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ivotTables/pivotTable4.xml" ContentType="application/vnd.openxmlformats-officedocument.spreadsheetml.pivotTable+xml"/>
  <Override PartName="/xl/tables/table2.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mc:AlternateContent xmlns:mc="http://schemas.openxmlformats.org/markup-compatibility/2006">
    <mc:Choice Requires="x15">
      <x15ac:absPath xmlns:x15ac="http://schemas.microsoft.com/office/spreadsheetml/2010/11/ac" url="https://d.docs.live.net/4592eb41938d7ffb/Documentos/UMV/2026/4 Abril/1er reporte PAS/"/>
    </mc:Choice>
  </mc:AlternateContent>
  <xr:revisionPtr revIDLastSave="311" documentId="13_ncr:1_{9F8183DB-A45F-486F-B01E-A091568B5190}" xr6:coauthVersionLast="47" xr6:coauthVersionMax="47" xr10:uidLastSave="{3E8766D1-43FB-4AB6-AE71-59FCBE919D95}"/>
  <bookViews>
    <workbookView xWindow="-110" yWindow="-110" windowWidth="19420" windowHeight="11500" tabRatio="738" firstSheet="3" activeTab="3" xr2:uid="{00000000-000D-0000-FFFF-FFFF00000000}"/>
  </bookViews>
  <sheets>
    <sheet name="Datos 2025" sheetId="3" state="hidden" r:id="rId1"/>
    <sheet name="2025" sheetId="23" state="hidden" r:id="rId2"/>
    <sheet name="Datos 2026" sheetId="25" state="hidden" r:id="rId3"/>
    <sheet name="2026" sheetId="24" r:id="rId4"/>
    <sheet name="Listas" sheetId="14" state="hidden" r:id="rId5"/>
  </sheets>
  <externalReferences>
    <externalReference r:id="rId6"/>
    <externalReference r:id="rId7"/>
  </externalReferences>
  <definedNames>
    <definedName name="_xlnm._FilterDatabase" localSheetId="1" hidden="1">'2025'!$A$3:$R$78</definedName>
    <definedName name="_xlnm._FilterDatabase" localSheetId="3" hidden="1">'2026'!$A$3:$R$74</definedName>
    <definedName name="_xlnm._FilterDatabase" localSheetId="4" hidden="1">Listas!$C$37:$E$37</definedName>
    <definedName name="estado">#REF!</definedName>
    <definedName name="evidencias">#REF!</definedName>
    <definedName name="origen">#REF!</definedName>
    <definedName name="tipoaccion">#REF!</definedName>
  </definedNames>
  <calcPr calcId="191028"/>
  <pivotCaches>
    <pivotCache cacheId="0" r:id="rId8"/>
    <pivotCache cacheId="1" r:id="rId9"/>
    <pivotCache cacheId="2"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1" i="24" l="1"/>
  <c r="AB58" i="24"/>
  <c r="AB49" i="24" l="1"/>
  <c r="AB50" i="24"/>
  <c r="AB51" i="24"/>
  <c r="AB5" i="24"/>
  <c r="AB6" i="24"/>
  <c r="AB7" i="24"/>
  <c r="AB8" i="24"/>
  <c r="AB9" i="24"/>
  <c r="AB10" i="24"/>
  <c r="AB11" i="24"/>
  <c r="AB13" i="24"/>
  <c r="AB14" i="24"/>
  <c r="AB15" i="24"/>
  <c r="AB16" i="24"/>
  <c r="AB17" i="24"/>
  <c r="AB18" i="24"/>
  <c r="AB19" i="24"/>
  <c r="AB20" i="24"/>
  <c r="AB22" i="24"/>
  <c r="AB24" i="24"/>
  <c r="AB25" i="24"/>
  <c r="AB27" i="24"/>
  <c r="AB28" i="24"/>
  <c r="AB29" i="24"/>
  <c r="AB30" i="24"/>
  <c r="AB32" i="24"/>
  <c r="AB33" i="24"/>
  <c r="AB34" i="24"/>
  <c r="AB35" i="24"/>
  <c r="AB36" i="24"/>
  <c r="AB38" i="24"/>
  <c r="AB39" i="24"/>
  <c r="AB41" i="24"/>
  <c r="AB42" i="24"/>
  <c r="AB43" i="24"/>
  <c r="AB44" i="24"/>
  <c r="AB46" i="24"/>
  <c r="AB47" i="24"/>
  <c r="AB4" i="24" l="1"/>
  <c r="AG4" i="24" s="1"/>
  <c r="AG5" i="24"/>
  <c r="AG6" i="24"/>
  <c r="AG13" i="24"/>
  <c r="AG14" i="24"/>
  <c r="AG15" i="24"/>
  <c r="AG35" i="24"/>
  <c r="AG36" i="24"/>
  <c r="AG43" i="24"/>
  <c r="AG44" i="24"/>
  <c r="AG49" i="24"/>
  <c r="AG50" i="24"/>
  <c r="AG51" i="24"/>
  <c r="AB53" i="24"/>
  <c r="AG53" i="24" s="1"/>
  <c r="AB54" i="24"/>
  <c r="AG54" i="24" s="1"/>
  <c r="AB55" i="24"/>
  <c r="AG55" i="24" s="1"/>
  <c r="AB56" i="24"/>
  <c r="AG56" i="24" s="1"/>
  <c r="AB57" i="24"/>
  <c r="AG57" i="24" s="1"/>
  <c r="AB60" i="24"/>
  <c r="AG60" i="24" s="1"/>
  <c r="AB63" i="24"/>
  <c r="AG63" i="24" s="1"/>
  <c r="AB64" i="24"/>
  <c r="AG64" i="24" s="1"/>
  <c r="AB65" i="24"/>
  <c r="AG65" i="24" s="1"/>
  <c r="AB66" i="24"/>
  <c r="AB67" i="24"/>
  <c r="AB69" i="24"/>
  <c r="AG69" i="24" s="1"/>
  <c r="AG70" i="24"/>
  <c r="AB72" i="24"/>
  <c r="AG72" i="24" s="1"/>
  <c r="AB73" i="24"/>
  <c r="AG73" i="24" s="1"/>
  <c r="AB74" i="24"/>
  <c r="AG74" i="24" s="1"/>
  <c r="AG22" i="24"/>
  <c r="AG27" i="24"/>
  <c r="AG28" i="24"/>
  <c r="AG29" i="24"/>
  <c r="AG41" i="24"/>
  <c r="AG42" i="24"/>
  <c r="AG34" i="24"/>
  <c r="AG33" i="24"/>
  <c r="AG32" i="24"/>
  <c r="AG30" i="24"/>
  <c r="AG25" i="24"/>
  <c r="AG24" i="24"/>
  <c r="AG8" i="24"/>
  <c r="AG7" i="24"/>
  <c r="W8" i="3"/>
  <c r="W9" i="3"/>
  <c r="W10" i="3"/>
  <c r="W11" i="3"/>
  <c r="W12" i="3"/>
  <c r="W13" i="3"/>
  <c r="W14" i="3"/>
  <c r="W15" i="3"/>
  <c r="W16" i="3"/>
  <c r="W17" i="3"/>
  <c r="W18" i="3"/>
  <c r="W19" i="3"/>
  <c r="W7" i="3"/>
  <c r="J22" i="3"/>
  <c r="H72" i="3" l="1"/>
  <c r="AB11" i="23"/>
  <c r="G36" i="3" l="1"/>
  <c r="AE4" i="23" l="1"/>
  <c r="AE7" i="23"/>
  <c r="AE9" i="23"/>
  <c r="AE10" i="23"/>
  <c r="AE12" i="23"/>
  <c r="AE13" i="23"/>
  <c r="AE14" i="23"/>
  <c r="AE16" i="23"/>
  <c r="AE17" i="23"/>
  <c r="AE18" i="23"/>
  <c r="AE19" i="23"/>
  <c r="AE20" i="23"/>
  <c r="AE21" i="23"/>
  <c r="AE22" i="23"/>
  <c r="AE24" i="23"/>
  <c r="AE25" i="23"/>
  <c r="AE26" i="23"/>
  <c r="AE27" i="23"/>
  <c r="AE28" i="23"/>
  <c r="AE29" i="23"/>
  <c r="AE30" i="23"/>
  <c r="AE31" i="23"/>
  <c r="AE32" i="23"/>
  <c r="AE36" i="23"/>
  <c r="AE37" i="23"/>
  <c r="AE38" i="23"/>
  <c r="AE39" i="23"/>
  <c r="AE40" i="23"/>
  <c r="AE41" i="23"/>
  <c r="AE42" i="23"/>
  <c r="AE43" i="23"/>
  <c r="AE45" i="23"/>
  <c r="AE46" i="23"/>
  <c r="AE47" i="23"/>
  <c r="AE48" i="23"/>
  <c r="AE49" i="23"/>
  <c r="AE50" i="23"/>
  <c r="AE51" i="23"/>
  <c r="AE52" i="23"/>
  <c r="AE53" i="23"/>
  <c r="AE55" i="23"/>
  <c r="AE56" i="23"/>
  <c r="AE59" i="23"/>
  <c r="AE61" i="23"/>
  <c r="AE62" i="23"/>
  <c r="AE64" i="23"/>
  <c r="AE65" i="23"/>
  <c r="AE66" i="23"/>
  <c r="AE67" i="23"/>
  <c r="AE68" i="23"/>
  <c r="AE69" i="23"/>
  <c r="AE71" i="23"/>
  <c r="AE75" i="23"/>
  <c r="AE77" i="23"/>
  <c r="AB20" i="23"/>
  <c r="AB19" i="23"/>
  <c r="AB18" i="23"/>
  <c r="AB17" i="23"/>
  <c r="AB16" i="23"/>
  <c r="AB10" i="23" l="1"/>
  <c r="AB9" i="23"/>
  <c r="AB66" i="23" l="1"/>
  <c r="AC66" i="23"/>
  <c r="AB65" i="23"/>
  <c r="AC65" i="23"/>
  <c r="AB77" i="23" l="1"/>
  <c r="AG77" i="23" s="1"/>
  <c r="AC77" i="23"/>
  <c r="AB52" i="23"/>
  <c r="AG52" i="23" s="1"/>
  <c r="AC52" i="23"/>
  <c r="AB50" i="23"/>
  <c r="AG50" i="23" s="1"/>
  <c r="AB51" i="23"/>
  <c r="AG51" i="23" s="1"/>
  <c r="AB4" i="23"/>
  <c r="AG4" i="23" s="1"/>
  <c r="AB5" i="23"/>
  <c r="AG5" i="23" s="1"/>
  <c r="AB6" i="23"/>
  <c r="AG6" i="23" s="1"/>
  <c r="AB7" i="23"/>
  <c r="AG7" i="23" s="1"/>
  <c r="AB8" i="23"/>
  <c r="AG8" i="23" s="1"/>
  <c r="AB13" i="23"/>
  <c r="AG13" i="23" s="1"/>
  <c r="AB14" i="23"/>
  <c r="AG14" i="23" s="1"/>
  <c r="AB15" i="23"/>
  <c r="AG15" i="23" s="1"/>
  <c r="AB22" i="23"/>
  <c r="AG22" i="23" s="1"/>
  <c r="AB23" i="23"/>
  <c r="AG23" i="23" s="1"/>
  <c r="AB25" i="23"/>
  <c r="AG25" i="23" s="1"/>
  <c r="AB26" i="23"/>
  <c r="AG26" i="23" s="1"/>
  <c r="AB28" i="23"/>
  <c r="AG28" i="23" s="1"/>
  <c r="AB29" i="23"/>
  <c r="AG29" i="23" s="1"/>
  <c r="AB30" i="23"/>
  <c r="AG30" i="23" s="1"/>
  <c r="AB31" i="23"/>
  <c r="AG31" i="23" s="1"/>
  <c r="AB33" i="23"/>
  <c r="AG33" i="23" s="1"/>
  <c r="AB34" i="23"/>
  <c r="AG34" i="23" s="1"/>
  <c r="AB35" i="23"/>
  <c r="AG35" i="23" s="1"/>
  <c r="AB36" i="23"/>
  <c r="AG36" i="23" s="1"/>
  <c r="AB37" i="23"/>
  <c r="AG37" i="23" s="1"/>
  <c r="AB39" i="23"/>
  <c r="AB40" i="23"/>
  <c r="AB42" i="23"/>
  <c r="AG42" i="23" s="1"/>
  <c r="AB43" i="23"/>
  <c r="AG43" i="23" s="1"/>
  <c r="AB44" i="23"/>
  <c r="AG44" i="23" s="1"/>
  <c r="AB45" i="23"/>
  <c r="AG45" i="23" s="1"/>
  <c r="AB47" i="23"/>
  <c r="AB48" i="23"/>
  <c r="AB54" i="23"/>
  <c r="AG54" i="23" s="1"/>
  <c r="AB55" i="23"/>
  <c r="AG55" i="23" s="1"/>
  <c r="AB56" i="23"/>
  <c r="AG56" i="23" s="1"/>
  <c r="AB57" i="23"/>
  <c r="AG57" i="23" s="1"/>
  <c r="AB58" i="23"/>
  <c r="AG58" i="23" s="1"/>
  <c r="AB60" i="23"/>
  <c r="AG60" i="23" s="1"/>
  <c r="AB62" i="23"/>
  <c r="AG62" i="23" s="1"/>
  <c r="AB63" i="23"/>
  <c r="AG63" i="23" s="1"/>
  <c r="AB64" i="23"/>
  <c r="AG64" i="23" s="1"/>
  <c r="AB67" i="23"/>
  <c r="AG67" i="23" s="1"/>
  <c r="AB69" i="23"/>
  <c r="AG69" i="23" s="1"/>
  <c r="AB70" i="23"/>
  <c r="AG70" i="23" s="1"/>
  <c r="AB72" i="23"/>
  <c r="AG72" i="23" s="1"/>
  <c r="AB73" i="23"/>
  <c r="AG73" i="23" s="1"/>
  <c r="AB74" i="23"/>
  <c r="AG74" i="23" s="1"/>
  <c r="AB75" i="23"/>
  <c r="AG75" i="23" s="1"/>
  <c r="AB76" i="23"/>
  <c r="AG76" i="23" s="1"/>
  <c r="AB78" i="23"/>
  <c r="AG78" i="23" s="1"/>
  <c r="AC5" i="23"/>
  <c r="AC6" i="23"/>
  <c r="AC7" i="23"/>
  <c r="AC8" i="23"/>
  <c r="AC13" i="23"/>
  <c r="AC14" i="23"/>
  <c r="AC15" i="23"/>
  <c r="AC22" i="23"/>
  <c r="AC23" i="23"/>
  <c r="AC25" i="23"/>
  <c r="AC26" i="23"/>
  <c r="AC28" i="23"/>
  <c r="AC29" i="23"/>
  <c r="AC30" i="23"/>
  <c r="AC31" i="23"/>
  <c r="AC33" i="23"/>
  <c r="AC34" i="23"/>
  <c r="AC35" i="23"/>
  <c r="AC36" i="23"/>
  <c r="AC37" i="23"/>
  <c r="AC42" i="23"/>
  <c r="AC43" i="23"/>
  <c r="AC44" i="23"/>
  <c r="AC45" i="23"/>
  <c r="AC50" i="23"/>
  <c r="AC51" i="23"/>
  <c r="AC54" i="23"/>
  <c r="AC55" i="23"/>
  <c r="AC56" i="23"/>
  <c r="AC57" i="23"/>
  <c r="AC58" i="23"/>
  <c r="AC60" i="23"/>
  <c r="AC62" i="23"/>
  <c r="AC63" i="23"/>
  <c r="AC64" i="23"/>
  <c r="AC67" i="23"/>
  <c r="AC69" i="23"/>
  <c r="AC70" i="23"/>
  <c r="AC72" i="23"/>
  <c r="AC73" i="23"/>
  <c r="AC74" i="23"/>
  <c r="AC75" i="23"/>
  <c r="AC76" i="23"/>
  <c r="AC78" i="23"/>
  <c r="AC4" i="23"/>
  <c r="D50"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tc={C0142F16-5BFC-400D-B8BA-FAFD2038E232}</author>
    <author>tc={354D10A9-A9D5-4999-B524-A7E6EA9A7BA6}</author>
    <author>tc={CA1CE0D9-2946-4A76-9C70-E3C628AC9E6D}</author>
    <author>tc={CB5324E6-17BB-4DE3-9F55-2BD9277DD53E}</author>
    <author>tc={84839D34-BCD4-41FD-9DE6-040AC255E34B}</author>
    <author>tc={3FDBC1B5-1E6F-43C5-96F2-70F985F05F79}</author>
    <author>tc={BD6CAA0D-3ADD-4DD6-B3AB-EE95A9415AB1}</author>
    <author>tc={F5FF5CE6-A0A4-4983-B302-1AE284DCFB82}</author>
    <author>tc={D44BC46A-C21C-41F1-BEB9-14953397E5B2}</author>
    <author>tc={134FE08E-A26E-4E79-A63D-ABEFFDCA592B}</author>
    <author>tc={41B9AFCB-6EA8-4A57-BD70-6FE1566F52CF}</author>
    <author>tc={18D9C1EF-5796-43D5-96F7-A49A465E2B8E}</author>
  </authors>
  <commentList>
    <comment ref="K3" authorId="0" shapeId="0" xr:uid="{00000000-0006-0000-0100-000001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ha quitado la mención] por favor completa la columna de nombre y formula y programación </t>
      </text>
    </comment>
    <comment ref="C22"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ha quitado la m[Se ha quitado la mención]Casallas por favor establecer máximo 5 o mínimo 2 actividades para el plan de adecuación 2025. que aporten a la mejora del índice de la política Planeación Institucional para mejorar FURAG</t>
      </text>
    </comment>
    <comment ref="Q22" authorId="2" shapeId="0" xr:uid="{00000000-0006-0000-01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ha quitado la mención] por favor realiza la descripción de la la actividad mira si puedes realizar una reunión con Ariel y el jefe donde se recibió la herramienta a satisfacción. por favor cargar los soportes en D2 Planeación Institucional</t>
      </text>
    </comment>
    <comment ref="R23" authorId="3" shapeId="0" xr:uid="{00000000-0006-0000-01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ha quitado la mención] por favor realiza la descripción de la socialización y carga el acta (no solo el listado de asistencia ) en  D2 Planeación Institucional</t>
      </text>
    </comment>
    <comment ref="C39" authorId="4" shapeId="0" xr:uid="{00000000-0006-0000-0100-000005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ha quitado la mención] @Jose [Se ha quitado la mención]s días chicos por favor identificar máximo 5 o mínimo 2 actividades para el plan de adecuación 2024. Lo importante es que esta nos aporte en el FURAG teniendo en cuenta que esta política tuvo ajustes </t>
      </text>
    </comment>
    <comment ref="C42" authorId="5" shapeId="0" xr:uid="{00000000-0006-0000-0100-000006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ha quitado la mención] por favor identificar máximo 5 o mínimo 2 actividades para el plan de adecuación 2025. Lo importante es que esta nos aporte a mejorar el  índice del FURAG </t>
      </text>
    </comment>
    <comment ref="C47" authorId="6" shapeId="0" xr:uid="{00000000-0006-0000-0100-000007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ha quitado la mención] por favor establecer máximo 5 o mínimo 2 actividades para el plan de adecuación 2025. que aporten a la mejora de la política de Seguridad Digital</t>
      </text>
    </comment>
    <comment ref="C52" authorId="7" shapeId="0" xr:uid="{00000000-0006-0000-0100-000008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ha quitado la mención] por favor establecer máximo 5 o mínimo 2 actividades para el plan de adecuación 2025. que aporten a la mejora de la política de defensa Jurídica </t>
      </text>
    </comment>
    <comment ref="C60" authorId="8" shapeId="0" xr:uid="{00000000-0006-0000-0100-000009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ha quitado la mención] @Erika An[Se ha quitado la mención]es[Se ha quitado la mención]r establecer máximo 5 o mínimo 2 actividades para el plan de adecuación 2025. que aporten a la mejora de los indicadores y seguimientos </t>
      </text>
    </comment>
    <comment ref="C69" authorId="9" shapeId="0" xr:uid="{00000000-0006-0000-0100-00000A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ha quitado la mención] por favor programas unas actividades que aporten a la mejora de la política de Gestión del Conocimiento y la Innovación o que nos ayuden</t>
      </text>
    </comment>
    <comment ref="F70" authorId="10" shapeId="0" xr:uid="{00000000-0006-0000-0100-00000B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ha quitado la mención] por favor realizar el reporte de la actividad en la columna N y cargar los soportes en D6 Gestión del Conocimiento y la Innovación</t>
      </text>
    </comment>
    <comment ref="R70" authorId="11" shapeId="0" xr:uid="{00000000-0006-0000-0100-00000C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ha quitado la mención] por favor realiza la descripción de la actividad y carga los soportes en D6 Gestión del Conocimiento y la Innovación
Respuesta:
    Reporte realizado 2do trimestre 2025</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tc={F407ADE9-2EC4-4892-B62B-5339E110BD60}</author>
    <author>tc={700F5C62-C626-45E0-98E2-F73EB38B5A6B}</author>
    <author>tc={B3CF3641-A5FC-41B1-BF01-23B7E7644E59}</author>
  </authors>
  <commentList>
    <comment ref="K3" authorId="0" shapeId="0" xr:uid="{00000000-0006-0000-0300-000001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ha quitado la mención] por favor completa la columna de nombre y formula y programación </t>
      </text>
    </comment>
    <comment ref="Q22" authorId="1" shapeId="0" xr:uid="{00000000-0006-0000-03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ha quitado la mención] por favor realiza la descripción de la la actividad mira si puedes realizar una reunión con Ariel y el jefe donde se recibió la herramienta a satisfacción. por favor cargar los soportes en D2 Planeación Institucional</t>
      </text>
    </comment>
    <comment ref="R70" authorId="2" shapeId="0" xr:uid="{00000000-0006-0000-0300-00000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ha quitado la mención] por favor realiza la descripción de la actividad y carga los soportes en D6 Gestión del Conocimiento y la Innovación
Respuesta:
    Reporte realizado 2do trimestre 2025</t>
      </text>
    </comment>
  </commentList>
</comments>
</file>

<file path=xl/sharedStrings.xml><?xml version="1.0" encoding="utf-8"?>
<sst xmlns="http://schemas.openxmlformats.org/spreadsheetml/2006/main" count="1615" uniqueCount="779">
  <si>
    <t>VERSIÓN 3</t>
  </si>
  <si>
    <t>09/30/2025</t>
  </si>
  <si>
    <t>Cuenta de ACTIVIDAD</t>
  </si>
  <si>
    <t>Etiquetas de columna</t>
  </si>
  <si>
    <t>Etiquetas de fila</t>
  </si>
  <si>
    <t>Oficina de Control Interno</t>
  </si>
  <si>
    <t>Gerencia Administrativa y Financiera</t>
  </si>
  <si>
    <t>Oficina Asesora de Planeación</t>
  </si>
  <si>
    <t>Oficina de Servicio a la Ciudadanía y Sostenibilidad</t>
  </si>
  <si>
    <t>Oficina Jurídica</t>
  </si>
  <si>
    <t>Total general</t>
  </si>
  <si>
    <t>Gerencia de Contratación</t>
  </si>
  <si>
    <t>Control Interno</t>
  </si>
  <si>
    <t>Gestión del Conocimiento y la Innovación</t>
  </si>
  <si>
    <t>Gestión Documental</t>
  </si>
  <si>
    <t>Gestión Estratégica del Talento Humano</t>
  </si>
  <si>
    <t>Integridad</t>
  </si>
  <si>
    <t>Participación Ciudadana en la Gestión Pública</t>
  </si>
  <si>
    <t>Transparencia, Acceso a la Información Pública y Lucha Contra la Corrupción</t>
  </si>
  <si>
    <t xml:space="preserve">Fortalecimiento Organizacional y Simplificación de Procesos </t>
  </si>
  <si>
    <t>Defensa Jurídica</t>
  </si>
  <si>
    <t>Servicio al Ciudadano</t>
  </si>
  <si>
    <t xml:space="preserve">Gestión Ambiental </t>
  </si>
  <si>
    <t xml:space="preserve">Seguimiento y Evaluación del Desempeño Institucional </t>
  </si>
  <si>
    <t xml:space="preserve">Planeación Institucional </t>
  </si>
  <si>
    <t>Compras y Contratación Pública</t>
  </si>
  <si>
    <t>Suma de Programado 
3er Trimestre</t>
  </si>
  <si>
    <t>Suma de Ejecutado 
3er Trimestre</t>
  </si>
  <si>
    <t>PLAN DE ADECUACIÓN Y SOSTENIBILIDAD MIPG 2025 UAERMV</t>
  </si>
  <si>
    <t>IDENTIFICACIÓN</t>
  </si>
  <si>
    <t>FORMULACIÓN</t>
  </si>
  <si>
    <t>PROGRAMACIÓN Y SEGUIMIENTO</t>
  </si>
  <si>
    <t>CODIGO DE ACTIVIDAD</t>
  </si>
  <si>
    <t xml:space="preserve">DIMENSIÓN
MIPG </t>
  </si>
  <si>
    <t>POLÍTICAS DE GESTIÓN Y DESEMPEÑO INSTITUCIONAL</t>
  </si>
  <si>
    <t>PROCESO</t>
  </si>
  <si>
    <t>CRITERIO IDENTIFICADO A MEJORAR MIPG</t>
  </si>
  <si>
    <t>ACTIVIDAD</t>
  </si>
  <si>
    <t xml:space="preserve">PRODUCTO </t>
  </si>
  <si>
    <t>META</t>
  </si>
  <si>
    <t>RESPONSABLE</t>
  </si>
  <si>
    <t>NOMBRE DEL INDICADOR</t>
  </si>
  <si>
    <t>Columna1</t>
  </si>
  <si>
    <t>Programado
1er Trimestre</t>
  </si>
  <si>
    <t>Ejecutado 
1er Trimestre</t>
  </si>
  <si>
    <t>Descripción cualitativa 
1er Trimestre</t>
  </si>
  <si>
    <t>1er Seguimiento OAP</t>
  </si>
  <si>
    <t>Programado 
2do Trimestre</t>
  </si>
  <si>
    <t>Ejecutado 
2do Trimestre</t>
  </si>
  <si>
    <t>Descripción cualitativa 
2do Trimestre</t>
  </si>
  <si>
    <t>2do Seguimiento OAP</t>
  </si>
  <si>
    <t>Programado 
3er Trimestre</t>
  </si>
  <si>
    <t>Ejecutado 
3er Trimestre</t>
  </si>
  <si>
    <t>Descripción cualitativa 
3er trimestre</t>
  </si>
  <si>
    <t>3er Seguimiento OAP</t>
  </si>
  <si>
    <t>Programado 
4to Trimestre</t>
  </si>
  <si>
    <t>Ejecutado 
4to Trimestre</t>
  </si>
  <si>
    <t>Descripción cualitativa 
4to Trimestre</t>
  </si>
  <si>
    <t>4to Seguimiento  OAP</t>
  </si>
  <si>
    <t>Programado acumulado</t>
  </si>
  <si>
    <t>Ejecutado acumulado</t>
  </si>
  <si>
    <t>Ajustes realizados</t>
  </si>
  <si>
    <t>Actividad eliminada</t>
  </si>
  <si>
    <t>1 GTHU</t>
  </si>
  <si>
    <t xml:space="preserve">D1 Talento humano </t>
  </si>
  <si>
    <t>GTHU</t>
  </si>
  <si>
    <t>Del total de empleos de carrera administrativa con asignación presupuestal al 31 de diciembre y que se encuentran en vacancia definitiva, indique el número de estos empleos que se sometieron o están sometiendo a concurso de mérito:</t>
  </si>
  <si>
    <t>Verificar semestralmente la planta de personal para identificar los empleos en vacancia definitiva y por lo cual se deba hacer el reporte de oferta pública de empleos de carrera OPEC ante la CNCS</t>
  </si>
  <si>
    <t>Acta de reunión con la verificación realizada.</t>
  </si>
  <si>
    <t>% De verificación realizadas</t>
  </si>
  <si>
    <t>No. De revisiones realizadas / No. De revisiones planeadas</t>
  </si>
  <si>
    <t xml:space="preserve">Sobre esta actividad se adelantó reunión de verificación del Estado de planta de personal de la UAERMV el día 22 de mayo de 2025, con el fin de identificar los empleos vacantes y proceder a reportar la OPEC - SIMO CNSC. se anexa evidencia de la reunión realizada </t>
  </si>
  <si>
    <t xml:space="preserve">Se constata el cumplimiento de la actividad mediante la documentación aportada, que incluye el acta del reunión revisión de personal del de mayo de 2025 fichas y documento en Excel vacantes </t>
  </si>
  <si>
    <t>2 GTHU</t>
  </si>
  <si>
    <t>Indique el número total de servidores que se beneficiaron en actividades de formación y capacitación por nivel jerárquico:</t>
  </si>
  <si>
    <t>Actualizar trimestralmente base de datos que permita cuantificar el seguimiento de Servidores Públicos que participan en actividades de formación y capacitación (PIC 2025) por nivel jerárquico.</t>
  </si>
  <si>
    <t>Base de datos  PIC actualizada corte marzo, junio, sep y dic</t>
  </si>
  <si>
    <t>%  datos actualizados de PIC</t>
  </si>
  <si>
    <t>No. Base de datos actualizadas PIC / No. Base de datos programadas</t>
  </si>
  <si>
    <t>Sobre esta actividad se cuenta con la base de datos actualizada con corte al primer  trimestre de Plan Institucional de Capacitación - PIC se anexa como evidencia base de datos – PIC – Actividad: Comunicación Pública y Estado y Gobierno.</t>
  </si>
  <si>
    <t>Se evidencia el cumplimiento de la actividad mediante el documento titulado 2025-03-31-asistencia-act-PIC y el listado de asistencia correspondiente a la capacitación de ORFEO realizada el 16 de enero. Estos documentos permiten observar la participación de los servidores públicos en las actividades de formación y capacitación.</t>
  </si>
  <si>
    <t>Sobre esta actividad se cuenta con la base de datos actualizada con corte al segundo  trimestre de Plan Institucional de Capacitación - PIC se anexa como evidencia asistencias actividades capacitación.</t>
  </si>
  <si>
    <t>Se evidencia el cumplimiento de la actividad mediante el documento titulado 2025-06-30-asistencia-act-PIC y los listados de asistencia a actividades de formación y capacitación. Estos documentos permiten observar la participación de los servidores públicos en las actividades de formación y capacitación.</t>
  </si>
  <si>
    <t>Sobre esta actividad se cuenta con la base de datos actualizada con corte al tercer trimestre de Plan Institucional de Capacitación - PIC se anexa como evidencia base de datos – PIC – Actividad: Programa de Bilingüismo (16-Sep-2025)- Diplomado Costos, presupuestos y programación de obras (Sep-2025)-  Liderazgo y gestión del cambio en el sector público (julio de 2025)- Política de Gobierno Digital: Gobernanza, innovación pública digital, y seguridad y privacidad de la información (agosto y septiembre de 2025)- Decisiones Basadas en Datos: Desarrollo de habilidades digitales para la gestión pública. (julio de 2025) - Redacción textos jurídicos y documentos (septiembre de 2025)- Sistema de Administración del Riesgo de Lavado de Activos y de la Financiación del Terrorismo (Septiembre de 2025)- Socialización Manual de Interventoría y Supervisión y Formatos Proceso GCON - Debida Diligencia en la Contratación Estatal (24-sep-2025)</t>
  </si>
  <si>
    <t>Se evidencia el cumplimiento de la actividad mediante el documento titulado 2025-09-30-asistencia-act-PIC y los listados de asistencia a actividades de formación y capacitación. Estos documentos permiten observar la participación de los servidores públicos en las actividades de formación y capacitación.</t>
  </si>
  <si>
    <t>3 GTHU</t>
  </si>
  <si>
    <t>Indique el número total de servidores públicos y familiares beneficiados por los programas de bienestar:</t>
  </si>
  <si>
    <t>Actualizar trimestralmente base de datos que permita cuantificar el seguimiento de servidores públicos que participan en  actividades de bienestar por nivel jerárquico. (PIB 2025).</t>
  </si>
  <si>
    <t>Base de datos bienestar actualizada corte marzo, junio, sep y dic</t>
  </si>
  <si>
    <t>%  datos actualizados de bienestar</t>
  </si>
  <si>
    <t>No. Base de datos actualizadas PIB / No. Base de datos programadas</t>
  </si>
  <si>
    <t>Sobre esta actividad se cuenta con la base de datos actualizada con corte al primer trimestre de Plan Estímulos e Incentivos –PAEI, se anexa como evidencia base de datos PIB – Actividad: Conmemoración Día de la Mujer.</t>
  </si>
  <si>
    <t xml:space="preserve">Se evidencia el cumplimiento de la actividad mediante el documento titulado 2025-03-31-asistencia-act-plan-Bienestar y el listado de asistencia correspondiente a la actividad de la mujer  </t>
  </si>
  <si>
    <t>Sobre esta actividad se cuenta con la base de datos actualizada con corte al segundo trimestre de Plan Estímulos e Incentivos –PAEI, se anexa asistencia a actividades bienestar</t>
  </si>
  <si>
    <t>Se evidencia el cumplimiento de la actividad mediante el documento titulado 2025-06-30-asistencia-act-plan-Bienestar y  el registro de asistencia de las actividades de bienestar</t>
  </si>
  <si>
    <t xml:space="preserve">Sobre esta actividad se cuenta con la base de datos actualizada con corte al tercer trimestre de Plan Estímulos e Incentivos –PAEI, se anexa como evidencia base de datos PIB – Actividad: Competencias Comportamentales y Habilidades Blandas - Liderazgo equipo directivo (julio de 2025 )- Caminatas guiadas (Agosto 22 de 2025)- Entrega boletas Cine (Agosto de 2025) -Feria de Servicios y Emprendimientos (Agosto 2025)- Conductores – Mayo (Esta actividad fue en mayo y no se reportó en el II trimestre ya que no se tenía el reporte de asistencia del DASCD)- Cultura libre de sexismo en el espacio público (Septiembre 26-2025)
</t>
  </si>
  <si>
    <t>Se evidencia el cumplimiento de la actividad mediante el documento titulado 2025-09-30-asistencia-act-plan-Bienestar y  el registro de asistencia de las actividades de bienestar</t>
  </si>
  <si>
    <t>4 GTHU</t>
  </si>
  <si>
    <t>¿La entidad  adelanta actividades que exalten la labor del servidor público en el marco de la conmemoración del Día Nacional del Servidor Público establecida en el Decreto 1083 de 2015?</t>
  </si>
  <si>
    <t>Elaborar acto administrativo: “Por la cual se designan los mejores empleados de carrera administrativa de cada nivel jerárquico, el mejor empleado de carrera administrativa y al mejor empleado de libre nombramiento y remoción de la Unidad Administrativa Especial de Rehabilitación y Mantenimiento Vial, por el periodo 2024-2025 y se asignan los incentivos no pecuniarios”.</t>
  </si>
  <si>
    <t xml:space="preserve">Acto Administrativo expedido </t>
  </si>
  <si>
    <t xml:space="preserve">% Acto Administrativo mejores empleados </t>
  </si>
  <si>
    <t xml:space="preserve">No. Acto Administrativo expedido / No. Acto Administrativo planeados </t>
  </si>
  <si>
    <t>5 GTHU</t>
  </si>
  <si>
    <t>Monitoreo y seguimiento del SIGEP</t>
  </si>
  <si>
    <t>Mantener actualizada mensualmente la información de los servidores Públicos en el SIDEAP.</t>
  </si>
  <si>
    <t>Certificados mensuales que evidencian la actualización de la Información de los servidores públicos en la plataforma de SIDEAP.</t>
  </si>
  <si>
    <t>% Certificados generados por SIDEAP.</t>
  </si>
  <si>
    <t>No. De certificados presentados / Numero de certificados programados</t>
  </si>
  <si>
    <t>Durante el primer trimestre de la presente vigencia se realizó la actualización de la información de los servidores Públicos en el SIDEAP, se anexan los certificados del reporte de talento humano sistema de información distrital del empleo y la administración pública – SIDEAP de los meses enero, febrero y marzo de 2025.</t>
  </si>
  <si>
    <t>Con los tres Certificados del reporte de talento humano al Sistema de Información Distrital del Empleo y la Administración Pública - SIDEAP se observa el cumplimiento de la actividad</t>
  </si>
  <si>
    <t>Durante el segundo trimestre de la presente vigencia se realizó la actualización de la información de los servidores Públicos en el SIDEAP, se anexan los certificados del reporte de talento humano sistema de información distrital del empleo y la administración pública – SIDEAP de los meses abril, mayo y junio de 2025.</t>
  </si>
  <si>
    <t>Con los tres Certificados del reporte de talento humano al Sistema de Información Distrital del Empleo y la Administración Pública - SIDEAP de abril, mayo y junio se observa el cumplimiento de la actividad</t>
  </si>
  <si>
    <t>Durante el tercer trimestre de la presente vigencia se realizó la actualización de la información de los servidores Públicos en el SIDEAP, se anexan los certificados del reporte de talento humano sistema de información distrital del empleo y la administración pública – SIDEAP de los meses julio, agosto y septiembre de 2025.</t>
  </si>
  <si>
    <t>Con los tres Certificados del reporte de talento humano al Sistema de Información Distrital del Empleo y la Administración Pública - SIDEAP de Julio, Agosto y Septiembre se observa el cumplimiento de la actividad</t>
  </si>
  <si>
    <t>6 GTHU</t>
  </si>
  <si>
    <t xml:space="preserve">Incorporó en el proceso de inducción el curso Integridad, Transparencia y Lucha contra la Corrupción dispuesto por Función
Pública
</t>
  </si>
  <si>
    <t>Elaborar Programa de desvinculación asistida de la UAERMV</t>
  </si>
  <si>
    <t>Programa de desvinculación asistida de la UAERMV</t>
  </si>
  <si>
    <t>1 Programa elaborado</t>
  </si>
  <si>
    <t>se incorporo la actividad
a travez 20251130239633</t>
  </si>
  <si>
    <t>7 GTHU</t>
  </si>
  <si>
    <t xml:space="preserve">El Plan Estratégico de Talento Humano de la entidad incorporó actividades para los siguientes
aspectos- Programa de desvinculación asistida
</t>
  </si>
  <si>
    <t>Elaborar programa de Inducción y reinducción que contemple la realización Curso de Integridad, Transparencia y Lucha contra la Corrupción- Departamento Administrativo de la Función Pública (DAFP)</t>
  </si>
  <si>
    <t>Programa de Inducción y de Reinducción</t>
  </si>
  <si>
    <t>8 GTHU</t>
  </si>
  <si>
    <t>Cuáles de las siguientes acciones adelantó la entidad para evaluar los instrumentos y
estrategias implementadas para la gestión de conflictos de interés?</t>
  </si>
  <si>
    <t>Realizar capacitación y/o Sensibilización  dirigida a los todos los colaboradores con respecto al trámite de la Declaración de Bienes y Rentas, registro de Conflicto de Intereses, Impedimentos y Recusaciones y Personas Expuestas Públicamente.</t>
  </si>
  <si>
    <t>Capacitación o Sensibilizacion - Trámite de la Declaración de Bienes y Rentas, registro de Conflicto de Intereses, Impedimentos y Recusaciones y Personas Expuestas Públicamente.</t>
  </si>
  <si>
    <t>Una (1) lista de asistencia de la sensibilización realizada del trámite de la Declaración de Bienes y Rentas, registro de Conflicto de Intereses, Impedimentos y Recusaciones y Personas Expuestas Públicamente.</t>
  </si>
  <si>
    <t>1 Capacitación realizada</t>
  </si>
  <si>
    <t>Se realizó Capacitación- Trámite de la Declaración de Bienes y Rentas, registro de Conflicto de Intereses, Impedimentos y Recusaciones y Personas Expuestas Públicamente. Se anexa listado de asistencia.</t>
  </si>
  <si>
    <t>Se constata el cumplimiento de la actividad mediante la documentación aportada, listado de asistencia y presentación,se evidencian la realización de la Sensibilizacion  sobre Trámite de la Declaración de Bienes y Rentas, registro de Conflicto de Intereses, Impedimentos y Recusaciones y Personas Expuestas Públicamente</t>
  </si>
  <si>
    <t>1 INT</t>
  </si>
  <si>
    <t>Formular la estrategia para la gestión preventiva de conflictos de interés dentro del marco de la planeación institucional.</t>
  </si>
  <si>
    <t xml:space="preserve">Sensibilizar a los colaboradores de la Entidad sobre el Manual de Código de Integridad y el instructivo GTHU-IN-007 tramite de Conflicto de Interés-UAERMV </t>
  </si>
  <si>
    <t xml:space="preserve">Una (1) lista de asistencia de la sensibilización realizada del Manual de Código de Integridad e instructivo del trámite de conflicto de interés de la UAERMV </t>
  </si>
  <si>
    <t xml:space="preserve">% sensibilizaciones del Manual de Código de Integridad </t>
  </si>
  <si>
    <t>No.sensibilizaciones realizadas /No. sensibilizaciones programadas</t>
  </si>
  <si>
    <t>Se realizó el día 11 de junio de 2025,  Sensibilización  a todos los servidores públicos y  contratistas colaboradores sobre el "Manual de Código de Integridad Institucional" y el "Instructivo Trámite de Conflictos de Interés" (GTHU-IN-007), en cumplimiento del Plan de Adecuación y Sostenibilidad MIPG 2025.</t>
  </si>
  <si>
    <t>Se constata el cumplimiento de la Sensibilización mediante la documentación aportada, que incluye presentación, listado de asistencia y pantallazo del resumen de la reunión por teams tiempo y grabación</t>
  </si>
  <si>
    <t>2 INT</t>
  </si>
  <si>
    <t>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t>
  </si>
  <si>
    <t xml:space="preserve">Invitar a los empleados públicos adscritos a la  Entidad a realizar el curso virtual de integridad, transparencia y lucha contra la corrupción establecido por Función Pública, DAFP, en pro de fortalecer la Política de Integridad como buena práctica en la Entidad. (https://www.funcionpublica.gov.co/eva/es/cursos-virtuales-eva/curso-integridad.html). </t>
  </si>
  <si>
    <t>Soporte de invitación realizada a los empleados públicos  a realizar el  curso virtual de integridad, transparencia y lucha contra la corrupción establecido por Función Pública, DAFP</t>
  </si>
  <si>
    <t>Invitación realizada</t>
  </si>
  <si>
    <t>1 Invitación realizada</t>
  </si>
  <si>
    <t xml:space="preserve">Se remitió al equipo de Gerentes y gestores:Invitación a realizar el "Curso de Integridad, Transparencia y Lucha contra la Corrupción", se anexa soporte de invitación. </t>
  </si>
  <si>
    <t>Se evidencia el cumplimiento de la actividad mediante el correo de invitación enviado el 25 de marzo al equipo de gerentes y gestores, promoviendo la realización del curso virtual “Integridad, Transparencia y Lucha contra la Corrupción” establecido por el DAFP. Esta acción contribuye al fortalecimiento de la Política de Integridad como buena práctica institucional.</t>
  </si>
  <si>
    <t>3 INT</t>
  </si>
  <si>
    <r>
      <t>Fomentar desde la Alta Dirección espacios de participación</t>
    </r>
    <r>
      <rPr>
        <b/>
        <sz val="10"/>
        <color theme="9" tint="-0.249977111117893"/>
        <rFont val="Arial"/>
        <family val="2"/>
      </rPr>
      <t xml:space="preserve"> para todo el personal,</t>
    </r>
    <r>
      <rPr>
        <sz val="10"/>
        <color theme="9" tint="-0.249977111117893"/>
        <rFont val="Arial"/>
        <family val="2"/>
      </rPr>
      <t xml:space="preserve">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t>
    </r>
  </si>
  <si>
    <t>Realizar verificación de que los colaboradores adscritos a la UMV, en el marco del programa de inducción hayan realizado el Curso virtual de integridad, transparencia y lucha contra la corrupción establecido por Función Pública, DAFP, en pro de fortalecer la Política de Integridad como buena práctica en la Entidad en cumplimiento a la CIRCULAR INTERNA 03 DE 2025.</t>
  </si>
  <si>
    <t>Una (1) lista de verificación realizada</t>
  </si>
  <si>
    <t>Verificación realizada del   Curso virtual de integridad</t>
  </si>
  <si>
    <t>1 verificación realizada</t>
  </si>
  <si>
    <t>Durante el tercer trimestre se realizó verificación de que los colaboradores adscritos a la UMV, en el marco del programa de inducción hayan realizado el Curso virtual de integridad, transparencia y lucha contra la corrupción establecido por Función Pública, DAFP, en pro de fortalecer la Política de Integridad como buena práctica en la Entidad en cumplimiento a la CIRCULAR INTERNA 03 DE 2025.</t>
  </si>
  <si>
    <t>Se constata el cumplimiento de la actividad teniendo en cuenta que el  Listado Revision Curso Transparecia y Lucha Corrupcion.</t>
  </si>
  <si>
    <t>4 INT</t>
  </si>
  <si>
    <t>Utilizar otros informes o estudios (Encuesta de percepción del Desempeño Institucional del Departamento Nacional de Estadística - DANE, lineamientos internacionales - OCDE, ONU, entre otros) para evaluar el estado de la política de integridad pública.</t>
  </si>
  <si>
    <t>Elaborar una (1) matriz DOFA/FODA (Fortalezas, Oportunidades, Debilidades y Amenazas) basada en el análisis comparativo, para identificar buenas prácticas realizadas  y oportunidades de mejora en la política de integridad institucional, con base en referencias lineamientos nacionales e internacionales, tales como: la Encuesta de percepción del Desempeño Institucional del Departamento Nacional de Estadística - DANE, lineamientos internacionales - OCDE, ONU, entre otros.</t>
  </si>
  <si>
    <t>Una (1) matriz DOFA/FODA (Fortalezas, Oportunidades, Debilidades y Amenazas)</t>
  </si>
  <si>
    <t>Una (1) matriz DOFA/FODA realizada</t>
  </si>
  <si>
    <t>se incorporo la actividad
a travez 20251130270473</t>
  </si>
  <si>
    <t>5 INT</t>
  </si>
  <si>
    <t>Identificar y documentar las experiencias que generaron valor y sirven como referente de buenas prácticas para la mejora continua de la política de integridad pública.</t>
  </si>
  <si>
    <t>Identificar, documentar y publicar en la intranet UMV-Integridad, mínimo tres (3) fichas de "Buenas Prácticas o Lecciones Aprendidas" relacionadas con actividades de integridad institucional, desarrolladas en la vigencia actual o anteriores, detallando: qué se hizo, cómo se hizo y qué valor institucional se promovió, para que sean referencia de futuras actividades por parte de los Gestores de Integridad.</t>
  </si>
  <si>
    <t xml:space="preserve">Tres (3) fichas de "Buenas Prácticas o Lecciones Aprendidas </t>
  </si>
  <si>
    <t>Tres (3) fichas de "Buenas Prácticas o Lecciones Aprendidas publicadas</t>
  </si>
  <si>
    <t>6 INT</t>
  </si>
  <si>
    <t>Identificar y documentar lecciones aprendidas internas y externas (OCDE, ONU, otras entidades u organismos, sector privado, etc.) que lleven a mejorar los procesos, procedimientos y actividades de gestión en materia de integridad.</t>
  </si>
  <si>
    <t>Realizar un (1) taller de reflexión de ética y valores (tomado de ficha de "Buenas prácticas o Lecciones Aprendidas", dictado por los Gestores de Integridad, con reporte de asistencia, relacionadas con los comportamientos "debe y no debe" de cada uno de los valores institucionales, donde participen los Trabajadores oficiales (como grupo mas rezagado) y participación abierta para los demás servidores públicos y colaboradores contratistas.(actividad PM)</t>
  </si>
  <si>
    <t>Una (1) lista de asistencia al taller de reflexión de ética y valores</t>
  </si>
  <si>
    <t>1 Taller realizado</t>
  </si>
  <si>
    <t>7 INT</t>
  </si>
  <si>
    <t>Implementar acciones de mejora institucional como resultado de la documentación y sistematización de lecciones aprendidas en la mejora continua de la política de integridad pública.</t>
  </si>
  <si>
    <t>Implementar una (1) actividad de mejora institucional basada en una ficha previamente documentada de “Buenas Prácticas o Lecciones Aprendidas” en la promoción de los valores institucionales y Código de Integridad (actividad PM)</t>
  </si>
  <si>
    <t>Una (1) actividad implementada mejora institucional- Buenas Prácticas</t>
  </si>
  <si>
    <t>1 actividad implementada</t>
  </si>
  <si>
    <t>8 INT</t>
  </si>
  <si>
    <t>Difundir el procedimiento para las denuncias entre la ciudadanía y grupos de valor con el fin de identificar las posibles situaciones que afecten la integridad pública.</t>
  </si>
  <si>
    <t>Emitir y divulgar a toda la entidad, ciudadanía y grupos de valor, en la web UMV y en medios masivos institucionales: una (1) Circular que contenga el procedimiento o protocolo para reportar las "denuncias" de "incumplimientos o infracciones" que afecten la integridad pública como se establece en el canal: "Botón de Denuncias de Corrupción" de manera "directa y anónima", y que cumplan con el requisito de anexar el respectivo soporte o evidencia. (actividad PM)</t>
  </si>
  <si>
    <t>Una (1) circular divulgada</t>
  </si>
  <si>
    <t>1 Circular divulgada</t>
  </si>
  <si>
    <t>1 PLAN</t>
  </si>
  <si>
    <t>D2 Direccionamiento Estratégico y Planeación</t>
  </si>
  <si>
    <t>DES</t>
  </si>
  <si>
    <t>Revisar, mejorar e implementar la herramienta de planeación estratégica institucional</t>
  </si>
  <si>
    <t>Herramienta recibida a satisfacción</t>
  </si>
  <si>
    <t>Herramienta actualizada</t>
  </si>
  <si>
    <t>1 herramienta</t>
  </si>
  <si>
    <t>La herramienta de reporte, seguimiento y evaluación al plan de acción institucional ya se encuentra en ambiente de pruebas; para puesta en producción a mediados de abril, con el reporte y seguimiento a la gestión del PAI de los procesos del primer trimestre.
Como se evidencia se anexa el siguiente link donde se puede acceder y consultar la herramienta desarrollada desde la intranet de la Entidad:
https://intranet.umv.gov.co/pai2025/login.php</t>
  </si>
  <si>
    <t xml:space="preserve">Se evidencia el cumplimiento de la actividad mediante el link: https://intranet.umv.gov.co/pai2025/login.php de la herramienta desarrollada desde la intranet de la Entidad para el reporte y seguimiento del Plan de Acción Institucional </t>
  </si>
  <si>
    <t>La herramienta de reporte, seguimiento y evaluación al plan de acción institucional ya se encuentra en producción, con el reporte por parte de los procesos de la Entidad; así como el cargue de evidencias; con el respectivo seguimiento por parte de la Oficina Asesora de Planeación. De igual forma, se realizó socialización de la herramienta a los jefes/líberes de los procesos y sus enlaces.
Como se evidencia se anexa el siguiente link donde se puede acceder y consultar la herramienta desarrollada desde la intranet de la Entidad:
https://intranet.umv.gov.co/pai2025/login.php</t>
  </si>
  <si>
    <t>Se constata que la herramienta de reporte de plan de acción se encuentra funcionando</t>
  </si>
  <si>
    <t>2 PLAN</t>
  </si>
  <si>
    <t>Realizar socialización del plan de acción institucional 2025 en las sedes de la Entidad</t>
  </si>
  <si>
    <t>Acta de socialización</t>
  </si>
  <si>
    <t>Socialización del PAI</t>
  </si>
  <si>
    <t>(# de socializaciones realizadas/
Socializaciones programadas)*100%</t>
  </si>
  <si>
    <t xml:space="preserve">Acción programada para iniciar en el segundo trimestre </t>
  </si>
  <si>
    <t xml:space="preserve">El 30 de mayo se realizó socialización del plan de acción institucional 2025 en la sede Administrativa.
Se deja como evidencia correo de status del aplicativo PAI, listado de asistencia y presentación </t>
  </si>
  <si>
    <t>Se observa el cumplimiento de la actividad mediante la documentación aportada, que incluye acta de Socialización estrategia institucional: plan de acción institucional - PAI, presentación y listado de asistencia</t>
  </si>
  <si>
    <t>En los meses de mayo y agosto se realizó jornada de socialización en la sede administrativa y operativa la Esmeralda, respectivamente; dichas jornadas estaban dirigidas a los funcionarios y contratistas, las cuales contemplaron las herramientas estratégicas: relación entre los planes de gobierno distrital y los planes institucionales, mision, visión, valores y estrategias. Además, se profundizó en el procedimiento de plan institucional de acción de los procesos de la Entidad, desde el procedimiento de formulación, reporte, seguimiento y evaluación.</t>
  </si>
  <si>
    <t>1 FORT</t>
  </si>
  <si>
    <t>D3 Gestión con valores para resultados</t>
  </si>
  <si>
    <t>Realizar una sensibilización a los enlaces de la UAERMV respecto al 	DES-IN-002-V2 Instructivo control de información documentada</t>
  </si>
  <si>
    <t xml:space="preserve">1 sensibilización virtual </t>
  </si>
  <si>
    <t>Sensibilización de control de información documentada</t>
  </si>
  <si>
    <t>(# de Sensibilizaciones realizadas/ # Sensibilizaciones programadas)*100%</t>
  </si>
  <si>
    <t xml:space="preserve">El 26 de junio, se llevó a cabo una sesión de sensibilización para los enlaces de la Unidad sobre el instructivo DES-IN-002-V2, Control de Información Documentada. Al inicio de la sesión, se evaluó el nivel de comprensión del instructivo, y se hizo especial hincapié en las áreas donde los enlaces demostraron tener dificultades. </t>
  </si>
  <si>
    <t>Se constata el cumplimiento de la actividad mediante la documentación aportada, que incluye presentación, grabación, listado de asistencia y evaluación del grado de apropiación.</t>
  </si>
  <si>
    <t>2 FORT</t>
  </si>
  <si>
    <t>1 SER</t>
  </si>
  <si>
    <t>SRPI</t>
  </si>
  <si>
    <t>Incluir el tema de accesibilidad y de relacionamiento con personas en condición de discapacidad, en el Plan Institucional de Capacitación (PIC) y en los espacios de inducción y reinducción</t>
  </si>
  <si>
    <t>Solicitar a la Gerencia Administrativa y Financiera -Talento Humano, mediante el formato de identificación de necesidades en bienestar y/o capacitación GTHU-FM-014, la inclusión en el Plan Institucional de Capacitación (PIC) - 2025 los siguientes temas:
1) Accesibilidad y de relacionamiento con personas en condición de discapacidad.
2) Prevención temprana y superación de la estigmatización de las  personas en procesos de reincorporación y  reintegración.</t>
  </si>
  <si>
    <t>Una (1) Solicitud a  Gerencia Administrativa y Financiera - Talento Humano</t>
  </si>
  <si>
    <t>Solicitud</t>
  </si>
  <si>
    <t>Una (1) Solicitud realizada</t>
  </si>
  <si>
    <t>El 20/02/2025 mediante el memorando radicado  N° 20251180055503 se solicitó a la Gerencia Administrativa y Financiera  y Talento Humano,  la priorización de la inclusión en el PIC y en los espacios de inducción y reinducción los temas producto recomendaciones de mejora resultados MIPG 2023, Política 11: Servicio al Ciudadano, de los siguientes temas:
1) Accesibilidad y de relacionamiento con personas en condición de discapacidad.
2) Prevención temprana y superación de la estigmatización de las personas en procesos de reincorporación y reintegración.</t>
  </si>
  <si>
    <t>Se evidencia el cumplimiento de la actividad mediante memorando radicado  N° 20251180055503 Asunto: Solicitud priorización de la inclusión en el PIC y en los espacios de inducción y reinducción los temas producto recomendaciones de mejora resultados MIPG 2023, Política 11: Servicio al Ciudadano.</t>
  </si>
  <si>
    <t>2 SER</t>
  </si>
  <si>
    <t>Disponer, de acuerdo con las capacidades de la entidad, de un canal de atención de centros integrados de servicio para las ciudadanías.</t>
  </si>
  <si>
    <t>Desarrollo de un chatbot disponible 24/7 para consultas frecuentes y registro de peticiones.</t>
  </si>
  <si>
    <t>Canal virtual - Un (1) chatbot implementado.</t>
  </si>
  <si>
    <t>Canal virtual - chatbot</t>
  </si>
  <si>
    <t>Un (1) chatbot desarrollado</t>
  </si>
  <si>
    <t>3 SER</t>
  </si>
  <si>
    <t>Implementar dispositivos tecnológicos para facilitar la movilidad de las personas con discapacidad en la entidad para garantizar las condiciones de acceso a la infraestructura física de la entidad.</t>
  </si>
  <si>
    <t>Revisar y actualizar el diagnóstico de necesidades de adecuación y señalización para el punto de atención a la ciudadanía en la Sede Administrativa.</t>
  </si>
  <si>
    <t>Un (1) Diagnóstico actualizado</t>
  </si>
  <si>
    <t>Diagnostico</t>
  </si>
  <si>
    <t>Un (1) Diagnostico realizado</t>
  </si>
  <si>
    <t>Durante el mes de junio, se realizó la actualización del diagnóstico de necesidades de adecuación y señalización para el punto de Atención a la Ciudadanía en la Sede Administrativa. Para ello, utilizamos dos documentos clave: el Informe de Seguimiento en Accesibilidad Universal de la Veeduría Distrital (II Semestre de 2024) y el informe de visita de monitoreo (canales presencial, virtual y telefónico) de la Dirección Distrital de Calidad del Servicio (primer trimestre de 2025).
Este diagnóstico fue enviado a la Gerencia Administrativa y Financiera y al Proceso de Recursos Físicos, solicitando la implementación de las acciones de mejora correspondientes.</t>
  </si>
  <si>
    <t>Se observa el cumplimiento de la actividad mediante la documentación aportada, que incluye Diagnóstico de necesidades de adecuación y señalización, punto de atención a la ciudadanía - sede administrativa y memorando remitido al Gerente Administrativo y Financiero</t>
  </si>
  <si>
    <t>4 SER</t>
  </si>
  <si>
    <t>Utilizar sistemas de información que guíen a las personas a través de los ambientes físicos de la entidad y mejoren su comprensión y experiencia del espacio  (Wayfinding) para garantizar el acceso a derechos y servicios de las comunidades diversas.</t>
  </si>
  <si>
    <t>Realizar mesa de trabajo con el proceso de recursos físicos, para realizar seguimiento a la solicitud de  instalación del sistema de orientación espacial (Wayfiding) o señalización inclusiva similar en la sede administrativa de la UAERMV.</t>
  </si>
  <si>
    <t>Un (1) acta de reunión donde se verifique el estado de la definición de  la instalación del Sistema Wayfiding o similar.</t>
  </si>
  <si>
    <t>Mesa de trabajo</t>
  </si>
  <si>
    <t>Una (1) Mesa de trabajo realizada</t>
  </si>
  <si>
    <t>El 12 de junio de 2025, el componente de Servicio a la Ciudadanía se reunió  en mesa de trabajo con el Proceso de Gestión de Recursos Físicos para analizar la viabilidad de instalar un sistema de orientación espacial Wayfinding. Durante esta mesa de trabajo, se revisaron los compromisos pendientes de la reunión del 28 de octubre de 2024, específicamente la viabilidad presupuestal para incluir este sistema en el plan de adquisiciones de 2025.
Recursos Físicos informó que no fue posible realizar una adición al contrato actual, lo que impidió llevar a cabo la actividad prevista. Por ello, se acordó programar una nueva reunión para revisar conjuntamente los diseños, tamaños y ubicaciones, con el fin de formular la ficha técnica necesaria.
Posteriormente, el 16 de junio de 2025, se llevó a cabo una segunda mesa de trabajo donde se revisaron posibles diseños, colores y ubicaciones para la instalación del Wayfinding. Como resultado, se solicitó formalizar una ficha técnica específica que permita contemplar esta actividad en la planificación administrativa para su futura ejecución.</t>
  </si>
  <si>
    <t xml:space="preserve">Se constata el cumplimiento de la actividad mediante la documentación aportada, que incluye dos actas de las mesas de trabajo sobre  Instalación de Wayfinding y Señalización Podotáctil </t>
  </si>
  <si>
    <t>1 PART</t>
  </si>
  <si>
    <t xml:space="preserve">Sistematizar  los resultados obtenidos en el ejercicio de las diferentes actividades de participación ciudadana adelantadas. </t>
  </si>
  <si>
    <t>Sistematizar y publicar trimestralmente los formatos de los espacios de participación ciudadana desarrollados por la UMV (de acuerdo con el plan de participación ciudadana 2025).</t>
  </si>
  <si>
    <t>Formato de sistematización de espacios de participación ciudadana diligenciados y publicados</t>
  </si>
  <si>
    <t>Formatos de Sistematización de espacios</t>
  </si>
  <si>
    <t>(Número de sistematizaciones  / Número de espacios realizados) *100</t>
  </si>
  <si>
    <t>Se realizó el primer espacio en la localidad de Kennedy el día 29 de marzo de 2025,con la participación de 18 Ciudadanos, la sistematización se encuentra publicado en el siguiente link:  https://www.umv.gov.co/portal/retroalimentacion-de-la-participacion/</t>
  </si>
  <si>
    <t xml:space="preserve">Se evidencia el cumplimiento de la actividad mediante el Formato de sistematización del espacios de participación UMV al barrio publicado en https://www.umv.gov.co/portal/retroalimentacion-de-la-participacion/ </t>
  </si>
  <si>
    <t>Se llevaron a cabo cinco espacios de participación ciudadana, cuyos formatos de sistematización han sido debidamente diligenciados y publicados en la página web de la entidad. Estas actividades incluyeron:
• 1 espacio virtual de "UMV de Puertas Abiertas": Realizado el 20 de junio de 2025 en el sector Alquería (localidad de Puente Aranda), este espacio se centró en orientar a la comunidad sobre la figura del defensor del ciudadano y responder peticiones con el apoyo de un ingeniero. El formato se encuentra en el siguiente link: https://www.umv.gov.co/portal/retroalimentacion-de-la-participacion/
• 4 espacios presenciales de "UMV al Barrio": Se implementaron dos ciclos de empoderamiento ciudadano.
* Localidad de Fontibón: Se realizaron dos sesiones (19 y 31 de mayo de 2025) enfocadas en la misionalidad de la UAERMV, participación ciudadana y control social. También se hizo una intervención en un colegio (27 de mayo de 2025).
* Localidad de Kennedy: Se llevó a cabo la segunda sesión (25 de abril de 2025) y una intervención en un colegio (3 de junio de 2025).
Los formatos se encuentran en el siguiente link de publicación: https://www.umv.gov.co/portal/clico-umv-al-barrio/</t>
  </si>
  <si>
    <t xml:space="preserve">Se evidencia el cumplimiento de la actividad mediante los formatos de sistematización del espacios de participación UMV al barrio.
 publicado en https://www.umv.gov.co/portal/retroalimentacion-de-la-participacion/ </t>
  </si>
  <si>
    <t xml:space="preserve">Se llevaron a cabo tres espacios de participación ciudadana, cuyos formatos de sistematización han sido debidamente diligenciados y publicados en la página web de la entidad. Estas actividades incluyeron:
• 2 espacios presenciales de "UMV al Barrio: ciclo de empoderamiento ciudadano", desarrolado en la localidad de Engativá: Se realizaron dos sesiones (11 y 19 de agosto de 2025) enfocadas en la misionalidad de la UAERMV, participación ciudadana y control social. 
*1 espacio presencial de "UMV al Barrio: Intervencion en Colegios", se realizó el 21 de agosto de 2025, donde se dialogo al respecto del espacio ideal, promoviendo así la creatividad, el trabajo en equipo y la comprensión práctica de la planificación urbana
Los formatos se encuentran en el siguiente link de publicación: https://www.umv.gov.co/portal/clico-umv-al-barrio/ </t>
  </si>
  <si>
    <t xml:space="preserve">Se evidencia el cumplimiento de la actividad mediante el Formato de sistematización del espacios de participación UMV al barrio publicado en el link https://www.umv.gov.co/portal/clico-umv-al-barrio/ </t>
  </si>
  <si>
    <t>2 PART</t>
  </si>
  <si>
    <t>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t>
  </si>
  <si>
    <t>Realizar un informe de tipo cualitativo y cuantitativo que describa el desarrollo de los espacios de participación ciudadana, número de asistentes, y acciones de mejora.</t>
  </si>
  <si>
    <t>Un informe trimestal tipo cualitativo y cuantitativo que describa el desarrollo de las actividades y acciones de acuerdo al plan de participación ciudadana</t>
  </si>
  <si>
    <t>Informe de participación ciudadana elaborado</t>
  </si>
  <si>
    <t>(Número de Informe realizados  / Número de espacios programados) *100</t>
  </si>
  <si>
    <r>
      <t xml:space="preserve">Durante el segundo trimestre de 2025, se llevaron a cabo diversas actividades conforme al cronograma del Plan Institucional de Participación Ciudadana, con el propósito de fortalecer la confianza entre la entidad y sus grupos de valor. Estas acciones permitieron avanzar en la construcción conjunta mediante </t>
    </r>
    <r>
      <rPr>
        <b/>
        <sz val="10"/>
        <rFont val="Arial"/>
        <family val="2"/>
      </rPr>
      <t>ejercicios de co-creación.</t>
    </r>
    <r>
      <rPr>
        <sz val="10"/>
        <rFont val="Arial"/>
        <family val="2"/>
      </rPr>
      <t xml:space="preserve">
Este informe presenta los principales espacios desarrollados, los indicadores de participación alcanzados y las acciones de articulación institucional, evidenciando el compromiso de la UAERMV con una ciudadanía activa e informada.</t>
    </r>
  </si>
  <si>
    <t>Se constata el cumplimiento de la actividad mediante el Informe Participación
Ciudadana de junio, teniendo en cuenta que lo realizan trimestral se recomienda ajustar la meta y el producto de la actividad</t>
  </si>
  <si>
    <t>En el marco del Plan Institucional de Participación Ciudadana, se da continuidad a las actividades programadas conforme al cronograma establecido, garantizando la coherencia entre la planeación y la ejecución. El presente informe recoge los principales resultados obtenidos en los espacios desarrollados, presenta los indicadores de participación alcanzados y detalla las acciones de articulación institucional adelantadas. Estos avances evidencian no solo el cumplimiento de los compromisos adquiridos, sino también la apuesta de la UAERMV por fortalecer escenarios de diálogo y construcción colectiva, reafirmando así su compromiso con una ciudadanía activa, informada y corresponsable en la gestión pública. este informe se encuentra publicado en la página web de la entidad.</t>
  </si>
  <si>
    <t>Se constata el cumplimiento de la actividad mediante el Informe Participación Ciudadana de septiembre del periodo Julio – Septiembre, teniendo en cuenta que lo realizan trimestral se recomienda ajustar la meta y el producto de la actividad</t>
  </si>
  <si>
    <t>3 PART</t>
  </si>
  <si>
    <t>Conformar y capacitar un equipo de trabajo (que cuente con personal de áreas misionales y de apoyo a la gestión) que lidere el proceso de planeación de la participación</t>
  </si>
  <si>
    <t>Implementar  Mesa de Trabajo de relacionamiento con la Ciudadana, conformada por las y los delegados de las diferentes dependencias de la UAERMV, en donde se llevaran a cabo acciones en torno al manual de relacionamiento con la ciudadanía.</t>
  </si>
  <si>
    <t>Actas de mesa de trabajo de relacionamiento con la ciudadanía y listados de asistencia</t>
  </si>
  <si>
    <t xml:space="preserve">Mesas de trabajo de  relacionamiento con la ciudadanía </t>
  </si>
  <si>
    <t>(Número de reuniones  desarrolladas  / Número de reuniones programadas) *100</t>
  </si>
  <si>
    <t xml:space="preserve">El 11 de febrero de 2025, se adelantó la 1 mesa de relacionamiento con la ciudadanía, con la participación de 13 integrantes de áreas como: Oficina de Tecnologías de la Información, comunicaciones, OAP y Oficina de Servicio a la Ciudadanía y Sostenibilidad.
Dentro de los temas abordados se encuentran: Socialización del Modelo de Relacionamiento con Grupos de Valor, Socialización Estrategia para Fortalecer y Promover la Participación Ciudadana en la Unidad Administrativa Especial de Rehabilitación y Mantenimiento Vial – UAERMV. Anexo se remite acta de reunión. </t>
  </si>
  <si>
    <t>Se evidencia el cumplimiento de la actividad mediante  Acta mesa de trabajo de relacionamiento y el listado de asistencia del 11 de febrero</t>
  </si>
  <si>
    <t xml:space="preserve">EL 26 de mayo de 2025, se realizo la segunda mesa de trabajo de la vigencia, en este encuentro, la discusión se centró en la clarificación conceptual de los enfoques de género, diferencial y territorial, abordando dudas y definiendo desafíos y oportunidades de trabajo para la entidad. Paralelamente, se aprovechó el espacio para socializar la estrategia de género de la entidad, reforzando su compromiso con la inclusión. Anexo se remite acta de reunión. </t>
  </si>
  <si>
    <t>Se observa el cumplimiento de la actividad mediante la documentación aportada, que incluye acta de reunión de la mesa, presentación y la Estrategia para la transversalización del enfoque de género 2025-202</t>
  </si>
  <si>
    <t>El 28 de agosto de 2025, se realizó la tercera mesa de trabajo de relacionamiento con la ciudadanía, en la cual se presentaron los avances en la implementación de la Estrategia para fortalecer y promover la participación ciudadana en la UMV. Además, se socializó la Circular Externa 10-005 de 2025, que establece lineamientos en materia de inclusión, accesibilidad y ajustes razonables, reafirmando el compromiso institucional con una participación más incluyente y equitativa.</t>
  </si>
  <si>
    <t>4 PART</t>
  </si>
  <si>
    <t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t>
  </si>
  <si>
    <t>Implementar  una base de datos unificada con la información relevante teniendo la autorización de las y los ciudadanos para envío de información concerniente a la UAERMV.</t>
  </si>
  <si>
    <t xml:space="preserve">Base de datos actualizada  </t>
  </si>
  <si>
    <t>Base de datos actualizada</t>
  </si>
  <si>
    <t>Una (1) Base de datos actualizada</t>
  </si>
  <si>
    <t>En la mesa de trabajo del 17 de junio, se Mejoró la redacción del producto y se realizaron ajustes en la programación</t>
  </si>
  <si>
    <t>5 PART</t>
  </si>
  <si>
    <t>Socializar los resultados del diagnóstico de la política de participación ciudadana al interior de la entidad.</t>
  </si>
  <si>
    <t xml:space="preserve">Realizar una sensibilización a todas y todos los funcionarios de la UAERMV respecto al Protocolo de manifestación y protesta pacifica </t>
  </si>
  <si>
    <t xml:space="preserve">Sensibilización de Protocolo de manifestación y protesta pacifica </t>
  </si>
  <si>
    <t>Una (1)  sensibilización del Protocolo de manifestación y protesta pacifica</t>
  </si>
  <si>
    <t xml:space="preserve">Se realizó material relacionado con el protocolo de manifestación de protesta pacífica. Es así como se diseñó plegable con datos relevantes como: ¿Cuál es la ruta de atención de la UMV frente a manifestaciones sociales?, glosario, líneas de atención, Reporte de evento en el marco de la protesta social, entre otros aspectos. 
Del mismo modo, se solicitó a comunicaciones la generación de un video, el cual se encuentra en construcción, en proceso final de edición. Se espera que la socialización y divulgación de este material se realice en el mes de abril. </t>
  </si>
  <si>
    <t>Se evidencia gestión previa orientada a la realización de la sensibilización virtual sobre el Protocolo de manifestación y protesta pacífica, mediante la elaboración del plegable informativo correspondiente, el cual servirá como insumo. No obstante, queda pendiente la realización de la jornada de sensibilización dirigida a todos los funcionarios de la UAERMV.</t>
  </si>
  <si>
    <t>·En lo que respecta al Protocolo de Atención de Manifestación y Protesta Pacífica de la UMV, se ha logrado su exitosa socialización con el personal clave. La presentación del protocolo se realizó en varias fechas, enfocándose en los colaboradores que actúan como agentes activos en su implementación. Hasta el momento, las socializaciones se han llevado a cabo de la siguiente manera:
 6 de mayo de 2025: Socialización con el equipo de SST (Salud y Seguridad en el Trabajo) en obra.
 12 de junio de 2025: Socialización con el equipo de servicios generales de la sede administrativa.
 19 de junio de 2025: Socialización con el equipo de guardas de seguridad de la sede administrativa.
se anexa actas de las socializaciones con su respectivo  informe ejecutivo y presentación PPT.</t>
  </si>
  <si>
    <t>Se observa la realización de la socialización del Protocolo de Atención de Manifestación y Protesta Pacífica de la UMV en diferentes espacios mediante las actas e informes donde  documentan la evaluación de la comprensión de la capacitación, sin embargo queda pendiente la sensibilización virtual a todo el personal</t>
  </si>
  <si>
    <t>En el tercer trimestre en lo que respecta al Protocolo de Atención de Manifestación y Protesta Pacífica de la UMV, se ha logrado su exitosa socialización con el personal clave. La presentación del protocolo se realizó en varias fechas, enfocándose en las y  los colaboradores que actúan como agentes activos en su implementación.a cotinuación se presentan las diferentes fechas y equipos con los cuales se ha desarrollado la socialización:
 10 de julio de 2025: Socialización con el equipo de Aseo y Cafetería de la sede la Elvira.
 17 de julio de 2025: Socialización con el equipo de guardas de seguridad de la sede la Elvira.
 11 de septiembre de 2025: Socialización con el equipo de Aseo y Cafetería de la sede la Esmeralda.
 18 de septiembre de 2025: Socialización con el equipo de guardas de seguridad de la sede la Esmeralda.
se anexa actas de las socializaciones con su respectivo informe ejecutivo y presentación PPT.</t>
  </si>
  <si>
    <t>En la mesa de trabajo del 17 de junio, se reprograma la actividad.</t>
  </si>
  <si>
    <t>1 GOD</t>
  </si>
  <si>
    <t>Gobierno Digital</t>
  </si>
  <si>
    <t>EGTI</t>
  </si>
  <si>
    <t xml:space="preserve">2 GOD </t>
  </si>
  <si>
    <t>1 TRANS</t>
  </si>
  <si>
    <t>Disponer del insumo primordial para la elaboración de los informes de gestión que se suministran a los organismos de control u otros entes gubernamentales y para la rendición de cuentas, entre otros</t>
  </si>
  <si>
    <r>
      <t xml:space="preserve">Realizar la </t>
    </r>
    <r>
      <rPr>
        <b/>
        <sz val="10"/>
        <color theme="9" tint="-0.499984740745262"/>
        <rFont val="Arial"/>
        <family val="2"/>
      </rPr>
      <t>estrategia</t>
    </r>
    <r>
      <rPr>
        <sz val="10"/>
        <color theme="9" tint="-0.499984740745262"/>
        <rFont val="Arial"/>
        <family val="2"/>
      </rPr>
      <t xml:space="preserve"> de rendición de cuentas para el 2025</t>
    </r>
  </si>
  <si>
    <t>Estrategia de RdC</t>
  </si>
  <si>
    <t>Estrategia de RdC elaborada</t>
  </si>
  <si>
    <t>se ajusto la actividad y producto en mesa de trabajo del 19-06-2025</t>
  </si>
  <si>
    <t>2 TRANS</t>
  </si>
  <si>
    <r>
      <rPr>
        <sz val="10"/>
        <color rgb="FF375623"/>
        <rFont val="Arial"/>
        <family val="2"/>
      </rPr>
      <t xml:space="preserve">Formular el  </t>
    </r>
    <r>
      <rPr>
        <b/>
        <sz val="10"/>
        <color rgb="FF375623"/>
        <rFont val="Arial"/>
        <family val="2"/>
      </rPr>
      <t>Plan de transició</t>
    </r>
    <r>
      <rPr>
        <sz val="10"/>
        <color rgb="FF375623"/>
        <rFont val="Arial"/>
        <family val="2"/>
      </rPr>
      <t>n de Política pública de Transparencia y Ética Pública-PPTEP</t>
    </r>
  </si>
  <si>
    <t xml:space="preserve"> Plan de transición de Política pública de Transparencia y Ética Pública-PPTEP</t>
  </si>
  <si>
    <t>Plan de transición</t>
  </si>
  <si>
    <t>Plan de transición elaborado</t>
  </si>
  <si>
    <t>3 TRANS</t>
  </si>
  <si>
    <t>Diligenciar y presentar el Índice de Transparencia de la Procuraduría General de la Nación que evalúa la implementación de la información requerida en el Menú de Transparencia y Acceso a la Información Pública y Participación Ciudadana</t>
  </si>
  <si>
    <t>Un (1) Índice de Transparencia de la Procuraduría General de la Nación, ITA enviado en cumplimiento de los criterios establecidos en la resolución 1519 de 2020  con un porcentaje mínimo del 90%</t>
  </si>
  <si>
    <t>Índice de Transparencia de la Procuraduría</t>
  </si>
  <si>
    <t>Un (1) Índice de Transparencia de la Procuraduría General de la Nación enviado</t>
  </si>
  <si>
    <t>Se diligenció y presentó el Índice de Transparencia de la Procuraduría General de la Nación el 25 de agosto de 2025, obteniendo un resultado de cumplimiento del 100 sobre 100 puntos en el reporte ITA correspondiente al periodo 2025</t>
  </si>
  <si>
    <t>Con base en el soporte presentado certificado de reporte deÍndice de Transparencia de la Procuraduría General de la Nación el 25 de agosto se observa el cumplimiento de la actividad</t>
  </si>
  <si>
    <t>4 TRANS</t>
  </si>
  <si>
    <t>Diligenciar y presentar el   Índice de Transparencia de Bogotá "ITB",  desarrollado por Transparencia por Colombia, en alianza con la Veeduría Distrital.</t>
  </si>
  <si>
    <t>Un (1) Índice de Transparencia de Bogotá  "ITB" diligenciado y enviado</t>
  </si>
  <si>
    <t>Índice de Transparencia de Bogotá</t>
  </si>
  <si>
    <t>Un (1) Índice de Transparencia de Bogotá  "ITB" diligenciado</t>
  </si>
  <si>
    <t>la encuesta correspondiente al Índice de Transparencia de Bogotá D.C., Evaluación 2024-2025, fue diligenciada en su totalidad, con la incorporación de las evidencias requeridas y dentro del plazo establecido 21 de mayo de 2025.</t>
  </si>
  <si>
    <t>Se observa el cumplimiento de la actividad mediante el correo y documento en Excel distrital2025_uaermv_20250521</t>
  </si>
  <si>
    <t>1 SEG INF</t>
  </si>
  <si>
    <t>Seguridad Digital</t>
  </si>
  <si>
    <t>2 SEG INF</t>
  </si>
  <si>
    <t>1 DEF</t>
  </si>
  <si>
    <t>GJUR</t>
  </si>
  <si>
    <t>Gestión del Conocimiento de los colaboradores de la Oficina Jurídica de la UMV</t>
  </si>
  <si>
    <t xml:space="preserve">Participar ( el grupo de defensa judicial  de la Oficina Jurídica ) en las capacitaciones en el  el Sistema Único de Gestión e Información Litigiosa del Estado - EKOGUI. </t>
  </si>
  <si>
    <t>Certificados de capacitación</t>
  </si>
  <si>
    <t xml:space="preserve">Capacitaciones </t>
  </si>
  <si>
    <t>Capacitaciones   realizadas / Capacitaciones programadas</t>
  </si>
  <si>
    <t>Capacitaciones programadas para el segundo y cuarto trimestre 2025</t>
  </si>
  <si>
    <t>Durante el segundo trimestre de 2025, los abogados de la Defensa Jurídica de la Oficina Jurídica, recibieron capacitaciones en el Sistema Único de Gestión e Información Litigiosa del Estado - EKOGUI.
Como evidencia se adjuntan 7 certificados de las capacitaciones</t>
  </si>
  <si>
    <t>Se constata el cumplimiento de la actividad mediante los certificados de participación de la capacitación del sistema único de gestión e información del estado e EKOGI</t>
  </si>
  <si>
    <t>Se mejorro la redacción de la actividad y se ajusto la meta en mesa de trabajo del 17 de junio</t>
  </si>
  <si>
    <t>2 DEF</t>
  </si>
  <si>
    <t>La entidad hace seguimiento al plan de acción y al(los) indicador(es) formulado(s) en sus políticas de prevención del daño antijurídico.</t>
  </si>
  <si>
    <t>Realizar seguimiento al plan de acción de la Política de Prevención del daño antijurídico y a sus indicadores</t>
  </si>
  <si>
    <t>Informe de avance del Plan de Acción de la Política de Prevención de Daño Antijurídico</t>
  </si>
  <si>
    <t>Informe</t>
  </si>
  <si>
    <t>Número de informes de la Política entregados/ informes de Política programados</t>
  </si>
  <si>
    <t>Informe programado al cierre del primer semestre 2025</t>
  </si>
  <si>
    <t>Durante el segundo trimestre de 2025, se realizó informe de seguimiento al Plan de Acción de la Política de Prevención de Daño Antijuridico, en el que se menciona la actualización del Plan y se evidencia el nuevo plan de acción para la vigencia 2025., sus acciones y responsables.
Como evidencia: se adjunta informe de seguimiento al Plan de Acción de la Política de Prevención del Daño Antijuridico</t>
  </si>
  <si>
    <t>Se evidencia el cumplimiento de la actividad a través del informe de avance del Plan de Acción de la Política de Prevención del Daño Antijurídico. Se recomienda que todo informe presentado cuente con la firma y validación del jefe de la Oficina Jurídica.</t>
  </si>
  <si>
    <t>Se mejorro la redacción de la actividad y se ajusto la meta y programación. en mesa de trabajo del 17 de junio</t>
  </si>
  <si>
    <t>3 DEF</t>
  </si>
  <si>
    <t>Determinar la procedencia o improcedencia del llamamiento en garantía con fines de repetición.</t>
  </si>
  <si>
    <t>Cuando se presentan demandas de esta naturaleza, la entidad hace llamamiento en garantía a la aseguradora.(Reparación Directa, Nulidad y Restablecimiento y Controversias Contractuales)</t>
  </si>
  <si>
    <t>Número de informes de procesos objeto de llamamiento en garantía/ 2  informes de procesos objeto de llamamiento en garantía</t>
  </si>
  <si>
    <t>para el periodo no se presentaron acciones relacionadas con el llamamiento en garantía</t>
  </si>
  <si>
    <t>Durante el segundo trimestre de 2025, se realizaron dos llamamientos en garantía. Como evidencia, se adjunta informe de los llamamientos objeto en el periodo y los respectivos documentos de llamamiento en garantía.</t>
  </si>
  <si>
    <t>Se constata el cumplimiento de la actividad mediante  informe correspondiente a los llamamientos en garantía efectuados entre el 1 de abril y el 30 de junio de 2025</t>
  </si>
  <si>
    <t>se incluyo la actividad 3 "Determinar la procedencia o improcedencia del llamamiento en garantía con fines de repetición".
correo del 25 de marzo</t>
  </si>
  <si>
    <t>1 GAM</t>
  </si>
  <si>
    <t>GAM</t>
  </si>
  <si>
    <t>Asegurar las competencias de los servidores públicos que intervienen en la gestión ambiental.</t>
  </si>
  <si>
    <t>Realizar cuatro (04) sensibilizaciones orientadas  a la política de cero papel.</t>
  </si>
  <si>
    <t>Soporte de las cuatro (04) sensibilizaciones de la política de cero papel de la Entidad. (Marzo, junio, septiembre y diciembre)</t>
  </si>
  <si>
    <t>Sensibilización política cero papel.</t>
  </si>
  <si>
    <t>(Sensibilizaciones realizadas / Sensibilizaciones programadas) * 100</t>
  </si>
  <si>
    <t>Se llevó a cabo una sensibilización para promover el uso responsable de los recursos y la adopción de prácticas sostenibles, con énfasis en la reducción progresiva y planificada del consumo de papel en la entidad. Como parte de esta iniciativa, se fomenta la digitalización de documentos, reemplazando los formatos físicos por alternativas electrónicas.</t>
  </si>
  <si>
    <t>Se evidencia el cumplimiento de la actividad mediante las actas de las jornadas de sensibilización lúdico-pedagógicas y los listados de asistencia, desarrolladas en las tres sedes de la entidad durante el mes de marzo de 2025. Sobre el uso responsable de los recursos y la adopción de prácticas sostenibles, en el marco de la Política de Cero Papel.</t>
  </si>
  <si>
    <t>Se realizó una jornada de sensibilización en el segundo trimestre en el marco de la política de Cero Papel, con el objetivo de reducir el consumo masivo de papel y promover la responsabilidad ambiental mediante estrategias de ahorro y digitalización de documentos. Durante la actividad, también se evaluó el nivel de conocimiento de los colaboradores frente a esta política institucional.</t>
  </si>
  <si>
    <t>se observa el cumplimiento de la actividad con los soportes entregados acta de sensibilización de la sede operática y la encuentra de apropiación de conocimiento de los colaboradores frente a esta política de cero papel.</t>
  </si>
  <si>
    <t>Se llevó a cabo una jornada de sensibilización dirigida a los funcionarios y colaboradores de la UAERMV, orientada a socializar la política de cero papel de la Entidad. Esta actividad buscó promover la adopción de una cultura ambiental positiva, fomentando el uso eficiente de los recursos y la reducción progresiva y ordenada del consumo de papel.</t>
  </si>
  <si>
    <t>2 GAM</t>
  </si>
  <si>
    <t>Realizar una jornada recreo deportiva con colaboradores en la Entidad para fomentar los medios alternativos de transporte con el fin de promover la movilidad sostenible.</t>
  </si>
  <si>
    <t xml:space="preserve">Un (01) listado de asistencia y/o registro fotográfico de la jornada recreo deportiva.  </t>
  </si>
  <si>
    <t>Jornada recreo deportiva.</t>
  </si>
  <si>
    <t>Jornada recreo deportiva realizada.</t>
  </si>
  <si>
    <t>3 GAM</t>
  </si>
  <si>
    <t xml:space="preserve">Organizar una muestra visual e interactiva destinada a fortalecer el compromiso de los colaboradores con la sostenibilidad, promoviendo la socialización de los programas del Plan Institucional de Gestión Ambiental (PIGA) y destacando su impacto en la gestión ambiental de la Entidad. </t>
  </si>
  <si>
    <t>Una (01) muestra visual.</t>
  </si>
  <si>
    <t>Muestra visual.</t>
  </si>
  <si>
    <t>Una (1) Muestra visual realizada.</t>
  </si>
  <si>
    <t>Se desarrolló una muestra visual e interactiva dirigida a los colaboradores, con el propósito de fortalecer su conexión con los programas del Plan Institucional de Gestión Ambiental (PIGA). A través de esta actividad se promovió la sensibilización frente a las estrategias ambientales, destacando su relevancia en la sostenibilidad y en la consolidación de una cultura institucional comprometida con el ambiente.</t>
  </si>
  <si>
    <t>se observa el cumplimiento de la actividad con el Informe de la actividad muestra visual grupo PIGA UAERMV.</t>
  </si>
  <si>
    <t>4 GAM</t>
  </si>
  <si>
    <t>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t>
  </si>
  <si>
    <t>Llevar a cabo una actividad lúdico-recreativa para implementar una adaptación en espacios subutilizados mediante el uso de materas colgantes elaboradas a partir de elementos recuperados, como cascos en desuso. Esta iniciativa contribuye al cumplimiento de la misionalidad de la Entidad al promover el reaprovechamiento de materiales y fomentar la sostenibilidad.</t>
  </si>
  <si>
    <t>Una (01) actividad lúdico-recreativa.</t>
  </si>
  <si>
    <t>Actividad lúdico - recreativa.</t>
  </si>
  <si>
    <t>Una (1) Actividad lúdico-recreativa realizada.</t>
  </si>
  <si>
    <t>Se realizó una actividad lúdico–recreativa orientada a la recuperación de espacios, mediante la instalación de materas colgantes elaboradas a partir de cascos en desuso. Con esta iniciativa se fomentó la conciencia sobre el aprovechamiento responsable de materiales y se reafirmó el compromiso de la Entidad con la sostenibilidad y la gestión ambiental.</t>
  </si>
  <si>
    <t>Se observa el cumplimiento de la actividad mediante los soportes presentados</t>
  </si>
  <si>
    <t>5 GAM</t>
  </si>
  <si>
    <t>Socializar la Política ambiental de la UAERMV a los colaboradores de la Entidad.</t>
  </si>
  <si>
    <t>Soportes de las dos (02) sensibilizaciones  de la política ambiental de la Entidad. (Enero y Julio)</t>
  </si>
  <si>
    <t>Socialización Política ambiental</t>
  </si>
  <si>
    <t>(Socializaciones realizadas / Socializaciones programadas) * 100</t>
  </si>
  <si>
    <t>Se llevó a cabo una sensibilización dirigida a los colaboradores de la entidad, con el propósito de fortalecer la política ambiental, mitigar los impactos ambientales generados por las actividades diarias y promover el cumplimiento de la normatividad ambiental en las acciones que realizan.</t>
  </si>
  <si>
    <t>Se constata el cumplimiento de la actividad mediante la documentación aportada, las actas de las jornadas de sensibilización lúdico-pedagógicas de la Política Ambiental de la UAERMV,  con los listados de asistencia correspondientes, evidencian la ejecución de las Socializaciones en las tres sedes de la entidad durante el mes de enero de 2025.</t>
  </si>
  <si>
    <t>Se llevó a cabo una jornada de sensibilización dirigida a los funcionarios de la Unidad Administrativa Especial de Rehabilitación y Mantenimiento Vial – UAERMV, orientada a comunicar y fortalecer la Política Ambiental de la Entidad. La actividad tuvo como propósito socializar los lineamientos para mitigar los impactos ambientales derivados de las actividades diarias, así como resaltar que, a través de cada acción realizada por los colaboradores, se contribuye al cumplimiento de la normatividad ambiental vigente.</t>
  </si>
  <si>
    <t>1 SEG EVA</t>
  </si>
  <si>
    <t>D4 Evaluación de Resultados</t>
  </si>
  <si>
    <t xml:space="preserve">Realizar mesa de trabajo con el equipo de la OAP para revisar los procesos en cuanto a sus indicadores </t>
  </si>
  <si>
    <t xml:space="preserve">Una (1) Matriz de indicadores con observaciones </t>
  </si>
  <si>
    <t>Indicadores revisados</t>
  </si>
  <si>
    <t xml:space="preserve">Una (1) Matriz de indicadores </t>
  </si>
  <si>
    <t>Se realizó diagnóstico a la batería de indicadores y la mesa de trabajo para su revisión se realizará en el mes de noviembre</t>
  </si>
  <si>
    <t>Con el soporte presentado se muestra gestión queda pendiente Matriz de indicadores con observaciones</t>
  </si>
  <si>
    <t>se reprogramó en mesa de trabajo del 19-06-2025</t>
  </si>
  <si>
    <t>GDOC1</t>
  </si>
  <si>
    <t>D5  Información y Comunicación</t>
  </si>
  <si>
    <t>GDOC</t>
  </si>
  <si>
    <t>El comité institucional de gestión y desempeño debe establecer mecanismos para garantizar que la política de gestión documental  se revise y actualice conforme a las necesidades propias de la entidad y se debe contar con las evidencias</t>
  </si>
  <si>
    <t>Actualizar y presentar la Política de Gestión Documental al Comité Institucional para su aprobación</t>
  </si>
  <si>
    <t>Una (1) Política actualizada y aprobada</t>
  </si>
  <si>
    <t>Política de Gestión Documental</t>
  </si>
  <si>
    <t xml:space="preserve">Se actualizó la Política Institucional de Gestión Documental de conformidad con el anexo 02 del Acuerdo 001 de 2024 del AGN y el cumplimiento a una de las recomendaciones emitidas por el Archivo Distrital. Posteriormente fue presentada y aprobada mediante acta del CIGD No 2 del 28 de marzo 2025, se encuentra formalizada y publicada en el sisgestión de la Entidad. </t>
  </si>
  <si>
    <t>Se evidencia el cumplimiento de la actividad a través de la actualización de la Política Institucional de Gestión Documental, la cual fue aprobada por el Comité Institucional de Gestión y Desempeño y publicada en el sistema SISGESTION.</t>
  </si>
  <si>
    <t xml:space="preserve">Se ajustó la programación 
10 de junio a través de reunión </t>
  </si>
  <si>
    <t>GDOC2</t>
  </si>
  <si>
    <t>La entidad implementa el proceso de valoración documental y garantiza el análisis de las características administrativas, jurídicas, fiscales, contables, informativas e históricas de los documentos que forman parte de una serie o subserie documental adicionalmente tiene en cuenta e identifica los documentos vitales.</t>
  </si>
  <si>
    <t>Actualizar y publicar la matriz de documentos vitales o esenciales</t>
  </si>
  <si>
    <t>Una (1) matriz de documentos vitales o esenciales y actualizada publicada</t>
  </si>
  <si>
    <t>Publicación de Documentos vitales o esenciales</t>
  </si>
  <si>
    <t>Se actualizó la matriz de documentos vitales o esenciales de conformidad con la normatividad archivistica vigente, la cual se encuentra publicada en la intranet micrositio de GDOC de la entidad para la consulta de todos los colaboradores. https://intranet.umv.gov.co/wp-content/uploads/2025/10/1_Matriz-Documentos-vitales_Esenciales-20250930.xlsx</t>
  </si>
  <si>
    <t>GDOC3</t>
  </si>
  <si>
    <t>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t>
  </si>
  <si>
    <t xml:space="preserve">Elaborar  plan de trabajo para la actualización de la información documentada asociada al proceso Gestión Documental </t>
  </si>
  <si>
    <t>Un (1) plan de trabajo formulado GDOC</t>
  </si>
  <si>
    <t>Plan trabajo elaborado actualización de la información documentada</t>
  </si>
  <si>
    <t>(1) plan de trabajo formulado</t>
  </si>
  <si>
    <t xml:space="preserve">Se elaboró plan de trabajo para la actualización de la información documentada asociada al proceso Gestión Documental </t>
  </si>
  <si>
    <t xml:space="preserve">Con el Cronograma de actualización información documentada proceso gestión documental vigencia 2025. Se observa el cumplimiento de la actividad. Se recomienda que este plan de trabajo tenga firmas o correos de validación o aprobación </t>
  </si>
  <si>
    <t>GDOC4</t>
  </si>
  <si>
    <t xml:space="preserve">Implementar plan de trabajo para la actualización de la información documentada asociada al proceso Gestión Documental </t>
  </si>
  <si>
    <t>Un (1) plan de trabajo implementado de acuerdo al cronograma</t>
  </si>
  <si>
    <t>Actualización de la información documentada del GDOC</t>
  </si>
  <si>
    <t>No. Actividades ejecutadas/ No. De actividades planeadas</t>
  </si>
  <si>
    <t xml:space="preserve">Se incorporo la actividad
10 de junio a través de reunión </t>
  </si>
  <si>
    <t>GDOC5</t>
  </si>
  <si>
    <t>la entidad implementa la identificación de soportes documentales especiales mediante la TRD, TVD e inventarios documentales</t>
  </si>
  <si>
    <r>
      <t>Elaborar plan de trabajo para el levantamiento del inventario documental de d</t>
    </r>
    <r>
      <rPr>
        <b/>
        <sz val="10"/>
        <rFont val="Arial"/>
        <family val="2"/>
      </rPr>
      <t>ocumentos especiales</t>
    </r>
    <r>
      <rPr>
        <sz val="10"/>
        <rFont val="Arial"/>
        <family val="2"/>
      </rPr>
      <t xml:space="preserve"> identificados en  las  transferencias primarias del Archivo Central</t>
    </r>
  </si>
  <si>
    <t>Un (1) plan de trabajo formulado para el inventarios de documentos especiales</t>
  </si>
  <si>
    <t xml:space="preserve">Plan trabajo levantamiento del inventario </t>
  </si>
  <si>
    <t>(1) Plan de trabajo formulado</t>
  </si>
  <si>
    <t>Se elaboró  plan de trabajo para el levantamiento del inventario documental de documentos especiales identificados en  las  transferencias primarias del Archivo Central</t>
  </si>
  <si>
    <t xml:space="preserve">Con el 3 Plan trabajo documentos especiales - 2025. Se observa le cumplimiento de la actividad. e recomienda que este plan de trabajo tenga firmas o correos de validación o aprobación </t>
  </si>
  <si>
    <t>GDOC6</t>
  </si>
  <si>
    <r>
      <t>implementar el  plan de trabajo para el levantamiento del inventario documental de d</t>
    </r>
    <r>
      <rPr>
        <b/>
        <sz val="10"/>
        <color theme="9" tint="-0.249977111117893"/>
        <rFont val="Arial"/>
        <family val="2"/>
      </rPr>
      <t>ocumentos especiales</t>
    </r>
    <r>
      <rPr>
        <sz val="10"/>
        <color theme="9" tint="-0.249977111117893"/>
        <rFont val="Arial"/>
        <family val="2"/>
      </rPr>
      <t xml:space="preserve"> identificados en  las  transferencias primarias del Archivo Central</t>
    </r>
  </si>
  <si>
    <t>Un (1) informe de implementación del plan de trabajo  inventarios de documentos especiales</t>
  </si>
  <si>
    <t>Inventarios de documentos especiales</t>
  </si>
  <si>
    <t>Un (1) informe de inventarios de documentos especiales</t>
  </si>
  <si>
    <t>1 GES C</t>
  </si>
  <si>
    <t>D6 Gestión del Conocimiento y la Innovación</t>
  </si>
  <si>
    <t xml:space="preserve">Realizar un evento de Cultura del compartir y Difundir 2025 al interior de la UMV </t>
  </si>
  <si>
    <t>Un (1) evento Realizado (lista de asistencia, grabación y memorias del evento)</t>
  </si>
  <si>
    <t xml:space="preserve">Evento para promover la Gestión del Conocimiento y la Innovación </t>
  </si>
  <si>
    <t>Un (1) evento de Cultura del compartir y difundir 2025 realizado</t>
  </si>
  <si>
    <t>2 GES C</t>
  </si>
  <si>
    <t>Realizar seguimiento trimestral  a la implementación de la Política de Gestión del Conocimiento y la Innovación -MIPG mediante mesa de apoyo definida.</t>
  </si>
  <si>
    <t>Cuatro (04) actas de reunión</t>
  </si>
  <si>
    <t>Seguimiento a mesa de Gestión del conocimiento y la Innovación</t>
  </si>
  <si>
    <t>(Mesas de trabajo  realizadas / 4 Mesas de seguimiento programadas) * 100</t>
  </si>
  <si>
    <t>Acta con radicado 20251500100623    primer   mesa  trimestral  1-2025 el día 21 de marzo 2025  Mesa de seguimientos a la implementación de la Política de Gestión del Conocimiento y la Innovación en la UAERMV</t>
  </si>
  <si>
    <t>Se evidencia el cumplimiento de la actividad mediante el acta de la primera Mesa de Apoyo de la Política de Gestión del Conocimiento y la Innovación, realizada el 21 de marzo de 2025, junto con el listado de asistencia y la presentación desarrollada durante la sesión.</t>
  </si>
  <si>
    <t>Se realizó  el día 24 de  junio 2025 Mesa de seguimientos a la implementación de la Política de Gestión del Conocimiento y la Innovación Acta con radicado  20251500184313 segundo trimestre 2025</t>
  </si>
  <si>
    <t>Se constata el cumplimiento de la mesa mediante el acta  y el listado de asistencia de la mesa trabajo de gestión del conocimiento</t>
  </si>
  <si>
    <t>Se realizó seguimiento a la implementación de la Política de Gestión del Conocimiento y la Innovación -MIPG mediante mesa de apoyo definida, Acta con radicado  20251500283483 tercera mesa-  trimestral III-2025 el día 26 de septiembre  2025 Mesa de seguimientos a la implementación de la Política de Gestión del Conocimiento y la Innovación</t>
  </si>
  <si>
    <t>1 CON IN</t>
  </si>
  <si>
    <t>D7 Control Interno</t>
  </si>
  <si>
    <t>CEI</t>
  </si>
  <si>
    <t xml:space="preserve">Evaluación Gestión del Riesgo </t>
  </si>
  <si>
    <t xml:space="preserve">Consultoría sobre administración de riesgos con la OAP con el fin de determinar el nivel de madurez del Sistema de Gestión de Riesgos de la Entidad </t>
  </si>
  <si>
    <t xml:space="preserve">Informe de consultoría con recomendaciones </t>
  </si>
  <si>
    <t xml:space="preserve">% Consultorías realizadas </t>
  </si>
  <si>
    <t xml:space="preserve">Numero de consultoría en riesgos ejecutada / Numero de consultoría en riesgos planeadas </t>
  </si>
  <si>
    <t>Se efectuó la verificación del avance del Plan Anual de Adquisiciones (PAA), así como de la ejecución presupuestal y los procesos contractuales asociados a bienes y servicios esenciales, con el propósito de garantizar el cumplimiento efectivo de las funciones misionales a cargo de la entidad para la vigencia 2025, conforme a la normatividad vigente y a los lineamientos y directrices institucionales establecidas.</t>
  </si>
  <si>
    <t>El soporte presentado no esta acorde con la actividad y el producto programado</t>
  </si>
  <si>
    <t>2 CON IN</t>
  </si>
  <si>
    <t xml:space="preserve">Encuesta apropiación de valores </t>
  </si>
  <si>
    <t xml:space="preserve">Realizar evaluación a la apropiación de valores del código de integridad de la entidad </t>
  </si>
  <si>
    <t xml:space="preserve">Informe de evaluación </t>
  </si>
  <si>
    <t xml:space="preserve">% Encuestas realizadas </t>
  </si>
  <si>
    <t xml:space="preserve">Numero de encuestas realizadas / Numero de encuestas planeadas </t>
  </si>
  <si>
    <t>Se efectuó el seguimiento a la implementación del Manual de Integridad y a la apropiación de los valores institucionales de la UAERMV, con el fin de promover el fortalecimiento de la cultura organizacional y el cumplimiento de los principios éticos institucionales.</t>
  </si>
  <si>
    <t>Se observa el cumplimiento de la actividad mediante el informe de Seguimiento implementación manual de integridad y apropiación de valores institucionales de la UAERMV de agosto para el periodo evaluado: Enero-julio 2025</t>
  </si>
  <si>
    <t>3 CON IN</t>
  </si>
  <si>
    <t xml:space="preserve">Reporte al CICCI </t>
  </si>
  <si>
    <t xml:space="preserve">Informar los resultados al comité CICCI del cumplimiento de las auditorías ejecutadas </t>
  </si>
  <si>
    <t xml:space="preserve">Reportes al CICCI </t>
  </si>
  <si>
    <t>% resultados socializados</t>
  </si>
  <si>
    <t>Numero de resultados AI  socializados al CICCI/ Numero de resultados AI ejecutados en el periodo</t>
  </si>
  <si>
    <t xml:space="preserve">En el marco del Comité Institucional de Coordinación de Control Interno, llevado a cabo el 29 de enero de 2025, se socializaron los resultados de la ejecución del Plan Anual de Auditoría correspondiente a la vigencia 2024.
Se adjunta el acta del comité </t>
  </si>
  <si>
    <t>Se constata el cumplimiento de la actividad mediante la documentación aportada, que incluye el acta del Comité Institucional de Coordinación de Control Interno del 29 de enero de 2025, la convocatoria al comité, el listado de asistencia y la presentación en la que se socializaron los resultados de la ejecución del Plan Anual de Auditoría.</t>
  </si>
  <si>
    <t>"En el marco del Comité Institucional de Coordinación de Control Interno, llevado a cabo el 04 de abril de 2025, se socializaron Presentación CICCI extraordinario No 2, en donde se presenta la modificación solicitada del PAA 2025 para que fuera conocido previamente por los miembros del Comité.</t>
  </si>
  <si>
    <t>Se constata el cumplimiento de la actividad mediante la documentación aportada, que incluye el acta del Comité Institucional de Coordinación de Control Interno del 7 de mayo de 2025, la convocatoria al comité, el listado de asistencia y la presentación en la que se socializaron los resultados de la ejecución del Plan Anual de Auditoría del I TRIM-2025</t>
  </si>
  <si>
    <t>Mediante el radicado No. 20251600263323 del 16 de septiembre de 2025, se suscribió el Acta No. 5 del Comité Institucional de Coordinación de Control Interno (CICCI) de la Unidad Administrativa Especial de Rehabilitación y Mantenimiento Vial (UAERMV), correspondiente a la sesión realizada el 28 de agosto de 2025.</t>
  </si>
  <si>
    <t>Se constata el cumplimiento de la actividad mediante la documentación aportada, que incluye el acta del Comité Institucional de Coordinación de Control Interno del 28 de agosto de 2025, la convocatoria al comité, el listado de asistencia y la presentación en la que se socializaron los resultados de la ejecución del Plan Anual de Auditoría</t>
  </si>
  <si>
    <t>4 CON IN</t>
  </si>
  <si>
    <t xml:space="preserve">Fortalecimiento rol enfoque a la prevención /planes de mejoramiento </t>
  </si>
  <si>
    <t>Realizar mesas de trabajo con los procesos para asesorar en la formulación análisis de causas de los planes de mejoramiento</t>
  </si>
  <si>
    <t>Actas de reunión .</t>
  </si>
  <si>
    <t>% mesas de trabajo con enlaces</t>
  </si>
  <si>
    <t xml:space="preserve">Número de mesas de trabajo programadas / numero de mesas de trabajo realizadas </t>
  </si>
  <si>
    <t>El día 12 de junio se ejecuta ;Inducción planes de mejoramiento /formulación análisis de causas .</t>
  </si>
  <si>
    <t>Se observa el cumplimiento de la actividad mediante la documentación aportada, correo al enlace de planificación y listado de asistencia, sin embargo se recomienda dejar como soporte acta de las mesas de trabajo</t>
  </si>
  <si>
    <t xml:space="preserve">se ajusto la meta la cual paso de 19 a 2 ya que al realizar el seguimiento se identifico que hubo un error
correo del 2 de abril </t>
  </si>
  <si>
    <t>5 CON IN</t>
  </si>
  <si>
    <t>Fortalecimiento rol enfoque a la prevención</t>
  </si>
  <si>
    <t xml:space="preserve">Realizar sensibilizaciones con enlaces de procesos con el fin de fortalecer el Sistema de Control Interno (control y riesgos fiscales </t>
  </si>
  <si>
    <t xml:space="preserve">Sensibilizaciones realizadas </t>
  </si>
  <si>
    <t xml:space="preserve">% reuniones realizadas con enlaces </t>
  </si>
  <si>
    <t xml:space="preserve">% reuniones realizadas con enlaces / % reuniones enlaces planeadas </t>
  </si>
  <si>
    <t xml:space="preserve">Se efectuó reunión el día 15 de junio ,sensibilizaciones  con enlaces de procesos con el fin de fortalecer el Sistema de Control Interno </t>
  </si>
  <si>
    <t>Se observa el cumplimiento de la sensibilización con la presentación aportada,  se recomienda adjuntar grabación en los proximos reportes</t>
  </si>
  <si>
    <t>Se llevaron a cabo dos reuniones de sensibilización los días 23 de julio de 2025 y 25 de septiembre de 2025, dirigidas a los enlaces de los procesos, con el propósito de fortalecer el Sistema de Control Interno, especialmente en los componentes de control y gestión del riesgo fiscal.</t>
  </si>
  <si>
    <t>6 CON IN</t>
  </si>
  <si>
    <t>Realizar evaluación al Sistema de Riesgos SARLAFT</t>
  </si>
  <si>
    <t xml:space="preserve">Informes de evaluación </t>
  </si>
  <si>
    <t>% evaluación SARLAFT realizada</t>
  </si>
  <si>
    <t xml:space="preserve">%resultados obtenidos / % resultados esperados </t>
  </si>
  <si>
    <t>7 CON IN</t>
  </si>
  <si>
    <t>La identificación de riesgos y el establecimiento de controles, así como su seguimiento, acorde con el diseño de dichos controles, evitando la materialización de los riesgos.</t>
  </si>
  <si>
    <t>Realizar  mesa de trabajo con la Oficina de Control Interno (OCI) para cotejar los resultados de los monitoreos de riesgos de corrupción. Este ejercicio tiene como objetivo principal alinear conceptos y criterios aplicados en la evaluación de riesgos</t>
  </si>
  <si>
    <t>Acta de reunión .</t>
  </si>
  <si>
    <t xml:space="preserve">Seguimiento a los monitoreos </t>
  </si>
  <si>
    <t>(Mesa de trabajo  realizadas / Mesa de trabajo programadas) * 100</t>
  </si>
  <si>
    <t>Se revisó el Informe Final de Seguimiento al Mapa de Riesgos de Corrupción correspondiente al I y II cuatrimestre de 2025, cotejándolo con los monitoreos realizados por la Oficina Asesora de Planeación del II cuatrimestre. Este ejercicio permitió fortalecer las observaciones y definir puntos de alineación con la Oficina de Control Interno, orientados a mejorar la consistencia y efectividad del seguimiento.</t>
  </si>
  <si>
    <t>Con el soporte presentado se muestra gestión queda pendiente acta de reunión</t>
  </si>
  <si>
    <t>se ajusta meta y programación porque para el primer cuatrimestra la oci no evaluo los riesgos
se ajusto en mesa de trabajo del 19-06-2025</t>
  </si>
  <si>
    <t>VERSIÓN 1</t>
  </si>
  <si>
    <t>PLAN DE ADECUACIÓN Y SOSTENIBILIDAD MIPG 2026 UAERMV</t>
  </si>
  <si>
    <t>FÓRMULA DEL INDICADOR</t>
  </si>
  <si>
    <t xml:space="preserve"> Seguimiento OAP
1er</t>
  </si>
  <si>
    <t xml:space="preserve"> Seguimiento OAP 2do</t>
  </si>
  <si>
    <t xml:space="preserve"> Seguimiento OAP 3er</t>
  </si>
  <si>
    <t xml:space="preserve">Seguimiento  OAP 4to </t>
  </si>
  <si>
    <t>Actualizar trimestralmente base de datos que permita cuantificar el seguimiento de Servidores Públicos que participan en actividades de formación y capacitación (PIC 2026) por nivel jerárquico.</t>
  </si>
  <si>
    <t>Actualizar trimestralmente base de datos que permita cuantificar el seguimiento de servidores públicos que participan en  actividades de bienestar por nivel jerárquico. (PIB 2026).</t>
  </si>
  <si>
    <t>Elaborar acto administrativo: “Por la cual se designan los mejores empleados de carrera administrativa de cada nivel jerárquico, el mejor empleado de carrera administrativa y al mejor empleado de libre nombramiento y remoción de la Unidad Administrativa Especial de Rehabilitación y Mantenimiento Vial, por el periodo 2025-2026 y se asignan los incentivos no pecuniarios”.</t>
  </si>
  <si>
    <t>Invitar  a los servidores públicos adscritos a la Entidad a realizar el curso virtual de integridad, transparencia y lucha contra la corrupción establecido por Función Pública, DAFP, en pro de fortalecer la Política de Integridad como buena práctica en la Entidad. (https://www.funcionpublica.gov.co/eva/es/cursos-virtuales-eva/curso-integridad.html), en el marco del programa de inducción y reinducción de la UAERMV.</t>
  </si>
  <si>
    <t>Circular con invitación a realizar el curso virtual de integridad, transparencia y lucha contra la corrupción establecido por Función Pública</t>
  </si>
  <si>
    <t>Socializar con los empleados públicos adscritos a la Entidad Programa de desvinculación asistida de la UAERMV</t>
  </si>
  <si>
    <t>Socialización  del Programa de desvinculación asistida de la UAERMV</t>
  </si>
  <si>
    <t>Realizar sensibilización general a todos los servidores públicos y contratistas colaboradores sobre el "Manual de Código de Integridad Institucional" y el "Instructivo Trámite de Conflictos de Interés"(GTHU-IN-007).</t>
  </si>
  <si>
    <t>Una (1) socialización reunión programada y ejecutada con evidencia de: "archivo de la presentación" y "lista de asistencia" de los participantes a la sensibilización realizada del "Manual de Código de Integridad institucional" e "instructivo del trámite de conflictos de interés".</t>
  </si>
  <si>
    <t>Porcentaje de sensibilizaciones ejecutadas respecto a las sensibilizaciones programadas.</t>
  </si>
  <si>
    <t>(No. de sensibilizaciones realizadas / No. de sensibilizaciones programadas × 100)</t>
  </si>
  <si>
    <t xml:space="preserve">Incentivar la participación de todos los servidores públicos y contratistas en la realización y certificación del "Curso de integridad, transparencia y lucha contra la corrupción" establecido por el Departamento Administrativo de la Función Pública (DAFP), para dar cumplimiento a la Ley 2016 de 2020, la cual será realizada por Gestión del Talento Humano (servidores públicos) y por Gestión Contractual (colaboradores contratistas).
</t>
  </si>
  <si>
    <t>Cumplimiento de la emisión de invitación para el Curso de Integridad.</t>
  </si>
  <si>
    <r>
      <t xml:space="preserve">Realizar una jornada de inducción/reinducción a los Gestores de Integridad, sobre la normatividad y herramientas aplicables para el desarrollo y actuar de su gestión, para promover el hábito de actuar de forma coherente con los "Valores Institucionales", </t>
    </r>
    <r>
      <rPr>
        <strike/>
        <sz val="10"/>
        <rFont val="Arial"/>
        <family val="2"/>
      </rPr>
      <t xml:space="preserve">
</t>
    </r>
  </si>
  <si>
    <r>
      <t xml:space="preserve">Una (1)  </t>
    </r>
    <r>
      <rPr>
        <b/>
        <sz val="10"/>
        <rFont val="Arial"/>
        <family val="2"/>
      </rPr>
      <t>jornada</t>
    </r>
    <r>
      <rPr>
        <sz val="10"/>
        <rFont val="Arial"/>
        <family val="2"/>
      </rPr>
      <t xml:space="preserve">  programada y ejecutada con evidencia de: "archivo de la presentación" y "lista de asistencia" de los participantes a la inducción/reinducción de los Gestores de Integridad.</t>
    </r>
  </si>
  <si>
    <t xml:space="preserve">Porcentaje de jornadas de inducción/reinducción realizadas.
</t>
  </si>
  <si>
    <t>(No. de jornadas realizadas / No. de jornadas programadas × 100)</t>
  </si>
  <si>
    <r>
      <t>Revisar o actualizar</t>
    </r>
    <r>
      <rPr>
        <strike/>
        <sz val="10"/>
        <rFont val="Arial"/>
        <family val="2"/>
      </rPr>
      <t xml:space="preserve"> </t>
    </r>
    <r>
      <rPr>
        <sz val="10"/>
        <rFont val="Arial"/>
        <family val="2"/>
      </rPr>
      <t xml:space="preserve"> una (1) matriz DOFA/FODA (Fortalezas, Oportunidades, Debilidades y Amenazas) basada en el análisis comparativo, para identificar buenas prácticas realizadas  y oportunidades de mejora en la política de integridad institucional.</t>
    </r>
  </si>
  <si>
    <t>Una (1) matriz DOFA/FODA (Fortalezas, Oportunidades, Debilidades y Amenazas) revisada o actualizada</t>
  </si>
  <si>
    <t xml:space="preserve">Cumplimiento en la revisión o actualización de la matriz DOFA/FODA de Integridad.
</t>
  </si>
  <si>
    <t>(Matrices DOFA/FODA realizadas / Matrices DOFA/FODA programadas × 100)</t>
  </si>
  <si>
    <t>Revisar o Actualizar las  fichas de "Buenas Prácticas o Lecciones Aprendidas" relacionadas con experiencias o actividades del Código integridad institucional, desarrolladas en la vigencia actual o anteriores, detallando: qué se hizo, cómo se hizo , para que sean referencia de futuras actividades por parte de los Gestores de Integridad.</t>
  </si>
  <si>
    <t xml:space="preserve">Tres (3) fichas de "Buenas Prácticas o Lecciones Aprendidas sobre el Código de Integridad Institucional" revisadas o actualizadas </t>
  </si>
  <si>
    <t>Número de fichas de Buenas Prácticas o Lecciones Aprendidas publicadas.</t>
  </si>
  <si>
    <t>(No. de fichas publicadas / No. de fichas programadas × 100)</t>
  </si>
  <si>
    <t>Realizar un (1) taller de reflexión de ética y valores (tomado de ficha de "Buenas prácticas o Lecciones Aprendidas", dictado por los Gestores de Integridad, con reporte de asistencia, relacionadas con los comportamientos "debe y no debe" de cada uno de los valores institucionales.</t>
  </si>
  <si>
    <t>Porcentaje de talleres de reflexión de ética y valores realizados.</t>
  </si>
  <si>
    <t xml:space="preserve">
(No. de talleres realizados / No. de talleres programados × 100)</t>
  </si>
  <si>
    <t>Implementar una (1) actividad de mejora institucional basada en “Buenas Prácticas o Lecciones Aprendidas” en la promoción de los valores institucionales y Código de Integridad</t>
  </si>
  <si>
    <t>Una (1) actividad implementada sobre mejora institucional - Buenas Prácticas</t>
  </si>
  <si>
    <t xml:space="preserve">Porcentaje de actividades de mejora institucional implementadas.
</t>
  </si>
  <si>
    <t>(No. de actividades implementadas / No. de actividades programadas × 100)</t>
  </si>
  <si>
    <t>Divulgar la Circular referente a los "Lineamientos para la recepción, trámite y protección de denuncias por presuntos actos de corrupción o irregularidades administrativas en la UAERMV" en los diferentes canales de comunicación institucional (internos y externos) de manera "directa y anónima", y que cumplan con el requisito de anexar el respectivo soporte o evidencia.</t>
  </si>
  <si>
    <t>Porcentaje de veces en las que se divulgó la  circular sobre lineamientos para la recepción y trámite de denuncias.</t>
  </si>
  <si>
    <t xml:space="preserve">
(No. de circulares divulgadas / No. de circulares programadas × 100)</t>
  </si>
  <si>
    <t>Realizar la socialización a funcionarios y contratistas de cada una de las sedes de la Entidad, de los de los instrumentos estratégicos y del PAI 2026</t>
  </si>
  <si>
    <t>Soportes de la socialización</t>
  </si>
  <si>
    <t>Socialización instrumentos estratégicos</t>
  </si>
  <si>
    <t>(# de socializaciones ejecutadas/Total socializaciones programadas)*100%</t>
  </si>
  <si>
    <t>89. La entidad ha mejorado su modelo de operación por procesos a partir de:</t>
  </si>
  <si>
    <t>Un forms de apropiación de conocimiento sobre Instructivo control de información documentada</t>
  </si>
  <si>
    <t>87. Para los procedimientos establecidos a los procesos:
Se definen tiempos de ejecución de las actividades</t>
  </si>
  <si>
    <t>DES-FM-010 Formato de Procedimiento actualizado</t>
  </si>
  <si>
    <t>Realizar ejercicios de participación ciudadana que faciliten el acceso y la comunicación con personas en condición de discapacidad visual y auditiva</t>
  </si>
  <si>
    <t>Realizar ejercicios de participación con ajustes razonables para discapacidad visual y auditiva</t>
  </si>
  <si>
    <t>Ejercicios de participación con ajustes razonables</t>
  </si>
  <si>
    <t>1 Diagnóstico actualizado</t>
  </si>
  <si>
    <t>Diseño de formatos, plantillas y respuestas tipo a PQRSDF de las ciudadanías en lenguaje claro, comprensible e incluyente</t>
  </si>
  <si>
    <t>Diseñar y publicar el Banco Institucional de Respuestas del componente de atención a la ciudadanía, con respuestas tipo validadas y disponibles para los equipos responsables de la gestión de PQRSFD.</t>
  </si>
  <si>
    <t xml:space="preserve"> Un (1) Banco Institucional de Respuestas Tipo</t>
  </si>
  <si>
    <t>Banco Institucional de Respuestas diseñado y publicado para PQRSFD</t>
  </si>
  <si>
    <t>1 Banco Institucional de respuestas tipo</t>
  </si>
  <si>
    <t>Oferta institucional de información pública, trámites, servicios, espacios de diálogo, control social, participación y de construcción con la ciudadanía</t>
  </si>
  <si>
    <t>Realizar la jornada territorial "Punto Móvil - Mochuelo se Conecta" para brindar atención presencial, registro de PQRSFD, socialización de canales de atención, competencias y servicios de la UMV en el área de influencia de la sede de producción.</t>
  </si>
  <si>
    <t xml:space="preserve">1 Actas de las jornadas  
2 Listados de asistencia </t>
  </si>
  <si>
    <t>Jornadas territoriales</t>
  </si>
  <si>
    <t xml:space="preserve">2 Jornadas territoriales </t>
  </si>
  <si>
    <t>Formular e implementar acciones participativas para el control social, en el marco de la estrategia anual de participación ciudadana.</t>
  </si>
  <si>
    <t>1. Realizar (1) un espacio de participación ciudadana orientado a presentar la devolución de los resultados de la estrategia de participación ciudadana 2025 y a cocrear con la ciudadanía, insumos y propuestas para tomarlos en cuenta en el plan y estrategia de participación ciudadana 2026.</t>
  </si>
  <si>
    <t>Fortalecimiento de la participación ciudadana y el control social</t>
  </si>
  <si>
    <t>4 Informes tipo cualitativo y cuantitativo</t>
  </si>
  <si>
    <t>Divulgar de manera oportuna y accesible los resultados, planes de mejora y buenas prácticas derivados de los procesos de participación ciudadana y rendición de cuentas, garantizando su visibilización ante la ciudadanía y los grupos de valor.</t>
  </si>
  <si>
    <t>Sistematizar los resultados y las buenas prácticas derivadas de las actividades de participación ciudadana, y difundirlos de manera clara y accesible mediante la elaboración y publicación de infografías que consoliden los avances en la implementación de la política de participación ciudadana de la entidad.</t>
  </si>
  <si>
    <t>1.Infografías con los resultados de participación ciudadana  publicadas
2.Informe de buenas prácticas de la implementación de la política de participación ciudadana en la entidad publicado en pagina web.</t>
  </si>
  <si>
    <t>Mecanismos para fortalecer la gestión institucional</t>
  </si>
  <si>
    <t>Facilitar espacios de diálogo con la ciudadanía, que permitan control social y veeduría ciudadana a la gestión institucional.</t>
  </si>
  <si>
    <t xml:space="preserve">2 Espacios de Fortalecimiento con la población de Mochuelo </t>
  </si>
  <si>
    <t>1.Implementar Mesa de Trabajo de relacionamiento con la Ciudadana, conformada por las y los delegados de las diferentes dependencias de la UAERMV, en donde se llevaran a cabo acciones en torno al manual de relacionamiento con la ciudadanía.</t>
  </si>
  <si>
    <t>1.Actas de mesa de trabajo de relacionamiento con la ciudadanía y listados de asistencia.</t>
  </si>
  <si>
    <t>4 Mesas de trabajo de relacionamiento con la ciudadanía.</t>
  </si>
  <si>
    <t>Actualizar el autodiagnóstico de Gobierno Digital incluyendo todos los componentes</t>
  </si>
  <si>
    <t>Realizar el autodiagnóstico de la Política de Gobierno Digital.</t>
  </si>
  <si>
    <t>Autodiagnóstico de Gobierno Digital actualizado.</t>
  </si>
  <si>
    <t>Oficina de Tecnologías de la Información</t>
  </si>
  <si>
    <t>Cumplimiento de la realización del autodiagnóstico de Gobierno Digital.</t>
  </si>
  <si>
    <t>Resultados del autodiagnóstico de la Política de Gobierno Digital</t>
  </si>
  <si>
    <t>Formular e implementar un plan de acción para mejorar el cumplimiento de la Política de Gobierno Digital</t>
  </si>
  <si>
    <t>Plan de acción de Gobierno Digital formulado y ejecutado</t>
  </si>
  <si>
    <t>Cumplimiento del plan de acción de la Política de Gobierno Digital.</t>
  </si>
  <si>
    <t>Formular la estrategia de rendición de cuentas - Vigencia 2025</t>
  </si>
  <si>
    <t>Estrategia de rendición de cuentas - Vigencia 2025</t>
  </si>
  <si>
    <t>Estrategia de Rendición de Cuentas</t>
  </si>
  <si>
    <t>Estrategia de Rendición de Cuentas formulada</t>
  </si>
  <si>
    <t>Elaborar el  Plan de transición de Política pública de Transparencia y Ética Pública-PTEP</t>
  </si>
  <si>
    <t>Plan de transición de Política pública de Transparencia y Ética Pública-PTEP</t>
  </si>
  <si>
    <t>Plan de transición de Política pública de Transparencia y Ética Pública-PTEP elaborado</t>
  </si>
  <si>
    <t>Un (1) Índice de Transparencia de Bogotá  "ITB"</t>
  </si>
  <si>
    <t>Un (1) Índice de Transparencia de Bogotá  "ITB" enviado</t>
  </si>
  <si>
    <t>Revisar, actualizar y robustecer el procedimiento de atención de incidentes de seguridad de la información, integrando herramientas tecnológicas de monitoreo y mecanismos de reporte ejecutivo.</t>
  </si>
  <si>
    <t>Procedimiento de atención de incidentes de seguridad de la información actualizado</t>
  </si>
  <si>
    <t>Documento actualizado</t>
  </si>
  <si>
    <t>Diseñar e implementar un procedimiento formal para la evaluación, seguimiento y control de riesgos de seguridad de la información asociados a proveedores y terceros que tengan acceso a activos de información, infraestructura tecnológica o datos institucionales.</t>
  </si>
  <si>
    <t>Procedimiento relación con proveedores</t>
  </si>
  <si>
    <t>Procedimiento oficializado</t>
  </si>
  <si>
    <t>Informe de seguimiento del Plan de Acción de la Política de Prevención de Daño Antijurídico- PPDA</t>
  </si>
  <si>
    <t>Informe de seguimiento PPDA</t>
  </si>
  <si>
    <t>Cumplimiento y pago de sentencias y conciliaciones</t>
  </si>
  <si>
    <t>Resoluciones de pago</t>
  </si>
  <si>
    <t>Resolución</t>
  </si>
  <si>
    <t>Diseñar y construir un invernadero en sede producción que fortalezca el componente ambiental mediante propagación vegetal, procesos de educación ambiental y apoyo a acciones de seguridad alimentaria de la Entidad.</t>
  </si>
  <si>
    <t>Un (01) invernadero.</t>
  </si>
  <si>
    <t>Invernadero construido</t>
  </si>
  <si>
    <t>1 Invernadero construido</t>
  </si>
  <si>
    <t>Realizar un concurso interno de fotografía orientado a documentar la biodiversidad presente en las sedes y frentes de obra, promoviendo la apropiación ambiental y la participación de los colaboradores.</t>
  </si>
  <si>
    <t>Un (01) concurso de fotografía.</t>
  </si>
  <si>
    <t>Concurso de fotografía realizado</t>
  </si>
  <si>
    <t>1 Concurso de fotografía realizado</t>
  </si>
  <si>
    <t>Organizar una muestra visual e interactiva orientada a reforzar el compromiso de los colaboradores con la sostenibilidad, fomentando la difusión de los 6 programas del Plan Institucional de Gestión Ambiental (PIGA) y resaltando su incidencia en la gestión ambiental y la misionalidad de la Entidad</t>
  </si>
  <si>
    <t>Muestra visual realizada</t>
  </si>
  <si>
    <t>1 Muestra visual realizada</t>
  </si>
  <si>
    <t xml:space="preserve">Soporte de las cuatro (04) sensibilizaciones de la política de cero papel de la Entidad. </t>
  </si>
  <si>
    <t>4 Sensibilizaciones de la política cero papel.</t>
  </si>
  <si>
    <t xml:space="preserve">Soportes de las dos (02) sensibilizaciones  de la política ambiental de la Entidad. </t>
  </si>
  <si>
    <t>2 Socializaciones de la Política ambiental</t>
  </si>
  <si>
    <t>6 GAM</t>
  </si>
  <si>
    <t>Ciclos de formación en habilidades para la incorporación del Modelo de Sostenibilidad UMV-Sostenible, dirigido a colaboradores y colaboradoras.</t>
  </si>
  <si>
    <t>Soportes de tres (03) sesiones del ciclo de formación.</t>
  </si>
  <si>
    <t>Los indicadores definidos son estimados o calculados, de acuerdo con la periodicidad y
demás condiciones establecidas:</t>
  </si>
  <si>
    <t>Realizar sensibilización sobre indicadores</t>
  </si>
  <si>
    <t>Una sensibilización a los enlaces de procesos</t>
  </si>
  <si>
    <t>2 SEG EVA</t>
  </si>
  <si>
    <t>Los indicadores utilizados por la entidad para hacer seguimiento y evaluación de las políticas
públicas:</t>
  </si>
  <si>
    <t>Incluir en el informe de indicadores el seguimiento a indicadores asociados a políticas públicas</t>
  </si>
  <si>
    <t xml:space="preserve">Informe de indicadores </t>
  </si>
  <si>
    <t>Intervenir el fondo documental Acumulado y elaborar sus Tablas de Valoración Documental para valorar los documento producidos sin criterios de organización y conservación.</t>
  </si>
  <si>
    <t>Actualizar plan de trabajo para la formulación de las TVD del Fondo Documental de la Secretaria de Obras Publicas-SOP</t>
  </si>
  <si>
    <t>(1) Plan trabajo actualizado formulación TVD-SOP</t>
  </si>
  <si>
    <t xml:space="preserve">Plan trabajo actualizado </t>
  </si>
  <si>
    <t>(1) plan de trabajo actualizado</t>
  </si>
  <si>
    <t>Actualizar  programa documentos vitales o esenciales</t>
  </si>
  <si>
    <t>Un  (1) programa documentos  vitales o esenciales  actualizado</t>
  </si>
  <si>
    <t>Programa de Documentos vitales o esenciales actualizado</t>
  </si>
  <si>
    <t>Un  (1) programa documentos vitales o esenciales y actualizado</t>
  </si>
  <si>
    <t>Socializar matriz documentos vitales o esenciales</t>
  </si>
  <si>
    <t xml:space="preserve">Un (1) acta de reunión socialización matriz documentos vitales </t>
  </si>
  <si>
    <t>matriz documentos esenciales socializada</t>
  </si>
  <si>
    <t>(1) matriz documentos esenciales socializada</t>
  </si>
  <si>
    <t xml:space="preserve">Socializar programa de documentos especiales </t>
  </si>
  <si>
    <t>Un (1) acta de reunión socialización programa documentos especiales</t>
  </si>
  <si>
    <t>programa documentos especiales socializado</t>
  </si>
  <si>
    <t>(1) programa documentos especiales socializado</t>
  </si>
  <si>
    <t>Un (1) inventario  documentos especiales actualizado</t>
  </si>
  <si>
    <t>Inventarios de documentos especiales actualizado</t>
  </si>
  <si>
    <t>Un (1) inventarios de documentos especiales actualizado</t>
  </si>
  <si>
    <t>Propiciar y promover estrategias de participación activa de servidores y ciudadanías en la fase de innovación relacionada con la sistematización de experiencias significativas o análisis de resultados en innovación</t>
  </si>
  <si>
    <t>Acta de reunión con seguimiento de mesa de trabajo</t>
  </si>
  <si>
    <t>Seguimientos a la implementación de la Política de Gestión del Conocimiento y la Innovación</t>
  </si>
  <si>
    <t>(Numero de actas elaboradas ) /  (2  mesas programadas) * 100</t>
  </si>
  <si>
    <t>386. Para la identificación de los riesgos, los líderes de los procesos, programas o proyectos incluyeron en su mapa de riesgos:</t>
  </si>
  <si>
    <t>Socializar la Política integral de riesgos de la UAERMV a los enlaces de la Entidad.</t>
  </si>
  <si>
    <t xml:space="preserve">Socialización Política integral de riesgos </t>
  </si>
  <si>
    <t>Codigo</t>
  </si>
  <si>
    <t>Proceso</t>
  </si>
  <si>
    <t xml:space="preserve">Dependencia </t>
  </si>
  <si>
    <t>Políticas de gestión y desempeño institucional</t>
  </si>
  <si>
    <t>Estado de ejecución</t>
  </si>
  <si>
    <t>Direccionamiento Estratégico</t>
  </si>
  <si>
    <t xml:space="preserve">Cumplido </t>
  </si>
  <si>
    <t>COM</t>
  </si>
  <si>
    <t>Comunicaciones Estratégicas</t>
  </si>
  <si>
    <t>Incumplido</t>
  </si>
  <si>
    <t>Servicio A La Ciudadanía Y Relacionamiento Con Partes Interesadas</t>
  </si>
  <si>
    <t>Oficina de Control Disciplinario Interno</t>
  </si>
  <si>
    <t>Estrategia Y Gobierno De TI</t>
  </si>
  <si>
    <t>PCI</t>
  </si>
  <si>
    <t>Planificación De La Conservación De La Infraestructura</t>
  </si>
  <si>
    <t>GLAB</t>
  </si>
  <si>
    <t>Gestión De Laboratorio</t>
  </si>
  <si>
    <t>Gestión de la Información Estadística</t>
  </si>
  <si>
    <t>PRO</t>
  </si>
  <si>
    <t>Producción De Mezcla</t>
  </si>
  <si>
    <t>Secretaría General</t>
  </si>
  <si>
    <t>LMME</t>
  </si>
  <si>
    <t>Logística y Manejo De La Maquinaria y Equipo</t>
  </si>
  <si>
    <t>INFRA</t>
  </si>
  <si>
    <t>Intervención De La Infraestructura</t>
  </si>
  <si>
    <t>DMIC</t>
  </si>
  <si>
    <t>Desarrollo Misional y Comercialización</t>
  </si>
  <si>
    <t>Subdirección de Planificación y de Conservación</t>
  </si>
  <si>
    <t>Gestión Presupuestal y Eficiencia del Gasto Público</t>
  </si>
  <si>
    <t>Gestión Jurídica</t>
  </si>
  <si>
    <t>Gerencia para el Desarrollo, la Calidad y la Innovación</t>
  </si>
  <si>
    <t>GCON</t>
  </si>
  <si>
    <t>Gestión Contractual</t>
  </si>
  <si>
    <t>Subdirección de Producción y Apoyo Logístico</t>
  </si>
  <si>
    <t>GEFI</t>
  </si>
  <si>
    <t>Gestión Financiera</t>
  </si>
  <si>
    <t>Gerencia de Producción</t>
  </si>
  <si>
    <t>Gerencia de Maquinaria y Equipos</t>
  </si>
  <si>
    <t>GREF</t>
  </si>
  <si>
    <t>Gestión De Recursos Físicos</t>
  </si>
  <si>
    <t>Subdirección de Intervención de la Infraestructura</t>
  </si>
  <si>
    <t>Gestión De Talento Humano</t>
  </si>
  <si>
    <t>Gerencia de Infraestructura Urbana</t>
  </si>
  <si>
    <t>Gestión Ambiental</t>
  </si>
  <si>
    <t>Gerencia de Infraestructura Rural</t>
  </si>
  <si>
    <t>CODI</t>
  </si>
  <si>
    <t>Control Disciplinario Interno</t>
  </si>
  <si>
    <t>Control y Evaluación Institucional</t>
  </si>
  <si>
    <t>SMCT</t>
  </si>
  <si>
    <t>Seguimiento y Monitoreo De Calidad Técnica</t>
  </si>
  <si>
    <t xml:space="preserve"> Número de actividades​</t>
  </si>
  <si>
    <t>% de avance​</t>
  </si>
  <si>
    <t>(Todas)</t>
  </si>
  <si>
    <t>(Invitaciones emitidas / Invitaciones programadas × 100)</t>
  </si>
  <si>
    <t>Apartado/capítulo del informe de seguimiento que incorpore y analice la información consolidada (Oficina Jurídica y SIPROJ), incluyendo eventos materializados, tendencias y observaciones para la gestión preventiva del riesgo</t>
  </si>
  <si>
    <t>(1) Política integral de riesgos  socializado</t>
  </si>
  <si>
    <t>Realizar seguimiento al plan de acción de la Política de Prevención del daño antijurídico y a sus respectivos indicadores</t>
  </si>
  <si>
    <r>
      <t>Actualizar el inventario documental de d</t>
    </r>
    <r>
      <rPr>
        <b/>
        <sz val="10"/>
        <rFont val="Arial"/>
        <family val="2"/>
      </rPr>
      <t>ocumentos especiales</t>
    </r>
    <r>
      <rPr>
        <sz val="10"/>
        <rFont val="Arial"/>
        <family val="2"/>
      </rPr>
      <t xml:space="preserve"> identificados en  las  transferencias primarias del Archivo Central</t>
    </r>
  </si>
  <si>
    <t>Evaluar la apropiación del Instructivo control de información documentada</t>
  </si>
  <si>
    <t>Evaluación del apropiación Instructivo</t>
  </si>
  <si>
    <t>(1) Evaluación del apropiación Instructivo</t>
  </si>
  <si>
    <t>Actualización del Formato</t>
  </si>
  <si>
    <t>(1) Formato de Procedimiento actualizado</t>
  </si>
  <si>
    <t xml:space="preserve">
Participar (los profesionales de la Oficina Jurídica encargados de la defensa judicial de la UMV) en dos (2) capacitaciones ofrecidas por la Comunidad Jurídica del Conocimiento de la ANDJE.</t>
  </si>
  <si>
    <t>Participación en Capacitaciones defensa judicial</t>
  </si>
  <si>
    <t xml:space="preserve">Capacitaciones   realizadas/ Capacitaciones por abogado de defensa judicial programadas *100%
</t>
  </si>
  <si>
    <t xml:space="preserve">
100%</t>
  </si>
  <si>
    <t xml:space="preserve"># de informes de seguimiento a la PPDA entregados/ 2 informes de PPDA programados *100%
</t>
  </si>
  <si>
    <t>Capacitación o Sensibilización - Trámite de la Declaración de Bienes y Rentas, registro de Conflicto de Intereses, Impedimentos y Recusaciones y Personas Expuestas Públicamente.</t>
  </si>
  <si>
    <t>Una (1) socialización de la CIRCULAR N.º 030 de 24/11/2025 "Lineamientos para la recepción, trámite y protección de denuncias por presuntos" expedida por la Secretaria General UAERMV, que es de carácter permanente, para identificar las posibles situaciones que afecten la integridad pública.</t>
  </si>
  <si>
    <t>Actualizar el formato de DES-FM-010 Formato de Procedimiento</t>
  </si>
  <si>
    <t>1.Informe de satisfacción del espacio.
2.Listado de asistencia .
3.Informe de convocatoria u oficio.
4.Sistematización del espacio.
5.Registro fotográfico.</t>
  </si>
  <si>
    <t>2 Espacios de participación con población con Discapacidad Visual y Auditiva.</t>
  </si>
  <si>
    <t>Diagnóstico actualizado de necesidades de adecuación y señalización</t>
  </si>
  <si>
    <t>1.Informe de satisfacción del espacio.
2.Listado de asistencia externa.
3.Informe de convocatoria.
4.Sistematización del espacio.
5.Registro fotográfico.</t>
  </si>
  <si>
    <t>1 espacio de participación ciudadana</t>
  </si>
  <si>
    <t>1.Realizar un informe de tipo cualitativo y cuantitativo que describa los resultados de las acciones del Plan Institucional de Participación Ciudadana, en donde se cuente con descripción de dichas acciones y aspectos de mejora.</t>
  </si>
  <si>
    <t>1.Un informe trimestral tipo cualitativo y cuantitativo.</t>
  </si>
  <si>
    <t>4 Informes e infografías con los resultados de las buenas prácticas de la implementación de la política de Participación Ciudadana</t>
  </si>
  <si>
    <t>1.Fortalecer el ejercicio de control social en el sector  de Mochuelo, localidad de Ciudad Bolívar, mediante espacios de socialización, articulación comunitaria y acompañamiento institucional orientados a la conformación de veedurías ciudadanas.</t>
  </si>
  <si>
    <t>1.Informe de  satisfacción del espacio.
2.Listado de asistencia externa.
3.Informe de convocatoria.
4.Sistematización del espacio.
5.Registro fotográfico.</t>
  </si>
  <si>
    <t>Realizar la gestión jurídica oportuna requerida en el cumplimiento y pago de sentencias y conciliaciones de la Entidad.</t>
  </si>
  <si>
    <t># de resoluciones de pago entregadas en el periodo / # de sentencias para pago en el periodo *100%</t>
  </si>
  <si>
    <t>Ciclos de formación - Modelo de Sostenibilidad UMV Sostenible realizados</t>
  </si>
  <si>
    <t>3 Ciclos de formación - Modelo de Sostenibilidad UMV Sostenible realizados</t>
  </si>
  <si>
    <t xml:space="preserve">Soportes de la sensibilización de la política  de la Entidad. </t>
  </si>
  <si>
    <t>Cumplimiento (%) = Autodiagnóstico programado / Autodiagnóstico realizado​×100</t>
  </si>
  <si>
    <t>Cumplimiento (%) = Número total de actividades programadas/ Número de actividades ejecutadas​×100</t>
  </si>
  <si>
    <t xml:space="preserve">Efectuar un informe  de análisis de riesgos tecnológicos basado en la trazabilidad de casos de la mesa de ayuda. Este informe se incluye en el Seguimiento a Mapas de Riesgos de Corrupción, Seguridad de la Información, fiscales y por procesos Decreto 124 de 2016 Articulo 1 " Articulo 2.1.4.2 </t>
  </si>
  <si>
    <t>Informe de análisis de riesgos tecnológicos</t>
  </si>
  <si>
    <t>Solicitar a la Oficina Jurídica, de manera anual, la información relacionada con:
(i) demandas con fallos desfavorables en primera y segunda instancia, (ii) sanciones o multas impuestas, y (iii) actos de corrupción identificados; así como consultar y contrastar dicha información con la base de la Agencia Nacional de Defensa Jurídica del Estado – SIPROJ, con el fin de consolidarla, analizar los eventos materializados y su relación con riesgos institucionales, e incorporar los resultados en el informe de seguimiento para fortalecer el análisis preventivo</t>
  </si>
  <si>
    <t>Cumplimiento de elaboración del informe de riesgos tecnológicos</t>
  </si>
  <si>
    <t>Cumplimiento de incorporación del análisis jurídico al informe de seguimiento</t>
  </si>
  <si>
    <t>(Número de informes elaborados  y formalizados / 2) × 100</t>
  </si>
  <si>
    <t>(Número de informes con capítulo incorporado / 1) × 100</t>
  </si>
  <si>
    <t>Una (1) socialización de la  "Curso de Integridad del Servicio Público, en cumplimiento de la Ley 2016 de 2020" expedida por la Secretaria General UAERMV, que es de carácter permanente, interna emitida, para lograr un alto porcentaje de servidores públicos y contratistas participantes certificados.  
del "Curso de integridad, transparencia y lucha contra la corrupción" (DAFP) para dar cumplimiento a la Ley 2016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</si>
</sst>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1"/>
      <color theme="1"/>
      <name val="Calibri"/>
      <family val="2"/>
      <scheme val="minor"/>
    </font>
    <font>
      <sz val="10"/>
      <name val="Arial"/>
      <family val="2"/>
    </font>
    <font>
      <b/>
      <sz val="10"/>
      <name val="Arial"/>
      <family val="2"/>
    </font>
    <font>
      <u/>
      <sz val="10"/>
      <color theme="10"/>
      <name val="Arial"/>
      <family val="2"/>
    </font>
    <font>
      <b/>
      <sz val="10"/>
      <color theme="1"/>
      <name val="Arial"/>
      <family val="2"/>
    </font>
    <font>
      <sz val="8"/>
      <name val="Calibri"/>
      <family val="2"/>
      <scheme val="minor"/>
    </font>
    <font>
      <u/>
      <sz val="11"/>
      <color theme="10"/>
      <name val="Calibri"/>
      <family val="2"/>
      <scheme val="minor"/>
    </font>
    <font>
      <sz val="10"/>
      <name val="Arial"/>
      <family val="2"/>
    </font>
    <font>
      <sz val="10"/>
      <name val="Calibri"/>
      <family val="2"/>
      <scheme val="minor"/>
    </font>
    <font>
      <b/>
      <sz val="10"/>
      <color theme="0"/>
      <name val="Arial"/>
      <family val="2"/>
    </font>
    <font>
      <sz val="10"/>
      <color rgb="FF000000"/>
      <name val="Calibri Light"/>
      <family val="2"/>
      <scheme val="major"/>
    </font>
    <font>
      <sz val="10"/>
      <color theme="1"/>
      <name val="Calibri Light"/>
      <family val="2"/>
      <scheme val="major"/>
    </font>
    <font>
      <b/>
      <sz val="10"/>
      <name val="Calibri Light"/>
      <family val="2"/>
      <scheme val="major"/>
    </font>
    <font>
      <b/>
      <sz val="10"/>
      <color rgb="FFFFFFFF"/>
      <name val="Calibri Light"/>
      <family val="2"/>
      <scheme val="major"/>
    </font>
    <font>
      <b/>
      <sz val="10"/>
      <color rgb="FF000000"/>
      <name val="Calibri Light"/>
      <family val="2"/>
      <scheme val="major"/>
    </font>
    <font>
      <b/>
      <sz val="10"/>
      <color theme="1"/>
      <name val="Calibri Light"/>
      <family val="2"/>
      <scheme val="major"/>
    </font>
    <font>
      <sz val="10"/>
      <color rgb="FF000000"/>
      <name val="Arial"/>
      <family val="2"/>
    </font>
    <font>
      <sz val="10"/>
      <color rgb="FF000000"/>
      <name val="Arial"/>
      <family val="2"/>
    </font>
    <font>
      <sz val="10"/>
      <color rgb="FF000000"/>
      <name val="Calibri"/>
      <family val="2"/>
      <scheme val="minor"/>
    </font>
    <font>
      <b/>
      <sz val="10"/>
      <name val="Calibri"/>
      <family val="2"/>
      <scheme val="minor"/>
    </font>
    <font>
      <sz val="10"/>
      <color rgb="FFFF0000"/>
      <name val="Arial"/>
      <family val="2"/>
    </font>
    <font>
      <b/>
      <sz val="10"/>
      <color rgb="FFFF0000"/>
      <name val="Arial"/>
      <family val="2"/>
    </font>
    <font>
      <sz val="11"/>
      <name val="Calibri"/>
      <family val="2"/>
      <scheme val="minor"/>
    </font>
    <font>
      <sz val="10"/>
      <color theme="0"/>
      <name val="Arial"/>
      <family val="2"/>
    </font>
    <font>
      <sz val="11"/>
      <name val="Arial"/>
      <family val="2"/>
    </font>
    <font>
      <b/>
      <sz val="10"/>
      <color theme="9" tint="-0.249977111117893"/>
      <name val="Arial"/>
      <family val="2"/>
    </font>
    <font>
      <sz val="10"/>
      <color theme="9" tint="-0.249977111117893"/>
      <name val="Arial"/>
      <family val="2"/>
    </font>
    <font>
      <sz val="11"/>
      <color theme="9" tint="-0.249977111117893"/>
      <name val="Arial"/>
      <family val="2"/>
    </font>
    <font>
      <sz val="10"/>
      <color theme="9" tint="-0.249977111117893"/>
      <name val="Calibri"/>
      <family val="2"/>
      <scheme val="minor"/>
    </font>
    <font>
      <b/>
      <sz val="10"/>
      <color rgb="FF7030A0"/>
      <name val="Arial"/>
      <family val="2"/>
    </font>
    <font>
      <sz val="10"/>
      <color rgb="FF7030A0"/>
      <name val="Arial"/>
      <family val="2"/>
    </font>
    <font>
      <sz val="10"/>
      <color rgb="FF7030A0"/>
      <name val="Calibri"/>
      <family val="2"/>
      <scheme val="minor"/>
    </font>
    <font>
      <sz val="10"/>
      <color theme="9" tint="-0.249977111117893"/>
      <name val="Arial Narrow"/>
      <family val="2"/>
    </font>
    <font>
      <b/>
      <sz val="10"/>
      <color theme="9" tint="-0.499984740745262"/>
      <name val="Arial"/>
      <family val="2"/>
    </font>
    <font>
      <sz val="10"/>
      <color theme="9" tint="-0.499984740745262"/>
      <name val="Arial"/>
      <family val="2"/>
    </font>
    <font>
      <sz val="11"/>
      <color theme="9" tint="-0.499984740745262"/>
      <name val="Arial"/>
      <family val="2"/>
    </font>
    <font>
      <sz val="10"/>
      <color rgb="FF375623"/>
      <name val="Arial"/>
      <family val="2"/>
    </font>
    <font>
      <b/>
      <sz val="10"/>
      <color rgb="FF375623"/>
      <name val="Arial"/>
      <family val="2"/>
    </font>
    <font>
      <sz val="10"/>
      <color theme="1"/>
      <name val="Arial"/>
      <family val="2"/>
    </font>
    <font>
      <b/>
      <sz val="11"/>
      <color theme="1"/>
      <name val="Calibri"/>
      <family val="2"/>
      <scheme val="minor"/>
    </font>
    <font>
      <sz val="11"/>
      <color theme="1"/>
      <name val="Arial"/>
      <family val="2"/>
    </font>
    <font>
      <b/>
      <sz val="10"/>
      <color theme="8" tint="-0.249977111117893"/>
      <name val="Arial"/>
      <family val="2"/>
    </font>
    <font>
      <sz val="10"/>
      <color theme="8" tint="-0.249977111117893"/>
      <name val="Arial"/>
      <family val="2"/>
    </font>
    <font>
      <strike/>
      <sz val="10"/>
      <name val="Arial"/>
      <family val="2"/>
    </font>
    <font>
      <b/>
      <sz val="11"/>
      <name val="Arial"/>
      <family val="2"/>
    </font>
    <font>
      <sz val="11"/>
      <name val="Arial Narrow"/>
      <family val="2"/>
    </font>
  </fonts>
  <fills count="21">
    <fill>
      <patternFill patternType="none"/>
    </fill>
    <fill>
      <patternFill patternType="gray125"/>
    </fill>
    <fill>
      <patternFill patternType="solid">
        <fgColor rgb="FF305496"/>
        <bgColor rgb="FF000000"/>
      </patternFill>
    </fill>
    <fill>
      <patternFill patternType="solid">
        <fgColor rgb="FF00B0F0"/>
        <bgColor indexed="64"/>
      </patternFill>
    </fill>
    <fill>
      <patternFill patternType="solid">
        <fgColor theme="9" tint="0.59999389629810485"/>
        <bgColor indexed="64"/>
      </patternFill>
    </fill>
    <fill>
      <patternFill patternType="solid">
        <fgColor theme="9" tint="0.59999389629810485"/>
        <bgColor theme="4" tint="0.79998168889431442"/>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D9D9D9"/>
        <bgColor rgb="FFD9D9D9"/>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4" tint="0.79998168889431442"/>
        <bgColor theme="4" tint="0.79998168889431442"/>
      </patternFill>
    </fill>
    <fill>
      <patternFill patternType="solid">
        <fgColor theme="7" tint="0.39997558519241921"/>
        <bgColor indexed="64"/>
      </patternFill>
    </fill>
    <fill>
      <patternFill patternType="solid">
        <fgColor theme="7" tint="0.79998168889431442"/>
        <bgColor indexed="64"/>
      </patternFill>
    </fill>
  </fills>
  <borders count="67">
    <border>
      <left/>
      <right/>
      <top/>
      <bottom/>
      <diagonal/>
    </border>
    <border>
      <left/>
      <right/>
      <top/>
      <bottom style="thin">
        <color indexed="64"/>
      </bottom>
      <diagonal/>
    </border>
    <border>
      <left/>
      <right/>
      <top style="thin">
        <color theme="4" tint="0.39997558519241921"/>
      </top>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top style="thin">
        <color rgb="FF000000"/>
      </top>
      <bottom style="thin">
        <color indexed="64"/>
      </bottom>
      <diagonal/>
    </border>
    <border>
      <left style="medium">
        <color indexed="64"/>
      </left>
      <right/>
      <top style="thin">
        <color theme="1"/>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rgb="FF000000"/>
      </top>
      <bottom style="thin">
        <color rgb="FF000000"/>
      </bottom>
      <diagonal/>
    </border>
    <border>
      <left style="medium">
        <color indexed="64"/>
      </left>
      <right/>
      <top style="thin">
        <color rgb="FF000000"/>
      </top>
      <bottom style="thin">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bottom style="medium">
        <color rgb="FF000000"/>
      </bottom>
      <diagonal/>
    </border>
    <border>
      <left/>
      <right/>
      <top style="medium">
        <color rgb="FF000000"/>
      </top>
      <bottom/>
      <diagonal/>
    </border>
    <border>
      <left/>
      <right/>
      <top style="medium">
        <color indexed="64"/>
      </top>
      <bottom style="medium">
        <color rgb="FF000000"/>
      </bottom>
      <diagonal/>
    </border>
    <border>
      <left/>
      <right/>
      <top/>
      <bottom style="thin">
        <color rgb="FF002060"/>
      </bottom>
      <diagonal/>
    </border>
    <border>
      <left/>
      <right style="medium">
        <color indexed="64"/>
      </right>
      <top style="thin">
        <color rgb="FF000000"/>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rgb="FF000000"/>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thin">
        <color rgb="FF000000"/>
      </top>
      <bottom style="thin">
        <color rgb="FF000000"/>
      </bottom>
      <diagonal/>
    </border>
    <border>
      <left/>
      <right/>
      <top style="thin">
        <color rgb="FF000000"/>
      </top>
      <bottom/>
      <diagonal/>
    </border>
    <border>
      <left/>
      <right style="medium">
        <color indexed="64"/>
      </right>
      <top style="thin">
        <color rgb="FF000000"/>
      </top>
      <bottom/>
      <diagonal/>
    </border>
    <border>
      <left style="medium">
        <color indexed="64"/>
      </left>
      <right/>
      <top style="thin">
        <color rgb="FF000000"/>
      </top>
      <bottom/>
      <diagonal/>
    </border>
    <border>
      <left/>
      <right/>
      <top style="thin">
        <color rgb="FF000000"/>
      </top>
      <bottom style="medium">
        <color indexed="64"/>
      </bottom>
      <diagonal/>
    </border>
    <border>
      <left/>
      <right/>
      <top style="medium">
        <color indexed="64"/>
      </top>
      <bottom style="thin">
        <color indexed="64"/>
      </bottom>
      <diagonal/>
    </border>
    <border>
      <left/>
      <right/>
      <top style="medium">
        <color indexed="64"/>
      </top>
      <bottom style="thin">
        <color rgb="FF000000"/>
      </bottom>
      <diagonal/>
    </border>
    <border>
      <left style="medium">
        <color rgb="FF000000"/>
      </left>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4">
    <xf numFmtId="0" fontId="0" fillId="0" borderId="0"/>
    <xf numFmtId="0" fontId="2" fillId="0" borderId="0"/>
    <xf numFmtId="0" fontId="2" fillId="0" borderId="0"/>
    <xf numFmtId="0" fontId="2" fillId="0" borderId="0" applyNumberFormat="0" applyFont="0" applyFill="0" applyBorder="0" applyAlignment="0" applyProtection="0"/>
    <xf numFmtId="0" fontId="4"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0" fontId="2" fillId="0" borderId="0"/>
    <xf numFmtId="0" fontId="4" fillId="0" borderId="0" applyNumberFormat="0" applyFill="0" applyBorder="0" applyAlignment="0" applyProtection="0"/>
    <xf numFmtId="0" fontId="1" fillId="0" borderId="0"/>
    <xf numFmtId="0" fontId="7" fillId="0" borderId="0" applyNumberForma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722">
    <xf numFmtId="0" fontId="0" fillId="0" borderId="0" xfId="0"/>
    <xf numFmtId="0" fontId="2" fillId="0" borderId="0" xfId="1" applyAlignment="1">
      <alignment vertical="center" wrapText="1"/>
    </xf>
    <xf numFmtId="0" fontId="2" fillId="0" borderId="0" xfId="1" applyAlignment="1">
      <alignment horizontal="center" vertical="center" wrapText="1"/>
    </xf>
    <xf numFmtId="0" fontId="2" fillId="0" borderId="0" xfId="1" applyAlignment="1">
      <alignment wrapText="1"/>
    </xf>
    <xf numFmtId="0" fontId="2" fillId="0" borderId="0" xfId="2" applyAlignment="1">
      <alignment horizontal="center"/>
    </xf>
    <xf numFmtId="0" fontId="2" fillId="0" borderId="0" xfId="1"/>
    <xf numFmtId="0" fontId="2" fillId="0" borderId="0" xfId="1" applyAlignment="1">
      <alignment horizontal="center"/>
    </xf>
    <xf numFmtId="0" fontId="0" fillId="0" borderId="0" xfId="0" pivotButton="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left" wrapText="1"/>
    </xf>
    <xf numFmtId="0" fontId="2" fillId="0" borderId="0" xfId="2" applyAlignment="1">
      <alignment horizontal="center" vertical="center" wrapText="1"/>
    </xf>
    <xf numFmtId="0" fontId="2" fillId="0" borderId="0" xfId="1" applyAlignment="1">
      <alignment horizontal="center" wrapText="1"/>
    </xf>
    <xf numFmtId="0" fontId="0" fillId="0" borderId="0" xfId="0" applyAlignment="1">
      <alignment horizontal="center"/>
    </xf>
    <xf numFmtId="0" fontId="0" fillId="0" borderId="0" xfId="0" pivotButton="1" applyAlignment="1">
      <alignment horizontal="center"/>
    </xf>
    <xf numFmtId="0" fontId="0" fillId="0" borderId="0" xfId="0" applyAlignment="1">
      <alignment vertical="center" wrapText="1"/>
    </xf>
    <xf numFmtId="0" fontId="2" fillId="0" borderId="0" xfId="2" applyAlignment="1">
      <alignment horizontal="center" vertical="center"/>
    </xf>
    <xf numFmtId="0" fontId="2" fillId="0" borderId="0" xfId="1" applyAlignment="1">
      <alignment horizontal="center" vertical="center"/>
    </xf>
    <xf numFmtId="0" fontId="2" fillId="0" borderId="0" xfId="1" applyAlignment="1">
      <alignment vertical="center"/>
    </xf>
    <xf numFmtId="0" fontId="12" fillId="0" borderId="0" xfId="0" applyFont="1"/>
    <xf numFmtId="0" fontId="13" fillId="4" borderId="0" xfId="1" applyFont="1" applyFill="1" applyAlignment="1">
      <alignment vertical="center" wrapText="1"/>
    </xf>
    <xf numFmtId="0" fontId="13" fillId="4" borderId="0" xfId="1" applyFont="1" applyFill="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center" vertical="center" wrapText="1"/>
    </xf>
    <xf numFmtId="9" fontId="12" fillId="0" borderId="0" xfId="0" applyNumberFormat="1" applyFont="1" applyAlignment="1">
      <alignment horizontal="center" vertical="center" wrapText="1"/>
    </xf>
    <xf numFmtId="0" fontId="12" fillId="4" borderId="0" xfId="0" applyFont="1" applyFill="1" applyAlignment="1">
      <alignment vertical="center"/>
    </xf>
    <xf numFmtId="9" fontId="16" fillId="5" borderId="2" xfId="0" applyNumberFormat="1" applyFont="1" applyFill="1" applyBorder="1" applyAlignment="1">
      <alignment horizontal="center" vertical="center" wrapText="1"/>
    </xf>
    <xf numFmtId="0" fontId="11" fillId="0" borderId="0" xfId="0" applyFont="1" applyAlignment="1">
      <alignment horizontal="left" vertical="center" wrapText="1" readingOrder="1"/>
    </xf>
    <xf numFmtId="0" fontId="15" fillId="0" borderId="0" xfId="0" applyFont="1" applyAlignment="1">
      <alignment horizontal="center" vertical="center" wrapText="1"/>
    </xf>
    <xf numFmtId="0" fontId="14" fillId="2" borderId="3" xfId="0" applyFont="1" applyFill="1" applyBorder="1" applyAlignment="1">
      <alignment horizontal="center" vertical="center" wrapText="1" readingOrder="1"/>
    </xf>
    <xf numFmtId="0" fontId="11"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vertical="center" wrapText="1"/>
    </xf>
    <xf numFmtId="0" fontId="12" fillId="4" borderId="0" xfId="0" applyFont="1" applyFill="1" applyAlignment="1">
      <alignment horizontal="center" vertical="center" wrapText="1"/>
    </xf>
    <xf numFmtId="0" fontId="8" fillId="0" borderId="0" xfId="0" applyFont="1"/>
    <xf numFmtId="0" fontId="8" fillId="0" borderId="0" xfId="0" applyFont="1" applyAlignment="1">
      <alignment horizontal="center" vertical="center"/>
    </xf>
    <xf numFmtId="0" fontId="8" fillId="0" borderId="0" xfId="0" applyFont="1" applyAlignment="1">
      <alignment vertical="center"/>
    </xf>
    <xf numFmtId="0" fontId="18" fillId="0" borderId="0" xfId="0" applyFont="1"/>
    <xf numFmtId="0" fontId="2" fillId="0" borderId="0" xfId="0" applyFont="1"/>
    <xf numFmtId="0" fontId="0" fillId="0" borderId="0" xfId="0" pivotButton="1" applyAlignment="1">
      <alignment wrapText="1"/>
    </xf>
    <xf numFmtId="0" fontId="2" fillId="0" borderId="0" xfId="0" applyFont="1" applyAlignment="1">
      <alignment horizontal="left" vertical="center" wrapText="1"/>
    </xf>
    <xf numFmtId="0" fontId="20" fillId="3" borderId="6" xfId="0" applyFont="1" applyFill="1" applyBorder="1" applyAlignment="1">
      <alignment horizontal="center" vertical="center"/>
    </xf>
    <xf numFmtId="0" fontId="20" fillId="3" borderId="6" xfId="0" applyFont="1" applyFill="1" applyBorder="1" applyAlignment="1">
      <alignment horizontal="center" vertical="center" wrapText="1"/>
    </xf>
    <xf numFmtId="0" fontId="3" fillId="3" borderId="6" xfId="1" applyFont="1" applyFill="1" applyBorder="1" applyAlignment="1">
      <alignment vertical="center" wrapText="1"/>
    </xf>
    <xf numFmtId="0" fontId="3" fillId="0" borderId="6" xfId="0" applyFont="1" applyBorder="1" applyAlignment="1">
      <alignment horizontal="center" vertical="center"/>
    </xf>
    <xf numFmtId="0" fontId="2" fillId="0" borderId="0" xfId="0" applyFont="1" applyAlignment="1">
      <alignment horizontal="center" vertical="center"/>
    </xf>
    <xf numFmtId="0" fontId="2" fillId="3" borderId="15" xfId="0" applyFont="1" applyFill="1" applyBorder="1" applyAlignment="1">
      <alignment horizontal="center" vertical="center"/>
    </xf>
    <xf numFmtId="0" fontId="2" fillId="0" borderId="0" xfId="0" applyFont="1" applyAlignment="1">
      <alignment vertical="center"/>
    </xf>
    <xf numFmtId="0" fontId="3" fillId="3" borderId="6" xfId="0" applyFont="1" applyFill="1" applyBorder="1" applyAlignment="1">
      <alignment horizontal="center" vertical="center"/>
    </xf>
    <xf numFmtId="0" fontId="2" fillId="3" borderId="6" xfId="0" applyFont="1" applyFill="1" applyBorder="1" applyAlignment="1">
      <alignment horizontal="justify" vertical="center" wrapText="1"/>
    </xf>
    <xf numFmtId="0" fontId="3" fillId="3" borderId="6" xfId="1" applyFont="1" applyFill="1" applyBorder="1" applyAlignment="1">
      <alignment horizontal="center" vertical="center" wrapText="1"/>
    </xf>
    <xf numFmtId="0" fontId="2" fillId="3" borderId="6" xfId="0" applyFont="1" applyFill="1" applyBorder="1" applyAlignment="1">
      <alignment vertical="top" wrapText="1"/>
    </xf>
    <xf numFmtId="0" fontId="21" fillId="0" borderId="0" xfId="0" applyFont="1"/>
    <xf numFmtId="0" fontId="2" fillId="0" borderId="15" xfId="0" applyFont="1" applyBorder="1" applyAlignment="1">
      <alignment horizontal="center" vertical="center"/>
    </xf>
    <xf numFmtId="0" fontId="2" fillId="0" borderId="7" xfId="0" applyFont="1" applyBorder="1" applyAlignment="1">
      <alignment vertical="center" wrapText="1"/>
    </xf>
    <xf numFmtId="0" fontId="2" fillId="0" borderId="0" xfId="1" applyAlignment="1">
      <alignment horizontal="left" vertical="center" wrapText="1"/>
    </xf>
    <xf numFmtId="0" fontId="21" fillId="3" borderId="0" xfId="0" applyFont="1" applyFill="1"/>
    <xf numFmtId="0" fontId="0" fillId="0" borderId="0" xfId="0" applyAlignment="1">
      <alignment horizontal="center" wrapText="1"/>
    </xf>
    <xf numFmtId="0" fontId="2" fillId="3" borderId="24" xfId="0" applyFont="1" applyFill="1" applyBorder="1" applyAlignment="1">
      <alignment horizontal="center" vertical="center"/>
    </xf>
    <xf numFmtId="0" fontId="2" fillId="0" borderId="0" xfId="0" applyFont="1" applyAlignment="1">
      <alignment horizontal="center" vertical="center" wrapText="1"/>
    </xf>
    <xf numFmtId="0" fontId="2" fillId="3" borderId="34" xfId="0" applyFont="1" applyFill="1" applyBorder="1" applyAlignment="1">
      <alignment vertical="center" wrapText="1"/>
    </xf>
    <xf numFmtId="0" fontId="2" fillId="3" borderId="34" xfId="0" applyFont="1" applyFill="1" applyBorder="1" applyAlignment="1">
      <alignment horizontal="center" vertical="center" wrapText="1"/>
    </xf>
    <xf numFmtId="0" fontId="17" fillId="3" borderId="34" xfId="0" applyFont="1" applyFill="1" applyBorder="1" applyAlignment="1">
      <alignment vertical="center" wrapText="1"/>
    </xf>
    <xf numFmtId="0" fontId="0" fillId="0" borderId="0" xfId="0" applyAlignment="1">
      <alignment horizontal="left" vertical="center" wrapText="1"/>
    </xf>
    <xf numFmtId="0" fontId="2" fillId="0" borderId="7" xfId="0" applyFont="1" applyBorder="1" applyAlignment="1">
      <alignment horizontal="center" vertical="center"/>
    </xf>
    <xf numFmtId="0" fontId="2" fillId="3" borderId="6" xfId="2" applyFill="1" applyBorder="1" applyAlignment="1">
      <alignment horizontal="center" vertical="center" wrapText="1"/>
    </xf>
    <xf numFmtId="0" fontId="2" fillId="3" borderId="7" xfId="0" applyFont="1" applyFill="1" applyBorder="1" applyAlignment="1">
      <alignment horizontal="center" vertical="center"/>
    </xf>
    <xf numFmtId="0" fontId="2" fillId="0" borderId="6" xfId="0" applyFont="1" applyBorder="1" applyAlignment="1">
      <alignment horizontal="center" vertical="center"/>
    </xf>
    <xf numFmtId="0" fontId="2" fillId="0" borderId="6" xfId="2" applyBorder="1" applyAlignment="1">
      <alignment horizontal="center" vertical="center" wrapText="1"/>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2" applyFill="1" applyBorder="1" applyAlignment="1">
      <alignment horizontal="center" vertical="center" wrapText="1"/>
    </xf>
    <xf numFmtId="0" fontId="2" fillId="0" borderId="7" xfId="0" applyFont="1" applyBorder="1" applyAlignment="1">
      <alignment horizontal="center" vertical="center" wrapText="1"/>
    </xf>
    <xf numFmtId="0" fontId="2" fillId="3" borderId="17" xfId="1" applyFill="1" applyBorder="1" applyAlignment="1">
      <alignment horizontal="center" vertical="center" wrapText="1"/>
    </xf>
    <xf numFmtId="0" fontId="2" fillId="3" borderId="17" xfId="0" applyFont="1" applyFill="1" applyBorder="1" applyAlignment="1">
      <alignment horizontal="center" vertical="center" wrapText="1"/>
    </xf>
    <xf numFmtId="0" fontId="9" fillId="3" borderId="17" xfId="1" applyFont="1" applyFill="1" applyBorder="1" applyAlignment="1">
      <alignment horizontal="center" vertical="center" wrapText="1"/>
    </xf>
    <xf numFmtId="0" fontId="17" fillId="3" borderId="1" xfId="2" applyFont="1" applyFill="1" applyBorder="1" applyAlignment="1">
      <alignment horizontal="center" vertical="center" wrapText="1"/>
    </xf>
    <xf numFmtId="0" fontId="2" fillId="3" borderId="1" xfId="2" applyFill="1" applyBorder="1" applyAlignment="1">
      <alignment horizontal="center" vertical="center" wrapText="1"/>
    </xf>
    <xf numFmtId="0" fontId="2" fillId="3" borderId="1" xfId="0" applyFont="1" applyFill="1" applyBorder="1" applyAlignment="1">
      <alignment horizontal="center" vertical="center"/>
    </xf>
    <xf numFmtId="0" fontId="2" fillId="3" borderId="12" xfId="1" applyFill="1" applyBorder="1" applyAlignment="1">
      <alignment horizontal="center" vertical="center" wrapText="1"/>
    </xf>
    <xf numFmtId="0" fontId="17" fillId="3" borderId="34" xfId="0" applyFont="1" applyFill="1" applyBorder="1" applyAlignment="1">
      <alignment horizontal="justify" vertical="center" wrapText="1"/>
    </xf>
    <xf numFmtId="0" fontId="17" fillId="3" borderId="39" xfId="2" applyFont="1" applyFill="1" applyBorder="1" applyAlignment="1">
      <alignment horizontal="center" vertical="center" wrapText="1"/>
    </xf>
    <xf numFmtId="0" fontId="19" fillId="3" borderId="40"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2" fillId="3" borderId="39" xfId="2" applyFill="1" applyBorder="1" applyAlignment="1">
      <alignment horizontal="center" vertical="center" wrapText="1"/>
    </xf>
    <xf numFmtId="0" fontId="17" fillId="3" borderId="4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9" fontId="2" fillId="3" borderId="6" xfId="0" applyNumberFormat="1" applyFont="1" applyFill="1" applyBorder="1" applyAlignment="1">
      <alignment horizontal="center" vertical="center"/>
    </xf>
    <xf numFmtId="0" fontId="2" fillId="3" borderId="11" xfId="1" applyFill="1" applyBorder="1" applyAlignment="1">
      <alignment horizontal="center" vertical="center" wrapText="1"/>
    </xf>
    <xf numFmtId="0" fontId="2" fillId="3" borderId="13" xfId="1" applyFill="1" applyBorder="1" applyAlignment="1">
      <alignment horizontal="center" vertical="center" wrapText="1"/>
    </xf>
    <xf numFmtId="0" fontId="2" fillId="3" borderId="7" xfId="0" applyFont="1" applyFill="1" applyBorder="1" applyAlignment="1">
      <alignment vertical="center" wrapText="1"/>
    </xf>
    <xf numFmtId="0" fontId="2" fillId="3" borderId="7" xfId="1" applyFill="1" applyBorder="1" applyAlignment="1">
      <alignment horizontal="justify" vertical="center" wrapText="1"/>
    </xf>
    <xf numFmtId="0" fontId="2" fillId="0" borderId="7" xfId="2" applyBorder="1" applyAlignment="1">
      <alignment horizontal="justify" vertical="center" wrapText="1"/>
    </xf>
    <xf numFmtId="0" fontId="17" fillId="3" borderId="7" xfId="2"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7" xfId="12" applyNumberFormat="1" applyFont="1" applyFill="1" applyBorder="1" applyAlignment="1">
      <alignment horizontal="center" vertical="center"/>
    </xf>
    <xf numFmtId="0" fontId="17" fillId="0" borderId="23" xfId="0" applyFont="1" applyBorder="1" applyAlignment="1">
      <alignment horizontal="center" vertical="center"/>
    </xf>
    <xf numFmtId="0" fontId="3" fillId="14" borderId="11" xfId="1" applyFont="1" applyFill="1" applyBorder="1" applyAlignment="1">
      <alignment horizontal="center" vertical="center" wrapText="1"/>
    </xf>
    <xf numFmtId="0" fontId="3" fillId="14" borderId="13" xfId="1" applyFont="1" applyFill="1" applyBorder="1" applyAlignment="1">
      <alignment horizontal="center" vertical="center" wrapText="1"/>
    </xf>
    <xf numFmtId="0" fontId="3" fillId="14" borderId="36" xfId="1" applyFont="1" applyFill="1" applyBorder="1" applyAlignment="1">
      <alignment horizontal="center" vertical="center" wrapText="1"/>
    </xf>
    <xf numFmtId="0" fontId="3" fillId="14" borderId="12" xfId="1" applyFont="1" applyFill="1" applyBorder="1" applyAlignment="1">
      <alignment horizontal="center" vertical="center" wrapText="1"/>
    </xf>
    <xf numFmtId="0" fontId="3" fillId="14" borderId="14" xfId="1" applyFont="1" applyFill="1" applyBorder="1" applyAlignment="1">
      <alignment horizontal="center" vertical="center" wrapText="1"/>
    </xf>
    <xf numFmtId="0" fontId="22" fillId="14" borderId="25" xfId="1" applyFont="1" applyFill="1" applyBorder="1" applyAlignment="1">
      <alignment horizontal="center" vertical="center" wrapText="1"/>
    </xf>
    <xf numFmtId="0" fontId="8" fillId="14" borderId="0" xfId="0" applyFont="1" applyFill="1" applyAlignment="1">
      <alignment horizontal="center" vertical="center"/>
    </xf>
    <xf numFmtId="0" fontId="3" fillId="0" borderId="15" xfId="0" applyFont="1" applyBorder="1" applyAlignment="1">
      <alignment horizontal="center" vertical="center" wrapText="1"/>
    </xf>
    <xf numFmtId="0" fontId="3" fillId="15" borderId="36" xfId="1" applyFont="1" applyFill="1" applyBorder="1" applyAlignment="1">
      <alignment horizontal="center" vertical="center" wrapText="1"/>
    </xf>
    <xf numFmtId="0" fontId="17" fillId="0" borderId="20" xfId="12" applyNumberFormat="1" applyFont="1" applyFill="1" applyBorder="1" applyAlignment="1">
      <alignment horizontal="center" vertical="center"/>
    </xf>
    <xf numFmtId="0" fontId="2" fillId="3" borderId="10" xfId="12" applyNumberFormat="1" applyFont="1" applyFill="1" applyBorder="1" applyAlignment="1">
      <alignment horizontal="center" vertical="center"/>
    </xf>
    <xf numFmtId="0" fontId="25" fillId="3" borderId="15" xfId="0" applyFont="1" applyFill="1" applyBorder="1" applyAlignment="1">
      <alignment horizontal="center" vertical="center" wrapText="1"/>
    </xf>
    <xf numFmtId="0" fontId="25" fillId="3" borderId="15" xfId="0" applyFont="1" applyFill="1" applyBorder="1" applyAlignment="1">
      <alignment vertical="center" wrapText="1"/>
    </xf>
    <xf numFmtId="0" fontId="2" fillId="13" borderId="0" xfId="1" applyFill="1" applyAlignment="1">
      <alignment horizontal="center"/>
    </xf>
    <xf numFmtId="0" fontId="2" fillId="13" borderId="0" xfId="1" applyFill="1" applyAlignment="1">
      <alignment horizontal="center" wrapText="1"/>
    </xf>
    <xf numFmtId="0" fontId="2" fillId="13" borderId="0" xfId="1" applyFill="1"/>
    <xf numFmtId="0" fontId="2" fillId="13" borderId="0" xfId="1" applyFill="1" applyAlignment="1">
      <alignment vertical="center" wrapText="1"/>
    </xf>
    <xf numFmtId="0" fontId="2" fillId="12" borderId="0" xfId="1" applyFill="1" applyAlignment="1">
      <alignment horizontal="center"/>
    </xf>
    <xf numFmtId="0" fontId="0" fillId="12" borderId="0" xfId="0" applyFill="1"/>
    <xf numFmtId="0" fontId="2" fillId="12" borderId="0" xfId="1" applyFill="1"/>
    <xf numFmtId="0" fontId="2" fillId="12" borderId="0" xfId="1" applyFill="1" applyAlignment="1">
      <alignment vertical="center" wrapText="1"/>
    </xf>
    <xf numFmtId="0" fontId="2" fillId="0" borderId="21" xfId="0" applyFont="1" applyBorder="1" applyAlignment="1">
      <alignment horizontal="justify" vertical="center" wrapText="1"/>
    </xf>
    <xf numFmtId="0" fontId="3" fillId="15" borderId="14" xfId="1" applyFont="1" applyFill="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justify" vertical="center" wrapText="1"/>
    </xf>
    <xf numFmtId="0" fontId="2" fillId="0" borderId="0" xfId="0" applyFont="1" applyAlignment="1">
      <alignment vertical="center" wrapText="1"/>
    </xf>
    <xf numFmtId="9" fontId="2" fillId="0" borderId="0" xfId="0" applyNumberFormat="1" applyFont="1" applyAlignment="1">
      <alignment horizontal="center" vertical="center" wrapText="1"/>
    </xf>
    <xf numFmtId="0" fontId="3" fillId="3" borderId="0" xfId="1" applyFont="1" applyFill="1" applyAlignment="1">
      <alignment horizontal="left" vertical="center" wrapText="1"/>
    </xf>
    <xf numFmtId="0" fontId="2" fillId="3" borderId="0" xfId="1" applyFill="1" applyAlignment="1">
      <alignment horizontal="center" vertical="center" wrapText="1"/>
    </xf>
    <xf numFmtId="0" fontId="2" fillId="3" borderId="0" xfId="0" applyFont="1" applyFill="1" applyAlignment="1">
      <alignment vertical="center" wrapText="1"/>
    </xf>
    <xf numFmtId="0" fontId="2" fillId="3" borderId="0" xfId="0" applyFont="1" applyFill="1" applyAlignment="1">
      <alignment horizontal="center" vertical="center" wrapText="1"/>
    </xf>
    <xf numFmtId="0" fontId="17" fillId="3" borderId="0" xfId="0" applyFont="1" applyFill="1" applyAlignment="1">
      <alignment vertical="center" wrapText="1"/>
    </xf>
    <xf numFmtId="0" fontId="17" fillId="3" borderId="0" xfId="0" applyFont="1" applyFill="1" applyAlignment="1">
      <alignment horizontal="justify" vertical="center" wrapText="1"/>
    </xf>
    <xf numFmtId="0" fontId="2" fillId="3" borderId="0" xfId="0" applyFont="1" applyFill="1" applyAlignment="1">
      <alignment horizontal="center" vertical="center"/>
    </xf>
    <xf numFmtId="0" fontId="2" fillId="3" borderId="0" xfId="2" applyFill="1" applyAlignment="1">
      <alignment horizontal="center" vertical="center" wrapText="1"/>
    </xf>
    <xf numFmtId="0" fontId="9" fillId="0" borderId="0" xfId="0" applyFont="1" applyAlignment="1">
      <alignment horizontal="center" vertical="center"/>
    </xf>
    <xf numFmtId="0" fontId="9" fillId="3" borderId="0" xfId="1" applyFont="1" applyFill="1" applyAlignment="1">
      <alignment horizontal="center" vertical="center" wrapText="1"/>
    </xf>
    <xf numFmtId="0" fontId="17" fillId="3" borderId="0" xfId="0" applyFont="1" applyFill="1" applyAlignment="1">
      <alignment horizontal="center" vertical="center" wrapText="1"/>
    </xf>
    <xf numFmtId="0" fontId="19" fillId="3" borderId="0" xfId="1" applyFont="1" applyFill="1" applyAlignment="1">
      <alignment horizontal="center" vertical="center" wrapText="1"/>
    </xf>
    <xf numFmtId="0" fontId="17" fillId="3" borderId="0" xfId="0" applyFont="1" applyFill="1" applyAlignment="1">
      <alignment horizontal="center" vertical="center"/>
    </xf>
    <xf numFmtId="0" fontId="17" fillId="3" borderId="0" xfId="1" applyFont="1" applyFill="1" applyAlignment="1">
      <alignment horizontal="center" vertical="center" wrapText="1"/>
    </xf>
    <xf numFmtId="0" fontId="2" fillId="3" borderId="0" xfId="1" applyFill="1" applyAlignment="1">
      <alignment horizontal="left" vertical="center" wrapText="1"/>
    </xf>
    <xf numFmtId="0" fontId="3" fillId="3" borderId="0" xfId="0" applyFont="1" applyFill="1" applyAlignment="1">
      <alignment horizontal="left" vertical="center" wrapText="1"/>
    </xf>
    <xf numFmtId="0" fontId="27" fillId="0" borderId="5" xfId="0" applyFont="1" applyBorder="1" applyAlignment="1">
      <alignment horizontal="center" vertical="center" wrapText="1"/>
    </xf>
    <xf numFmtId="0" fontId="27" fillId="0" borderId="20" xfId="0" applyFont="1" applyBorder="1" applyAlignment="1">
      <alignment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27" fillId="0" borderId="0" xfId="0" applyFont="1" applyAlignment="1">
      <alignment horizontal="justify" vertical="center" wrapText="1"/>
    </xf>
    <xf numFmtId="1" fontId="27" fillId="0" borderId="6" xfId="2" applyNumberFormat="1" applyFont="1" applyBorder="1" applyAlignment="1">
      <alignment horizontal="center" vertical="center" wrapText="1"/>
    </xf>
    <xf numFmtId="1" fontId="27" fillId="0" borderId="7" xfId="0" applyNumberFormat="1" applyFont="1" applyBorder="1" applyAlignment="1">
      <alignment horizontal="center" vertical="center" wrapText="1"/>
    </xf>
    <xf numFmtId="1" fontId="27" fillId="0" borderId="35" xfId="12" applyNumberFormat="1" applyFont="1" applyFill="1" applyBorder="1" applyAlignment="1">
      <alignment horizontal="center" vertical="center" wrapText="1"/>
    </xf>
    <xf numFmtId="1" fontId="27" fillId="0" borderId="4" xfId="0" applyNumberFormat="1" applyFont="1" applyBorder="1" applyAlignment="1">
      <alignment horizontal="center" vertical="center"/>
    </xf>
    <xf numFmtId="1" fontId="27" fillId="0" borderId="5" xfId="0" applyNumberFormat="1" applyFont="1" applyBorder="1" applyAlignment="1">
      <alignment horizontal="center" vertical="center"/>
    </xf>
    <xf numFmtId="1" fontId="27" fillId="0" borderId="5" xfId="1" applyNumberFormat="1" applyFont="1" applyBorder="1" applyAlignment="1">
      <alignment horizontal="center" vertical="center" wrapText="1"/>
    </xf>
    <xf numFmtId="1" fontId="27" fillId="0" borderId="20" xfId="0" applyNumberFormat="1" applyFont="1" applyBorder="1" applyAlignment="1">
      <alignment horizontal="center" vertical="center"/>
    </xf>
    <xf numFmtId="1" fontId="27" fillId="0" borderId="0" xfId="12" applyNumberFormat="1" applyFont="1" applyFill="1" applyBorder="1" applyAlignment="1">
      <alignment horizontal="center" vertical="center"/>
    </xf>
    <xf numFmtId="0" fontId="27" fillId="0" borderId="0" xfId="0" applyFont="1" applyAlignment="1">
      <alignment horizontal="center" vertical="center"/>
    </xf>
    <xf numFmtId="0" fontId="27" fillId="0" borderId="7" xfId="0" applyFont="1" applyBorder="1" applyAlignment="1">
      <alignment horizontal="center" vertical="center"/>
    </xf>
    <xf numFmtId="1" fontId="27" fillId="0" borderId="23" xfId="0" applyNumberFormat="1" applyFont="1" applyBorder="1" applyAlignment="1">
      <alignment horizontal="center" vertical="center"/>
    </xf>
    <xf numFmtId="0" fontId="27" fillId="0" borderId="20" xfId="12" applyNumberFormat="1" applyFont="1" applyFill="1" applyBorder="1" applyAlignment="1">
      <alignment horizontal="center" vertical="center"/>
    </xf>
    <xf numFmtId="0" fontId="27" fillId="0" borderId="15" xfId="0" applyFont="1" applyBorder="1" applyAlignment="1">
      <alignment horizontal="center" vertical="center"/>
    </xf>
    <xf numFmtId="0" fontId="27" fillId="0" borderId="0" xfId="0" applyFont="1"/>
    <xf numFmtId="0" fontId="26" fillId="0" borderId="6" xfId="0" applyFont="1" applyBorder="1" applyAlignment="1">
      <alignment horizontal="center" vertical="center"/>
    </xf>
    <xf numFmtId="0" fontId="27" fillId="0" borderId="0" xfId="0" applyFont="1" applyAlignment="1">
      <alignment horizontal="left" vertical="center" wrapText="1"/>
    </xf>
    <xf numFmtId="0" fontId="27" fillId="0" borderId="7" xfId="0" applyFont="1" applyBorder="1" applyAlignment="1">
      <alignment vertical="center" wrapText="1"/>
    </xf>
    <xf numFmtId="0" fontId="28" fillId="0" borderId="15"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1" xfId="0" applyFont="1" applyBorder="1" applyAlignment="1">
      <alignment horizontal="justify" vertical="center" wrapText="1"/>
    </xf>
    <xf numFmtId="1" fontId="27" fillId="0" borderId="0" xfId="12" applyNumberFormat="1" applyFont="1" applyFill="1" applyBorder="1" applyAlignment="1">
      <alignment horizontal="center" vertical="center" wrapText="1"/>
    </xf>
    <xf numFmtId="1" fontId="27" fillId="0" borderId="0" xfId="0" applyNumberFormat="1" applyFont="1" applyAlignment="1">
      <alignment horizontal="center" vertical="center" wrapText="1"/>
    </xf>
    <xf numFmtId="1" fontId="27" fillId="0" borderId="0" xfId="0" applyNumberFormat="1" applyFont="1" applyAlignment="1">
      <alignment horizontal="center" vertical="center"/>
    </xf>
    <xf numFmtId="1" fontId="27" fillId="0" borderId="6" xfId="0" applyNumberFormat="1" applyFont="1" applyBorder="1" applyAlignment="1">
      <alignment horizontal="center" vertical="center"/>
    </xf>
    <xf numFmtId="1" fontId="27" fillId="0" borderId="0" xfId="1" applyNumberFormat="1" applyFont="1" applyAlignment="1">
      <alignment horizontal="center" vertical="center" wrapText="1"/>
    </xf>
    <xf numFmtId="1" fontId="27" fillId="0" borderId="7" xfId="0" applyNumberFormat="1" applyFont="1" applyBorder="1" applyAlignment="1">
      <alignment horizontal="center" vertical="center"/>
    </xf>
    <xf numFmtId="0" fontId="27" fillId="0" borderId="23" xfId="0" applyFont="1" applyBorder="1" applyAlignment="1">
      <alignment horizontal="center" vertical="center"/>
    </xf>
    <xf numFmtId="0" fontId="27" fillId="11" borderId="7" xfId="0" applyFont="1" applyFill="1" applyBorder="1" applyAlignment="1">
      <alignment vertical="center" wrapText="1"/>
    </xf>
    <xf numFmtId="0" fontId="27" fillId="11" borderId="21" xfId="0" applyFont="1" applyFill="1" applyBorder="1" applyAlignment="1">
      <alignment horizontal="center" vertical="center" wrapText="1"/>
    </xf>
    <xf numFmtId="0" fontId="27" fillId="0" borderId="7" xfId="2" applyFont="1" applyBorder="1" applyAlignment="1">
      <alignment horizontal="justify" vertical="center" wrapText="1"/>
    </xf>
    <xf numFmtId="9" fontId="27" fillId="0" borderId="0" xfId="0" applyNumberFormat="1" applyFont="1" applyAlignment="1">
      <alignment horizontal="center" vertical="center" wrapText="1"/>
    </xf>
    <xf numFmtId="0" fontId="27" fillId="0" borderId="0" xfId="2" applyFont="1" applyAlignment="1">
      <alignment horizontal="center" vertical="center" wrapText="1"/>
    </xf>
    <xf numFmtId="9" fontId="27" fillId="0" borderId="0" xfId="0" applyNumberFormat="1" applyFont="1" applyAlignment="1">
      <alignment horizontal="center" vertical="center"/>
    </xf>
    <xf numFmtId="0" fontId="27" fillId="0" borderId="7" xfId="0" applyFont="1" applyBorder="1" applyAlignment="1">
      <alignment horizontal="center" vertical="center" wrapText="1"/>
    </xf>
    <xf numFmtId="0" fontId="27" fillId="0" borderId="14" xfId="12" applyNumberFormat="1" applyFont="1" applyFill="1" applyBorder="1" applyAlignment="1">
      <alignment horizontal="center" vertical="center"/>
    </xf>
    <xf numFmtId="0" fontId="27" fillId="3" borderId="8" xfId="0" applyFont="1" applyFill="1" applyBorder="1" applyAlignment="1">
      <alignment vertical="center" wrapText="1"/>
    </xf>
    <xf numFmtId="0" fontId="26" fillId="3" borderId="9" xfId="1" applyFont="1" applyFill="1" applyBorder="1" applyAlignment="1">
      <alignment horizontal="left" vertical="center" wrapText="1"/>
    </xf>
    <xf numFmtId="0" fontId="27" fillId="3" borderId="9" xfId="1" applyFont="1" applyFill="1" applyBorder="1" applyAlignment="1">
      <alignment horizontal="center" vertical="center" wrapText="1"/>
    </xf>
    <xf numFmtId="0" fontId="27" fillId="3" borderId="10" xfId="0" applyFont="1" applyFill="1" applyBorder="1" applyAlignment="1">
      <alignment vertical="center" wrapText="1"/>
    </xf>
    <xf numFmtId="0" fontId="27" fillId="3" borderId="9" xfId="0" applyFont="1" applyFill="1" applyBorder="1" applyAlignment="1">
      <alignment vertical="center" wrapText="1"/>
    </xf>
    <xf numFmtId="0" fontId="28" fillId="3" borderId="16"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7" fillId="3" borderId="9" xfId="0" applyFont="1" applyFill="1" applyBorder="1" applyAlignment="1">
      <alignment horizontal="justify" vertical="center" wrapText="1"/>
    </xf>
    <xf numFmtId="0" fontId="27" fillId="3" borderId="8" xfId="0" applyFont="1" applyFill="1" applyBorder="1" applyAlignment="1">
      <alignment horizontal="center" vertical="center"/>
    </xf>
    <xf numFmtId="0" fontId="27" fillId="3" borderId="9" xfId="0" applyFont="1" applyFill="1" applyBorder="1" applyAlignment="1">
      <alignment horizontal="center" vertical="center"/>
    </xf>
    <xf numFmtId="0" fontId="27" fillId="3" borderId="10" xfId="0" applyFont="1" applyFill="1" applyBorder="1" applyAlignment="1">
      <alignment horizontal="center" vertical="center"/>
    </xf>
    <xf numFmtId="0" fontId="27" fillId="3" borderId="10" xfId="2" applyFont="1" applyFill="1" applyBorder="1" applyAlignment="1">
      <alignment horizontal="center" vertical="center" wrapText="1"/>
    </xf>
    <xf numFmtId="0" fontId="27" fillId="3" borderId="9" xfId="2" applyFont="1" applyFill="1" applyBorder="1" applyAlignment="1">
      <alignment horizontal="center" vertical="center" wrapText="1"/>
    </xf>
    <xf numFmtId="0" fontId="27" fillId="3" borderId="10" xfId="12" applyNumberFormat="1" applyFont="1" applyFill="1" applyBorder="1" applyAlignment="1">
      <alignment horizontal="center" vertical="center"/>
    </xf>
    <xf numFmtId="0" fontId="27" fillId="3" borderId="16" xfId="0" applyFont="1" applyFill="1" applyBorder="1" applyAlignment="1">
      <alignment horizontal="center" vertical="center"/>
    </xf>
    <xf numFmtId="0" fontId="27" fillId="3" borderId="0" xfId="0" applyFont="1" applyFill="1"/>
    <xf numFmtId="0" fontId="27" fillId="0" borderId="5" xfId="0" applyFont="1" applyBorder="1" applyAlignment="1">
      <alignment horizontal="justify" vertical="center" wrapText="1"/>
    </xf>
    <xf numFmtId="0" fontId="27" fillId="11" borderId="51" xfId="0" applyFont="1" applyFill="1" applyBorder="1" applyAlignment="1">
      <alignment vertical="center" wrapText="1"/>
    </xf>
    <xf numFmtId="0" fontId="27" fillId="0" borderId="4" xfId="2" applyFont="1" applyBorder="1" applyAlignment="1">
      <alignment horizontal="center" vertical="center" wrapText="1"/>
    </xf>
    <xf numFmtId="0" fontId="27" fillId="0" borderId="5" xfId="2" applyFont="1" applyBorder="1" applyAlignment="1">
      <alignment horizontal="center" vertical="center" wrapText="1"/>
    </xf>
    <xf numFmtId="0" fontId="27" fillId="0" borderId="52" xfId="0" applyFont="1" applyBorder="1" applyAlignment="1">
      <alignment horizontal="justify" vertical="center" wrapText="1"/>
    </xf>
    <xf numFmtId="0" fontId="27" fillId="0" borderId="20" xfId="0" applyFont="1" applyBorder="1" applyAlignment="1">
      <alignment horizontal="center" vertical="center" wrapText="1"/>
    </xf>
    <xf numFmtId="9" fontId="27" fillId="0" borderId="4" xfId="12" applyFont="1" applyFill="1" applyBorder="1" applyAlignment="1">
      <alignment horizontal="center" vertical="center"/>
    </xf>
    <xf numFmtId="9" fontId="27" fillId="0" borderId="5" xfId="0" applyNumberFormat="1" applyFont="1" applyBorder="1" applyAlignment="1">
      <alignment horizontal="center" vertical="center"/>
    </xf>
    <xf numFmtId="0" fontId="27" fillId="0" borderId="5" xfId="0" applyFont="1" applyBorder="1" applyAlignment="1">
      <alignment horizontal="center" vertical="center"/>
    </xf>
    <xf numFmtId="0" fontId="27" fillId="0" borderId="20" xfId="0" applyFont="1" applyBorder="1" applyAlignment="1">
      <alignment horizontal="center" vertical="center"/>
    </xf>
    <xf numFmtId="0" fontId="27" fillId="0" borderId="0" xfId="0" applyFont="1" applyAlignment="1">
      <alignment vertical="center"/>
    </xf>
    <xf numFmtId="0" fontId="27" fillId="0" borderId="0" xfId="1" applyFont="1" applyAlignment="1">
      <alignment horizontal="left" vertical="center" wrapText="1"/>
    </xf>
    <xf numFmtId="0" fontId="27" fillId="0" borderId="6" xfId="2" applyFont="1" applyBorder="1" applyAlignment="1">
      <alignment horizontal="center" vertical="center" wrapText="1"/>
    </xf>
    <xf numFmtId="0" fontId="27" fillId="0" borderId="6" xfId="0" applyFont="1" applyBorder="1" applyAlignment="1">
      <alignment horizontal="center" vertical="center" wrapText="1"/>
    </xf>
    <xf numFmtId="0" fontId="27" fillId="11" borderId="26" xfId="0" applyFont="1" applyFill="1" applyBorder="1" applyAlignment="1">
      <alignment vertical="center" wrapText="1"/>
    </xf>
    <xf numFmtId="0" fontId="27" fillId="0" borderId="6" xfId="0" applyFont="1" applyBorder="1" applyAlignment="1">
      <alignment horizontal="center" vertical="center"/>
    </xf>
    <xf numFmtId="9" fontId="27" fillId="0" borderId="0" xfId="12" applyFont="1" applyFill="1" applyBorder="1" applyAlignment="1">
      <alignment horizontal="center" vertical="center"/>
    </xf>
    <xf numFmtId="0" fontId="27" fillId="0" borderId="0" xfId="1" applyFont="1" applyAlignment="1">
      <alignment horizontal="center" vertical="center" wrapText="1"/>
    </xf>
    <xf numFmtId="0" fontId="27" fillId="0" borderId="41" xfId="0" applyFont="1" applyBorder="1" applyAlignment="1">
      <alignment vertical="center" wrapText="1"/>
    </xf>
    <xf numFmtId="2" fontId="27" fillId="0" borderId="0" xfId="0" applyNumberFormat="1" applyFont="1" applyAlignment="1">
      <alignment horizontal="center" vertical="center" wrapText="1"/>
    </xf>
    <xf numFmtId="2" fontId="27" fillId="0" borderId="6" xfId="0" applyNumberFormat="1" applyFont="1" applyBorder="1" applyAlignment="1">
      <alignment horizontal="center" vertical="center" wrapText="1"/>
    </xf>
    <xf numFmtId="9" fontId="27" fillId="0" borderId="6" xfId="12" applyFont="1" applyFill="1" applyBorder="1" applyAlignment="1">
      <alignment horizontal="center" vertical="center" wrapText="1"/>
    </xf>
    <xf numFmtId="9" fontId="27" fillId="0" borderId="0" xfId="2" applyNumberFormat="1" applyFont="1" applyAlignment="1">
      <alignment horizontal="center" vertical="center" wrapText="1"/>
    </xf>
    <xf numFmtId="0" fontId="27" fillId="0" borderId="7" xfId="2" applyFont="1" applyBorder="1" applyAlignment="1">
      <alignment horizontal="center" vertical="center" wrapText="1"/>
    </xf>
    <xf numFmtId="0" fontId="27" fillId="0" borderId="6" xfId="1" applyFont="1" applyBorder="1" applyAlignment="1">
      <alignment horizontal="center" vertical="center" wrapText="1"/>
    </xf>
    <xf numFmtId="9" fontId="27" fillId="0" borderId="0" xfId="12" applyFont="1" applyFill="1" applyBorder="1" applyAlignment="1">
      <alignment horizontal="center" vertical="center" wrapText="1"/>
    </xf>
    <xf numFmtId="0" fontId="27" fillId="0" borderId="42" xfId="0" applyFont="1" applyBorder="1" applyAlignment="1">
      <alignment horizontal="justify" vertical="center" wrapText="1"/>
    </xf>
    <xf numFmtId="0" fontId="29" fillId="0" borderId="0" xfId="1" applyFont="1" applyAlignment="1">
      <alignment horizontal="center" vertical="center" wrapText="1"/>
    </xf>
    <xf numFmtId="0" fontId="27" fillId="0" borderId="15" xfId="0" applyFont="1" applyBorder="1" applyAlignment="1">
      <alignment horizontal="center" vertical="center" wrapText="1"/>
    </xf>
    <xf numFmtId="0" fontId="30" fillId="0" borderId="6" xfId="0" applyFont="1" applyBorder="1" applyAlignment="1">
      <alignment horizontal="center" vertical="center"/>
    </xf>
    <xf numFmtId="0" fontId="31" fillId="0" borderId="0" xfId="1" applyFont="1" applyAlignment="1">
      <alignment horizontal="left" vertical="center" wrapText="1"/>
    </xf>
    <xf numFmtId="0" fontId="31" fillId="0" borderId="0" xfId="0" applyFont="1" applyAlignment="1">
      <alignment horizontal="center" vertical="center" wrapText="1"/>
    </xf>
    <xf numFmtId="0" fontId="31" fillId="0" borderId="42" xfId="0" applyFont="1" applyBorder="1" applyAlignment="1">
      <alignment horizontal="justify" vertical="center" wrapText="1"/>
    </xf>
    <xf numFmtId="0" fontId="31" fillId="0" borderId="0" xfId="0" applyFont="1" applyAlignment="1">
      <alignment vertical="center" wrapText="1"/>
    </xf>
    <xf numFmtId="0" fontId="31" fillId="0" borderId="0" xfId="0" applyFont="1" applyAlignment="1">
      <alignment horizontal="justify" vertical="center" wrapText="1"/>
    </xf>
    <xf numFmtId="0" fontId="31" fillId="0" borderId="6" xfId="0" applyFont="1" applyBorder="1" applyAlignment="1">
      <alignment horizontal="center" vertical="center" wrapText="1"/>
    </xf>
    <xf numFmtId="0" fontId="31" fillId="0" borderId="21" xfId="0" applyFont="1" applyBorder="1" applyAlignment="1">
      <alignment horizontal="justify" vertical="center" wrapText="1"/>
    </xf>
    <xf numFmtId="0" fontId="31" fillId="0" borderId="21"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0" xfId="0" applyFont="1" applyAlignment="1">
      <alignment horizontal="center" vertical="center"/>
    </xf>
    <xf numFmtId="9" fontId="31" fillId="0" borderId="0" xfId="0" applyNumberFormat="1" applyFont="1" applyAlignment="1">
      <alignment horizontal="center" vertical="center"/>
    </xf>
    <xf numFmtId="0" fontId="31" fillId="0" borderId="7" xfId="0" applyFont="1" applyBorder="1" applyAlignment="1">
      <alignment horizontal="center" vertical="center"/>
    </xf>
    <xf numFmtId="0" fontId="31" fillId="0" borderId="23" xfId="0" applyFont="1" applyBorder="1" applyAlignment="1">
      <alignment horizontal="center" vertical="center"/>
    </xf>
    <xf numFmtId="0" fontId="31" fillId="0" borderId="20" xfId="12" applyNumberFormat="1" applyFont="1" applyFill="1" applyBorder="1" applyAlignment="1">
      <alignment horizontal="center" vertical="center"/>
    </xf>
    <xf numFmtId="0" fontId="31" fillId="0" borderId="0" xfId="0" applyFont="1"/>
    <xf numFmtId="0" fontId="29" fillId="0" borderId="7" xfId="1" applyFont="1" applyBorder="1" applyAlignment="1">
      <alignment horizontal="center" vertical="center" wrapText="1"/>
    </xf>
    <xf numFmtId="9" fontId="27" fillId="0" borderId="6" xfId="0" applyNumberFormat="1" applyFont="1" applyBorder="1" applyAlignment="1">
      <alignment horizontal="center" vertical="center"/>
    </xf>
    <xf numFmtId="9" fontId="27" fillId="11" borderId="21" xfId="0" applyNumberFormat="1" applyFont="1" applyFill="1" applyBorder="1" applyAlignment="1">
      <alignment horizontal="center" vertical="center"/>
    </xf>
    <xf numFmtId="0" fontId="27" fillId="0" borderId="22" xfId="0" applyFont="1" applyBorder="1" applyAlignment="1">
      <alignment horizontal="center" vertical="center" wrapText="1"/>
    </xf>
    <xf numFmtId="2" fontId="27" fillId="0" borderId="7" xfId="0" applyNumberFormat="1" applyFont="1" applyBorder="1" applyAlignment="1">
      <alignment horizontal="justify" vertical="center"/>
    </xf>
    <xf numFmtId="9" fontId="27" fillId="0" borderId="21" xfId="0" applyNumberFormat="1" applyFont="1" applyBorder="1" applyAlignment="1">
      <alignment horizontal="center" vertical="center" wrapText="1"/>
    </xf>
    <xf numFmtId="0" fontId="29" fillId="0" borderId="7" xfId="0" applyFont="1" applyBorder="1" applyAlignment="1">
      <alignment horizontal="center" vertical="center" wrapText="1"/>
    </xf>
    <xf numFmtId="0" fontId="31" fillId="0" borderId="7" xfId="0" applyFont="1" applyBorder="1" applyAlignment="1">
      <alignment vertical="center" wrapText="1"/>
    </xf>
    <xf numFmtId="0" fontId="31" fillId="0" borderId="6" xfId="0" applyFont="1" applyBorder="1" applyAlignment="1">
      <alignment horizontal="center" vertical="center"/>
    </xf>
    <xf numFmtId="0" fontId="31" fillId="0" borderId="0" xfId="1" applyFont="1" applyAlignment="1">
      <alignment horizontal="center" vertical="center" wrapText="1"/>
    </xf>
    <xf numFmtId="0" fontId="31" fillId="0" borderId="15" xfId="0" applyFont="1" applyBorder="1" applyAlignment="1">
      <alignment horizontal="center" vertical="center"/>
    </xf>
    <xf numFmtId="0" fontId="30" fillId="0" borderId="6" xfId="0" applyFont="1" applyBorder="1" applyAlignment="1">
      <alignment horizontal="center" vertical="center" wrapText="1"/>
    </xf>
    <xf numFmtId="0" fontId="31" fillId="0" borderId="7" xfId="0" applyFont="1" applyBorder="1" applyAlignment="1">
      <alignment horizontal="justify" vertical="center" wrapText="1"/>
    </xf>
    <xf numFmtId="0" fontId="30" fillId="0" borderId="15" xfId="0" applyFont="1" applyBorder="1" applyAlignment="1">
      <alignment horizontal="center" vertical="center" wrapText="1"/>
    </xf>
    <xf numFmtId="0" fontId="31" fillId="3" borderId="10" xfId="12" applyNumberFormat="1" applyFont="1" applyFill="1" applyBorder="1" applyAlignment="1">
      <alignment horizontal="center" vertical="center"/>
    </xf>
    <xf numFmtId="0" fontId="31" fillId="0" borderId="7" xfId="3" applyFont="1" applyFill="1" applyBorder="1" applyAlignment="1">
      <alignment horizontal="justify" vertical="center" wrapText="1"/>
    </xf>
    <xf numFmtId="0" fontId="31" fillId="0" borderId="29" xfId="0" applyFont="1" applyBorder="1" applyAlignment="1">
      <alignment horizontal="justify" vertical="center" wrapText="1"/>
    </xf>
    <xf numFmtId="0" fontId="32" fillId="0" borderId="0" xfId="1" applyFont="1" applyAlignment="1">
      <alignment horizontal="center" vertical="center" wrapText="1"/>
    </xf>
    <xf numFmtId="0" fontId="31" fillId="0" borderId="29" xfId="0" applyFont="1" applyBorder="1" applyAlignment="1">
      <alignment vertical="center" wrapText="1"/>
    </xf>
    <xf numFmtId="0" fontId="31" fillId="0" borderId="27"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29" xfId="0" applyFont="1" applyBorder="1" applyAlignment="1">
      <alignment horizontal="center" vertical="center"/>
    </xf>
    <xf numFmtId="0" fontId="32" fillId="0" borderId="28" xfId="1" applyFont="1" applyBorder="1" applyAlignment="1">
      <alignment horizontal="center" vertical="center" wrapText="1"/>
    </xf>
    <xf numFmtId="0" fontId="31" fillId="0" borderId="28" xfId="0" applyFont="1" applyBorder="1" applyAlignment="1">
      <alignment horizontal="center" vertical="center"/>
    </xf>
    <xf numFmtId="0" fontId="31" fillId="0" borderId="7" xfId="1" applyFont="1" applyBorder="1" applyAlignment="1">
      <alignment horizontal="justify" vertical="center" wrapText="1"/>
    </xf>
    <xf numFmtId="9" fontId="31" fillId="0" borderId="0" xfId="0" applyNumberFormat="1" applyFont="1" applyAlignment="1">
      <alignment horizontal="center" vertical="center" wrapText="1"/>
    </xf>
    <xf numFmtId="0" fontId="27" fillId="0" borderId="7" xfId="1" applyFont="1" applyBorder="1" applyAlignment="1">
      <alignment horizontal="left" vertical="center" wrapText="1"/>
    </xf>
    <xf numFmtId="0" fontId="27" fillId="0" borderId="26" xfId="0" applyFont="1" applyBorder="1" applyAlignment="1">
      <alignment vertical="center" wrapText="1"/>
    </xf>
    <xf numFmtId="0" fontId="27" fillId="0" borderId="26" xfId="0" applyFont="1" applyBorder="1" applyAlignment="1">
      <alignment wrapText="1"/>
    </xf>
    <xf numFmtId="0" fontId="28" fillId="0" borderId="44" xfId="0" applyFont="1" applyBorder="1" applyAlignment="1">
      <alignment horizontal="center" vertical="center" wrapText="1"/>
    </xf>
    <xf numFmtId="0" fontId="27" fillId="0" borderId="26" xfId="0" applyFont="1" applyBorder="1" applyAlignment="1">
      <alignment horizontal="center" vertical="center" wrapText="1"/>
    </xf>
    <xf numFmtId="0" fontId="29" fillId="0" borderId="7" xfId="0" applyFont="1" applyBorder="1" applyAlignment="1">
      <alignment horizontal="center" vertical="center"/>
    </xf>
    <xf numFmtId="0" fontId="27" fillId="0" borderId="23" xfId="12" applyNumberFormat="1" applyFont="1" applyFill="1" applyBorder="1" applyAlignment="1">
      <alignment horizontal="center" vertical="center"/>
    </xf>
    <xf numFmtId="0" fontId="27" fillId="0" borderId="7" xfId="1" applyFont="1" applyBorder="1" applyAlignment="1">
      <alignment horizontal="justify" vertical="center" wrapText="1"/>
    </xf>
    <xf numFmtId="0" fontId="27" fillId="0" borderId="21" xfId="0" applyFont="1" applyBorder="1" applyAlignment="1">
      <alignment horizontal="center" vertical="center"/>
    </xf>
    <xf numFmtId="9" fontId="27" fillId="0" borderId="6" xfId="1" applyNumberFormat="1" applyFont="1" applyBorder="1" applyAlignment="1">
      <alignment horizontal="center" vertical="center" wrapText="1"/>
    </xf>
    <xf numFmtId="9" fontId="27" fillId="0" borderId="0" xfId="1" applyNumberFormat="1" applyFont="1" applyAlignment="1">
      <alignment horizontal="center" vertical="center" wrapText="1"/>
    </xf>
    <xf numFmtId="0" fontId="26" fillId="0" borderId="6" xfId="1" applyFont="1" applyBorder="1" applyAlignment="1">
      <alignment horizontal="center" vertical="center" wrapText="1"/>
    </xf>
    <xf numFmtId="0" fontId="27" fillId="0" borderId="0" xfId="2" applyFont="1" applyAlignment="1">
      <alignment horizontal="left" vertical="center" wrapText="1"/>
    </xf>
    <xf numFmtId="0" fontId="27" fillId="0" borderId="35" xfId="0" applyFont="1" applyBorder="1" applyAlignment="1">
      <alignment vertical="center" wrapText="1"/>
    </xf>
    <xf numFmtId="0" fontId="27" fillId="0" borderId="35" xfId="0" applyFont="1" applyBorder="1" applyAlignment="1">
      <alignment horizontal="center" vertical="center" wrapText="1"/>
    </xf>
    <xf numFmtId="0" fontId="28" fillId="0" borderId="45" xfId="0" applyFont="1" applyBorder="1" applyAlignment="1">
      <alignment horizontal="center" vertical="center" wrapText="1"/>
    </xf>
    <xf numFmtId="9" fontId="29" fillId="0" borderId="0" xfId="0" applyNumberFormat="1" applyFont="1" applyAlignment="1">
      <alignment horizontal="center" vertical="center"/>
    </xf>
    <xf numFmtId="9" fontId="33" fillId="0" borderId="0" xfId="0" applyNumberFormat="1" applyFont="1" applyAlignment="1">
      <alignment horizontal="center" vertical="center" wrapText="1"/>
    </xf>
    <xf numFmtId="0" fontId="29" fillId="0" borderId="0" xfId="0" applyFont="1" applyAlignment="1">
      <alignment horizontal="center" vertical="center"/>
    </xf>
    <xf numFmtId="9" fontId="27" fillId="0" borderId="15" xfId="0" applyNumberFormat="1" applyFont="1" applyBorder="1" applyAlignment="1">
      <alignment horizontal="center" vertical="center" wrapText="1"/>
    </xf>
    <xf numFmtId="0" fontId="27" fillId="0" borderId="0" xfId="3" applyNumberFormat="1" applyFont="1" applyFill="1" applyBorder="1" applyAlignment="1" applyProtection="1">
      <alignment horizontal="justify" vertical="center" wrapText="1"/>
    </xf>
    <xf numFmtId="0" fontId="28" fillId="0" borderId="15" xfId="1" applyFont="1" applyBorder="1" applyAlignment="1">
      <alignment horizontal="center" vertical="center" wrapText="1"/>
    </xf>
    <xf numFmtId="0" fontId="27" fillId="0" borderId="0" xfId="1" applyFont="1" applyAlignment="1">
      <alignment horizontal="justify" vertical="center" wrapText="1"/>
    </xf>
    <xf numFmtId="0" fontId="26" fillId="0" borderId="15" xfId="1" applyFont="1" applyBorder="1" applyAlignment="1">
      <alignment horizontal="center" vertical="center" wrapText="1"/>
    </xf>
    <xf numFmtId="0" fontId="26" fillId="0" borderId="30" xfId="0" applyFont="1" applyBorder="1" applyAlignment="1">
      <alignment horizontal="center" vertical="center"/>
    </xf>
    <xf numFmtId="0" fontId="27" fillId="0" borderId="22" xfId="0" applyFont="1" applyBorder="1" applyAlignment="1">
      <alignment vertical="center" wrapText="1"/>
    </xf>
    <xf numFmtId="0" fontId="28" fillId="0" borderId="46" xfId="0" applyFont="1" applyBorder="1" applyAlignment="1">
      <alignment horizontal="center" vertical="center" wrapText="1"/>
    </xf>
    <xf numFmtId="0" fontId="27" fillId="11" borderId="21" xfId="0" applyFont="1" applyFill="1" applyBorder="1" applyAlignment="1">
      <alignment vertical="center" wrapText="1"/>
    </xf>
    <xf numFmtId="0" fontId="27" fillId="11" borderId="21" xfId="0" applyFont="1" applyFill="1" applyBorder="1" applyAlignment="1">
      <alignment wrapText="1"/>
    </xf>
    <xf numFmtId="0" fontId="27" fillId="11" borderId="30" xfId="0" applyFont="1" applyFill="1" applyBorder="1" applyAlignment="1">
      <alignment horizontal="center" vertical="center"/>
    </xf>
    <xf numFmtId="0" fontId="27" fillId="11" borderId="21" xfId="0" applyFont="1" applyFill="1" applyBorder="1" applyAlignment="1">
      <alignment horizontal="center" vertical="center"/>
    </xf>
    <xf numFmtId="0" fontId="27" fillId="11" borderId="22" xfId="0" applyFont="1" applyFill="1" applyBorder="1" applyAlignment="1">
      <alignment horizontal="center" vertical="center"/>
    </xf>
    <xf numFmtId="0" fontId="27" fillId="11" borderId="22" xfId="0" applyFont="1" applyFill="1" applyBorder="1" applyAlignment="1">
      <alignment horizontal="center" vertical="center" wrapText="1"/>
    </xf>
    <xf numFmtId="0" fontId="27" fillId="0" borderId="21" xfId="0" applyFont="1" applyBorder="1" applyAlignment="1">
      <alignment vertical="center" wrapText="1"/>
    </xf>
    <xf numFmtId="0" fontId="27" fillId="0" borderId="30" xfId="0" applyFont="1" applyBorder="1" applyAlignment="1">
      <alignment horizontal="center" vertical="center"/>
    </xf>
    <xf numFmtId="0" fontId="27" fillId="0" borderId="22" xfId="0" applyFont="1" applyBorder="1" applyAlignment="1">
      <alignment horizontal="center" vertical="center"/>
    </xf>
    <xf numFmtId="9" fontId="27" fillId="0" borderId="30" xfId="0" applyNumberFormat="1" applyFont="1" applyBorder="1" applyAlignment="1">
      <alignment horizontal="center" vertical="center"/>
    </xf>
    <xf numFmtId="9" fontId="27" fillId="0" borderId="21" xfId="0" applyNumberFormat="1" applyFont="1" applyBorder="1" applyAlignment="1">
      <alignment horizontal="center" vertical="center"/>
    </xf>
    <xf numFmtId="0" fontId="27" fillId="0" borderId="38" xfId="0" applyFont="1" applyBorder="1" applyAlignment="1">
      <alignment vertical="center" wrapText="1"/>
    </xf>
    <xf numFmtId="9" fontId="27" fillId="11" borderId="31" xfId="0" applyNumberFormat="1" applyFont="1" applyFill="1" applyBorder="1" applyAlignment="1">
      <alignment horizontal="center" vertical="center"/>
    </xf>
    <xf numFmtId="9" fontId="27" fillId="11" borderId="26" xfId="0" applyNumberFormat="1" applyFont="1" applyFill="1" applyBorder="1" applyAlignment="1">
      <alignment horizontal="center" vertical="center"/>
    </xf>
    <xf numFmtId="0" fontId="27" fillId="11" borderId="26" xfId="0" applyFont="1" applyFill="1" applyBorder="1" applyAlignment="1">
      <alignment horizontal="center" vertical="center"/>
    </xf>
    <xf numFmtId="0" fontId="27" fillId="11" borderId="38" xfId="0" applyFont="1" applyFill="1" applyBorder="1" applyAlignment="1">
      <alignment horizontal="center" vertical="center"/>
    </xf>
    <xf numFmtId="0" fontId="27" fillId="11" borderId="31" xfId="0" applyFont="1" applyFill="1" applyBorder="1" applyAlignment="1">
      <alignment horizontal="center" vertical="center"/>
    </xf>
    <xf numFmtId="0" fontId="27" fillId="0" borderId="31" xfId="0" applyFont="1" applyBorder="1" applyAlignment="1">
      <alignment horizontal="center" vertical="center"/>
    </xf>
    <xf numFmtId="0" fontId="27" fillId="0" borderId="47" xfId="0" applyFont="1" applyBorder="1" applyAlignment="1">
      <alignment horizontal="center" vertical="center"/>
    </xf>
    <xf numFmtId="0" fontId="29" fillId="0" borderId="48" xfId="0" applyFont="1" applyBorder="1" applyAlignment="1">
      <alignment horizontal="center" vertical="center"/>
    </xf>
    <xf numFmtId="0" fontId="29" fillId="0" borderId="47" xfId="0" applyFont="1" applyBorder="1" applyAlignment="1">
      <alignment horizontal="center" vertical="center"/>
    </xf>
    <xf numFmtId="0" fontId="27" fillId="0" borderId="48" xfId="0" applyFont="1" applyBorder="1" applyAlignment="1">
      <alignment horizontal="center" vertical="center"/>
    </xf>
    <xf numFmtId="0" fontId="27" fillId="0" borderId="49" xfId="0" applyFont="1" applyBorder="1" applyAlignment="1">
      <alignment horizontal="center" vertical="center"/>
    </xf>
    <xf numFmtId="0" fontId="27" fillId="0" borderId="26" xfId="0" applyFont="1" applyBorder="1" applyAlignment="1">
      <alignment horizontal="center" vertical="center"/>
    </xf>
    <xf numFmtId="0" fontId="31" fillId="0" borderId="41" xfId="0" applyFont="1" applyBorder="1" applyAlignment="1">
      <alignment vertical="center" wrapText="1"/>
    </xf>
    <xf numFmtId="2" fontId="31" fillId="0" borderId="0" xfId="0" applyNumberFormat="1" applyFont="1" applyAlignment="1">
      <alignment horizontal="center" vertical="center" wrapText="1"/>
    </xf>
    <xf numFmtId="2" fontId="31" fillId="0" borderId="22" xfId="0" applyNumberFormat="1" applyFont="1" applyBorder="1" applyAlignment="1">
      <alignment horizontal="center" vertical="center" wrapText="1"/>
    </xf>
    <xf numFmtId="1" fontId="27" fillId="0" borderId="0" xfId="2" applyNumberFormat="1" applyFont="1" applyAlignment="1">
      <alignment horizontal="center" vertical="center" wrapText="1"/>
    </xf>
    <xf numFmtId="9" fontId="2" fillId="3" borderId="0" xfId="0" applyNumberFormat="1" applyFont="1" applyFill="1" applyAlignment="1">
      <alignment horizontal="center" vertical="center"/>
    </xf>
    <xf numFmtId="0" fontId="2" fillId="3" borderId="21" xfId="0" applyFont="1" applyFill="1" applyBorder="1" applyAlignment="1">
      <alignment horizontal="justify" vertical="center" wrapText="1"/>
    </xf>
    <xf numFmtId="0" fontId="27" fillId="3" borderId="50" xfId="0" applyFont="1" applyFill="1" applyBorder="1" applyAlignment="1">
      <alignment horizontal="justify" vertical="center" wrapText="1"/>
    </xf>
    <xf numFmtId="0" fontId="3" fillId="15" borderId="12" xfId="1" applyFont="1" applyFill="1" applyBorder="1" applyAlignment="1">
      <alignment horizontal="center" vertical="center" wrapText="1"/>
    </xf>
    <xf numFmtId="0" fontId="28" fillId="0" borderId="15" xfId="12" applyNumberFormat="1" applyFont="1" applyBorder="1" applyAlignment="1">
      <alignment horizontal="center" vertical="center" wrapText="1"/>
    </xf>
    <xf numFmtId="0" fontId="3" fillId="3" borderId="12" xfId="1" applyFont="1" applyFill="1" applyBorder="1" applyAlignment="1">
      <alignment horizontal="center" vertical="center" wrapText="1"/>
    </xf>
    <xf numFmtId="0" fontId="2" fillId="3" borderId="13" xfId="1" applyFill="1" applyBorder="1" applyAlignment="1">
      <alignment vertical="center" wrapText="1"/>
    </xf>
    <xf numFmtId="0" fontId="2" fillId="3" borderId="12" xfId="1" applyFill="1" applyBorder="1" applyAlignment="1">
      <alignment horizontal="justify" vertical="center" wrapText="1"/>
    </xf>
    <xf numFmtId="0" fontId="2" fillId="3" borderId="14" xfId="0" applyFont="1" applyFill="1" applyBorder="1" applyAlignment="1">
      <alignment horizontal="center" vertical="center"/>
    </xf>
    <xf numFmtId="0" fontId="2" fillId="3" borderId="13" xfId="12" applyNumberFormat="1" applyFont="1" applyFill="1" applyBorder="1" applyAlignment="1">
      <alignment horizontal="center" vertical="center"/>
    </xf>
    <xf numFmtId="0" fontId="21" fillId="3" borderId="13" xfId="0" applyFont="1" applyFill="1" applyBorder="1"/>
    <xf numFmtId="0" fontId="27" fillId="0" borderId="6" xfId="12" applyNumberFormat="1" applyFont="1" applyFill="1" applyBorder="1" applyAlignment="1">
      <alignment horizontal="center" vertical="center"/>
    </xf>
    <xf numFmtId="0" fontId="31" fillId="0" borderId="47" xfId="0" applyFont="1" applyBorder="1" applyAlignment="1">
      <alignment horizontal="center" vertical="center" wrapText="1"/>
    </xf>
    <xf numFmtId="0" fontId="31" fillId="0" borderId="0" xfId="2" applyFont="1" applyAlignment="1">
      <alignment horizontal="center" vertical="center" wrapText="1"/>
    </xf>
    <xf numFmtId="0" fontId="32" fillId="0" borderId="7" xfId="0" applyFont="1" applyBorder="1" applyAlignment="1">
      <alignment horizontal="center" vertical="center" wrapText="1"/>
    </xf>
    <xf numFmtId="2" fontId="27" fillId="0" borderId="0" xfId="0" applyNumberFormat="1" applyFont="1" applyAlignment="1">
      <alignment horizontal="center" vertical="center"/>
    </xf>
    <xf numFmtId="0" fontId="34" fillId="0" borderId="6" xfId="0" applyFont="1" applyBorder="1" applyAlignment="1">
      <alignment horizontal="center" vertical="center"/>
    </xf>
    <xf numFmtId="0" fontId="35" fillId="0" borderId="0" xfId="1" applyFont="1" applyAlignment="1">
      <alignment horizontal="left" vertical="center" wrapText="1"/>
    </xf>
    <xf numFmtId="0" fontId="35" fillId="0" borderId="0" xfId="2" applyFont="1" applyAlignment="1">
      <alignment horizontal="left" vertical="center" wrapText="1"/>
    </xf>
    <xf numFmtId="0" fontId="35" fillId="0" borderId="0" xfId="1" applyFont="1" applyAlignment="1">
      <alignment horizontal="center" vertical="center" wrapText="1"/>
    </xf>
    <xf numFmtId="0" fontId="35" fillId="0" borderId="28" xfId="3" applyNumberFormat="1" applyFont="1" applyFill="1" applyBorder="1" applyAlignment="1">
      <alignment horizontal="justify" vertical="center" wrapText="1"/>
    </xf>
    <xf numFmtId="0" fontId="35" fillId="0" borderId="28" xfId="1" applyFont="1" applyBorder="1" applyAlignment="1">
      <alignment horizontal="center" vertical="center" wrapText="1"/>
    </xf>
    <xf numFmtId="0" fontId="36" fillId="0" borderId="43" xfId="1" applyFont="1" applyBorder="1" applyAlignment="1">
      <alignment horizontal="center" vertical="center" wrapText="1"/>
    </xf>
    <xf numFmtId="0" fontId="35" fillId="0" borderId="28" xfId="1" applyFont="1" applyBorder="1" applyAlignment="1">
      <alignment horizontal="justify" vertical="center" wrapText="1"/>
    </xf>
    <xf numFmtId="0" fontId="35" fillId="0" borderId="0" xfId="0" applyFont="1" applyAlignment="1">
      <alignment horizontal="center" vertical="center" wrapText="1"/>
    </xf>
    <xf numFmtId="9" fontId="35" fillId="0" borderId="0" xfId="0" applyNumberFormat="1" applyFont="1" applyAlignment="1">
      <alignment horizontal="center" vertical="center"/>
    </xf>
    <xf numFmtId="0" fontId="35" fillId="0" borderId="0" xfId="0" applyFont="1" applyAlignment="1">
      <alignment horizontal="center" vertical="center"/>
    </xf>
    <xf numFmtId="0" fontId="35" fillId="0" borderId="23" xfId="0" applyFont="1" applyBorder="1" applyAlignment="1">
      <alignment horizontal="center" vertical="center"/>
    </xf>
    <xf numFmtId="0" fontId="35" fillId="0" borderId="20" xfId="12" applyNumberFormat="1" applyFont="1" applyFill="1" applyBorder="1" applyAlignment="1">
      <alignment horizontal="center" vertical="center"/>
    </xf>
    <xf numFmtId="0" fontId="35" fillId="0" borderId="0" xfId="0" applyFont="1"/>
    <xf numFmtId="0" fontId="35" fillId="0" borderId="6" xfId="0" applyFont="1" applyBorder="1" applyAlignment="1">
      <alignment horizontal="center" vertical="center"/>
    </xf>
    <xf numFmtId="0" fontId="35" fillId="0" borderId="0" xfId="0" applyFont="1" applyAlignment="1">
      <alignment vertical="center" wrapText="1"/>
    </xf>
    <xf numFmtId="0" fontId="36" fillId="0" borderId="15" xfId="0" applyFont="1" applyBorder="1" applyAlignment="1">
      <alignment horizontal="center" vertical="center" wrapText="1"/>
    </xf>
    <xf numFmtId="0" fontId="34" fillId="0" borderId="27" xfId="0" applyFont="1" applyBorder="1" applyAlignment="1">
      <alignment horizontal="center" vertical="center"/>
    </xf>
    <xf numFmtId="0" fontId="35" fillId="0" borderId="28" xfId="2" applyFont="1" applyBorder="1" applyAlignment="1">
      <alignment horizontal="left" vertical="center" wrapText="1"/>
    </xf>
    <xf numFmtId="0" fontId="35" fillId="0" borderId="7" xfId="0" applyFont="1" applyBorder="1" applyAlignment="1">
      <alignment horizontal="center" vertical="center"/>
    </xf>
    <xf numFmtId="0" fontId="31" fillId="0" borderId="15" xfId="0" applyFont="1" applyBorder="1" applyAlignment="1">
      <alignment horizontal="center" vertical="center" wrapText="1"/>
    </xf>
    <xf numFmtId="0" fontId="17" fillId="0" borderId="0" xfId="0" applyFont="1" applyAlignment="1">
      <alignment horizontal="center" vertical="center"/>
    </xf>
    <xf numFmtId="0" fontId="17" fillId="0" borderId="0" xfId="0" applyFont="1"/>
    <xf numFmtId="0" fontId="37" fillId="0" borderId="0" xfId="0" applyFont="1" applyAlignment="1">
      <alignment vertical="center" wrapText="1"/>
    </xf>
    <xf numFmtId="0" fontId="2" fillId="0" borderId="0" xfId="0" applyFont="1" applyAlignment="1">
      <alignment horizontal="justify" vertical="center" wrapText="1"/>
    </xf>
    <xf numFmtId="1" fontId="17" fillId="0" borderId="35" xfId="0" applyNumberFormat="1" applyFont="1" applyBorder="1" applyAlignment="1">
      <alignment horizontal="center" vertical="center" wrapText="1"/>
    </xf>
    <xf numFmtId="1" fontId="2" fillId="0" borderId="0" xfId="2" applyNumberFormat="1" applyAlignment="1">
      <alignment horizontal="justify" vertical="center" wrapText="1"/>
    </xf>
    <xf numFmtId="1" fontId="17" fillId="0" borderId="0" xfId="2" applyNumberFormat="1" applyFont="1" applyAlignment="1">
      <alignment horizontal="center" vertical="center" wrapText="1"/>
    </xf>
    <xf numFmtId="0" fontId="2" fillId="0" borderId="0" xfId="2" applyAlignment="1">
      <alignment horizontal="justify" vertical="center" wrapText="1"/>
    </xf>
    <xf numFmtId="0" fontId="39" fillId="0" borderId="21" xfId="0" applyFont="1" applyBorder="1" applyAlignment="1">
      <alignment horizontal="center" vertical="center" wrapText="1"/>
    </xf>
    <xf numFmtId="1" fontId="17" fillId="0" borderId="0" xfId="0" applyNumberFormat="1" applyFont="1" applyAlignment="1">
      <alignment horizontal="center" vertical="center" wrapText="1"/>
    </xf>
    <xf numFmtId="0" fontId="9" fillId="0" borderId="0" xfId="1" applyFont="1" applyAlignment="1">
      <alignment horizontal="center" vertical="center" wrapText="1"/>
    </xf>
    <xf numFmtId="0" fontId="2" fillId="0" borderId="21" xfId="0" applyFont="1" applyBorder="1" applyAlignment="1">
      <alignment horizontal="center" vertical="center" wrapText="1"/>
    </xf>
    <xf numFmtId="0" fontId="0" fillId="0" borderId="0" xfId="0" applyAlignment="1">
      <alignment horizontal="left"/>
    </xf>
    <xf numFmtId="9" fontId="40" fillId="0" borderId="0" xfId="12" applyFont="1" applyAlignment="1">
      <alignment horizontal="center" vertical="center"/>
    </xf>
    <xf numFmtId="0" fontId="2" fillId="3" borderId="0" xfId="2" applyFill="1" applyAlignment="1">
      <alignment horizontal="justify" vertical="center" wrapText="1"/>
    </xf>
    <xf numFmtId="2" fontId="2" fillId="0" borderId="7" xfId="0" applyNumberFormat="1" applyFont="1" applyBorder="1" applyAlignment="1">
      <alignment horizontal="justify" vertical="center" wrapText="1"/>
    </xf>
    <xf numFmtId="0" fontId="2" fillId="3" borderId="0" xfId="2" applyFill="1" applyAlignment="1">
      <alignment horizontal="center"/>
    </xf>
    <xf numFmtId="0" fontId="2" fillId="3" borderId="0" xfId="1" applyFill="1" applyAlignment="1">
      <alignment horizontal="center"/>
    </xf>
    <xf numFmtId="0" fontId="0" fillId="3" borderId="0" xfId="0" applyFill="1"/>
    <xf numFmtId="0" fontId="2" fillId="3" borderId="0" xfId="1" applyFill="1" applyAlignment="1">
      <alignment horizontal="center" wrapText="1"/>
    </xf>
    <xf numFmtId="0" fontId="2" fillId="3" borderId="0" xfId="1" applyFill="1"/>
    <xf numFmtId="0" fontId="0" fillId="3" borderId="0" xfId="0" applyFill="1" applyAlignment="1">
      <alignment horizontal="left" wrapText="1"/>
    </xf>
    <xf numFmtId="0" fontId="0" fillId="3" borderId="0" xfId="0" applyFill="1" applyAlignment="1">
      <alignment horizontal="center" vertical="center" wrapText="1"/>
    </xf>
    <xf numFmtId="0" fontId="3" fillId="0" borderId="4" xfId="0" applyFont="1" applyBorder="1" applyAlignment="1">
      <alignment horizontal="center" vertical="center"/>
    </xf>
    <xf numFmtId="0" fontId="2" fillId="0" borderId="5" xfId="0" applyFont="1" applyBorder="1" applyAlignment="1">
      <alignment horizontal="left" vertical="center" wrapText="1"/>
    </xf>
    <xf numFmtId="0" fontId="25" fillId="0" borderId="23" xfId="0" applyFont="1" applyBorder="1" applyAlignment="1">
      <alignment horizontal="center" vertical="center" wrapText="1"/>
    </xf>
    <xf numFmtId="0" fontId="25" fillId="0" borderId="15" xfId="0" applyFont="1" applyBorder="1" applyAlignment="1">
      <alignment horizontal="center" vertical="center" wrapText="1"/>
    </xf>
    <xf numFmtId="0" fontId="2" fillId="0" borderId="5" xfId="1" applyBorder="1" applyAlignment="1">
      <alignment horizontal="left"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3" fillId="0" borderId="6" xfId="1" applyFont="1" applyBorder="1" applyAlignment="1">
      <alignment horizontal="center" vertical="center" wrapText="1"/>
    </xf>
    <xf numFmtId="0" fontId="2" fillId="0" borderId="0" xfId="2" applyAlignment="1">
      <alignment horizontal="left" vertical="center" wrapText="1"/>
    </xf>
    <xf numFmtId="0" fontId="2" fillId="0" borderId="0" xfId="3" applyNumberFormat="1" applyFont="1" applyFill="1" applyBorder="1" applyAlignment="1" applyProtection="1">
      <alignment horizontal="justify" vertical="center" wrapText="1"/>
    </xf>
    <xf numFmtId="0" fontId="25" fillId="0" borderId="15" xfId="1" applyFont="1" applyBorder="1" applyAlignment="1">
      <alignment horizontal="center" vertical="center" wrapText="1"/>
    </xf>
    <xf numFmtId="0" fontId="3" fillId="0" borderId="15" xfId="1" applyFont="1" applyBorder="1" applyAlignment="1">
      <alignment horizontal="center" vertical="center" wrapText="1"/>
    </xf>
    <xf numFmtId="0" fontId="5" fillId="14" borderId="11" xfId="1" applyFont="1" applyFill="1" applyBorder="1" applyAlignment="1">
      <alignment horizontal="center" vertical="center" wrapText="1"/>
    </xf>
    <xf numFmtId="0" fontId="39" fillId="8" borderId="12" xfId="1" applyFont="1" applyFill="1" applyBorder="1" applyAlignment="1">
      <alignment horizontal="center" vertical="center" wrapText="1"/>
    </xf>
    <xf numFmtId="0" fontId="5" fillId="8" borderId="12" xfId="1" applyFont="1" applyFill="1" applyBorder="1" applyAlignment="1">
      <alignment horizontal="center" vertical="center" wrapText="1"/>
    </xf>
    <xf numFmtId="0" fontId="5" fillId="14" borderId="36" xfId="1" applyFont="1" applyFill="1" applyBorder="1" applyAlignment="1">
      <alignment horizontal="center" vertical="center" wrapText="1"/>
    </xf>
    <xf numFmtId="0" fontId="41" fillId="14" borderId="5" xfId="1" applyFont="1" applyFill="1" applyBorder="1" applyAlignment="1">
      <alignment horizontal="center" vertical="center" wrapText="1"/>
    </xf>
    <xf numFmtId="0" fontId="5" fillId="0" borderId="6" xfId="0" applyFont="1" applyBorder="1" applyAlignment="1">
      <alignment horizontal="center" vertical="center"/>
    </xf>
    <xf numFmtId="0" fontId="39" fillId="0" borderId="0" xfId="1" applyFont="1" applyAlignment="1">
      <alignment horizontal="lef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41" fillId="0" borderId="15" xfId="0" applyFont="1" applyBorder="1" applyAlignment="1">
      <alignment horizontal="center" vertical="center" wrapText="1"/>
    </xf>
    <xf numFmtId="0" fontId="39" fillId="0" borderId="0" xfId="0" applyFont="1" applyAlignment="1">
      <alignment horizontal="left" vertical="center" wrapText="1"/>
    </xf>
    <xf numFmtId="0" fontId="5" fillId="3" borderId="11" xfId="1" applyFont="1" applyFill="1" applyBorder="1" applyAlignment="1">
      <alignment horizontal="center" vertical="center" wrapText="1"/>
    </xf>
    <xf numFmtId="0" fontId="5" fillId="3" borderId="12" xfId="1" applyFont="1" applyFill="1" applyBorder="1" applyAlignment="1">
      <alignment horizontal="left" vertical="center" wrapText="1"/>
    </xf>
    <xf numFmtId="0" fontId="5" fillId="0" borderId="0" xfId="0" applyFont="1" applyAlignment="1">
      <alignment horizontal="center" vertical="center"/>
    </xf>
    <xf numFmtId="0" fontId="39" fillId="0" borderId="0" xfId="0" applyFont="1" applyAlignment="1">
      <alignment horizontal="left"/>
    </xf>
    <xf numFmtId="0" fontId="39" fillId="0" borderId="0" xfId="0" applyFont="1" applyAlignment="1">
      <alignment horizontal="left" vertical="center"/>
    </xf>
    <xf numFmtId="0" fontId="39" fillId="3" borderId="12" xfId="1" applyFont="1" applyFill="1" applyBorder="1" applyAlignment="1">
      <alignment horizontal="justify" vertical="center" wrapText="1"/>
    </xf>
    <xf numFmtId="0" fontId="39" fillId="3" borderId="12" xfId="0" applyFont="1" applyFill="1" applyBorder="1" applyAlignment="1">
      <alignment vertical="center" wrapText="1"/>
    </xf>
    <xf numFmtId="0" fontId="41" fillId="3" borderId="14" xfId="0" applyFont="1" applyFill="1" applyBorder="1" applyAlignment="1">
      <alignment vertical="center" wrapText="1"/>
    </xf>
    <xf numFmtId="0" fontId="39" fillId="3" borderId="12" xfId="1" applyFont="1" applyFill="1" applyBorder="1" applyAlignment="1">
      <alignment vertical="center" wrapText="1"/>
    </xf>
    <xf numFmtId="0" fontId="39" fillId="0" borderId="0" xfId="0" applyFont="1"/>
    <xf numFmtId="0" fontId="39" fillId="0" borderId="0" xfId="0" applyFont="1" applyAlignment="1">
      <alignment horizontal="center" vertical="center"/>
    </xf>
    <xf numFmtId="0" fontId="41" fillId="0" borderId="0" xfId="0" applyFont="1" applyAlignment="1">
      <alignment horizontal="center" vertical="center"/>
    </xf>
    <xf numFmtId="0" fontId="39" fillId="0" borderId="0" xfId="0" applyFont="1" applyAlignment="1">
      <alignment vertical="center"/>
    </xf>
    <xf numFmtId="9" fontId="0" fillId="0" borderId="0" xfId="12" applyFont="1"/>
    <xf numFmtId="16" fontId="5" fillId="16" borderId="0" xfId="1" applyNumberFormat="1" applyFont="1" applyFill="1" applyAlignment="1">
      <alignment wrapText="1"/>
    </xf>
    <xf numFmtId="0" fontId="2" fillId="0" borderId="6" xfId="12" applyNumberFormat="1" applyFont="1" applyFill="1" applyBorder="1" applyAlignment="1">
      <alignment horizontal="center" vertical="center"/>
    </xf>
    <xf numFmtId="0" fontId="2" fillId="0" borderId="53" xfId="0" applyFont="1" applyBorder="1" applyAlignment="1">
      <alignment vertical="center" wrapText="1"/>
    </xf>
    <xf numFmtId="1" fontId="2" fillId="0" borderId="0" xfId="2" applyNumberFormat="1" applyAlignment="1">
      <alignment horizontal="center" vertical="center" wrapText="1"/>
    </xf>
    <xf numFmtId="1" fontId="17" fillId="0" borderId="53" xfId="12" applyNumberFormat="1" applyFont="1" applyFill="1" applyBorder="1" applyAlignment="1">
      <alignment horizontal="center" vertical="center" wrapText="1"/>
    </xf>
    <xf numFmtId="1" fontId="17" fillId="0" borderId="54" xfId="0" applyNumberFormat="1" applyFont="1" applyBorder="1" applyAlignment="1">
      <alignment horizontal="center" vertical="center"/>
    </xf>
    <xf numFmtId="1" fontId="17" fillId="0" borderId="0" xfId="0" applyNumberFormat="1" applyFont="1" applyAlignment="1">
      <alignment horizontal="center" vertical="center"/>
    </xf>
    <xf numFmtId="1" fontId="17" fillId="0" borderId="0" xfId="1" applyNumberFormat="1" applyFont="1" applyAlignment="1">
      <alignment horizontal="center" vertical="center" wrapText="1"/>
    </xf>
    <xf numFmtId="1" fontId="17" fillId="0" borderId="7" xfId="0" applyNumberFormat="1" applyFont="1" applyBorder="1" applyAlignment="1">
      <alignment horizontal="center" vertical="center"/>
    </xf>
    <xf numFmtId="1" fontId="17" fillId="0" borderId="6" xfId="12" applyNumberFormat="1" applyFont="1" applyFill="1" applyBorder="1" applyAlignment="1">
      <alignment horizontal="center" vertical="center"/>
    </xf>
    <xf numFmtId="0" fontId="17" fillId="0" borderId="0" xfId="0" applyFont="1" applyAlignment="1">
      <alignment vertical="center"/>
    </xf>
    <xf numFmtId="0" fontId="17" fillId="0" borderId="7" xfId="0" applyFont="1" applyBorder="1"/>
    <xf numFmtId="9" fontId="17" fillId="0" borderId="7" xfId="12" applyFont="1" applyFill="1" applyBorder="1" applyAlignment="1">
      <alignment horizontal="center" vertical="center"/>
    </xf>
    <xf numFmtId="0" fontId="2" fillId="0" borderId="53" xfId="0" applyFont="1" applyBorder="1" applyAlignment="1">
      <alignment horizontal="center" vertical="center" wrapText="1"/>
    </xf>
    <xf numFmtId="0" fontId="2" fillId="0" borderId="54" xfId="2" applyBorder="1" applyAlignment="1">
      <alignment horizontal="justify" vertical="center" wrapText="1"/>
    </xf>
    <xf numFmtId="9" fontId="2" fillId="0" borderId="0" xfId="0" applyNumberFormat="1" applyFont="1" applyAlignment="1">
      <alignment horizontal="center" vertical="center"/>
    </xf>
    <xf numFmtId="0" fontId="17" fillId="0" borderId="7" xfId="0" applyFont="1" applyBorder="1" applyAlignment="1">
      <alignment horizontal="justify" vertical="center" wrapText="1"/>
    </xf>
    <xf numFmtId="0" fontId="2" fillId="0" borderId="7" xfId="0" applyFont="1" applyBorder="1"/>
    <xf numFmtId="9" fontId="2" fillId="0" borderId="7" xfId="12" applyFont="1" applyFill="1" applyBorder="1" applyAlignment="1">
      <alignment horizontal="center" vertical="center"/>
    </xf>
    <xf numFmtId="0" fontId="2" fillId="0" borderId="15" xfId="0" applyFont="1" applyBorder="1" applyAlignment="1">
      <alignment horizontal="center" vertical="center" wrapText="1"/>
    </xf>
    <xf numFmtId="0" fontId="2" fillId="0" borderId="6" xfId="0" applyFont="1" applyBorder="1" applyAlignment="1">
      <alignment vertical="center" wrapText="1"/>
    </xf>
    <xf numFmtId="0" fontId="2" fillId="0" borderId="23" xfId="0" applyFont="1" applyBorder="1" applyAlignment="1">
      <alignment horizontal="center" vertical="center" wrapText="1"/>
    </xf>
    <xf numFmtId="0" fontId="2" fillId="0" borderId="5" xfId="1" applyBorder="1" applyAlignment="1">
      <alignment horizontal="center" vertical="center" wrapText="1"/>
    </xf>
    <xf numFmtId="2" fontId="27" fillId="17" borderId="0" xfId="0" applyNumberFormat="1" applyFont="1" applyFill="1" applyAlignment="1">
      <alignment horizontal="center" vertical="center" wrapText="1"/>
    </xf>
    <xf numFmtId="0" fontId="35" fillId="17" borderId="0" xfId="0" applyFont="1" applyFill="1" applyAlignment="1">
      <alignment horizontal="center" vertical="center" wrapText="1"/>
    </xf>
    <xf numFmtId="0" fontId="27" fillId="17" borderId="0" xfId="2" applyFont="1" applyFill="1" applyAlignment="1">
      <alignment horizontal="center" vertical="center" wrapText="1"/>
    </xf>
    <xf numFmtId="0" fontId="2" fillId="0" borderId="20" xfId="12" applyNumberFormat="1" applyFont="1" applyFill="1" applyBorder="1" applyAlignment="1">
      <alignment horizontal="center" vertical="center"/>
    </xf>
    <xf numFmtId="0" fontId="3" fillId="0" borderId="27" xfId="0" applyFont="1" applyBorder="1" applyAlignment="1">
      <alignment horizontal="center" vertical="center"/>
    </xf>
    <xf numFmtId="0" fontId="2" fillId="0" borderId="28" xfId="2" applyBorder="1" applyAlignment="1">
      <alignment horizontal="left" vertical="center" wrapText="1"/>
    </xf>
    <xf numFmtId="0" fontId="2" fillId="0" borderId="28" xfId="1" applyBorder="1" applyAlignment="1">
      <alignment horizontal="center" vertical="center" wrapText="1"/>
    </xf>
    <xf numFmtId="0" fontId="2" fillId="0" borderId="27" xfId="0" applyFont="1" applyBorder="1" applyAlignment="1">
      <alignment horizontal="center" vertical="center"/>
    </xf>
    <xf numFmtId="2" fontId="2" fillId="0" borderId="0" xfId="0" applyNumberFormat="1" applyFont="1" applyAlignment="1">
      <alignment horizontal="center" vertical="center" wrapText="1"/>
    </xf>
    <xf numFmtId="9" fontId="2" fillId="0" borderId="28" xfId="0" applyNumberFormat="1" applyFont="1" applyBorder="1" applyAlignment="1">
      <alignment horizontal="center" vertical="center"/>
    </xf>
    <xf numFmtId="0" fontId="2" fillId="0" borderId="28" xfId="0" applyFont="1" applyBorder="1" applyAlignment="1">
      <alignment horizontal="center" vertical="center"/>
    </xf>
    <xf numFmtId="0" fontId="2" fillId="0" borderId="23" xfId="0" applyFont="1" applyBorder="1" applyAlignment="1">
      <alignment horizontal="center" vertical="center"/>
    </xf>
    <xf numFmtId="0" fontId="3" fillId="0" borderId="49" xfId="0" applyFont="1" applyBorder="1" applyAlignment="1">
      <alignment horizontal="center" vertical="center"/>
    </xf>
    <xf numFmtId="2" fontId="2" fillId="0" borderId="0" xfId="1" applyNumberFormat="1" applyAlignment="1">
      <alignment horizontal="justify" vertical="center" wrapText="1"/>
    </xf>
    <xf numFmtId="0" fontId="2" fillId="4" borderId="0" xfId="1" applyFill="1" applyAlignment="1">
      <alignment horizontal="justify" vertical="center" wrapText="1"/>
    </xf>
    <xf numFmtId="9" fontId="2" fillId="0" borderId="15" xfId="0" applyNumberFormat="1" applyFont="1" applyBorder="1" applyAlignment="1">
      <alignment horizontal="center" vertical="center" wrapText="1"/>
    </xf>
    <xf numFmtId="0" fontId="2" fillId="0" borderId="55" xfId="0" applyFont="1" applyBorder="1" applyAlignment="1">
      <alignment horizontal="justify" vertical="center" wrapText="1"/>
    </xf>
    <xf numFmtId="0" fontId="2" fillId="11" borderId="0" xfId="0" applyFont="1" applyFill="1" applyAlignment="1">
      <alignment horizontal="justify" vertical="center" wrapText="1"/>
    </xf>
    <xf numFmtId="1" fontId="2" fillId="0" borderId="0" xfId="0" applyNumberFormat="1" applyFont="1" applyAlignment="1">
      <alignment horizontal="center" vertical="center" wrapText="1"/>
    </xf>
    <xf numFmtId="0" fontId="0" fillId="13" borderId="0" xfId="0" applyFill="1"/>
    <xf numFmtId="1" fontId="2" fillId="0" borderId="6" xfId="0" applyNumberFormat="1" applyFont="1" applyBorder="1" applyAlignment="1">
      <alignment horizontal="center" vertical="center" wrapText="1"/>
    </xf>
    <xf numFmtId="0" fontId="42" fillId="14" borderId="36" xfId="1" applyFont="1" applyFill="1" applyBorder="1" applyAlignment="1">
      <alignment horizontal="center" vertical="center" wrapText="1"/>
    </xf>
    <xf numFmtId="0" fontId="43" fillId="0" borderId="7" xfId="2" applyFont="1" applyBorder="1" applyAlignment="1">
      <alignment horizontal="justify" vertical="center" wrapText="1"/>
    </xf>
    <xf numFmtId="0" fontId="43" fillId="0" borderId="7" xfId="0" applyFont="1" applyBorder="1" applyAlignment="1">
      <alignment horizontal="center" vertical="center" wrapText="1"/>
    </xf>
    <xf numFmtId="0" fontId="43" fillId="3" borderId="13" xfId="1" applyFont="1" applyFill="1" applyBorder="1" applyAlignment="1">
      <alignment horizontal="center" vertical="center" wrapText="1"/>
    </xf>
    <xf numFmtId="0" fontId="43" fillId="0" borderId="0" xfId="0" applyFont="1" applyAlignment="1">
      <alignment vertical="center"/>
    </xf>
    <xf numFmtId="2" fontId="43" fillId="0" borderId="7" xfId="0" applyNumberFormat="1" applyFont="1" applyBorder="1" applyAlignment="1">
      <alignment horizontal="justify" vertical="center"/>
    </xf>
    <xf numFmtId="0" fontId="0" fillId="0" borderId="1" xfId="0" applyBorder="1" applyAlignment="1">
      <alignment horizontal="center" wrapText="1"/>
    </xf>
    <xf numFmtId="0" fontId="23" fillId="0" borderId="37" xfId="0" applyFont="1" applyBorder="1" applyAlignment="1">
      <alignment horizontal="left" vertical="center" wrapText="1"/>
    </xf>
    <xf numFmtId="0" fontId="23" fillId="0" borderId="0" xfId="0" applyFont="1" applyAlignment="1">
      <alignment horizontal="center" vertical="center" wrapText="1"/>
    </xf>
    <xf numFmtId="0" fontId="0" fillId="0" borderId="0" xfId="0" applyAlignment="1">
      <alignment horizontal="left" vertical="top" wrapText="1"/>
    </xf>
    <xf numFmtId="0" fontId="2" fillId="0" borderId="53" xfId="0" applyFont="1" applyBorder="1" applyAlignment="1">
      <alignment horizontal="justify" vertical="center" wrapText="1"/>
    </xf>
    <xf numFmtId="0" fontId="40" fillId="18" borderId="56" xfId="0" applyFont="1" applyFill="1" applyBorder="1" applyAlignment="1">
      <alignment horizontal="center" vertical="center" wrapText="1"/>
    </xf>
    <xf numFmtId="0" fontId="40" fillId="18" borderId="2" xfId="0" applyFont="1" applyFill="1" applyBorder="1" applyAlignment="1">
      <alignment horizontal="left" wrapText="1"/>
    </xf>
    <xf numFmtId="0" fontId="40" fillId="18" borderId="2" xfId="0" applyFont="1" applyFill="1" applyBorder="1" applyAlignment="1">
      <alignment horizontal="center" wrapText="1"/>
    </xf>
    <xf numFmtId="0" fontId="2" fillId="0" borderId="7" xfId="0" applyFont="1" applyBorder="1" applyAlignment="1">
      <alignment horizontal="justify" vertical="center" wrapText="1"/>
    </xf>
    <xf numFmtId="0" fontId="2" fillId="0" borderId="10" xfId="12" applyNumberFormat="1" applyFont="1" applyFill="1" applyBorder="1" applyAlignment="1">
      <alignment horizontal="center" vertical="center"/>
    </xf>
    <xf numFmtId="0" fontId="2" fillId="0" borderId="42" xfId="0" applyFont="1" applyBorder="1" applyAlignment="1">
      <alignment horizontal="justify" vertical="center" wrapText="1"/>
    </xf>
    <xf numFmtId="0" fontId="3" fillId="0" borderId="0" xfId="0" applyFont="1" applyAlignment="1">
      <alignment horizontal="center" vertical="center"/>
    </xf>
    <xf numFmtId="0" fontId="25" fillId="0" borderId="0" xfId="0" applyFont="1" applyAlignment="1">
      <alignment horizontal="center" vertical="center"/>
    </xf>
    <xf numFmtId="0" fontId="2" fillId="0" borderId="0" xfId="0" applyFont="1" applyAlignment="1">
      <alignment horizontal="left"/>
    </xf>
    <xf numFmtId="0" fontId="2" fillId="0" borderId="0" xfId="0" applyFont="1" applyAlignment="1">
      <alignment horizontal="left" vertical="center"/>
    </xf>
    <xf numFmtId="0" fontId="3" fillId="19" borderId="25" xfId="1" applyFont="1" applyFill="1" applyBorder="1" applyAlignment="1">
      <alignment horizontal="center" vertical="center" wrapText="1"/>
    </xf>
    <xf numFmtId="0" fontId="2" fillId="19" borderId="0" xfId="0" applyFont="1" applyFill="1"/>
    <xf numFmtId="0" fontId="2" fillId="19" borderId="13" xfId="0" applyFont="1" applyFill="1" applyBorder="1"/>
    <xf numFmtId="0" fontId="2" fillId="0" borderId="7" xfId="0" applyFont="1" applyBorder="1" applyAlignment="1">
      <alignment vertical="center"/>
    </xf>
    <xf numFmtId="0" fontId="23" fillId="0" borderId="55" xfId="0" applyFont="1" applyBorder="1" applyAlignment="1">
      <alignment vertical="center" wrapText="1"/>
    </xf>
    <xf numFmtId="0" fontId="2" fillId="0" borderId="55" xfId="0" applyFont="1" applyBorder="1" applyAlignment="1">
      <alignment horizontal="center" vertical="center" wrapText="1"/>
    </xf>
    <xf numFmtId="0" fontId="3" fillId="0" borderId="57" xfId="2" applyFont="1" applyBorder="1" applyAlignment="1">
      <alignment horizontal="center" vertical="center" wrapText="1"/>
    </xf>
    <xf numFmtId="0" fontId="2" fillId="0" borderId="42" xfId="0" applyFont="1" applyBorder="1" applyAlignment="1">
      <alignment horizontal="center" vertical="center" wrapText="1"/>
    </xf>
    <xf numFmtId="0" fontId="2" fillId="0" borderId="57" xfId="0" applyFont="1" applyBorder="1" applyAlignment="1">
      <alignment vertical="center" wrapText="1"/>
    </xf>
    <xf numFmtId="0" fontId="9" fillId="0" borderId="42" xfId="0" applyFont="1" applyBorder="1" applyAlignment="1">
      <alignment vertical="top" wrapText="1"/>
    </xf>
    <xf numFmtId="0" fontId="9" fillId="0" borderId="42" xfId="0" applyFont="1" applyBorder="1" applyAlignment="1">
      <alignment vertical="center" wrapText="1"/>
    </xf>
    <xf numFmtId="0" fontId="2" fillId="0" borderId="55" xfId="0" applyFont="1" applyBorder="1" applyAlignment="1">
      <alignment vertical="center" wrapText="1"/>
    </xf>
    <xf numFmtId="0" fontId="0" fillId="0" borderId="0" xfId="0" pivotButton="1"/>
    <xf numFmtId="0" fontId="0" fillId="0" borderId="0" xfId="0" applyAlignment="1">
      <alignment horizontal="left" indent="1"/>
    </xf>
    <xf numFmtId="0" fontId="2" fillId="0" borderId="53" xfId="3" applyNumberFormat="1" applyFont="1" applyFill="1" applyBorder="1" applyAlignment="1" applyProtection="1">
      <alignment horizontal="justify" vertical="center" wrapText="1"/>
    </xf>
    <xf numFmtId="0" fontId="9" fillId="0" borderId="0" xfId="0" applyFont="1" applyAlignment="1">
      <alignment vertical="center" wrapText="1"/>
    </xf>
    <xf numFmtId="0" fontId="9" fillId="0" borderId="0" xfId="0" applyFont="1" applyAlignment="1">
      <alignment vertical="top" wrapText="1"/>
    </xf>
    <xf numFmtId="9" fontId="2" fillId="0" borderId="15" xfId="12" applyFont="1" applyFill="1" applyBorder="1" applyAlignment="1">
      <alignment horizontal="center" vertical="center"/>
    </xf>
    <xf numFmtId="0" fontId="21" fillId="0" borderId="0" xfId="0" applyFont="1" applyAlignment="1">
      <alignment vertical="center"/>
    </xf>
    <xf numFmtId="0" fontId="25" fillId="0" borderId="55" xfId="0" applyFont="1" applyBorder="1" applyAlignment="1">
      <alignment horizontal="justify" vertical="center" wrapText="1"/>
    </xf>
    <xf numFmtId="0" fontId="2" fillId="0" borderId="57" xfId="0" applyFont="1" applyBorder="1" applyAlignment="1">
      <alignment horizontal="justify" vertical="center" wrapText="1"/>
    </xf>
    <xf numFmtId="0" fontId="2" fillId="0" borderId="57" xfId="3" applyNumberFormat="1" applyFont="1" applyFill="1" applyBorder="1" applyAlignment="1" applyProtection="1">
      <alignment horizontal="justify" vertical="center" wrapText="1"/>
    </xf>
    <xf numFmtId="9" fontId="2" fillId="0" borderId="55" xfId="0" applyNumberFormat="1" applyFont="1" applyBorder="1" applyAlignment="1">
      <alignment horizontal="center" vertical="center" wrapText="1"/>
    </xf>
    <xf numFmtId="0" fontId="2" fillId="0" borderId="55" xfId="2" applyBorder="1" applyAlignment="1">
      <alignment horizontal="center" vertical="center" wrapText="1"/>
    </xf>
    <xf numFmtId="0" fontId="2" fillId="0" borderId="55" xfId="2" applyBorder="1" applyAlignment="1">
      <alignment horizontal="center" vertical="top" wrapText="1"/>
    </xf>
    <xf numFmtId="0" fontId="2" fillId="0" borderId="55" xfId="1" applyBorder="1" applyAlignment="1">
      <alignment horizontal="center" vertical="center" wrapText="1"/>
    </xf>
    <xf numFmtId="0" fontId="2" fillId="0" borderId="57" xfId="2" applyBorder="1" applyAlignment="1">
      <alignment horizontal="center" vertical="center" wrapText="1"/>
    </xf>
    <xf numFmtId="0" fontId="2" fillId="19" borderId="55" xfId="1" applyFill="1" applyBorder="1" applyAlignment="1">
      <alignment horizontal="center" vertical="center" wrapText="1"/>
    </xf>
    <xf numFmtId="0" fontId="2" fillId="0" borderId="55" xfId="0" applyFont="1" applyBorder="1" applyAlignment="1">
      <alignment horizontal="left" vertical="center" wrapText="1"/>
    </xf>
    <xf numFmtId="0" fontId="25" fillId="0" borderId="55" xfId="0" applyFont="1" applyBorder="1" applyAlignment="1">
      <alignment horizontal="center" vertical="center" wrapText="1"/>
    </xf>
    <xf numFmtId="1" fontId="2" fillId="0" borderId="55" xfId="2" applyNumberFormat="1" applyBorder="1" applyAlignment="1">
      <alignment horizontal="center" vertical="center" wrapText="1"/>
    </xf>
    <xf numFmtId="1" fontId="2" fillId="0" borderId="55" xfId="0" applyNumberFormat="1" applyFont="1" applyBorder="1" applyAlignment="1">
      <alignment horizontal="center" vertical="center" wrapText="1"/>
    </xf>
    <xf numFmtId="0" fontId="2" fillId="0" borderId="55" xfId="0" applyFont="1" applyBorder="1" applyAlignment="1">
      <alignment horizontal="justify" vertical="top" wrapText="1"/>
    </xf>
    <xf numFmtId="0" fontId="2" fillId="0" borderId="55" xfId="2" applyBorder="1" applyAlignment="1">
      <alignment horizontal="justify" vertical="top" wrapText="1"/>
    </xf>
    <xf numFmtId="1" fontId="2" fillId="0" borderId="55" xfId="0" applyNumberFormat="1" applyFont="1" applyBorder="1" applyAlignment="1">
      <alignment horizontal="center" vertical="center"/>
    </xf>
    <xf numFmtId="1" fontId="2" fillId="0" borderId="55" xfId="1" applyNumberFormat="1" applyBorder="1" applyAlignment="1">
      <alignment horizontal="center" vertical="center" wrapText="1"/>
    </xf>
    <xf numFmtId="0" fontId="2" fillId="0" borderId="55" xfId="0" applyFont="1" applyBorder="1" applyAlignment="1">
      <alignment horizontal="center" vertical="center"/>
    </xf>
    <xf numFmtId="0" fontId="2" fillId="0" borderId="55" xfId="12" applyNumberFormat="1" applyFont="1" applyFill="1" applyBorder="1" applyAlignment="1">
      <alignment horizontal="center" vertical="center"/>
    </xf>
    <xf numFmtId="0" fontId="2" fillId="0" borderId="55" xfId="2" applyBorder="1" applyAlignment="1">
      <alignment horizontal="justify" vertical="center" wrapText="1"/>
    </xf>
    <xf numFmtId="1" fontId="2" fillId="0" borderId="55" xfId="2" applyNumberFormat="1" applyBorder="1" applyAlignment="1">
      <alignment horizontal="justify" vertical="top" wrapText="1"/>
    </xf>
    <xf numFmtId="1" fontId="2" fillId="0" borderId="55" xfId="0" applyNumberFormat="1" applyFont="1" applyBorder="1" applyAlignment="1">
      <alignment horizontal="center" vertical="top" wrapText="1"/>
    </xf>
    <xf numFmtId="0" fontId="2" fillId="0" borderId="55" xfId="0" applyFont="1" applyBorder="1" applyAlignment="1">
      <alignment vertical="center"/>
    </xf>
    <xf numFmtId="0" fontId="2" fillId="0" borderId="55" xfId="0" applyFont="1" applyBorder="1"/>
    <xf numFmtId="9" fontId="2" fillId="0" borderId="55" xfId="12" applyFont="1" applyFill="1" applyBorder="1" applyAlignment="1">
      <alignment horizontal="center" vertical="center"/>
    </xf>
    <xf numFmtId="9" fontId="2" fillId="0" borderId="55" xfId="0" applyNumberFormat="1" applyFont="1" applyBorder="1" applyAlignment="1">
      <alignment horizontal="center" vertical="center"/>
    </xf>
    <xf numFmtId="0" fontId="2" fillId="19" borderId="55" xfId="0" applyFont="1" applyFill="1" applyBorder="1" applyAlignment="1">
      <alignment vertical="center" wrapText="1"/>
    </xf>
    <xf numFmtId="0" fontId="3" fillId="19" borderId="55" xfId="1" applyFont="1" applyFill="1" applyBorder="1" applyAlignment="1">
      <alignment horizontal="left" vertical="center" wrapText="1"/>
    </xf>
    <xf numFmtId="0" fontId="25" fillId="19" borderId="55" xfId="0" applyFont="1" applyFill="1" applyBorder="1" applyAlignment="1">
      <alignment horizontal="center" vertical="center" wrapText="1"/>
    </xf>
    <xf numFmtId="0" fontId="2" fillId="19" borderId="55" xfId="0" applyFont="1" applyFill="1" applyBorder="1" applyAlignment="1">
      <alignment horizontal="center" vertical="center" wrapText="1"/>
    </xf>
    <xf numFmtId="0" fontId="2" fillId="19" borderId="55" xfId="0" applyFont="1" applyFill="1" applyBorder="1" applyAlignment="1">
      <alignment horizontal="justify" vertical="center" wrapText="1"/>
    </xf>
    <xf numFmtId="0" fontId="2" fillId="19" borderId="55" xfId="0" applyFont="1" applyFill="1" applyBorder="1" applyAlignment="1">
      <alignment horizontal="center" vertical="center"/>
    </xf>
    <xf numFmtId="0" fontId="2" fillId="19" borderId="55" xfId="0" applyFont="1" applyFill="1" applyBorder="1" applyAlignment="1">
      <alignment horizontal="center" vertical="top"/>
    </xf>
    <xf numFmtId="0" fontId="2" fillId="19" borderId="55" xfId="2" applyFill="1" applyBorder="1" applyAlignment="1">
      <alignment horizontal="center" vertical="center" wrapText="1"/>
    </xf>
    <xf numFmtId="0" fontId="2" fillId="19" borderId="55" xfId="12" applyNumberFormat="1" applyFont="1" applyFill="1" applyBorder="1" applyAlignment="1">
      <alignment horizontal="center" vertical="center"/>
    </xf>
    <xf numFmtId="0" fontId="2" fillId="0" borderId="55" xfId="1" applyBorder="1" applyAlignment="1">
      <alignment horizontal="left" vertical="center" wrapText="1"/>
    </xf>
    <xf numFmtId="0" fontId="2" fillId="0" borderId="55" xfId="0" applyFont="1" applyBorder="1" applyAlignment="1">
      <alignment horizontal="center" vertical="top" wrapText="1"/>
    </xf>
    <xf numFmtId="2" fontId="2" fillId="0" borderId="55" xfId="0" applyNumberFormat="1" applyFont="1" applyBorder="1" applyAlignment="1">
      <alignment horizontal="center" vertical="center" wrapText="1"/>
    </xf>
    <xf numFmtId="2" fontId="2" fillId="0" borderId="55" xfId="0" applyNumberFormat="1" applyFont="1" applyBorder="1" applyAlignment="1">
      <alignment horizontal="center" vertical="center"/>
    </xf>
    <xf numFmtId="9" fontId="2" fillId="0" borderId="55" xfId="12" applyFont="1" applyFill="1" applyBorder="1" applyAlignment="1">
      <alignment horizontal="center" vertical="center" wrapText="1"/>
    </xf>
    <xf numFmtId="9" fontId="2" fillId="0" borderId="55" xfId="2" applyNumberFormat="1" applyBorder="1" applyAlignment="1">
      <alignment horizontal="center" vertical="center" wrapText="1"/>
    </xf>
    <xf numFmtId="0" fontId="3" fillId="0" borderId="55" xfId="0" applyFont="1" applyBorder="1" applyAlignment="1">
      <alignment horizontal="center" vertical="center" wrapText="1"/>
    </xf>
    <xf numFmtId="0" fontId="2" fillId="19" borderId="55" xfId="2" applyFill="1" applyBorder="1" applyAlignment="1">
      <alignment horizontal="justify" vertical="center" wrapText="1"/>
    </xf>
    <xf numFmtId="0" fontId="9" fillId="19" borderId="55" xfId="1" applyFont="1" applyFill="1" applyBorder="1" applyAlignment="1">
      <alignment horizontal="center" vertical="center" wrapText="1"/>
    </xf>
    <xf numFmtId="2" fontId="2" fillId="0" borderId="55" xfId="1" applyNumberFormat="1" applyBorder="1" applyAlignment="1">
      <alignment horizontal="justify" vertical="center" wrapText="1"/>
    </xf>
    <xf numFmtId="0" fontId="2" fillId="19" borderId="55" xfId="0" applyFont="1" applyFill="1" applyBorder="1" applyAlignment="1">
      <alignment horizontal="left" vertical="center" wrapText="1"/>
    </xf>
    <xf numFmtId="9" fontId="3" fillId="0" borderId="55" xfId="0" applyNumberFormat="1" applyFont="1" applyBorder="1" applyAlignment="1">
      <alignment horizontal="center" vertical="center" wrapText="1"/>
    </xf>
    <xf numFmtId="0" fontId="9" fillId="0" borderId="55" xfId="0" applyFont="1" applyBorder="1" applyAlignment="1">
      <alignment horizontal="center" vertical="center" wrapText="1"/>
    </xf>
    <xf numFmtId="0" fontId="2" fillId="0" borderId="55" xfId="1" applyBorder="1" applyAlignment="1">
      <alignment horizontal="justify" vertical="center" wrapText="1"/>
    </xf>
    <xf numFmtId="0" fontId="45" fillId="0" borderId="55" xfId="12" applyNumberFormat="1" applyFont="1" applyFill="1" applyBorder="1" applyAlignment="1">
      <alignment horizontal="center" vertical="center" wrapText="1"/>
    </xf>
    <xf numFmtId="9" fontId="25" fillId="0" borderId="55" xfId="0" applyNumberFormat="1" applyFont="1" applyBorder="1" applyAlignment="1">
      <alignment horizontal="center" vertical="center" wrapText="1"/>
    </xf>
    <xf numFmtId="0" fontId="9" fillId="0" borderId="55" xfId="0" applyFont="1" applyBorder="1" applyAlignment="1">
      <alignment horizontal="center" vertical="center"/>
    </xf>
    <xf numFmtId="9" fontId="2" fillId="0" borderId="55" xfId="1" applyNumberFormat="1" applyBorder="1" applyAlignment="1">
      <alignment horizontal="center" vertical="center" wrapText="1"/>
    </xf>
    <xf numFmtId="0" fontId="3" fillId="0" borderId="55" xfId="1" applyFont="1" applyBorder="1" applyAlignment="1">
      <alignment horizontal="center" vertical="center" wrapText="1"/>
    </xf>
    <xf numFmtId="0" fontId="9" fillId="0" borderId="55" xfId="1" applyFont="1" applyBorder="1" applyAlignment="1">
      <alignment horizontal="center" vertical="center" wrapText="1"/>
    </xf>
    <xf numFmtId="0" fontId="25" fillId="19" borderId="55" xfId="0" applyFont="1" applyFill="1" applyBorder="1" applyAlignment="1">
      <alignment vertical="center" wrapText="1"/>
    </xf>
    <xf numFmtId="0" fontId="2" fillId="0" borderId="55" xfId="2" applyBorder="1" applyAlignment="1">
      <alignment horizontal="left" vertical="center" wrapText="1"/>
    </xf>
    <xf numFmtId="9" fontId="9" fillId="0" borderId="55" xfId="0" applyNumberFormat="1" applyFont="1" applyBorder="1" applyAlignment="1">
      <alignment horizontal="center" vertical="center"/>
    </xf>
    <xf numFmtId="0" fontId="2" fillId="0" borderId="55" xfId="1" applyBorder="1" applyAlignment="1">
      <alignment horizontal="center" vertical="top" wrapText="1"/>
    </xf>
    <xf numFmtId="0" fontId="45" fillId="0" borderId="55" xfId="0" applyFont="1" applyBorder="1" applyAlignment="1">
      <alignment horizontal="center" vertical="center"/>
    </xf>
    <xf numFmtId="9" fontId="46" fillId="0" borderId="55" xfId="0" applyNumberFormat="1" applyFont="1" applyBorder="1" applyAlignment="1">
      <alignment horizontal="center" vertical="center" wrapText="1"/>
    </xf>
    <xf numFmtId="0" fontId="25" fillId="0" borderId="55" xfId="0" applyFont="1" applyBorder="1" applyAlignment="1">
      <alignment horizontal="center" vertical="center"/>
    </xf>
    <xf numFmtId="0" fontId="25" fillId="0" borderId="55" xfId="1" applyFont="1" applyBorder="1" applyAlignment="1">
      <alignment horizontal="center" vertical="center" wrapText="1"/>
    </xf>
    <xf numFmtId="0" fontId="9" fillId="0" borderId="55" xfId="1" applyFont="1" applyBorder="1" applyAlignment="1">
      <alignment horizontal="center" vertical="top" wrapText="1"/>
    </xf>
    <xf numFmtId="0" fontId="3" fillId="19" borderId="55" xfId="0" applyFont="1" applyFill="1" applyBorder="1" applyAlignment="1">
      <alignment horizontal="left" vertical="center" wrapText="1"/>
    </xf>
    <xf numFmtId="9" fontId="2" fillId="19" borderId="55" xfId="0" applyNumberFormat="1" applyFont="1" applyFill="1" applyBorder="1" applyAlignment="1">
      <alignment horizontal="center" vertical="center"/>
    </xf>
    <xf numFmtId="0" fontId="2" fillId="19" borderId="55" xfId="1" applyFill="1" applyBorder="1" applyAlignment="1">
      <alignment horizontal="left" vertical="center" wrapText="1"/>
    </xf>
    <xf numFmtId="2" fontId="2" fillId="19" borderId="55" xfId="0" applyNumberFormat="1" applyFont="1" applyFill="1" applyBorder="1" applyAlignment="1">
      <alignment horizontal="center" vertical="center" wrapText="1"/>
    </xf>
    <xf numFmtId="1" fontId="2" fillId="19" borderId="55" xfId="0" applyNumberFormat="1" applyFont="1" applyFill="1" applyBorder="1" applyAlignment="1">
      <alignment horizontal="center" vertical="center" wrapText="1"/>
    </xf>
    <xf numFmtId="0" fontId="3" fillId="19" borderId="61" xfId="1" applyFont="1" applyFill="1" applyBorder="1" applyAlignment="1">
      <alignment horizontal="center" vertical="center" wrapText="1"/>
    </xf>
    <xf numFmtId="0" fontId="2" fillId="19" borderId="62" xfId="1" applyFill="1" applyBorder="1" applyAlignment="1">
      <alignment horizontal="center" vertical="center" wrapText="1"/>
    </xf>
    <xf numFmtId="0" fontId="3" fillId="19" borderId="62" xfId="1" applyFont="1" applyFill="1" applyBorder="1" applyAlignment="1">
      <alignment horizontal="center" vertical="center" wrapText="1"/>
    </xf>
    <xf numFmtId="0" fontId="25" fillId="19" borderId="62" xfId="1" applyFont="1" applyFill="1" applyBorder="1" applyAlignment="1">
      <alignment horizontal="center" vertical="center" wrapText="1"/>
    </xf>
    <xf numFmtId="0" fontId="3" fillId="19" borderId="63" xfId="1" applyFont="1" applyFill="1" applyBorder="1" applyAlignment="1">
      <alignment horizontal="center" vertical="center" wrapText="1"/>
    </xf>
    <xf numFmtId="0" fontId="3" fillId="0" borderId="57" xfId="0" applyFont="1" applyBorder="1" applyAlignment="1">
      <alignment horizontal="center" vertical="center"/>
    </xf>
    <xf numFmtId="0" fontId="2" fillId="0" borderId="42" xfId="0" applyFont="1" applyBorder="1" applyAlignment="1">
      <alignment horizontal="center" vertical="center"/>
    </xf>
    <xf numFmtId="0" fontId="2" fillId="19" borderId="57" xfId="0" applyFont="1" applyFill="1" applyBorder="1" applyAlignment="1">
      <alignment vertical="center" wrapText="1"/>
    </xf>
    <xf numFmtId="0" fontId="2" fillId="19" borderId="42" xfId="0" applyFont="1" applyFill="1" applyBorder="1" applyAlignment="1">
      <alignment horizontal="center" vertical="center"/>
    </xf>
    <xf numFmtId="0" fontId="3" fillId="19" borderId="57" xfId="0" applyFont="1" applyFill="1" applyBorder="1" applyAlignment="1">
      <alignment horizontal="center" vertical="center"/>
    </xf>
    <xf numFmtId="0" fontId="20" fillId="19" borderId="57" xfId="0" applyFont="1" applyFill="1" applyBorder="1" applyAlignment="1">
      <alignment horizontal="center" vertical="center"/>
    </xf>
    <xf numFmtId="0" fontId="2" fillId="19" borderId="57" xfId="0" applyFont="1" applyFill="1" applyBorder="1" applyAlignment="1">
      <alignment horizontal="justify" vertical="center" wrapText="1"/>
    </xf>
    <xf numFmtId="0" fontId="3" fillId="0" borderId="57" xfId="0" applyFont="1" applyBorder="1" applyAlignment="1">
      <alignment horizontal="center" vertical="center" wrapText="1"/>
    </xf>
    <xf numFmtId="0" fontId="20" fillId="19" borderId="57" xfId="0" applyFont="1" applyFill="1" applyBorder="1" applyAlignment="1">
      <alignment horizontal="center" vertical="center" wrapText="1"/>
    </xf>
    <xf numFmtId="0" fontId="3" fillId="19" borderId="57" xfId="1" applyFont="1" applyFill="1" applyBorder="1" applyAlignment="1">
      <alignment horizontal="center" vertical="center" wrapText="1"/>
    </xf>
    <xf numFmtId="0" fontId="3" fillId="0" borderId="57" xfId="1" applyFont="1" applyBorder="1" applyAlignment="1">
      <alignment horizontal="center" vertical="center" wrapText="1"/>
    </xf>
    <xf numFmtId="9" fontId="2" fillId="0" borderId="42" xfId="0" applyNumberFormat="1" applyFont="1" applyBorder="1" applyAlignment="1">
      <alignment horizontal="center" vertical="center" wrapText="1"/>
    </xf>
    <xf numFmtId="0" fontId="2" fillId="19" borderId="57" xfId="0" applyFont="1" applyFill="1" applyBorder="1" applyAlignment="1">
      <alignment vertical="top" wrapText="1"/>
    </xf>
    <xf numFmtId="0" fontId="3" fillId="19" borderId="57" xfId="1" applyFont="1" applyFill="1" applyBorder="1" applyAlignment="1">
      <alignment vertical="center" wrapText="1"/>
    </xf>
    <xf numFmtId="0" fontId="3" fillId="19" borderId="58" xfId="1" applyFont="1" applyFill="1" applyBorder="1" applyAlignment="1">
      <alignment horizontal="center" vertical="center" wrapText="1"/>
    </xf>
    <xf numFmtId="0" fontId="3" fillId="19" borderId="59" xfId="1" applyFont="1" applyFill="1" applyBorder="1" applyAlignment="1">
      <alignment horizontal="left" vertical="center" wrapText="1"/>
    </xf>
    <xf numFmtId="0" fontId="3" fillId="19" borderId="59" xfId="1" applyFont="1" applyFill="1" applyBorder="1" applyAlignment="1">
      <alignment horizontal="center" vertical="center" wrapText="1"/>
    </xf>
    <xf numFmtId="0" fontId="2" fillId="19" borderId="59" xfId="1" applyFill="1" applyBorder="1" applyAlignment="1">
      <alignment vertical="center" wrapText="1"/>
    </xf>
    <xf numFmtId="0" fontId="2" fillId="19" borderId="59" xfId="1" applyFill="1" applyBorder="1" applyAlignment="1">
      <alignment horizontal="justify" vertical="center" wrapText="1"/>
    </xf>
    <xf numFmtId="0" fontId="2" fillId="19" borderId="59" xfId="0" applyFont="1" applyFill="1" applyBorder="1" applyAlignment="1">
      <alignment vertical="center" wrapText="1"/>
    </xf>
    <xf numFmtId="0" fontId="25" fillId="19" borderId="59" xfId="0" applyFont="1" applyFill="1" applyBorder="1" applyAlignment="1">
      <alignment vertical="center" wrapText="1"/>
    </xf>
    <xf numFmtId="0" fontId="2" fillId="19" borderId="59" xfId="1" applyFill="1" applyBorder="1" applyAlignment="1">
      <alignment horizontal="center" vertical="center" wrapText="1"/>
    </xf>
    <xf numFmtId="0" fontId="2" fillId="19" borderId="59" xfId="12" applyNumberFormat="1" applyFont="1" applyFill="1" applyBorder="1" applyAlignment="1">
      <alignment horizontal="center" vertical="center"/>
    </xf>
    <xf numFmtId="0" fontId="2" fillId="19" borderId="60" xfId="0" applyFont="1" applyFill="1" applyBorder="1" applyAlignment="1">
      <alignment horizontal="center" vertical="center"/>
    </xf>
    <xf numFmtId="0" fontId="2" fillId="0" borderId="42" xfId="0" applyFont="1" applyBorder="1" applyAlignment="1">
      <alignment vertical="center" wrapText="1"/>
    </xf>
    <xf numFmtId="0" fontId="2" fillId="11" borderId="42" xfId="0" applyFont="1" applyFill="1" applyBorder="1" applyAlignment="1">
      <alignment vertical="center" wrapText="1"/>
    </xf>
    <xf numFmtId="0" fontId="2" fillId="19" borderId="42" xfId="0" applyFont="1" applyFill="1" applyBorder="1" applyAlignment="1">
      <alignment vertical="center" wrapText="1"/>
    </xf>
    <xf numFmtId="0" fontId="2" fillId="0" borderId="42" xfId="2" applyBorder="1" applyAlignment="1">
      <alignment horizontal="justify" vertical="center" wrapText="1"/>
    </xf>
    <xf numFmtId="0" fontId="2" fillId="19" borderId="42" xfId="2" applyFill="1" applyBorder="1" applyAlignment="1">
      <alignment horizontal="justify" vertical="center" wrapText="1"/>
    </xf>
    <xf numFmtId="0" fontId="2" fillId="19" borderId="42" xfId="0" applyFont="1" applyFill="1" applyBorder="1" applyAlignment="1">
      <alignment horizontal="justify" vertical="center" wrapText="1"/>
    </xf>
    <xf numFmtId="0" fontId="2" fillId="0" borderId="42" xfId="3" applyFont="1" applyFill="1" applyBorder="1" applyAlignment="1">
      <alignment horizontal="justify" vertical="center" wrapText="1"/>
    </xf>
    <xf numFmtId="0" fontId="2" fillId="0" borderId="42" xfId="1" applyBorder="1" applyAlignment="1">
      <alignment horizontal="justify" vertical="center" wrapText="1"/>
    </xf>
    <xf numFmtId="0" fontId="2" fillId="19" borderId="42" xfId="1" applyFill="1" applyBorder="1" applyAlignment="1">
      <alignment horizontal="justify" vertical="center" wrapText="1"/>
    </xf>
    <xf numFmtId="0" fontId="2" fillId="0" borderId="42" xfId="1" applyBorder="1" applyAlignment="1">
      <alignment horizontal="left" vertical="center" wrapText="1"/>
    </xf>
    <xf numFmtId="0" fontId="2" fillId="19" borderId="60" xfId="1" applyFill="1" applyBorder="1" applyAlignment="1">
      <alignment vertical="center" wrapText="1"/>
    </xf>
    <xf numFmtId="0" fontId="2" fillId="19" borderId="65" xfId="0" applyFont="1" applyFill="1" applyBorder="1" applyAlignment="1">
      <alignment horizontal="center" vertical="center"/>
    </xf>
    <xf numFmtId="0" fontId="2" fillId="0" borderId="65" xfId="0" applyFont="1" applyBorder="1" applyAlignment="1">
      <alignment horizontal="center" vertical="center"/>
    </xf>
    <xf numFmtId="0" fontId="2" fillId="11" borderId="42" xfId="0" applyFont="1" applyFill="1" applyBorder="1" applyAlignment="1">
      <alignment horizontal="justify" vertical="center" wrapText="1"/>
    </xf>
    <xf numFmtId="0" fontId="23" fillId="0" borderId="42" xfId="0" applyFont="1" applyBorder="1" applyAlignment="1">
      <alignment horizontal="center" vertical="center" wrapText="1"/>
    </xf>
    <xf numFmtId="0" fontId="2" fillId="0" borderId="57" xfId="0" applyFont="1" applyBorder="1" applyAlignment="1">
      <alignment horizontal="left" vertical="center" wrapText="1"/>
    </xf>
    <xf numFmtId="0" fontId="2" fillId="19" borderId="58" xfId="1" applyFill="1" applyBorder="1" applyAlignment="1">
      <alignment horizontal="justify" vertical="center" wrapText="1"/>
    </xf>
    <xf numFmtId="0" fontId="2" fillId="19" borderId="60" xfId="1" applyFill="1" applyBorder="1" applyAlignment="1">
      <alignment horizontal="justify" vertical="center" wrapText="1"/>
    </xf>
    <xf numFmtId="1" fontId="2" fillId="0" borderId="57" xfId="2" applyNumberFormat="1" applyBorder="1" applyAlignment="1">
      <alignment horizontal="center" vertical="center" wrapText="1"/>
    </xf>
    <xf numFmtId="1" fontId="2" fillId="0" borderId="42" xfId="0" applyNumberFormat="1" applyFont="1" applyBorder="1" applyAlignment="1">
      <alignment horizontal="center" vertical="center" wrapText="1"/>
    </xf>
    <xf numFmtId="0" fontId="2" fillId="0" borderId="57" xfId="0" applyFont="1" applyBorder="1" applyAlignment="1">
      <alignment horizontal="center" vertical="center" wrapText="1"/>
    </xf>
    <xf numFmtId="0" fontId="2" fillId="19" borderId="57" xfId="0" applyFont="1" applyFill="1" applyBorder="1" applyAlignment="1">
      <alignment horizontal="center" vertical="center"/>
    </xf>
    <xf numFmtId="2" fontId="2" fillId="0" borderId="57" xfId="0" applyNumberFormat="1" applyFont="1" applyBorder="1" applyAlignment="1">
      <alignment horizontal="center" vertical="center" wrapText="1"/>
    </xf>
    <xf numFmtId="2" fontId="2" fillId="0" borderId="42" xfId="0" applyNumberFormat="1" applyFont="1" applyBorder="1" applyAlignment="1">
      <alignment horizontal="justify" vertical="center"/>
    </xf>
    <xf numFmtId="9" fontId="2" fillId="0" borderId="57" xfId="12" applyFont="1" applyFill="1" applyBorder="1" applyAlignment="1">
      <alignment horizontal="center" vertical="center" wrapText="1"/>
    </xf>
    <xf numFmtId="0" fontId="2" fillId="0" borderId="42" xfId="2" applyBorder="1" applyAlignment="1">
      <alignment horizontal="center" vertical="center" wrapText="1"/>
    </xf>
    <xf numFmtId="0" fontId="2" fillId="19" borderId="57" xfId="2" applyFill="1" applyBorder="1" applyAlignment="1">
      <alignment horizontal="center" vertical="center" wrapText="1"/>
    </xf>
    <xf numFmtId="0" fontId="9" fillId="19" borderId="42" xfId="0" applyFont="1" applyFill="1" applyBorder="1" applyAlignment="1">
      <alignment horizontal="center" vertical="center" wrapText="1"/>
    </xf>
    <xf numFmtId="0" fontId="2" fillId="19" borderId="42" xfId="0" applyFont="1" applyFill="1" applyBorder="1" applyAlignment="1">
      <alignment horizontal="center" vertical="center" wrapText="1"/>
    </xf>
    <xf numFmtId="9" fontId="2" fillId="0" borderId="57" xfId="0" applyNumberFormat="1" applyFont="1" applyBorder="1" applyAlignment="1">
      <alignment horizontal="center" vertical="center" wrapText="1"/>
    </xf>
    <xf numFmtId="0" fontId="2" fillId="0" borderId="57" xfId="0" applyFont="1" applyBorder="1" applyAlignment="1">
      <alignment horizontal="center" vertical="center"/>
    </xf>
    <xf numFmtId="0" fontId="2" fillId="19" borderId="57" xfId="0" applyFont="1" applyFill="1" applyBorder="1" applyAlignment="1">
      <alignment horizontal="center" vertical="center" wrapText="1"/>
    </xf>
    <xf numFmtId="9" fontId="2" fillId="0" borderId="57" xfId="0" applyNumberFormat="1" applyFont="1" applyBorder="1" applyAlignment="1">
      <alignment horizontal="center" vertical="center"/>
    </xf>
    <xf numFmtId="0" fontId="9" fillId="0" borderId="42" xfId="0" applyFont="1" applyBorder="1" applyAlignment="1">
      <alignment horizontal="center" vertical="center"/>
    </xf>
    <xf numFmtId="0" fontId="9" fillId="0" borderId="42" xfId="0" applyFont="1" applyBorder="1" applyAlignment="1">
      <alignment horizontal="center" vertical="center" wrapText="1"/>
    </xf>
    <xf numFmtId="9" fontId="2" fillId="19" borderId="57" xfId="0" applyNumberFormat="1" applyFont="1" applyFill="1" applyBorder="1" applyAlignment="1">
      <alignment horizontal="center" vertical="center"/>
    </xf>
    <xf numFmtId="0" fontId="2" fillId="19" borderId="58" xfId="1" applyFill="1" applyBorder="1" applyAlignment="1">
      <alignment horizontal="center" vertical="center" wrapText="1"/>
    </xf>
    <xf numFmtId="0" fontId="2" fillId="19" borderId="60" xfId="1" applyFill="1" applyBorder="1" applyAlignment="1">
      <alignment horizontal="center" vertical="center" wrapText="1"/>
    </xf>
    <xf numFmtId="1" fontId="2" fillId="0" borderId="65" xfId="0" applyNumberFormat="1" applyFont="1" applyBorder="1" applyAlignment="1">
      <alignment horizontal="center" vertical="center"/>
    </xf>
    <xf numFmtId="1" fontId="2" fillId="0" borderId="57" xfId="12" applyNumberFormat="1" applyFont="1" applyFill="1" applyBorder="1" applyAlignment="1">
      <alignment horizontal="center" vertical="center" wrapText="1"/>
    </xf>
    <xf numFmtId="0" fontId="2" fillId="0" borderId="42" xfId="2" applyBorder="1" applyAlignment="1">
      <alignment horizontal="justify" vertical="top" wrapText="1"/>
    </xf>
    <xf numFmtId="1" fontId="2" fillId="0" borderId="42" xfId="0" applyNumberFormat="1" applyFont="1" applyBorder="1" applyAlignment="1">
      <alignment horizontal="center" vertical="top"/>
    </xf>
    <xf numFmtId="0" fontId="2" fillId="19" borderId="42" xfId="0" applyFont="1" applyFill="1" applyBorder="1" applyAlignment="1">
      <alignment horizontal="center" vertical="top"/>
    </xf>
    <xf numFmtId="0" fontId="2" fillId="0" borderId="42" xfId="2" applyBorder="1" applyAlignment="1">
      <alignment horizontal="center" vertical="top" wrapText="1"/>
    </xf>
    <xf numFmtId="0" fontId="2" fillId="0" borderId="42" xfId="0" applyFont="1" applyBorder="1" applyAlignment="1">
      <alignment horizontal="center" vertical="top" wrapText="1"/>
    </xf>
    <xf numFmtId="0" fontId="2" fillId="0" borderId="57" xfId="12" applyNumberFormat="1" applyFont="1" applyFill="1" applyBorder="1" applyAlignment="1">
      <alignment horizontal="center" vertical="center"/>
    </xf>
    <xf numFmtId="9" fontId="2" fillId="0" borderId="42" xfId="0" applyNumberFormat="1" applyFont="1" applyBorder="1" applyAlignment="1">
      <alignment horizontal="center" vertical="center"/>
    </xf>
    <xf numFmtId="0" fontId="2" fillId="0" borderId="42" xfId="1" applyBorder="1" applyAlignment="1">
      <alignment horizontal="center" vertical="center" wrapText="1"/>
    </xf>
    <xf numFmtId="0" fontId="2" fillId="0" borderId="57" xfId="1" applyBorder="1" applyAlignment="1">
      <alignment horizontal="center" vertical="center" wrapText="1"/>
    </xf>
    <xf numFmtId="9" fontId="2" fillId="0" borderId="57" xfId="1" applyNumberFormat="1" applyBorder="1" applyAlignment="1">
      <alignment horizontal="center" vertical="center" wrapText="1"/>
    </xf>
    <xf numFmtId="0" fontId="2" fillId="0" borderId="42" xfId="0" applyFont="1" applyBorder="1" applyAlignment="1">
      <alignment horizontal="center" vertical="top"/>
    </xf>
    <xf numFmtId="2" fontId="2" fillId="19" borderId="57" xfId="0" applyNumberFormat="1" applyFont="1" applyFill="1" applyBorder="1" applyAlignment="1">
      <alignment horizontal="center" vertical="center" wrapText="1"/>
    </xf>
    <xf numFmtId="1" fontId="2" fillId="0" borderId="57" xfId="0" applyNumberFormat="1" applyFont="1" applyBorder="1" applyAlignment="1">
      <alignment horizontal="center" vertical="center"/>
    </xf>
    <xf numFmtId="1" fontId="2" fillId="0" borderId="42" xfId="0" applyNumberFormat="1" applyFont="1" applyBorder="1" applyAlignment="1">
      <alignment horizontal="center" vertical="center"/>
    </xf>
    <xf numFmtId="0" fontId="2" fillId="19" borderId="42" xfId="2" applyFill="1" applyBorder="1" applyAlignment="1">
      <alignment horizontal="center" vertical="center" wrapText="1"/>
    </xf>
    <xf numFmtId="9" fontId="2" fillId="0" borderId="57" xfId="12" applyFont="1" applyFill="1" applyBorder="1" applyAlignment="1">
      <alignment horizontal="center" vertical="center"/>
    </xf>
    <xf numFmtId="2" fontId="2" fillId="0" borderId="42" xfId="0" applyNumberFormat="1" applyFont="1" applyBorder="1" applyAlignment="1">
      <alignment horizontal="center" vertical="center" wrapText="1"/>
    </xf>
    <xf numFmtId="2" fontId="2" fillId="0" borderId="57" xfId="0" applyNumberFormat="1" applyFont="1" applyBorder="1" applyAlignment="1">
      <alignment horizontal="center" vertical="center"/>
    </xf>
    <xf numFmtId="0" fontId="45" fillId="0" borderId="57" xfId="0" applyFont="1" applyBorder="1" applyAlignment="1">
      <alignment horizontal="center" vertical="center"/>
    </xf>
    <xf numFmtId="0" fontId="25" fillId="0" borderId="42" xfId="0" applyFont="1" applyBorder="1" applyAlignment="1">
      <alignment horizontal="center" vertical="center" wrapText="1"/>
    </xf>
    <xf numFmtId="0" fontId="25" fillId="0" borderId="42" xfId="2" applyFont="1" applyBorder="1" applyAlignment="1">
      <alignment horizontal="center" vertical="center" wrapText="1"/>
    </xf>
    <xf numFmtId="0" fontId="25" fillId="0" borderId="57" xfId="0" applyFont="1" applyBorder="1" applyAlignment="1">
      <alignment horizontal="center" vertical="center"/>
    </xf>
    <xf numFmtId="1" fontId="2" fillId="19" borderId="65" xfId="0" applyNumberFormat="1" applyFont="1" applyFill="1" applyBorder="1" applyAlignment="1">
      <alignment horizontal="center" vertical="center"/>
    </xf>
    <xf numFmtId="0" fontId="2" fillId="19" borderId="65" xfId="12" applyNumberFormat="1" applyFont="1" applyFill="1" applyBorder="1" applyAlignment="1">
      <alignment horizontal="center" vertical="center"/>
    </xf>
    <xf numFmtId="0" fontId="2" fillId="19" borderId="66" xfId="0" applyFont="1" applyFill="1" applyBorder="1" applyAlignment="1">
      <alignment horizontal="center" vertical="center"/>
    </xf>
    <xf numFmtId="1" fontId="2" fillId="0" borderId="57" xfId="12" applyNumberFormat="1" applyFont="1" applyFill="1" applyBorder="1" applyAlignment="1">
      <alignment horizontal="center" vertical="center"/>
    </xf>
    <xf numFmtId="0" fontId="2" fillId="0" borderId="42" xfId="0" applyFont="1" applyBorder="1"/>
    <xf numFmtId="0" fontId="2" fillId="0" borderId="42" xfId="0" applyFont="1" applyBorder="1" applyAlignment="1">
      <alignment vertical="center"/>
    </xf>
    <xf numFmtId="0" fontId="25" fillId="0" borderId="42" xfId="0" applyFont="1" applyBorder="1" applyAlignment="1">
      <alignment horizontal="center" vertical="center"/>
    </xf>
    <xf numFmtId="0" fontId="2" fillId="0" borderId="57" xfId="0" applyFont="1" applyBorder="1" applyAlignment="1">
      <alignment horizontal="justify"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vertical="center"/>
    </xf>
    <xf numFmtId="0" fontId="25"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vertical="center"/>
    </xf>
    <xf numFmtId="0" fontId="2" fillId="0" borderId="12" xfId="0" applyFont="1" applyBorder="1" applyAlignment="1">
      <alignment horizontal="center" vertical="center"/>
    </xf>
    <xf numFmtId="0" fontId="3" fillId="0" borderId="13" xfId="0" applyFont="1" applyBorder="1" applyAlignment="1">
      <alignment horizontal="center" vertical="center"/>
    </xf>
    <xf numFmtId="0" fontId="5" fillId="6" borderId="11" xfId="0" applyFont="1" applyFill="1" applyBorder="1" applyAlignment="1">
      <alignment horizontal="center" vertical="center"/>
    </xf>
    <xf numFmtId="0" fontId="5" fillId="6" borderId="12" xfId="0" applyFont="1" applyFill="1" applyBorder="1" applyAlignment="1">
      <alignment horizontal="center" vertical="center"/>
    </xf>
    <xf numFmtId="0" fontId="3" fillId="6" borderId="12" xfId="0" applyFont="1" applyFill="1" applyBorder="1" applyAlignment="1">
      <alignment vertical="center"/>
    </xf>
    <xf numFmtId="0" fontId="3" fillId="6" borderId="13" xfId="0" applyFont="1" applyFill="1" applyBorder="1" applyAlignment="1">
      <alignment horizontal="center" vertical="center"/>
    </xf>
    <xf numFmtId="0" fontId="5" fillId="7" borderId="32" xfId="0" applyFont="1" applyFill="1" applyBorder="1" applyAlignment="1">
      <alignment horizontal="center" vertical="center"/>
    </xf>
    <xf numFmtId="0" fontId="41" fillId="0" borderId="32" xfId="0" applyFont="1" applyBorder="1" applyAlignment="1">
      <alignment horizontal="center" vertical="center"/>
    </xf>
    <xf numFmtId="0" fontId="3" fillId="7" borderId="32" xfId="0" applyFont="1" applyFill="1" applyBorder="1" applyAlignment="1">
      <alignment horizontal="center" vertical="center"/>
    </xf>
    <xf numFmtId="0" fontId="3" fillId="7" borderId="3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5" xfId="0" applyFont="1" applyFill="1" applyBorder="1" applyAlignment="1">
      <alignment horizontal="center" vertical="center"/>
    </xf>
    <xf numFmtId="0" fontId="10" fillId="9" borderId="5" xfId="0" applyFont="1" applyFill="1" applyBorder="1" applyAlignment="1">
      <alignment vertical="center"/>
    </xf>
    <xf numFmtId="0" fontId="10" fillId="9" borderId="5" xfId="0" applyFont="1" applyFill="1" applyBorder="1" applyAlignment="1">
      <alignment horizontal="center" vertical="center"/>
    </xf>
    <xf numFmtId="0" fontId="41" fillId="0" borderId="5" xfId="0" applyFont="1" applyBorder="1" applyAlignment="1">
      <alignment horizontal="center" vertical="center"/>
    </xf>
    <xf numFmtId="0" fontId="3" fillId="6" borderId="5" xfId="0" applyFont="1" applyFill="1" applyBorder="1" applyAlignment="1">
      <alignment horizontal="center" vertical="center"/>
    </xf>
    <xf numFmtId="0" fontId="3" fillId="6" borderId="12" xfId="0" applyFont="1" applyFill="1" applyBorder="1" applyAlignment="1">
      <alignment horizontal="center" vertical="center"/>
    </xf>
    <xf numFmtId="0" fontId="42" fillId="6" borderId="12" xfId="0" applyFont="1" applyFill="1" applyBorder="1" applyAlignment="1">
      <alignment vertical="center"/>
    </xf>
    <xf numFmtId="0" fontId="10" fillId="10" borderId="11" xfId="0" applyFont="1" applyFill="1" applyBorder="1" applyAlignment="1">
      <alignment horizontal="center" vertical="center"/>
    </xf>
    <xf numFmtId="0" fontId="10" fillId="10" borderId="12" xfId="0" applyFont="1" applyFill="1" applyBorder="1" applyAlignment="1">
      <alignment horizontal="center" vertical="center"/>
    </xf>
    <xf numFmtId="0" fontId="3" fillId="10" borderId="12" xfId="0" applyFont="1" applyFill="1" applyBorder="1" applyAlignment="1">
      <alignment horizontal="center" vertical="center"/>
    </xf>
    <xf numFmtId="0" fontId="10" fillId="10" borderId="12" xfId="0" applyFont="1" applyFill="1" applyBorder="1" applyAlignment="1">
      <alignment vertical="center"/>
    </xf>
    <xf numFmtId="0" fontId="3" fillId="10" borderId="12" xfId="0" applyFont="1" applyFill="1" applyBorder="1" applyAlignment="1">
      <alignment vertical="center"/>
    </xf>
    <xf numFmtId="0" fontId="42" fillId="10" borderId="12" xfId="0" applyFont="1" applyFill="1" applyBorder="1" applyAlignment="1">
      <alignment vertical="center"/>
    </xf>
    <xf numFmtId="0" fontId="24" fillId="0" borderId="12" xfId="0" applyFont="1" applyBorder="1" applyAlignment="1">
      <alignment horizontal="center" vertical="center"/>
    </xf>
    <xf numFmtId="0" fontId="10" fillId="10" borderId="13" xfId="0" applyFont="1" applyFill="1" applyBorder="1" applyAlignment="1">
      <alignment horizontal="center" vertical="center"/>
    </xf>
    <xf numFmtId="0" fontId="3" fillId="19" borderId="64" xfId="1" applyFont="1" applyFill="1" applyBorder="1" applyAlignment="1">
      <alignment horizontal="center" vertical="center" wrapText="1"/>
    </xf>
    <xf numFmtId="0" fontId="3" fillId="20" borderId="4" xfId="0" applyFont="1" applyFill="1" applyBorder="1" applyAlignment="1">
      <alignment horizontal="center" vertical="center"/>
    </xf>
    <xf numFmtId="0" fontId="3" fillId="20" borderId="5" xfId="0" applyFont="1" applyFill="1" applyBorder="1" applyAlignment="1">
      <alignment horizontal="center" vertical="center"/>
    </xf>
    <xf numFmtId="0" fontId="3" fillId="20" borderId="5" xfId="0" applyFont="1" applyFill="1" applyBorder="1" applyAlignment="1">
      <alignment vertical="center"/>
    </xf>
    <xf numFmtId="0" fontId="3" fillId="20" borderId="20" xfId="0" applyFont="1" applyFill="1" applyBorder="1" applyAlignment="1">
      <alignment horizontal="center" vertical="center"/>
    </xf>
    <xf numFmtId="0" fontId="3" fillId="12" borderId="4" xfId="0" applyFont="1" applyFill="1" applyBorder="1" applyAlignment="1">
      <alignment horizontal="center" vertical="center"/>
    </xf>
    <xf numFmtId="0" fontId="3" fillId="12" borderId="5" xfId="0" applyFont="1" applyFill="1" applyBorder="1" applyAlignment="1">
      <alignment horizontal="center" vertical="center"/>
    </xf>
    <xf numFmtId="0" fontId="25" fillId="12" borderId="5" xfId="0" applyFont="1" applyFill="1" applyBorder="1" applyAlignment="1">
      <alignment horizontal="center" vertical="center"/>
    </xf>
    <xf numFmtId="0" fontId="3" fillId="12" borderId="20" xfId="0" applyFont="1" applyFill="1" applyBorder="1" applyAlignment="1">
      <alignment horizontal="center" vertical="center"/>
    </xf>
    <xf numFmtId="0" fontId="2" fillId="20" borderId="5" xfId="0" applyFont="1" applyFill="1" applyBorder="1" applyAlignment="1">
      <alignment horizontal="center" vertical="center"/>
    </xf>
  </cellXfs>
  <cellStyles count="14">
    <cellStyle name="Hipervínculo" xfId="13" xr:uid="{00000000-0005-0000-0000-000000000000}"/>
    <cellStyle name="Hipervínculo 2 2" xfId="4" xr:uid="{00000000-0005-0000-0000-000001000000}"/>
    <cellStyle name="Hyperlink" xfId="11" xr:uid="{00000000-0005-0000-0000-000002000000}"/>
    <cellStyle name="Hyperlink 2" xfId="9" xr:uid="{00000000-0005-0000-0000-000003000000}"/>
    <cellStyle name="Normal" xfId="0" builtinId="0"/>
    <cellStyle name="Normal 2" xfId="1" xr:uid="{00000000-0005-0000-0000-000005000000}"/>
    <cellStyle name="Normal 2 2" xfId="2" xr:uid="{00000000-0005-0000-0000-000006000000}"/>
    <cellStyle name="Normal 3" xfId="7" xr:uid="{00000000-0005-0000-0000-000007000000}"/>
    <cellStyle name="Normal 3 11" xfId="8" xr:uid="{00000000-0005-0000-0000-000008000000}"/>
    <cellStyle name="Normal 4" xfId="5" xr:uid="{00000000-0005-0000-0000-000009000000}"/>
    <cellStyle name="Normal 5" xfId="10" xr:uid="{00000000-0005-0000-0000-00000A000000}"/>
    <cellStyle name="Normal 6" xfId="3" xr:uid="{00000000-0005-0000-0000-00000B000000}"/>
    <cellStyle name="Porcentaje" xfId="12" builtinId="5"/>
    <cellStyle name="Porcentaje 2" xfId="6" xr:uid="{00000000-0005-0000-0000-00000D000000}"/>
  </cellStyles>
  <dxfs count="28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bottom/>
      </border>
    </dxf>
    <dxf>
      <alignment vertical="top"/>
    </dxf>
    <dxf>
      <alignment vertical="center"/>
    </dxf>
    <dxf>
      <alignment vertical="center"/>
    </dxf>
    <dxf>
      <fill>
        <patternFill patternType="none">
          <bgColor auto="1"/>
        </patternFill>
      </fill>
    </dxf>
    <dxf>
      <fill>
        <patternFill patternType="none">
          <bgColor auto="1"/>
        </patternFill>
      </fill>
    </dxf>
    <dxf>
      <fill>
        <patternFill patternType="none">
          <bgColor auto="1"/>
        </patternFill>
      </fill>
    </dxf>
    <dxf>
      <font>
        <color auto="1"/>
      </font>
    </dxf>
    <dxf>
      <font>
        <color auto="1"/>
      </font>
    </dxf>
    <dxf>
      <fill>
        <patternFill patternType="solid">
          <bgColor rgb="FFFF0000"/>
        </patternFill>
      </fill>
    </dxf>
    <dxf>
      <fill>
        <patternFill patternType="solid">
          <bgColor rgb="FFFF0000"/>
        </patternFill>
      </fill>
    </dxf>
    <dxf>
      <font>
        <color rgb="FFFF0000"/>
      </font>
    </dxf>
    <dxf>
      <font>
        <color rgb="FFFF0000"/>
      </font>
    </dxf>
    <dxf>
      <alignment wrapText="1" indent="0"/>
    </dxf>
    <dxf>
      <alignment wrapText="1" indent="0"/>
    </dxf>
    <dxf>
      <alignment wrapText="1" indent="0"/>
    </dxf>
    <dxf>
      <alignment wrapText="1" indent="0"/>
    </dxf>
    <dxf>
      <border>
        <bottom style="thin">
          <color indexed="64"/>
        </bottom>
      </border>
    </dxf>
    <dxf>
      <border>
        <bottom style="thin">
          <color indexed="64"/>
        </bottom>
      </border>
    </dxf>
    <dxf>
      <alignment horizontal="center"/>
    </dxf>
    <dxf>
      <alignment horizontal="center"/>
    </dxf>
    <dxf>
      <alignment horizontal="center"/>
    </dxf>
    <dxf>
      <alignment horizontal="center"/>
    </dxf>
    <dxf>
      <alignment horizontal="center"/>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vertical="center" readingOrder="0"/>
    </dxf>
    <dxf>
      <alignment wrapText="1" readingOrder="0"/>
    </dxf>
    <dxf>
      <border>
        <bottom style="thin">
          <color rgb="FF002060"/>
        </bottom>
      </border>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horizontal="center" readingOrder="0"/>
    </dxf>
    <dxf>
      <alignment vertical="bottom"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fill>
        <patternFill patternType="solid">
          <bgColor theme="6" tint="0.59999389629810485"/>
        </patternFill>
      </fill>
    </dxf>
    <dxf>
      <fill>
        <patternFill patternType="solid">
          <bgColor theme="6" tint="0.59999389629810485"/>
        </patternFill>
      </fill>
    </dxf>
    <dxf>
      <fill>
        <patternFill patternType="solid">
          <bgColor theme="6" tint="0.59999389629810485"/>
        </patternFill>
      </fill>
    </dxf>
    <dxf>
      <fill>
        <patternFill patternType="solid">
          <bgColor theme="6" tint="0.59999389629810485"/>
        </patternFill>
      </fill>
    </dxf>
    <dxf>
      <fill>
        <patternFill patternType="solid">
          <bgColor theme="6" tint="0.59999389629810485"/>
        </patternFill>
      </fill>
    </dxf>
    <dxf>
      <fill>
        <patternFill patternType="solid">
          <bgColor theme="6" tint="0.59999389629810485"/>
        </patternFill>
      </fill>
    </dxf>
    <dxf>
      <fill>
        <patternFill patternType="solid">
          <bgColor theme="6" tint="0.59999389629810485"/>
        </patternFill>
      </fill>
    </dxf>
    <dxf>
      <fill>
        <patternFill patternType="solid">
          <bgColor theme="6" tint="0.5999938962981048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indent="0"/>
    </dxf>
    <dxf>
      <alignment wrapText="1" indent="0"/>
    </dxf>
    <dxf>
      <alignment horizontal="center"/>
    </dxf>
    <dxf>
      <alignment horizontal="center"/>
    </dxf>
    <dxf>
      <alignment wrapText="1" readingOrder="0"/>
    </dxf>
    <dxf>
      <alignment wrapText="1" readingOrder="0"/>
    </dxf>
    <dxf>
      <alignment wrapText="0" readingOrder="0"/>
    </dxf>
    <dxf>
      <alignment wrapText="0" readingOrder="0"/>
    </dxf>
    <dxf>
      <alignment wrapText="1"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font>
        <strike val="0"/>
        <outline val="0"/>
        <shadow val="0"/>
        <u val="none"/>
        <vertAlign val="baseline"/>
        <sz val="10"/>
        <color rgb="FFFF0000"/>
        <name val="Arial"/>
        <scheme val="none"/>
      </font>
      <numFmt numFmtId="0" formatCode="General"/>
      <fill>
        <patternFill patternType="none">
          <bgColor auto="1"/>
        </patternFill>
      </fill>
    </dxf>
    <dxf>
      <font>
        <strike val="0"/>
        <outline val="0"/>
        <shadow val="0"/>
        <u val="none"/>
        <vertAlign val="baseline"/>
        <sz val="10"/>
        <color auto="1"/>
        <name val="Arial"/>
        <scheme val="none"/>
      </font>
      <numFmt numFmtId="0" formatCode="General"/>
      <fill>
        <patternFill patternType="none">
          <bgColor auto="1"/>
        </patternFill>
      </fill>
      <alignment horizontal="center" vertical="center"/>
      <border diagonalUp="0" diagonalDown="0">
        <left style="medium">
          <color indexed="64"/>
        </left>
        <right style="medium">
          <color indexed="64"/>
        </right>
      </border>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indent="0" justifyLastLine="0" shrinkToFit="0" readingOrder="0"/>
      <border diagonalUp="0" diagonalDown="0" outline="0">
        <left style="medium">
          <color indexed="64"/>
        </left>
      </border>
    </dxf>
    <dxf>
      <font>
        <b val="0"/>
        <i val="0"/>
        <strike val="0"/>
        <condense val="0"/>
        <extend val="0"/>
        <outline val="0"/>
        <shadow val="0"/>
        <u val="none"/>
        <vertAlign val="baseline"/>
        <sz val="10"/>
        <color auto="1"/>
        <name val="Arial"/>
        <scheme val="none"/>
      </font>
      <numFmt numFmtId="0" formatCode="General"/>
      <fill>
        <patternFill patternType="none">
          <fgColor indexed="64"/>
          <bgColor theme="7" tint="0.59999389629810485"/>
        </patternFill>
      </fill>
      <alignment horizontal="center" vertical="center" textRotation="0" indent="0" justifyLastLine="0" shrinkToFit="0" readingOrder="0"/>
      <border diagonalUp="0" diagonalDown="0">
        <left style="medium">
          <color indexed="64"/>
        </left>
        <right style="medium">
          <color indexed="64"/>
        </right>
      </border>
    </dxf>
    <dxf>
      <font>
        <strike val="0"/>
        <outline val="0"/>
        <shadow val="0"/>
        <vertAlign val="baseline"/>
        <sz val="10"/>
        <color auto="1"/>
        <name val="Arial"/>
      </font>
      <fill>
        <patternFill patternType="none">
          <fgColor indexed="64"/>
          <bgColor auto="1"/>
        </patternFill>
      </fill>
      <alignment horizontal="center" vertical="center" textRotation="0" indent="0" justifyLastLine="0" shrinkToFit="0" readingOrder="0"/>
      <border diagonalUp="0" diagonalDown="0" outline="0">
        <right style="medium">
          <color indexed="64"/>
        </right>
      </border>
    </dxf>
    <dxf>
      <font>
        <strike val="0"/>
        <outline val="0"/>
        <shadow val="0"/>
        <vertAlign val="baseline"/>
        <sz val="10"/>
        <color auto="1"/>
        <name val="Arial"/>
      </font>
      <fill>
        <patternFill patternType="none">
          <fgColor indexed="64"/>
          <bgColor auto="1"/>
        </patternFill>
      </fill>
      <alignment horizontal="center" vertical="center" textRotation="0" indent="0" justifyLastLine="0" shrinkToFit="0" readingOrder="0"/>
    </dxf>
    <dxf>
      <font>
        <strike val="0"/>
        <outline val="0"/>
        <shadow val="0"/>
        <vertAlign val="baseline"/>
        <color auto="1"/>
      </font>
      <numFmt numFmtId="0" formatCode="General"/>
      <fill>
        <patternFill patternType="none">
          <fgColor indexed="64"/>
          <bgColor auto="1"/>
        </patternFill>
      </fill>
      <alignment horizontal="center" vertical="center" textRotation="0" indent="0" justifyLastLine="0" shrinkToFit="0" readingOrder="0"/>
    </dxf>
    <dxf>
      <font>
        <strike val="0"/>
        <outline val="0"/>
        <shadow val="0"/>
        <vertAlign val="baseline"/>
        <color auto="1"/>
      </font>
      <numFmt numFmtId="0" formatCode="General"/>
      <fill>
        <patternFill patternType="none">
          <fgColor indexed="64"/>
          <bgColor auto="1"/>
        </patternFill>
      </fill>
      <alignment horizontal="center" vertical="center" textRotation="0" indent="0" justifyLastLine="0" shrinkToFit="0" readingOrder="0"/>
      <border diagonalUp="0" diagonalDown="0" outline="0">
        <left style="medium">
          <color indexed="64"/>
        </left>
        <right/>
      </border>
    </dxf>
    <dxf>
      <font>
        <strike val="0"/>
        <outline val="0"/>
        <shadow val="0"/>
        <vertAlign val="baseline"/>
        <sz val="10"/>
        <color auto="1"/>
        <name val="Arial"/>
      </font>
      <numFmt numFmtId="0" formatCode="General"/>
      <fill>
        <patternFill patternType="none">
          <fgColor indexed="64"/>
          <bgColor auto="1"/>
        </patternFill>
      </fill>
      <alignment horizontal="center" vertical="center" textRotation="0" indent="0" justifyLastLine="0" shrinkToFit="0" readingOrder="0"/>
      <border diagonalUp="0" diagonalDown="0">
        <left/>
        <right style="medium">
          <color indexed="64"/>
        </right>
        <vertical/>
      </border>
    </dxf>
    <dxf>
      <font>
        <strike val="0"/>
        <outline val="0"/>
        <shadow val="0"/>
        <vertAlign val="baseline"/>
        <sz val="10"/>
        <color auto="1"/>
        <name val="Arial"/>
      </font>
      <numFmt numFmtId="0" formatCode="General"/>
      <fill>
        <patternFill patternType="none">
          <bgColor auto="1"/>
        </patternFill>
      </fill>
      <alignment horizontal="center" vertical="center" textRotation="0" indent="0" justifyLastLine="0" shrinkToFit="0" readingOrder="0"/>
    </dxf>
    <dxf>
      <font>
        <strike val="0"/>
        <outline val="0"/>
        <shadow val="0"/>
        <vertAlign val="baseline"/>
        <color auto="1"/>
      </font>
      <numFmt numFmtId="0" formatCode="General"/>
      <fill>
        <patternFill patternType="none">
          <fgColor indexed="64"/>
          <bgColor auto="1"/>
        </patternFill>
      </fill>
      <alignment horizontal="center" vertical="center" textRotation="0" indent="0" justifyLastLine="0" shrinkToFit="0" readingOrder="0"/>
    </dxf>
    <dxf>
      <font>
        <strike val="0"/>
        <outline val="0"/>
        <shadow val="0"/>
        <vertAlign val="baseline"/>
        <color auto="1"/>
      </font>
      <numFmt numFmtId="0" formatCode="General"/>
      <fill>
        <patternFill patternType="none">
          <bgColor auto="1"/>
        </patternFill>
      </fill>
      <alignment horizontal="center" vertical="center" textRotation="0" indent="0" justifyLastLine="0" shrinkToFit="0" readingOrder="0"/>
    </dxf>
    <dxf>
      <font>
        <strike val="0"/>
        <outline val="0"/>
        <shadow val="0"/>
        <vertAlign val="baseline"/>
        <sz val="10"/>
        <color auto="1"/>
        <name val="Arial"/>
      </font>
      <numFmt numFmtId="0" formatCode="General"/>
      <fill>
        <patternFill patternType="none">
          <fgColor indexed="64"/>
          <bgColor auto="1"/>
        </patternFill>
      </fill>
      <alignment horizontal="center" vertical="center" textRotation="0" indent="0" justifyLastLine="0" shrinkToFit="0" readingOrder="0"/>
      <border diagonalUp="0" diagonalDown="0" outline="0">
        <left/>
        <right style="medium">
          <color indexed="64"/>
        </right>
      </border>
    </dxf>
    <dxf>
      <font>
        <b val="0"/>
        <i val="0"/>
        <strike val="0"/>
        <condense val="0"/>
        <extend val="0"/>
        <outline val="0"/>
        <shadow val="0"/>
        <u val="none"/>
        <vertAlign val="baseline"/>
        <sz val="10"/>
        <color auto="1"/>
        <name val="Arial"/>
        <scheme val="minor"/>
      </font>
      <numFmt numFmtId="0" formatCode="General"/>
      <fill>
        <patternFill patternType="none">
          <fgColor indexed="64"/>
          <bgColor auto="1"/>
        </patternFill>
      </fill>
      <alignment horizontal="center" vertical="center" textRotation="0" indent="0" justifyLastLine="0" shrinkToFit="0" readingOrder="0"/>
    </dxf>
    <dxf>
      <font>
        <strike val="0"/>
        <outline val="0"/>
        <shadow val="0"/>
        <vertAlign val="baseline"/>
        <color auto="1"/>
      </font>
      <numFmt numFmtId="0" formatCode="General"/>
      <fill>
        <patternFill patternType="none">
          <fgColor indexed="64"/>
          <bgColor auto="1"/>
        </patternFill>
      </fill>
      <alignment horizontal="center" vertical="center" textRotation="0" indent="0" justifyLastLine="0" shrinkToFit="0" readingOrder="0"/>
    </dxf>
    <dxf>
      <font>
        <strike val="0"/>
        <outline val="0"/>
        <shadow val="0"/>
        <vertAlign val="baseline"/>
        <color auto="1"/>
      </font>
      <numFmt numFmtId="0" formatCode="General"/>
      <fill>
        <patternFill patternType="none">
          <fgColor indexed="64"/>
          <bgColor auto="1"/>
        </patternFill>
      </fill>
      <alignment horizontal="center" vertical="center" textRotation="0" indent="0" justifyLastLine="0" shrinkToFit="0" readingOrder="0"/>
      <border diagonalUp="0" diagonalDown="0" outline="0">
        <left style="medium">
          <color rgb="FF000000"/>
        </left>
        <right/>
      </border>
    </dxf>
    <dxf>
      <font>
        <b val="0"/>
        <i val="0"/>
        <strike val="0"/>
        <condense val="0"/>
        <extend val="0"/>
        <outline val="0"/>
        <shadow val="0"/>
        <u val="none"/>
        <vertAlign val="baseline"/>
        <sz val="10"/>
        <color auto="1"/>
        <name val="Arial"/>
        <scheme val="minor"/>
      </font>
      <numFmt numFmtId="0" formatCode="General"/>
      <fill>
        <patternFill patternType="none">
          <fgColor indexed="64"/>
          <bgColor auto="1"/>
        </patternFill>
      </fill>
      <alignment horizontal="center" vertical="center" textRotation="0" indent="0" justifyLastLine="0" shrinkToFit="0" readingOrder="0"/>
      <border diagonalUp="0" diagonalDown="0">
        <left/>
        <right style="medium">
          <color indexed="64"/>
        </right>
        <vertical/>
      </border>
    </dxf>
    <dxf>
      <font>
        <strike val="0"/>
        <outline val="0"/>
        <shadow val="0"/>
        <vertAlign val="baseline"/>
        <sz val="10"/>
        <color auto="1"/>
        <name val="Arial"/>
      </font>
      <numFmt numFmtId="0" formatCode="General"/>
      <fill>
        <patternFill patternType="none">
          <bgColor auto="1"/>
        </patternFill>
      </fill>
      <alignment horizontal="center" vertical="center" textRotation="0" wrapText="1" indent="0" justifyLastLine="0" shrinkToFit="0" readingOrder="0"/>
    </dxf>
    <dxf>
      <font>
        <strike val="0"/>
        <outline val="0"/>
        <shadow val="0"/>
        <vertAlign val="baseline"/>
        <color auto="1"/>
      </font>
      <numFmt numFmtId="0" formatCode="General"/>
      <fill>
        <patternFill patternType="none">
          <fgColor indexed="64"/>
          <bgColor auto="1"/>
        </patternFill>
      </fill>
      <alignment horizontal="center" vertical="center" textRotation="0" indent="0" justifyLastLine="0" shrinkToFit="0" readingOrder="0"/>
    </dxf>
    <dxf>
      <font>
        <strike val="0"/>
        <outline val="0"/>
        <shadow val="0"/>
        <vertAlign val="baseline"/>
        <color auto="1"/>
      </font>
      <numFmt numFmtId="0" formatCode="General"/>
      <fill>
        <patternFill patternType="none">
          <bgColor auto="1"/>
        </patternFill>
      </fill>
      <alignment horizontal="center" vertical="center" textRotation="0" indent="0" justifyLastLine="0" shrinkToFit="0" readingOrder="0"/>
      <border diagonalUp="0" diagonalDown="0">
        <left style="medium">
          <color indexed="64"/>
        </left>
        <right/>
        <vertical/>
      </border>
    </dxf>
    <dxf>
      <font>
        <b val="0"/>
        <i val="0"/>
        <strike val="0"/>
        <condense val="0"/>
        <extend val="0"/>
        <outline val="0"/>
        <shadow val="0"/>
        <u val="none"/>
        <vertAlign val="baseline"/>
        <sz val="10"/>
        <color auto="1"/>
        <name val="Arial"/>
        <scheme val="none"/>
      </font>
      <fill>
        <patternFill patternType="none">
          <bgColor auto="1"/>
        </patternFill>
      </fill>
      <alignment horizontal="justify"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bgColor auto="1"/>
        </patternFill>
      </fill>
      <alignment horizontal="justify"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scheme val="none"/>
      </font>
      <fill>
        <patternFill patternType="none">
          <fgColor indexed="64"/>
          <bgColor theme="7" tint="0.59999389629810485"/>
        </patternFill>
      </fill>
      <alignment horizontal="general" vertical="center" textRotation="0" wrapText="1" indent="0" justifyLastLine="0" shrinkToFit="0" readingOrder="0"/>
      <border diagonalUp="0" diagonalDown="0">
        <left style="medium">
          <color indexed="64"/>
        </left>
        <right style="medium">
          <color indexed="64"/>
        </right>
        <vertical/>
      </border>
    </dxf>
    <dxf>
      <font>
        <strike val="0"/>
        <outline val="0"/>
        <shadow val="0"/>
        <vertAlign val="baseline"/>
        <sz val="10"/>
        <color auto="1"/>
        <name val="Arial"/>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justify" vertical="center" textRotation="0" wrapText="1" indent="0" justifyLastLine="0" shrinkToFit="0" readingOrder="0"/>
      <border diagonalUp="0" diagonalDown="0">
        <left style="medium">
          <color rgb="FF000000"/>
        </left>
        <right/>
        <vertical/>
      </border>
      <protection locked="1" hidden="0"/>
    </dxf>
    <dxf>
      <font>
        <strike val="0"/>
        <outline val="0"/>
        <shadow val="0"/>
        <vertAlign val="baseline"/>
        <sz val="10"/>
        <color auto="1"/>
        <name val="Arial"/>
      </font>
      <fill>
        <patternFill patternType="none">
          <bgColor auto="1"/>
        </patternFill>
      </fill>
      <alignment vertical="center" textRotation="0" wrapText="1" indent="0" justifyLastLine="0" shrinkToFit="0" readingOrder="0"/>
      <border diagonalUp="0" diagonalDown="0" outline="0">
        <left/>
        <right style="medium">
          <color indexed="64"/>
        </right>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strike val="0"/>
        <outline val="0"/>
        <shadow val="0"/>
        <u val="none"/>
        <vertAlign val="baseline"/>
        <sz val="10"/>
        <color auto="1"/>
        <name val="Arial"/>
      </font>
      <alignment horizontal="left" vertical="center" textRotation="0" wrapText="1" indent="0" justifyLastLine="0" shrinkToFit="0" readingOrder="0"/>
    </dxf>
    <dxf>
      <font>
        <strike val="0"/>
        <outline val="0"/>
        <shadow val="0"/>
        <u val="none"/>
        <vertAlign val="baseline"/>
        <sz val="10"/>
        <color auto="1"/>
        <name val="Arial"/>
      </font>
      <alignment horizontal="left" vertical="center" textRotation="0" wrapText="1" indent="0" justifyLastLine="0" shrinkToFit="0" readingOrder="0"/>
    </dxf>
    <dxf>
      <font>
        <b/>
        <i val="0"/>
        <strike val="0"/>
        <condense val="0"/>
        <extend val="0"/>
        <outline val="0"/>
        <shadow val="0"/>
        <u val="none"/>
        <vertAlign val="baseline"/>
        <sz val="10"/>
        <color auto="1"/>
        <name val="Arial"/>
        <scheme val="minor"/>
      </font>
      <alignment horizontal="center" vertical="center" textRotation="0" indent="0" justifyLastLine="0" shrinkToFit="0" readingOrder="0"/>
      <border diagonalUp="0" diagonalDown="0">
        <left style="medium">
          <color indexed="64"/>
        </left>
        <right/>
        <top/>
        <bottom/>
        <vertical/>
      </border>
    </dxf>
    <dxf>
      <border outline="0">
        <right style="thin">
          <color indexed="64"/>
        </right>
        <top style="thin">
          <color indexed="64"/>
        </top>
        <bottom style="thin">
          <color indexed="64"/>
        </bottom>
      </border>
    </dxf>
    <dxf>
      <font>
        <strike val="0"/>
        <outline val="0"/>
        <shadow val="0"/>
        <vertAlign val="baseline"/>
        <sz val="10"/>
        <color auto="1"/>
        <name val="Arial"/>
      </font>
    </dxf>
    <dxf>
      <border>
        <bottom style="medium">
          <color indexed="64"/>
        </bottom>
      </border>
    </dxf>
    <dxf>
      <font>
        <b/>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vertical="center"/>
    </dxf>
    <dxf>
      <alignment vertical="center"/>
    </dxf>
    <dxf>
      <alignment wrapText="1" indent="0"/>
    </dxf>
    <dxf>
      <alignment wrapText="1" indent="0"/>
    </dxf>
    <dxf>
      <alignment wrapText="1" indent="0"/>
    </dxf>
    <dxf>
      <alignment horizontal="center"/>
    </dxf>
    <dxf>
      <alignment horizontal="center"/>
    </dxf>
    <dxf>
      <alignment wrapText="1" readingOrder="0"/>
    </dxf>
    <dxf>
      <alignment wrapText="1" readingOrder="0"/>
    </dxf>
    <dxf>
      <alignment wrapText="1" readingOrder="0"/>
    </dxf>
    <dxf>
      <alignment wrapText="0" readingOrder="0"/>
    </dxf>
    <dxf>
      <alignment wrapText="0" readingOrder="0"/>
    </dxf>
    <dxf>
      <alignment wrapText="0" readingOrder="0"/>
    </dxf>
    <dxf>
      <fill>
        <patternFill patternType="solid">
          <bgColor theme="5" tint="0.59999389629810485"/>
        </patternFill>
      </fill>
    </dxf>
    <dxf>
      <fill>
        <patternFill patternType="solid">
          <bgColor theme="5" tint="0.59999389629810485"/>
        </patternFill>
      </fill>
    </dxf>
    <dxf>
      <alignment wrapText="1"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alignment wrapText="1" readingOrder="0"/>
    </dxf>
    <dxf>
      <alignment wrapText="1"/>
    </dxf>
    <dxf>
      <fill>
        <patternFill patternType="none">
          <bgColor auto="1"/>
        </patternFill>
      </fill>
    </dxf>
    <dxf>
      <fill>
        <patternFill patternType="none">
          <bgColor auto="1"/>
        </patternFill>
      </fill>
    </dxf>
    <dxf>
      <fill>
        <patternFill patternType="solid">
          <bgColor theme="5" tint="0.59999389629810485"/>
        </patternFill>
      </fill>
    </dxf>
    <dxf>
      <fill>
        <patternFill patternType="none">
          <bgColor auto="1"/>
        </patternFill>
      </fill>
    </dxf>
    <dxf>
      <fill>
        <patternFill patternType="none">
          <bgColor auto="1"/>
        </patternFill>
      </fill>
    </dxf>
    <dxf>
      <alignment wrapText="1" indent="0"/>
    </dxf>
    <dxf>
      <alignment wrapText="1" indent="0"/>
    </dxf>
    <dxf>
      <alignment horizontal="center"/>
    </dxf>
    <dxf>
      <alignment horizontal="center"/>
    </dxf>
    <dxf>
      <alignment wrapText="1" readingOrder="0"/>
    </dxf>
    <dxf>
      <alignment wrapText="1" readingOrder="0"/>
    </dxf>
    <dxf>
      <alignment wrapText="0" readingOrder="0"/>
    </dxf>
    <dxf>
      <alignment wrapText="0" readingOrder="0"/>
    </dxf>
    <dxf>
      <alignment wrapText="1"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alignment wrapText="1" readingOrder="0"/>
    </dxf>
    <dxf>
      <border>
        <bottom/>
      </border>
    </dxf>
    <dxf>
      <alignment vertical="top"/>
    </dxf>
    <dxf>
      <alignment vertical="center"/>
    </dxf>
    <dxf>
      <alignment vertical="center"/>
    </dxf>
    <dxf>
      <fill>
        <patternFill patternType="none">
          <bgColor auto="1"/>
        </patternFill>
      </fill>
    </dxf>
    <dxf>
      <fill>
        <patternFill patternType="none">
          <bgColor auto="1"/>
        </patternFill>
      </fill>
    </dxf>
    <dxf>
      <fill>
        <patternFill patternType="none">
          <bgColor auto="1"/>
        </patternFill>
      </fill>
    </dxf>
    <dxf>
      <font>
        <color auto="1"/>
      </font>
    </dxf>
    <dxf>
      <font>
        <color auto="1"/>
      </font>
    </dxf>
    <dxf>
      <fill>
        <patternFill patternType="solid">
          <bgColor rgb="FFFF0000"/>
        </patternFill>
      </fill>
    </dxf>
    <dxf>
      <fill>
        <patternFill patternType="solid">
          <bgColor rgb="FFFF0000"/>
        </patternFill>
      </fill>
    </dxf>
    <dxf>
      <font>
        <color rgb="FFFF0000"/>
      </font>
    </dxf>
    <dxf>
      <font>
        <color rgb="FFFF0000"/>
      </font>
    </dxf>
    <dxf>
      <alignment wrapText="1" indent="0"/>
    </dxf>
    <dxf>
      <alignment wrapText="1" indent="0"/>
    </dxf>
    <dxf>
      <alignment wrapText="1" indent="0"/>
    </dxf>
    <dxf>
      <alignment wrapText="1" indent="0"/>
    </dxf>
    <dxf>
      <border>
        <bottom style="thin">
          <color indexed="64"/>
        </bottom>
      </border>
    </dxf>
    <dxf>
      <border>
        <bottom style="thin">
          <color indexed="64"/>
        </bottom>
      </border>
    </dxf>
    <dxf>
      <alignment horizontal="center"/>
    </dxf>
    <dxf>
      <alignment horizontal="center"/>
    </dxf>
    <dxf>
      <alignment horizontal="center"/>
    </dxf>
    <dxf>
      <alignment horizontal="center"/>
    </dxf>
    <dxf>
      <alignment horizontal="center"/>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vertical="center" readingOrder="0"/>
    </dxf>
    <dxf>
      <alignment wrapText="1" readingOrder="0"/>
    </dxf>
    <dxf>
      <border>
        <bottom style="thin">
          <color rgb="FF002060"/>
        </bottom>
      </border>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horizontal="center" readingOrder="0"/>
    </dxf>
    <dxf>
      <alignment vertical="bottom"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alignment wrapText="1" readingOrder="0"/>
    </dxf>
    <dxf>
      <font>
        <strike val="0"/>
        <outline val="0"/>
        <shadow val="0"/>
        <u val="none"/>
        <vertAlign val="baseline"/>
        <sz val="10"/>
        <color auto="1"/>
        <name val="Arial"/>
        <scheme val="none"/>
      </font>
      <numFmt numFmtId="0" formatCode="General"/>
      <fill>
        <patternFill patternType="none">
          <bgColor auto="1"/>
        </patternFill>
      </fill>
    </dxf>
    <dxf>
      <font>
        <strike val="0"/>
        <outline val="0"/>
        <shadow val="0"/>
        <u val="none"/>
        <vertAlign val="baseline"/>
        <sz val="10"/>
        <color auto="1"/>
        <name val="Arial"/>
        <scheme val="none"/>
      </font>
      <numFmt numFmtId="0" formatCode="General"/>
      <fill>
        <patternFill patternType="none">
          <bgColor auto="1"/>
        </patternFill>
      </fill>
      <alignment horizontal="center" vertical="center"/>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ont>
      <fill>
        <patternFill patternType="none">
          <fgColor indexed="64"/>
          <bgColor auto="1"/>
        </patternFill>
      </fill>
      <alignment horizontal="center" vertical="center" textRotation="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ont>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numFmt numFmtId="0" formatCode="General"/>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numFmt numFmtId="0" formatCode="General"/>
      <fill>
        <patternFill patternType="none">
          <fgColor indexed="64"/>
          <bgColor auto="1"/>
        </patternFill>
      </fill>
      <alignment horizontal="center" vertical="center" textRotation="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ont>
      <numFmt numFmtId="0" formatCode="General"/>
      <fill>
        <patternFill patternType="none">
          <fgColor indexed="64"/>
          <bgColor auto="1"/>
        </patternFill>
      </fill>
      <alignment horizontal="center" vertical="center" textRotation="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ont>
      <numFmt numFmtId="0" formatCode="General"/>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numFmt numFmtId="0" formatCode="General"/>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numFmt numFmtId="0" formatCode="General"/>
      <fill>
        <patternFill patternType="none">
          <bgColor auto="1"/>
        </patternFill>
      </fill>
      <alignment horizontal="center" vertical="center" textRotation="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ont>
      <numFmt numFmtId="0" formatCode="General"/>
      <fill>
        <patternFill patternType="none">
          <fgColor indexed="64"/>
          <bgColor auto="1"/>
        </patternFill>
      </fill>
      <alignment horizontal="center" vertical="center" textRotation="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minor"/>
      </font>
      <numFmt numFmtId="0" formatCode="General"/>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numFmt numFmtId="0" formatCode="General"/>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numFmt numFmtId="0" formatCode="General"/>
      <fill>
        <patternFill patternType="none">
          <fgColor indexed="64"/>
          <bgColor auto="1"/>
        </patternFill>
      </fill>
      <alignment horizontal="center" vertical="center" textRotation="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minor"/>
      </font>
      <numFmt numFmtId="0" formatCode="General"/>
      <fill>
        <patternFill patternType="none">
          <fgColor indexed="64"/>
          <bgColor auto="1"/>
        </patternFill>
      </fill>
      <alignment horizontal="center" vertical="center" textRotation="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numFmt numFmtId="0" formatCode="General"/>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font>
      <numFmt numFmtId="0" formatCode="General"/>
      <fill>
        <patternFill patternType="none">
          <bgColor auto="1"/>
        </patternFill>
      </fill>
      <alignment horizontal="center" vertical="center" textRotation="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none">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none">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justify"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0"/>
        <color auto="1"/>
        <name val="Arial"/>
      </font>
      <fill>
        <patternFill patternType="none">
          <bgColor auto="1"/>
        </patternFill>
      </fill>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ont>
      <fill>
        <patternFill patternType="none">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ont>
      <fill>
        <patternFill patternType="none">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auto="1"/>
        <name val="Arial"/>
        <scheme val="minor"/>
      </font>
      <fill>
        <patternFill patternType="none">
          <bgColor auto="1"/>
        </patternFill>
      </fill>
      <alignment horizontal="center" vertical="center" textRotation="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outline="0">
        <right style="thin">
          <color rgb="FF000000"/>
        </right>
        <top style="thin">
          <color rgb="FF000000"/>
        </top>
        <bottom style="thin">
          <color rgb="FF000000"/>
        </bottom>
      </border>
    </dxf>
    <dxf>
      <font>
        <strike val="0"/>
        <outline val="0"/>
        <shadow val="0"/>
        <u val="none"/>
        <vertAlign val="baseline"/>
        <sz val="10"/>
        <color auto="1"/>
        <name val="Arial"/>
      </font>
      <fill>
        <patternFill patternType="none">
          <bgColor auto="1"/>
        </patternFill>
      </fill>
    </dxf>
    <dxf>
      <border>
        <bottom style="medium">
          <color rgb="FF000000"/>
        </bottom>
      </border>
    </dxf>
    <dxf>
      <font>
        <b/>
        <i val="0"/>
        <strike val="0"/>
        <condense val="0"/>
        <extend val="0"/>
        <outline val="0"/>
        <shadow val="0"/>
        <u val="none"/>
        <vertAlign val="baseline"/>
        <sz val="10"/>
        <color auto="1"/>
        <name val="Arial"/>
        <scheme val="none"/>
      </font>
      <fill>
        <patternFill patternType="solid">
          <fgColor indexed="64"/>
          <bgColor theme="7"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229AAA"/>
      <color rgb="FFFFFF99"/>
      <color rgb="FF44E0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025/L%20Diciembre/Solicitud%20ajustes/20251130270473_00002.xlsx" TargetMode="External"/><Relationship Id="rId2" Type="http://schemas.openxmlformats.org/officeDocument/2006/relationships/externalLinkPath" Target="https://d.docs.live.net/4592eb41938d7ffb/Documentos/UMV/2025/j%20Octubre/3er%20Reporte%20Plan%20adecuaci&#243;n/Solicitud%20ajustes/20251130270473_00002.xlsx" TargetMode="External"/><Relationship Id="rId1" Type="http://schemas.openxmlformats.org/officeDocument/2006/relationships/externalLinkPath" Target="/4592eb41938d7ffb/Documentos/UMV/2025/L%20Diciembre/Solicitud%20ajustes/20251130270473_000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natis\Downloads\20251130239633_00002%20(1).xlsx" TargetMode="External"/><Relationship Id="rId1" Type="http://schemas.openxmlformats.org/officeDocument/2006/relationships/externalLinkPath" Target="20251130239633_000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atos"/>
      <sheetName val="2025"/>
      <sheetName val="Listas"/>
      <sheetName val="20251130270473_00002"/>
    </sheetNames>
    <sheetDataSet>
      <sheetData sheetId="0" refreshError="1"/>
      <sheetData sheetId="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sheetName val="2025"/>
      <sheetName val="Listas"/>
      <sheetName val="20251130239633_00002 (1)"/>
    </sheetNames>
    <sheetDataSet>
      <sheetData sheetId="0" refreshError="1"/>
      <sheetData sheetId="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natalia norato mora" refreshedDate="45947.587298842591" createdVersion="8" refreshedVersion="8" minRefreshableVersion="3" recordCount="76" xr:uid="{00000000-000A-0000-FFFF-FFFF05000000}">
  <cacheSource type="worksheet">
    <worksheetSource ref="A3:AC79" sheet="2025"/>
  </cacheSource>
  <cacheFields count="29">
    <cacheField name="CODIGO DE ACTIVIDAD" numFmtId="0">
      <sharedItems containsBlank="1"/>
    </cacheField>
    <cacheField name="DIMENSIÓN_x000a_MIPG " numFmtId="0">
      <sharedItems containsBlank="1" count="8">
        <s v="D1 Talento humano "/>
        <s v="D2 Direccionamiento Estratégico y Planeación"/>
        <s v="D3 Gestión con valores para resultados"/>
        <m/>
        <s v="D4 Evaluación de Resultados"/>
        <s v="D5  Información y Comunicación"/>
        <s v="D6 Gestión del Conocimiento y la Innovación"/>
        <s v="D7 Control Interno"/>
      </sharedItems>
    </cacheField>
    <cacheField name="POLÍTICAS DE GESTIÓN Y DESEMPEÑO INSTITUCIONAL" numFmtId="0">
      <sharedItems count="16">
        <s v="Gestión Estratégica del Talento Humano"/>
        <s v="Integridad"/>
        <s v="Planeación Institucional "/>
        <s v="Fortalecimiento Organizacional y Simplificación de Procesos "/>
        <s v="Servicio al Ciudadano"/>
        <s v="Participación Ciudadana en la Gestión Pública"/>
        <s v="Gobierno Digital"/>
        <s v="Transparencia, Acceso a la Información Pública y Lucha Contra la Corrupción"/>
        <s v="Seguridad Digital"/>
        <s v="Defensa Jurídica"/>
        <s v="Gestión Ambiental "/>
        <s v="Seguimiento y Evaluación del Desempeño Institucional "/>
        <s v="Gestión Documental"/>
        <s v="Gestión del Conocimiento y la Innovación"/>
        <s v="Control Interno"/>
        <s v="Compras y Contratación Pública" u="1"/>
      </sharedItems>
    </cacheField>
    <cacheField name="PROCESO" numFmtId="0">
      <sharedItems containsBlank="1"/>
    </cacheField>
    <cacheField name="CRITERIO IDENTIFICADO A MEJORAR MIPG" numFmtId="0">
      <sharedItems containsBlank="1" longText="1"/>
    </cacheField>
    <cacheField name="ACTIVIDAD" numFmtId="0">
      <sharedItems containsBlank="1" longText="1"/>
    </cacheField>
    <cacheField name="PRODUCTO " numFmtId="0">
      <sharedItems containsBlank="1"/>
    </cacheField>
    <cacheField name="META" numFmtId="0">
      <sharedItems containsString="0" containsBlank="1" containsNumber="1" containsInteger="1" minValue="1" maxValue="12"/>
    </cacheField>
    <cacheField name="RESPONSABLE" numFmtId="0">
      <sharedItems containsBlank="1" count="7">
        <s v="Gerencia Administrativa y Financiera"/>
        <m/>
        <s v="Oficina Asesora de Planeación"/>
        <s v="Oficina de Servicio a la Ciudadanía y Sostenibilidad"/>
        <s v="Oficina Jurídica"/>
        <s v="Oficina de Control Interno"/>
        <s v="Gerencia de Contratación" u="1"/>
      </sharedItems>
    </cacheField>
    <cacheField name="NOMBRE DEL INDICADOR" numFmtId="0">
      <sharedItems containsBlank="1"/>
    </cacheField>
    <cacheField name="Columna1" numFmtId="0">
      <sharedItems containsBlank="1"/>
    </cacheField>
    <cacheField name="Programado_x000a_1er Trimestre" numFmtId="0">
      <sharedItems containsString="0" containsBlank="1" containsNumber="1" containsInteger="1" minValue="1" maxValue="3"/>
    </cacheField>
    <cacheField name="Ejecutado _x000a_1er Trimestre" numFmtId="0">
      <sharedItems containsString="0" containsBlank="1" containsNumber="1" containsInteger="1" minValue="1" maxValue="3"/>
    </cacheField>
    <cacheField name="Descripción cualitativa _x000a_1er Trimestre" numFmtId="0">
      <sharedItems containsBlank="1" longText="1"/>
    </cacheField>
    <cacheField name="1er Seguimiento OAP" numFmtId="0">
      <sharedItems containsBlank="1" longText="1"/>
    </cacheField>
    <cacheField name="Programado _x000a_2do Trimestre" numFmtId="0">
      <sharedItems containsString="0" containsBlank="1" containsNumber="1" containsInteger="1" minValue="1" maxValue="3"/>
    </cacheField>
    <cacheField name="Ejecutado _x000a_2do Trimestre" numFmtId="0">
      <sharedItems containsString="0" containsBlank="1" containsNumber="1" minValue="0.5" maxValue="3"/>
    </cacheField>
    <cacheField name="Descripción cualitativa _x000a_2do Trimestre" numFmtId="0">
      <sharedItems containsBlank="1" longText="1"/>
    </cacheField>
    <cacheField name="2do Seguimiento OAP" numFmtId="0">
      <sharedItems containsBlank="1" longText="1"/>
    </cacheField>
    <cacheField name="Programado _x000a_3er Trimestre" numFmtId="0">
      <sharedItems containsString="0" containsBlank="1" containsNumber="1" containsInteger="1" minValue="1" maxValue="3"/>
    </cacheField>
    <cacheField name="Ejecutado _x000a_3er Trimestre" numFmtId="0">
      <sharedItems containsString="0" containsBlank="1" containsNumber="1" minValue="0.5" maxValue="3"/>
    </cacheField>
    <cacheField name="Descripción cualitativa _x000a_3er trimestre" numFmtId="0">
      <sharedItems containsBlank="1" longText="1"/>
    </cacheField>
    <cacheField name="3er Seguimiento OAP" numFmtId="0">
      <sharedItems containsBlank="1" longText="1"/>
    </cacheField>
    <cacheField name="Programado _x000a_4to Trimestre" numFmtId="0">
      <sharedItems containsString="0" containsBlank="1" containsNumber="1" containsInteger="1" minValue="1" maxValue="3"/>
    </cacheField>
    <cacheField name="Ejecutado _x000a_4to Trimestre" numFmtId="0">
      <sharedItems containsNonDate="0" containsString="0" containsBlank="1"/>
    </cacheField>
    <cacheField name="Descripción cualitativa _x000a_4to Trimestre" numFmtId="0">
      <sharedItems containsNonDate="0" containsString="0" containsBlank="1"/>
    </cacheField>
    <cacheField name="4to Seguimiento  OAP" numFmtId="0">
      <sharedItems containsNonDate="0" containsString="0" containsBlank="1"/>
    </cacheField>
    <cacheField name="Programado acumulado" numFmtId="0">
      <sharedItems containsBlank="1" containsMixedTypes="1" containsNumber="1" containsInteger="1" minValue="0" maxValue="12"/>
    </cacheField>
    <cacheField name="Ejecutado acumulado" numFmtId="0">
      <sharedItems containsString="0" containsBlank="1" containsNumber="1" minValue="0" maxValue="9"/>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natalia norato mora" refreshedDate="46049.829779398147" createdVersion="8" refreshedVersion="8" minRefreshableVersion="3" recordCount="75" xr:uid="{00000000-000A-0000-FFFF-FFFF06000000}">
  <cacheSource type="worksheet">
    <worksheetSource name="Tabla1[[CODIGO DE ACTIVIDAD]:[Ejecutado _x000a_3er Trimestre]]"/>
  </cacheSource>
  <cacheFields count="21">
    <cacheField name="CODIGO DE ACTIVIDAD" numFmtId="0">
      <sharedItems containsBlank="1"/>
    </cacheField>
    <cacheField name="DIMENSIÓN_x000a_MIPG " numFmtId="0">
      <sharedItems containsBlank="1" count="8">
        <s v="D1 Talento humano "/>
        <s v="D2 Direccionamiento Estratégico y Planeación"/>
        <s v="D3 Gestión con valores para resultados"/>
        <m/>
        <s v="D4 Evaluación de Resultados"/>
        <s v="D5  Información y Comunicación"/>
        <s v="D6 Gestión del Conocimiento y la Innovación"/>
        <s v="D7 Control Interno"/>
      </sharedItems>
    </cacheField>
    <cacheField name="POLÍTICAS DE GESTIÓN Y DESEMPEÑO INSTITUCIONAL" numFmtId="0">
      <sharedItems count="17">
        <s v="Gestión Estratégica del Talento Humano"/>
        <s v="Integridad"/>
        <s v="Planeación Institucional "/>
        <s v="Fortalecimiento Organizacional y Simplificación de Procesos "/>
        <s v="Servicio al Ciudadano"/>
        <s v="Participación Ciudadana en la Gestión Pública"/>
        <s v="Gobierno Digital"/>
        <s v="Transparencia, Acceso a la Información Pública y Lucha Contra la Corrupción"/>
        <s v="Seguridad Digital"/>
        <s v="Defensa Jurídica"/>
        <s v="Gestión Ambiental "/>
        <s v="Seguimiento y Evaluación del Desempeño Institucional "/>
        <s v="Gestión Documental"/>
        <s v="Gestión del Conocimiento y la Innovación"/>
        <s v="Control Interno"/>
        <s v="Compras y Contratación Pública" u="1"/>
        <s v="Defensa jurídica " u="1"/>
      </sharedItems>
    </cacheField>
    <cacheField name="PROCESO" numFmtId="0">
      <sharedItems containsBlank="1"/>
    </cacheField>
    <cacheField name="CRITERIO IDENTIFICADO A MEJORAR MIPG" numFmtId="0">
      <sharedItems containsBlank="1" longText="1"/>
    </cacheField>
    <cacheField name="ACTIVIDAD" numFmtId="0">
      <sharedItems containsBlank="1" longText="1"/>
    </cacheField>
    <cacheField name="PRODUCTO " numFmtId="0">
      <sharedItems containsBlank="1"/>
    </cacheField>
    <cacheField name="META" numFmtId="0">
      <sharedItems containsString="0" containsBlank="1" containsNumber="1" containsInteger="1" minValue="1" maxValue="12"/>
    </cacheField>
    <cacheField name="RESPONSABLE" numFmtId="0">
      <sharedItems containsBlank="1" count="9">
        <s v="Gerencia Administrativa y Financiera"/>
        <m/>
        <s v="Oficina Asesora de Planeación"/>
        <s v="Oficina de Servicio a la Ciudadanía y Sostenibilidad"/>
        <s v="Oficina Jurídica"/>
        <s v="Oficina de Control Interno"/>
        <s v="Gerencia de Contratación" u="1"/>
        <s v="Gerencia de Maquinaria y Equipos" u="1"/>
        <s v="Oficina de Tecnologías de la Información" u="1"/>
      </sharedItems>
    </cacheField>
    <cacheField name="NOMBRE DEL INDICADOR" numFmtId="0">
      <sharedItems containsBlank="1"/>
    </cacheField>
    <cacheField name="Columna1" numFmtId="0">
      <sharedItems containsBlank="1"/>
    </cacheField>
    <cacheField name="Programado_x000a_1er Trimestre" numFmtId="0">
      <sharedItems containsString="0" containsBlank="1" containsNumber="1" containsInteger="1" minValue="1" maxValue="3"/>
    </cacheField>
    <cacheField name="Ejecutado _x000a_1er Trimestre" numFmtId="0">
      <sharedItems containsString="0" containsBlank="1" containsNumber="1" containsInteger="1" minValue="1" maxValue="3"/>
    </cacheField>
    <cacheField name="Descripción cualitativa _x000a_1er Trimestre" numFmtId="0">
      <sharedItems containsBlank="1" longText="1"/>
    </cacheField>
    <cacheField name="1er Seguimiento OAP" numFmtId="0">
      <sharedItems containsBlank="1" longText="1"/>
    </cacheField>
    <cacheField name="Programado _x000a_2do Trimestre" numFmtId="0">
      <sharedItems containsString="0" containsBlank="1" containsNumber="1" containsInteger="1" minValue="1" maxValue="3"/>
    </cacheField>
    <cacheField name="Ejecutado _x000a_2do Trimestre" numFmtId="0">
      <sharedItems containsString="0" containsBlank="1" containsNumber="1" minValue="0.5" maxValue="3"/>
    </cacheField>
    <cacheField name="Descripción cualitativa _x000a_2do Trimestre" numFmtId="0">
      <sharedItems containsBlank="1" longText="1"/>
    </cacheField>
    <cacheField name="2do Seguimiento OAP" numFmtId="0">
      <sharedItems containsBlank="1" longText="1"/>
    </cacheField>
    <cacheField name="Programado _x000a_3er Trimestre" numFmtId="0">
      <sharedItems containsString="0" containsBlank="1" containsNumber="1" containsInteger="1" minValue="1" maxValue="3"/>
    </cacheField>
    <cacheField name="Ejecutado _x000a_3er Trimestre" numFmtId="0">
      <sharedItems containsString="0" containsBlank="1" containsNumber="1" minValue="0.5" maxValue="3"/>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natalia norato mora" refreshedDate="46106.493274305554" createdVersion="8" refreshedVersion="8" minRefreshableVersion="3" recordCount="72" xr:uid="{44E91A40-4F74-463F-930D-AB2633E9C430}">
  <cacheSource type="worksheet">
    <worksheetSource name="Tabla13[[DIMENSIÓN_x000a_MIPG ]:[RESPONSABLE]]"/>
  </cacheSource>
  <cacheFields count="8">
    <cacheField name="DIMENSIÓN_x000a_MIPG " numFmtId="0">
      <sharedItems count="7">
        <s v="D1 Talento humano "/>
        <s v="D2 Direccionamiento Estratégico y Planeación"/>
        <s v="D3 Gestión con valores para resultados"/>
        <s v="D4 Evaluación de Resultados"/>
        <s v="D5  Información y Comunicación"/>
        <s v="D6 Gestión del Conocimiento y la Innovación"/>
        <s v="D7 Control Interno"/>
      </sharedItems>
    </cacheField>
    <cacheField name="POLÍTICAS DE GESTIÓN Y DESEMPEÑO INSTITUCIONAL" numFmtId="0">
      <sharedItems count="15">
        <s v="Gestión Estratégica del Talento Humano"/>
        <s v="Integridad"/>
        <s v="Planeación Institucional "/>
        <s v="Fortalecimiento Organizacional y Simplificación de Procesos "/>
        <s v="Servicio al Ciudadano"/>
        <s v="Participación Ciudadana en la Gestión Pública"/>
        <s v="Gobierno Digital"/>
        <s v="Transparencia, Acceso a la Información Pública y Lucha Contra la Corrupción"/>
        <s v="Seguridad Digital"/>
        <s v="Defensa Jurídica"/>
        <s v="Gestión Ambiental "/>
        <s v="Seguimiento y Evaluación del Desempeño Institucional "/>
        <s v="Gestión Documental"/>
        <s v="Gestión del Conocimiento y la Innovación"/>
        <s v="Control Interno"/>
      </sharedItems>
    </cacheField>
    <cacheField name="PROCESO" numFmtId="0">
      <sharedItems containsBlank="1"/>
    </cacheField>
    <cacheField name="CRITERIO IDENTIFICADO A MEJORAR MIPG" numFmtId="0">
      <sharedItems containsBlank="1" longText="1"/>
    </cacheField>
    <cacheField name="ACTIVIDAD" numFmtId="0">
      <sharedItems containsBlank="1" longText="1"/>
    </cacheField>
    <cacheField name="PRODUCTO " numFmtId="0">
      <sharedItems containsBlank="1" longText="1"/>
    </cacheField>
    <cacheField name="META" numFmtId="0">
      <sharedItems containsBlank="1" containsMixedTypes="1" containsNumber="1" containsInteger="1" minValue="1" maxValue="12"/>
    </cacheField>
    <cacheField name="RESPONSABLE" numFmtId="0">
      <sharedItems containsBlank="1" count="7">
        <s v="Gerencia Administrativa y Financiera"/>
        <m/>
        <s v="Oficina Asesora de Planeación"/>
        <s v="Oficina de Servicio a la Ciudadanía y Sostenibilidad"/>
        <s v="Oficina de Tecnologías de la Información"/>
        <s v="Oficina Jurídica"/>
        <s v="Oficina de Control Intern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6">
  <r>
    <s v="1 GTHU"/>
    <x v="0"/>
    <x v="0"/>
    <s v="GTHU"/>
    <s v="Del total de empleos de carrera administrativa con asignación presupuestal al 31 de diciembre y que se encuentran en vacancia definitiva, indique el número de estos empleos que se sometieron o están sometiendo a concurso de mérito:"/>
    <s v="Verificar semestralmente la planta de personal para identificar los empleos en vacancia definitiva y por lo cual se deba hacer el reporte de oferta pública de empleos de carrera OPEC ante la CNCS"/>
    <s v="Acta de reunión con la verificación realizada."/>
    <n v="2"/>
    <x v="0"/>
    <s v="% De verificación realizadas"/>
    <s v="No. De revisiones realizadas / No. De revisiones planeadas"/>
    <m/>
    <m/>
    <m/>
    <m/>
    <n v="1"/>
    <n v="1"/>
    <s v="Sobre esta actividad se adelantó reunión de verificación del Estado de planta de personal de la UAERMV el día 22 de mayo de 2025, con el fin de identificar los empleos vacantes y proceder a reportar la OPEC - SIMO CNSC. se anexa evidencia de la reunión realizada "/>
    <s v="Se constata el cumplimiento de la actividad mediante la documentación aportada, que incluye el acta del reunión revisión de personal del de mayo de 2025 fichas y documento en Excel vacantes "/>
    <m/>
    <m/>
    <m/>
    <m/>
    <n v="1"/>
    <m/>
    <m/>
    <m/>
    <n v="2"/>
    <n v="1"/>
  </r>
  <r>
    <s v="2 GTHU"/>
    <x v="0"/>
    <x v="0"/>
    <s v="GTHU"/>
    <s v="Indique el número total de servidores que se beneficiaron en actividades de formación y capacitación por nivel jerárquico:"/>
    <s v="Actualizar trimestralmente base de datos que permita cuantificar el seguimiento de Servidores Públicos que participan en actividades de formación y capacitación (PIC 2025) por nivel jerárquico."/>
    <s v="Base de datos  PIC actualizada corte marzo, junio, sep y dic"/>
    <n v="4"/>
    <x v="0"/>
    <s v="%  datos actualizados de PIC"/>
    <s v="No. Base de datos actualizadas PIC / No. Base de datos programadas"/>
    <n v="1"/>
    <n v="1"/>
    <s v="Sobre esta actividad se cuenta con la base de datos actualizada con corte al primer  trimestre de Plan Institucional de Capacitación - PIC se anexa como evidencia base de datos – PIC – Actividad: Comunicación Pública y Estado y Gobierno."/>
    <s v="Se evidencia el cumplimiento de la actividad mediante el documento titulado 2025-03-31-asistencia-act-PIC y el listado de asistencia correspondiente a la capacitación de ORFEO realizada el 16 de enero. Estos documentos permiten observar la participación de los servidores públicos en las actividades de formación y capacitación."/>
    <n v="1"/>
    <n v="1"/>
    <s v="Sobre esta actividad se cuenta con la base de datos actualizada con corte al segundo  trimestre de Plan Institucional de Capacitación - PIC se anexa como evidencia asistencias actividades capacitación."/>
    <s v="Se evidencia el cumplimiento de la actividad mediante el documento titulado 2025-06-30-asistencia-act-PIC y los listados de asistencia a actividades de formación y capacitación. Estos documentos permiten observar la participación de los servidores públicos en las actividades de formación y capacitación."/>
    <n v="1"/>
    <n v="1"/>
    <s v="Sobre esta actividad se cuenta con la base de datos actualizada con corte al tercer trimestre de Plan Institucional de Capacitación - PIC se anexa como evidencia base de datos – PIC – Actividad: Programa de Bilingüismo (16-Sep-2025)- Diplomado Costos, presupuestos y programación de obras (Sep-2025)-  Liderazgo y gestión del cambio en el sector público (julio de 2025)- Política de Gobierno Digital: Gobernanza, innovación pública digital, y seguridad y privacidad de la información (agosto y septiembre de 2025)- Decisiones Basadas en Datos: Desarrollo de habilidades digitales para la gestión pública. (julio de 2025) - Redacción textos jurídicos y documentos (septiembre de 2025)- Sistema de Administración del Riesgo de Lavado de Activos y de la Financiación del Terrorismo (Septiembre de 2025)- Socialización Manual de Interventoría y Supervisión y Formatos Proceso GCON - Debida Diligencia en la Contratación Estatal (24-sep-2025)"/>
    <s v="Se evidencia el cumplimiento de la actividad mediante el documento titulado 2025-06-30-asistencia-act-PIC y los listados de asistencia a actividades de formación y capacitación. Estos documentos permiten observar la participación de los servidores públicos en las actividades de formación y capacitación."/>
    <n v="1"/>
    <m/>
    <m/>
    <m/>
    <n v="4"/>
    <n v="3"/>
  </r>
  <r>
    <s v="3 GTHU"/>
    <x v="0"/>
    <x v="0"/>
    <s v="GTHU"/>
    <s v="Indique el número total de servidores públicos y familiares beneficiados por los programas de bienestar:"/>
    <s v="Actualizar trimestralmente base de datos que permita cuantificar el seguimiento de servidores públicos que participan en  actividades de bienestar por nivel jerárquico. (PIB 2025)."/>
    <s v="Base de datos bienestar actualizada corte marzo, junio, sep y dic"/>
    <n v="4"/>
    <x v="0"/>
    <s v="%  datos actualizados de bienestar"/>
    <s v="No. Base de datos actualizadas PIB / No. Base de datos programadas"/>
    <n v="1"/>
    <n v="1"/>
    <s v="Sobre esta actividad se cuenta con la base de datos actualizada con corte al primer trimestre de Plan Estímulos e Incentivos –PAEI, se anexa como evidencia base de datos PIB – Actividad: Conmemoración Día de la Mujer."/>
    <s v="Se evidencia el cumplimiento de la actividad mediante el documento titulado 2025-03-31-asistencia-act-plan-Bienestar y el listado de asistencia correspondiente a la actividad de la mujer  "/>
    <n v="1"/>
    <n v="1"/>
    <s v="Sobre esta actividad se cuenta con la base de datos actualizada con corte al segundo trimestre de Plan Estímulos e Incentivos –PAEI, se anexa asistencia a actividades bienestar"/>
    <s v="Se evidencia el cumplimiento de la actividad mediante el documento titulado 2025-06-30-asistencia-act-plan-Bienestar y  el registro de asistencia de las actividades de bienestar"/>
    <n v="1"/>
    <n v="1"/>
    <s v="Sobre esta actividad se cuenta con la base de datos actualizada con corte al tercer trimestre de Plan Estímulos e Incentivos –PAEI, se anexa como evidencia base de datos PIB – Actividad: Competencias Comportamentales y Habilidades Blandas - Liderazgo equipo directivo (julio de 2025 )- Caminatas guiadas (Agosto 22 de 2025)- Entrega boletas Cine (Agosto de 2025) -Feria de Servicios y Emprendimientos (Agosto 2025)- Conductores – Mayo (Esta actividad fue en mayo y no se reportó en el II trimestre ya que no se tenía el reporte de asistencia del DASCD)- Cultura libre de sexismo en el espacio público (Septiembre 26-2025)_x000a_"/>
    <s v="Se evidencia el cumplimiento de la actividad mediante el documento titulado 2025-06-30-asistencia-act-plan-Bienestar y  el registro de asistencia de las actividades de bienestar"/>
    <n v="1"/>
    <m/>
    <m/>
    <m/>
    <n v="4"/>
    <n v="3"/>
  </r>
  <r>
    <s v="4 GTHU"/>
    <x v="0"/>
    <x v="0"/>
    <s v="GTHU"/>
    <s v="¿La entidad  adelanta actividades que exalten la labor del servidor público en el marco de la conmemoración del Día Nacional del Servidor Público establecida en el Decreto 1083 de 2015?"/>
    <s v="Elaborar acto administrativo: “Por la cual se designan los mejores empleados de carrera administrativa de cada nivel jerárquico, el mejor empleado de carrera administrativa y al mejor empleado de libre nombramiento y remoción de la Unidad Administrativa Especial de Rehabilitación y Mantenimiento Vial, por el periodo 2024-2025 y se asignan los incentivos no pecuniarios”."/>
    <s v="Acto Administrativo expedido "/>
    <n v="1"/>
    <x v="0"/>
    <s v="% Acto Administrativo mejores empleados "/>
    <s v="No. Acto Administrativo expedido / No. Acto Administrativo planeados "/>
    <m/>
    <m/>
    <m/>
    <m/>
    <m/>
    <m/>
    <m/>
    <m/>
    <m/>
    <m/>
    <m/>
    <m/>
    <n v="1"/>
    <m/>
    <m/>
    <m/>
    <n v="1"/>
    <n v="0"/>
  </r>
  <r>
    <s v="5 GTHU"/>
    <x v="0"/>
    <x v="0"/>
    <s v="GTHU"/>
    <s v="Monitoreo y seguimiento del SIGEP"/>
    <s v="Mantener actualizada mensualmente la información de los servidores Públicos en el SIDEAP."/>
    <s v="Certificados mensuales que evidencian la actualización de la Información de los servidores públicos en la plataforma de SIDEAP."/>
    <n v="12"/>
    <x v="0"/>
    <s v="% Certificados generados por SIDEAP."/>
    <s v="No. De certificados presentados / Numero de certificados programados"/>
    <n v="3"/>
    <n v="3"/>
    <s v="Durante el primer trimestre de la presente vigencia se realizó la actualización de la información de los servidores Públicos en el SIDEAP, se anexan los certificados del reporte de talento humano sistema de información distrital del empleo y la administración pública – SIDEAP de los meses enero, febrero y marzo de 2025."/>
    <s v="Con los tres Certificados del reporte de talento humano al Sistema de Información Distrital del Empleo y la Administración Pública - SIDEAP se observa el cumplimiento de la actividad"/>
    <n v="3"/>
    <n v="3"/>
    <s v="Durante el segundo trimestre de la presente vigencia se realizó la actualización de la información de los servidores Públicos en el SIDEAP, se anexan los certificados del reporte de talento humano sistema de información distrital del empleo y la administración pública – SIDEAP de los meses abril, mayo y junio de 2025."/>
    <s v="Con los tres Certificados del reporte de talento humano al Sistema de Información Distrital del Empleo y la Administración Pública - SIDEAP de abril, mayo y junio se observa el cumplimiento de la actividad"/>
    <n v="3"/>
    <n v="3"/>
    <s v="Durante el tercer trimestre de la presente vigencia se realizó la actualización de la información de los servidores Públicos en el SIDEAP, se anexan los certificados del reporte de talento humano sistema de información distrital del empleo y la administración pública – SIDEAP de los meses julio, agosto y septiembre de 2025."/>
    <s v="Con los tres Certificados del reporte de talento humano al Sistema de Información Distrital del Empleo y la Administración Pública - SIDEAP de abril, mayo y junio se observa el cumplimiento de la actividad"/>
    <n v="3"/>
    <m/>
    <m/>
    <m/>
    <n v="12"/>
    <n v="9"/>
  </r>
  <r>
    <s v="6 GTHU"/>
    <x v="0"/>
    <x v="0"/>
    <s v="GTHU"/>
    <s v="Incorporó en el proceso de inducción el curso Integridad, Transparencia y Lucha contra la Corrupción dispuesto por Función_x000a_Pública_x000a_"/>
    <s v="Elaborar Programa de desvinculación asistida de la UAERMV"/>
    <s v="Programa de desvinculación asistida de la UAERMV"/>
    <n v="1"/>
    <x v="0"/>
    <s v="Programa de desvinculación asistida de la UAERMV"/>
    <s v="1 Programa elaborado"/>
    <m/>
    <m/>
    <m/>
    <m/>
    <m/>
    <m/>
    <m/>
    <m/>
    <m/>
    <m/>
    <m/>
    <m/>
    <n v="1"/>
    <m/>
    <m/>
    <m/>
    <e v="#REF!"/>
    <m/>
  </r>
  <r>
    <s v="7 GTHU"/>
    <x v="0"/>
    <x v="0"/>
    <s v="GTHU"/>
    <s v="El Plan Estratégico de Talento Humano de la entidad incorporó actividades para los siguientes_x000a_aspectos- Programa de desvinculación asistida_x000a_"/>
    <s v="Elaborar programa de Inducción y reinducción que contemple la realización Curso de Integridad, Transparencia y Lucha contra la Corrupción- Departamento Administrativo de la Función Pública (DAFP)"/>
    <s v="Programa de Inducción y de Reinducción"/>
    <n v="1"/>
    <x v="0"/>
    <s v="Programa de Inducción y de Reinducción"/>
    <s v="1 Programa elaborado"/>
    <m/>
    <m/>
    <m/>
    <m/>
    <m/>
    <m/>
    <m/>
    <m/>
    <m/>
    <m/>
    <m/>
    <m/>
    <n v="1"/>
    <m/>
    <m/>
    <m/>
    <e v="#REF!"/>
    <m/>
  </r>
  <r>
    <s v="8 GTHU"/>
    <x v="0"/>
    <x v="0"/>
    <s v="GTHU"/>
    <s v="Cuáles de las siguientes acciones adelantó la entidad para evaluar los instrumentos y_x000a_estrategias implementadas para la gestión de conflictos de interés?"/>
    <s v="Realizar capacitación y/o Sensibilización  dirigida a los todos los colaboradores con respecto al trámite de la Declaración de Bienes y Rentas, registro de Conflicto de Intereses, Impedimentos y Recusaciones y Personas Expuestas Públicamente."/>
    <s v="Capacitación o Sensibilizacion - Trámite de la Declaración de Bienes y Rentas, registro de Conflicto de Intereses, Impedimentos y Recusaciones y Personas Expuestas Públicamente."/>
    <n v="1"/>
    <x v="0"/>
    <s v="Una (1) lista de asistencia de la sensibilización realizada del trámite de la Declaración de Bienes y Rentas, registro de Conflicto de Intereses, Impedimentos y Recusaciones y Personas Expuestas Públicamente."/>
    <s v="1 Capacitación realizada"/>
    <m/>
    <m/>
    <m/>
    <m/>
    <m/>
    <m/>
    <m/>
    <m/>
    <n v="1"/>
    <n v="1"/>
    <s v="Se realizo Capacitación- Trámite de la Declaración de Bienes y Rentas, registro de Conflicto de Intereses, Impedimentos y Recusaciones y Personas Expuestas Públicamente. Se anexa listado de asistencia."/>
    <m/>
    <m/>
    <m/>
    <m/>
    <m/>
    <n v="1"/>
    <m/>
  </r>
  <r>
    <m/>
    <x v="0"/>
    <x v="0"/>
    <m/>
    <m/>
    <m/>
    <m/>
    <m/>
    <x v="1"/>
    <m/>
    <m/>
    <m/>
    <m/>
    <m/>
    <m/>
    <m/>
    <m/>
    <m/>
    <m/>
    <m/>
    <m/>
    <m/>
    <m/>
    <m/>
    <m/>
    <m/>
    <m/>
    <m/>
    <m/>
  </r>
  <r>
    <s v="1 INT"/>
    <x v="0"/>
    <x v="1"/>
    <s v="GTHU"/>
    <s v="Formular la estrategia para la gestión preventiva de conflictos de interés dentro del marco de la planeación institucional."/>
    <s v="Sensibilizar a los colaboradores de la Entidad sobre el Manual de Código de Integridad y el instructivo GTHU-IN-007 tramite de Conflicto de Interés-UAERMV "/>
    <s v="Una (1) lista de asistencia de la sensibilización realizada del Manual de Código de Integridad e instructivo del trámite de conflicto de interés de la UAERMV "/>
    <n v="1"/>
    <x v="0"/>
    <s v="% sensibilizaciones del Manual de Código de Integridad "/>
    <s v="No.sensibilizaciones realizadas /No. sensibilizaciones programadas"/>
    <m/>
    <m/>
    <m/>
    <m/>
    <n v="1"/>
    <n v="1"/>
    <s v="Se realizó el día 11 de junio de 2025,  Sensibilización  a todos los servidores públicos y  contratistas colaboradores sobre el &quot;Manual de Código de Integridad Institucional&quot; y el &quot;Instructivo Trámite de Conflictos de Interés&quot; (GTHU-IN-007), en cumplimiento del Plan de Adecuación y Sostenibilidad MIPG 2025."/>
    <s v="Se constata el cumplimiento de la Sensibilización mediante la documentación aportada, que incluye presentación, listado de asistencia y pantallazo del resumen de la reunión por teams tiempo y grabación"/>
    <m/>
    <m/>
    <m/>
    <m/>
    <m/>
    <m/>
    <m/>
    <m/>
    <n v="1"/>
    <n v="1"/>
  </r>
  <r>
    <s v="2 INT"/>
    <x v="0"/>
    <x v="1"/>
    <s v="GTHU"/>
    <s v="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
    <s v="Invitar a los empleados públicos adscritos a la  Entidad a realizar el curso virtual de integridad, transparencia y lucha contra la corrupción establecido por Función Pública, DAFP, en pro de fortalecer la Política de Integridad como buena práctica en la Entidad. (https://www.funcionpublica.gov.co/eva/es/cursos-virtuales-eva/curso-integridad.html). "/>
    <s v="Soporte de invitación realizada a los empleados públicos  a realizar el  curso virtual de integridad, transparencia y lucha contra la corrupción establecido por Función Pública, DAFP"/>
    <n v="1"/>
    <x v="0"/>
    <s v="Invitación realizada"/>
    <s v="1 Invitación realizada"/>
    <n v="1"/>
    <n v="1"/>
    <s v="Se remitió al equipo de Gerentes y gestores:Invitación a realizar el &quot;Curso de Integridad, Transparencia y Lucha contra la Corrupción&quot;, se anexa soporte de invitación. "/>
    <s v="Se evidencia el cumplimiento de la actividad mediante el correo de invitación enviado el 25 de marzo al equipo de gerentes y gestores, promoviendo la realización del curso virtual “Integridad, Transparencia y Lucha contra la Corrupción” establecido por el DAFP. Esta acción contribuye al fortalecimiento de la Política de Integridad como buena práctica institucional."/>
    <m/>
    <m/>
    <m/>
    <m/>
    <m/>
    <m/>
    <m/>
    <m/>
    <m/>
    <m/>
    <m/>
    <m/>
    <n v="1"/>
    <n v="1"/>
  </r>
  <r>
    <s v="3 INT"/>
    <x v="0"/>
    <x v="1"/>
    <s v="GTHU"/>
    <s v="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
    <s v="Realizar verificación de que los colaboradores adscritos a la UMV, en el marco del programa de inducción hayan realizado el Curso virtual de integridad, transparencia y lucha contra la corrupción establecido por Función Pública, DAFP, en pro de fortalecer la Política de Integridad como buena práctica en la Entidad en cumplimiento a la CIRCULAR INTERNA 03 DE 2025."/>
    <s v="Una (1) lista de verificación realizada"/>
    <n v="1"/>
    <x v="0"/>
    <s v="Verificación realizada del   Curso virtual de integridad"/>
    <s v="1 verificación realizada"/>
    <m/>
    <m/>
    <m/>
    <m/>
    <m/>
    <m/>
    <m/>
    <m/>
    <n v="1"/>
    <n v="1"/>
    <s v="Durante el tercer trimestre se realizó verificación de que los colaboradores adscritos a la UMV, en el marco del programa de inducción hayan realizado el Curso virtual de integridad, transparencia y lucha contra la corrupción establecido por Función Pública, DAFP, en pro de fortalecer la Política de Integridad como buena práctica en la Entidad en cumplimiento a la CIRCULAR INTERNA 03 DE 2025."/>
    <m/>
    <m/>
    <m/>
    <m/>
    <m/>
    <n v="1"/>
    <n v="1"/>
  </r>
  <r>
    <s v="4 INT"/>
    <x v="0"/>
    <x v="1"/>
    <s v="GTHU"/>
    <s v="Utilizar otros informes o estudios (Encuesta de percepción del Desempeño Institucional del Departamento Nacional de Estadística - DANE, lineamientos internacionales - OCDE, ONU, entre otros) para evaluar el estado de la política de integridad pública."/>
    <s v="Elaborar una (1) matriz DOFA/FODA (Fortalezas, Oportunidades, Debilidades y Amenazas) basada en el análisis comparativo, para identificar buenas prácticas realizadas  y oportunidades de mejora en la política de integridad institucional, con base en referencias lineamientos nacionales e internacionales, tales como: la Encuesta de percepción del Desempeño Institucional del Departamento Nacional de Estadística - DANE, lineamientos internacionales - OCDE, ONU, entre otros."/>
    <s v="Una (1) matriz DOFA/FODA (Fortalezas, Oportunidades, Debilidades y Amenazas)"/>
    <n v="1"/>
    <x v="0"/>
    <s v="Una (1) matriz DOFA/FODA (Fortalezas, Oportunidades, Debilidades y Amenazas)"/>
    <s v="Una (1) matriz DOFA/FODA realizada"/>
    <m/>
    <m/>
    <m/>
    <m/>
    <m/>
    <m/>
    <m/>
    <m/>
    <m/>
    <m/>
    <m/>
    <m/>
    <n v="1"/>
    <m/>
    <m/>
    <m/>
    <e v="#REF!"/>
    <m/>
  </r>
  <r>
    <s v="5 INT"/>
    <x v="0"/>
    <x v="1"/>
    <s v="GTHU"/>
    <s v="Identificar y documentar las experiencias que generaron valor y sirven como referente de buenas prácticas para la mejora continua de la política de integridad pública."/>
    <s v="Identificar, documentar y publicar en la intranet UMV-Integridad, mínimo tres (3) fichas de &quot;Buenas Prácticas o Lecciones Aprendidas&quot; relacionadas con actividades de integridad institucional, desarrolladas en la vigencia actual o anteriores, detallando: qué se hizo, cómo se hizo y qué valor institucional se promovió, para que sean referencia de futuras actividades por parte de los Gestores de Integridad."/>
    <s v="Tres (3) fichas de &quot;Buenas Prácticas o Lecciones Aprendidas "/>
    <n v="1"/>
    <x v="0"/>
    <s v="Tres (3) fichas de &quot;Buenas Prácticas o Lecciones Aprendidas publicadas"/>
    <s v="Tres (3) fichas de &quot;Buenas Prácticas o Lecciones Aprendidas publicadas"/>
    <m/>
    <m/>
    <m/>
    <m/>
    <m/>
    <m/>
    <m/>
    <m/>
    <m/>
    <m/>
    <m/>
    <m/>
    <n v="3"/>
    <m/>
    <m/>
    <m/>
    <e v="#REF!"/>
    <m/>
  </r>
  <r>
    <s v="6 INT"/>
    <x v="0"/>
    <x v="1"/>
    <s v="GTHU"/>
    <s v="Identificar y documentar lecciones aprendidas internas y externas (OCDE, ONU, otras entidades u organismos, sector privado, etc.) que lleven a mejorar los procesos, procedimientos y actividades de gestión en materia de integridad."/>
    <s v="Realizar un (1) taller de reflexión de ética y valores (tomado de ficha de &quot;Buenas prácticas o Lecciones Aprendidas&quot;, dictado por los Gestores de Integridad, con reporte de asistencia, relacionadas con los comportamientos &quot;debe y no debe&quot; de cada uno de los valores institucionales, donde participen los Trabajadores oficiales (como grupo mas rezagado) y participación abierta para los demás servidores públicos y colaboradores contratistas.(actividad PM)"/>
    <s v="Una (1) lista de asistencia al taller de reflexión de ética y valores"/>
    <n v="1"/>
    <x v="0"/>
    <s v="Una (1) lista de asistencia al taller de reflexión de ética y valores"/>
    <s v="1 Taller realizado"/>
    <m/>
    <m/>
    <m/>
    <m/>
    <m/>
    <m/>
    <m/>
    <m/>
    <m/>
    <m/>
    <m/>
    <m/>
    <n v="1"/>
    <m/>
    <m/>
    <m/>
    <e v="#REF!"/>
    <m/>
  </r>
  <r>
    <s v="7 INT"/>
    <x v="0"/>
    <x v="1"/>
    <s v="GTHU"/>
    <s v="Implementar acciones de mejora institucional como resultado de la documentación y sistematización de lecciones aprendidas en la mejora continua de la política de integridad pública."/>
    <s v="Implementar una (1) actividad de mejora institucional basada en una ficha previamente documentada de “Buenas Prácticas o Lecciones Aprendidas” en la promoción de los valores institucionales y Código de Integridad (actividad PM)"/>
    <s v="Una (1) actividad implementada mejora institucional- Buenas Prácticas"/>
    <n v="1"/>
    <x v="0"/>
    <s v="Una (1) actividad implementada mejora institucional- Buenas Prácticas"/>
    <s v="1 actividad implementada"/>
    <m/>
    <m/>
    <m/>
    <m/>
    <m/>
    <m/>
    <m/>
    <m/>
    <m/>
    <m/>
    <m/>
    <m/>
    <n v="1"/>
    <m/>
    <m/>
    <m/>
    <e v="#REF!"/>
    <m/>
  </r>
  <r>
    <s v="8 INT"/>
    <x v="0"/>
    <x v="1"/>
    <s v="GTHU"/>
    <s v="Difundir el procedimiento para las denuncias entre la ciudadanía y grupos de valor con el fin de identificar las posibles situaciones que afecten la integridad pública."/>
    <s v="Emitir y divulgar a toda la entidad, ciudadanía y grupos de valor, en la web UMV y en medios masivos institucionales: una (1) Circular que contenga el procedimiento o protocolo para reportar las &quot;denuncias&quot; de &quot;incumplimientos o infracciones&quot; que afecten la integridad pública como se establece en el canal: &quot;Botón de Denuncias de Corrupción&quot; de manera &quot;directa y anónima&quot;, y que cumplan con el requisito de anexar el respectivo soporte o evidencia. (actividad PM)"/>
    <s v="Una (1) circular divulgada"/>
    <n v="1"/>
    <x v="0"/>
    <s v="Una (1) circular divulgada"/>
    <s v="1 Circular divulgada"/>
    <m/>
    <m/>
    <m/>
    <m/>
    <m/>
    <m/>
    <m/>
    <m/>
    <m/>
    <m/>
    <m/>
    <m/>
    <n v="1"/>
    <m/>
    <m/>
    <m/>
    <e v="#REF!"/>
    <m/>
  </r>
  <r>
    <m/>
    <x v="0"/>
    <x v="1"/>
    <m/>
    <m/>
    <m/>
    <m/>
    <m/>
    <x v="1"/>
    <m/>
    <m/>
    <m/>
    <m/>
    <m/>
    <m/>
    <m/>
    <m/>
    <m/>
    <m/>
    <m/>
    <m/>
    <m/>
    <m/>
    <m/>
    <m/>
    <m/>
    <m/>
    <m/>
    <m/>
  </r>
  <r>
    <s v="1 PLAN"/>
    <x v="1"/>
    <x v="2"/>
    <s v="DES"/>
    <m/>
    <s v="Revisar, mejorar e implementar la herramienta de planeación estratégica institucional"/>
    <s v="Herramienta recibida a satisfacción"/>
    <n v="1"/>
    <x v="2"/>
    <s v="Herramienta actualizada"/>
    <s v="1 herramienta"/>
    <m/>
    <m/>
    <s v="La herramienta de reporte, seguimiento y evaluación al plan de acción institucional ya se encuentra en ambiente de pruebas; para puesta en producción a mediados de abril, con el reporte y seguimiento a la gestión del PAI de los procesos del primer trimestre._x000a_Como se evidencia se anexa el siguiente link donde se puede acceder y consultar la herramienta desarrollada desde la intranet de la Entidad:_x000a_https://intranet.umv.gov.co/pai2025/login.php"/>
    <s v="Se evidencia el cumplimiento de la actividad mediante el link: https://intranet.umv.gov.co/pai2025/login.php de la herramienta desarrollada desde la intranet de la Entidad para el reporte y seguimiento del Plan de Acción Institucional "/>
    <n v="1"/>
    <n v="1"/>
    <s v="La herramienta de reporte, seguimiento y evaluación al plan de acción institucional ya se encuentra en producción, con el reporte por parte de los procesos de la Entidad; así como el cargue de evidencias; con el respectivo seguimiento por parte de la Oficina Asesora de Planeación. De igual forma, se realizó socialización de la herramienta a los jefes/líberes de los procesos y sus enlaces._x000a_Como se evidencia se anexa el siguiente link donde se puede acceder y consultar la herramienta desarrollada desde la intranet de la Entidad:_x000a_https://intranet.umv.gov.co/pai2025/login.php"/>
    <s v="Se constata que la herramienta de reporte de plan de acción se encuentra funcionando"/>
    <m/>
    <m/>
    <m/>
    <m/>
    <m/>
    <m/>
    <m/>
    <m/>
    <n v="1"/>
    <n v="1"/>
  </r>
  <r>
    <s v="2 PLAN"/>
    <x v="1"/>
    <x v="2"/>
    <s v="DES"/>
    <m/>
    <s v="Realizar socialización del plan de acción institucional 2025 en las sedes de la Entidad"/>
    <s v="Acta de socialización"/>
    <n v="3"/>
    <x v="2"/>
    <s v="Socialización del PAI"/>
    <s v="(# de socializaciones realizadas/_x000a_Socializaciones programadas)*100%"/>
    <m/>
    <m/>
    <s v="Acción programada para iniciar en el segundo trimestre "/>
    <m/>
    <n v="1"/>
    <n v="1"/>
    <s v="El 30 de mayo se realizó socialización del plan de acción institucional 2025 en la sede Administrativa._x000a_Se deja como evidencia correo de status del aplicativo PAI, listado de asistencia y presentación "/>
    <s v="Se observa el cumplimiento de la actividad mediante la documentación aportada, que incluye acta de Socialización estrategia institucional: plan de acción institucional - PAI, presentación y listado de asistencia"/>
    <n v="1"/>
    <n v="1"/>
    <s v="En los meses de mayo y agosto se realizó jornada de socialización en la sede administrativa y operativa la Esmeralda, respectivamente; dichas jornadas estaban dirigidas a los funcionarios y contratistas, las cuales contemplaron las herramientas estratégicas: relación entre los planes de gobierno distrital y los planes institucionales, mision, visión, valores y estrategias. Además, se profundizó en el procedimiento de plan institucional de acción de los procesos de la Entidad, desde el procedimiento de formulación, reporte, seguimiento y evaluación."/>
    <s v="Se observa el cumplimiento de la actividad mediante la documentación aportada, que incluye acta de Socialización estrategia institucional: plan de acción institucional - PAI, presentación y listado de asistencia"/>
    <n v="1"/>
    <m/>
    <m/>
    <m/>
    <n v="3"/>
    <n v="2"/>
  </r>
  <r>
    <m/>
    <x v="1"/>
    <x v="2"/>
    <m/>
    <m/>
    <m/>
    <m/>
    <m/>
    <x v="1"/>
    <m/>
    <m/>
    <m/>
    <m/>
    <m/>
    <m/>
    <m/>
    <m/>
    <m/>
    <m/>
    <m/>
    <m/>
    <m/>
    <m/>
    <m/>
    <m/>
    <m/>
    <m/>
    <m/>
    <m/>
  </r>
  <r>
    <s v="1 FORT"/>
    <x v="2"/>
    <x v="3"/>
    <s v="DES"/>
    <m/>
    <s v="Realizar una sensibilización a los enlaces de la UAERMV respecto al _x0009_DES-IN-002-V2 Instructivo control de información documentada"/>
    <s v="1 sensibilización virtual "/>
    <n v="1"/>
    <x v="2"/>
    <s v="Sensibilización de control de información documentada"/>
    <s v="(# de Sensibilizaciones realizadas/ # Sensibilizaciones programadas)*100%"/>
    <m/>
    <m/>
    <m/>
    <m/>
    <n v="1"/>
    <n v="1"/>
    <s v="El 26 de junio, se llevó a cabo una sesión de sensibilización para los enlaces de la Unidad sobre el instructivo DES-IN-002-V2, Control de Información Documentada. Al inicio de la sesión, se evaluó el nivel de comprensión del instructivo, y se hizo especial hincapié en las áreas donde los enlaces demostraron tener dificultades. "/>
    <s v="Se constata el cumplimiento de la actividad mediante la documentación aportada, que incluye presentación, grabación, listado de asistencia y evaluación del grado de apropiación."/>
    <m/>
    <m/>
    <m/>
    <m/>
    <m/>
    <m/>
    <m/>
    <m/>
    <n v="1"/>
    <n v="1"/>
  </r>
  <r>
    <s v="2 FORT"/>
    <x v="3"/>
    <x v="3"/>
    <m/>
    <m/>
    <m/>
    <m/>
    <m/>
    <x v="1"/>
    <m/>
    <m/>
    <m/>
    <m/>
    <m/>
    <m/>
    <m/>
    <m/>
    <m/>
    <m/>
    <m/>
    <m/>
    <m/>
    <m/>
    <m/>
    <m/>
    <m/>
    <m/>
    <n v="0"/>
    <n v="0"/>
  </r>
  <r>
    <m/>
    <x v="2"/>
    <x v="3"/>
    <m/>
    <m/>
    <m/>
    <m/>
    <m/>
    <x v="1"/>
    <m/>
    <m/>
    <m/>
    <m/>
    <m/>
    <m/>
    <m/>
    <m/>
    <m/>
    <m/>
    <m/>
    <m/>
    <m/>
    <m/>
    <m/>
    <m/>
    <m/>
    <m/>
    <m/>
    <m/>
  </r>
  <r>
    <s v="1 SER"/>
    <x v="2"/>
    <x v="4"/>
    <s v="SRPI"/>
    <s v="Incluir el tema de accesibilidad y de relacionamiento con personas en condición de discapacidad, en el Plan Institucional de Capacitación (PIC) y en los espacios de inducción y reinducción"/>
    <s v="Solicitar a la Gerencia Administrativa y Financiera -Talento Humano, mediante el formato de identificación de necesidades en bienestar y/o capacitación GTHU-FM-014, la inclusión en el Plan Institucional de Capacitación (PIC) - 2025 los siguientes temas:_x000a__x000a_1) Accesibilidad y de relacionamiento con personas en condición de discapacidad._x000a_2) Prevención temprana y superación de la estigmatización de las  personas en procesos de reincorporación y  reintegración."/>
    <s v="Una (1) Solicitud a  Gerencia Administrativa y Financiera - Talento Humano"/>
    <n v="1"/>
    <x v="3"/>
    <s v="Solicitud"/>
    <s v="Una (1) Solicitud realizada"/>
    <n v="1"/>
    <n v="1"/>
    <s v="El 20/02/2025 mediante el memorando radicado  N° 20251180055503 se solicitó a la Gerencia Administrativa y Financiera  y Talento Humano,  la priorización de la inclusión en el PIC y en los espacios de inducción y reinducción los temas producto recomendaciones de mejora resultados MIPG 2023, Política 11: Servicio al Ciudadano, de los siguientes temas:_x000a__x000a_1) Accesibilidad y de relacionamiento con personas en condición de discapacidad._x000a_2) Prevención temprana y superación de la estigmatización de las personas en procesos de reincorporación y reintegración."/>
    <s v="Se evidencia el cumplimiento de la actividad mediante memorando radicado  N° 20251180055503 Asunto: Solicitud priorización de la inclusión en el PIC y en los espacios de inducción y reinducción los temas producto recomendaciones de mejora resultados MIPG 2023, Política 11: Servicio al Ciudadano."/>
    <m/>
    <m/>
    <m/>
    <m/>
    <m/>
    <m/>
    <m/>
    <m/>
    <m/>
    <m/>
    <m/>
    <m/>
    <n v="1"/>
    <n v="1"/>
  </r>
  <r>
    <s v="2 SER"/>
    <x v="2"/>
    <x v="4"/>
    <s v="SRPI"/>
    <s v="Disponer, de acuerdo con las capacidades de la entidad, de un canal de atención de centros integrados de servicio para las ciudadanías."/>
    <s v="Desarrollo de un chatbot disponible 24/7 para consultas frecuentes y registro de peticiones."/>
    <s v="Canal virtual - Un (1) chatbot implementado."/>
    <n v="1"/>
    <x v="3"/>
    <s v="Canal virtual - chatbot"/>
    <s v="Un (1) chatbot desarrollado"/>
    <m/>
    <m/>
    <m/>
    <m/>
    <m/>
    <m/>
    <m/>
    <m/>
    <m/>
    <m/>
    <m/>
    <m/>
    <n v="1"/>
    <m/>
    <m/>
    <m/>
    <n v="1"/>
    <n v="0"/>
  </r>
  <r>
    <s v="3 SER"/>
    <x v="2"/>
    <x v="4"/>
    <s v="SRPI"/>
    <s v="Implementar dispositivos tecnológicos para facilitar la movilidad de las personas con discapacidad en la entidad para garantizar las condiciones de acceso a la infraestructura física de la entidad."/>
    <s v="Revisar y actualizar el diagnóstico de necesidades de adecuación y señalización para el punto de atención a la ciudadanía en la Sede Administrativa."/>
    <s v="Un (1) Diagnóstico actualizado"/>
    <n v="1"/>
    <x v="3"/>
    <s v="Diagnostico"/>
    <s v="Un (1) Diagnostico realizado"/>
    <m/>
    <m/>
    <m/>
    <m/>
    <n v="1"/>
    <n v="1"/>
    <s v="Durante el mes de junio, se realizó la actualización del diagnóstico de necesidades de adecuación y señalización para el punto de Atención a la Ciudadanía en la Sede Administrativa. Para ello, utilizamos dos documentos clave: el Informe de Seguimiento en Accesibilidad Universal de la Veeduría Distrital (II Semestre de 2024) y el informe de visita de monitoreo (canales presencial, virtual y telefónico) de la Dirección Distrital de Calidad del Servicio (primer trimestre de 2025)._x000a_Este diagnóstico fue enviado a la Gerencia Administrativa y Financiera y al Proceso de Recursos Físicos, solicitando la implementación de las acciones de mejora correspondientes."/>
    <s v="Se observa el cumplimiento de la actividad mediante la documentación aportada, que incluye Diagnóstico de necesidades de adecuación y señalización, punto de atención a la ciudadanía - sede administrativa y memorando remitido al Gerente Administrativo y Financiero"/>
    <m/>
    <m/>
    <m/>
    <m/>
    <m/>
    <m/>
    <m/>
    <m/>
    <n v="1"/>
    <n v="1"/>
  </r>
  <r>
    <s v="4 SER"/>
    <x v="2"/>
    <x v="4"/>
    <s v="SRPI"/>
    <s v="Utilizar sistemas de información que guíen a las personas a través de los ambientes físicos de la entidad y mejoren su comprensión y experiencia del espacio  (Wayfinding) para garantizar el acceso a derechos y servicios de las comunidades diversas."/>
    <s v="Realizar mesa de trabajo con el proceso de recursos físicos, para realizar seguimiento a la solicitud de  instalación del sistema de orientación espacial (Wayfiding) o señalización inclusiva similar en la sede administrativa de la UAERMV."/>
    <s v="Un (1) acta de reunión donde se verifique el estado de la definición de  la instalación del Sistema Wayfiding o similar."/>
    <n v="1"/>
    <x v="3"/>
    <s v="Mesa de trabajo"/>
    <s v="Una (1) Mesa de trabajo realizada"/>
    <m/>
    <m/>
    <m/>
    <m/>
    <n v="1"/>
    <n v="1"/>
    <s v="El 12 de junio de 2025, el componente de Servicio a la Ciudadanía se reunió  en mesa de trabajo con el Proceso de Gestión de Recursos Físicos para analizar la viabilidad de instalar un sistema de orientación espacial Wayfinding. Durante esta mesa de trabajo, se revisaron los compromisos pendientes de la reunión del 28 de octubre de 2024, específicamente la viabilidad presupuestal para incluir este sistema en el plan de adquisiciones de 2025._x000a_Recursos Físicos informó que no fue posible realizar una adición al contrato actual, lo que impidió llevar a cabo la actividad prevista. Por ello, se acordó programar una nueva reunión para revisar conjuntamente los diseños, tamaños y ubicaciones, con el fin de formular la ficha técnica necesaria._x000a_Posteriormente, el 16 de junio de 2025, se llevó a cabo una segunda mesa de trabajo donde se revisaron posibles diseños, colores y ubicaciones para la instalación del Wayfinding. Como resultado, se solicitó formalizar una ficha técnica específica que permita contemplar esta actividad en la planificación administrativa para su futura ejecución."/>
    <s v="Se constata el cumplimiento de la actividad mediante la documentación aportada, que incluye dos actas de las mesas de trabajo sobre  Instalación de Wayfinding y Señalización Podotáctil "/>
    <m/>
    <m/>
    <m/>
    <m/>
    <m/>
    <m/>
    <m/>
    <m/>
    <n v="1"/>
    <n v="1"/>
  </r>
  <r>
    <m/>
    <x v="2"/>
    <x v="4"/>
    <m/>
    <m/>
    <m/>
    <m/>
    <m/>
    <x v="1"/>
    <m/>
    <m/>
    <m/>
    <m/>
    <m/>
    <m/>
    <m/>
    <m/>
    <m/>
    <m/>
    <m/>
    <m/>
    <m/>
    <m/>
    <m/>
    <m/>
    <m/>
    <m/>
    <m/>
    <m/>
  </r>
  <r>
    <s v="1 PART"/>
    <x v="2"/>
    <x v="5"/>
    <s v="SRPI"/>
    <s v="Sistematizar  los resultados obtenidos en el ejercicio de las diferentes actividades de participación ciudadana adelantadas. "/>
    <s v="Sistematizar y publicar trimestralmente los formatos de los espacios de participación ciudadana desarrollados por la UMV (de acuerdo con el plan de participación ciudadana 2025)."/>
    <s v="Formato de sistematización de espacios de participación ciudadana diligenciados y publicados"/>
    <n v="8"/>
    <x v="3"/>
    <s v="Formatos de Sistematización de espacios"/>
    <s v="(Número de sistematizaciones  / Número de espacios realizados) *100"/>
    <n v="1"/>
    <n v="1"/>
    <s v="Se realizó el primer espacio en la localidad de Kennedy el día 29 de marzo de 2025,con la participación de 18 Ciudadanos, la sistematización se encuentra publicado en el siguiente link:  https://www.umv.gov.co/portal/retroalimentacion-de-la-participacion/"/>
    <s v="Se evidencia el cumplimiento de la actividad mediante el Formato de sistematización del espacios de participación UMV al barrio publicado en https://www.umv.gov.co/portal/retroalimentacion-de-la-participacion/ "/>
    <n v="2"/>
    <n v="2"/>
    <s v="Se llevaron a cabo cinco espacios de participación ciudadana, cuyos formatos de sistematización han sido debidamente diligenciados y publicados en la página web de la entidad. Estas actividades incluyeron:_x000a_• 1 espacio virtual de &quot;UMV de Puertas Abiertas&quot;: Realizado el 20 de junio de 2025 en el sector Alquería (localidad de Puente Aranda), este espacio se centró en orientar a la comunidad sobre la figura del defensor del ciudadano y responder peticiones con el apoyo de un ingeniero. El formato se encuentra en el siguiente link: https://www.umv.gov.co/portal/retroalimentacion-de-la-participacion/_x000a_• 4 espacios presenciales de &quot;UMV al Barrio&quot;: Se implementaron dos ciclos de empoderamiento ciudadano._x000a_* Localidad de Fontibón: Se realizaron dos sesiones (19 y 31 de mayo de 2025) enfocadas en la misionalidad de la UAERMV, participación ciudadana y control social. También se hizo una intervención en un colegio (27 de mayo de 2025)._x000a_* Localidad de Kennedy: Se llevó a cabo la segunda sesión (25 de abril de 2025) y una intervención en un colegio (3 de junio de 2025)._x000a_Los formatos se encuentran en el siguiente link de publicación: https://www.umv.gov.co/portal/clico-umv-al-barrio/"/>
    <s v="Se evidencia el cumplimiento de la actividad mediante los formatos de sistematización del espacios de participación UMV al barrio._x000a_ publicado en https://www.umv.gov.co/portal/retroalimentacion-de-la-participacion/ "/>
    <n v="3"/>
    <n v="3"/>
    <s v="Se llevaron a cabo tres espacios de participación ciudadana, cuyos formatos de sistematización han sido debidamente diligenciados y publicados en la página web de la entidad. Estas actividades incluyeron:_x000a_• 2 espacios presenciales de &quot;UMV al Barrio: ciclo de empoderamiento ciudadano&quot;, desarrolado en la localidad de Engativá: Se realizaron dos sesiones (11 y 19 de agosto de 2025) enfocadas en la misionalidad de la UAERMV, participación ciudadana y control social. _x000a_*1 espacio presencial de &quot;UMV al Barrio: Intervencion en Colegios&quot;, se realizó el 21 de agosto de 2025, donde se dialogo al respecto del espacio ideal, promoviendo así la creatividad, el trabajo en equipo y la comprensión práctica de la planificación urbana_x000a_Los formatos se encuentran en el siguiente link de publicación: https://www.umv.gov.co/portal/clico-umv-al-barrio/ "/>
    <s v="Se evidencia el cumplimiento de la actividad mediante el Formato de sistematización del espacios de participación UMV al barrio publicado en https://www.umv.gov.co/portal/retroalimentacion-de-la-participacion/ "/>
    <n v="2"/>
    <m/>
    <m/>
    <m/>
    <n v="8"/>
    <n v="6"/>
  </r>
  <r>
    <s v="2 PART"/>
    <x v="2"/>
    <x v="5"/>
    <s v="SRPI"/>
    <s v="Analizar los resultados obtenidos en la implementación del plan de participación, con base en la consolidación de los formatos internos de reporte aportados por las áreas misionales y de apoyo, para:_x000a__x000a_1. Identificar el número de actividades en las que se involucró al ciudadano _x000a_2. Grupos de valor involucrados_x000a_3. Fases del ciclo que fueron sometidas a participación. _x000a_4. Resultados de la incidencia de la participación."/>
    <s v="Realizar un informe de tipo cualitativo y cuantitativo que describa el desarrollo de los espacios de participación ciudadana, número de asistentes, y acciones de mejora."/>
    <s v="Un informe trimestal tipo cualitativo y cuantitativo que describa el desarrollo de las actividades y acciones de acuerdo al plan de participación ciudadana"/>
    <n v="4"/>
    <x v="3"/>
    <s v="Informe de participación ciudadana elaborado"/>
    <s v="(Número de Informe realizados  / Número de espacios programados) *100"/>
    <m/>
    <m/>
    <m/>
    <m/>
    <n v="2"/>
    <n v="2"/>
    <s v="Durante el segundo trimestre de 2025, se llevaron a cabo diversas actividades conforme al cronograma del Plan Institucional de Participación Ciudadana, con el propósito de fortalecer la confianza entre la entidad y sus grupos de valor. Estas acciones permitieron avanzar en la construcción conjunta mediante ejercicios de co-creación._x000a_Este informe presenta los principales espacios desarrollados, los indicadores de participación alcanzados y las acciones de articulación institucional, evidenciando el compromiso de la UAERMV con una ciudadanía activa e informada."/>
    <s v="Se constata el cumplimiento de la actividad mediante el Informe Participación_x000a_Ciudadana de junio, teniendo en cuenta que lo realizan trimestral se recomienda ajustar la meta y el producto de la actividad"/>
    <n v="1"/>
    <n v="1"/>
    <s v="En el marco del Plan Institucional de Participación Ciudadana, se da continuidad a las actividades programadas conforme al cronograma establecido, garantizando la coherencia entre la planeación y la ejecución. El presente informe recoge los principales resultados obtenidos en los espacios desarrollados, presenta los indicadores de participación alcanzados y detalla las acciones de articulación institucional adelantadas. Estos avances evidencian no solo el cumplimiento de los compromisos adquiridos, sino también la apuesta de la UAERMV por fortalecer escenarios de diálogo y construcción colectiva, reafirmando así su compromiso con una ciudadanía activa, informada y corresponsable en la gestión pública. este informe se encuentra publicado en la página web de la entidad."/>
    <s v="Se constata el cumplimiento de la actividad mediante el Informe Participación_x000a_Ciudadana de junio, teniendo en cuenta que lo realizan trimestral se recomienda ajustar la meta y el producto de la actividad"/>
    <n v="1"/>
    <m/>
    <m/>
    <m/>
    <n v="4"/>
    <n v="3"/>
  </r>
  <r>
    <s v="3 PART"/>
    <x v="2"/>
    <x v="5"/>
    <s v="SRPI"/>
    <s v="Conformar y capacitar un equipo de trabajo (que cuente con personal de áreas misionales y de apoyo a la gestión) que lidere el proceso de planeación de la participación"/>
    <s v="Implementar  Mesa de Trabajo de relacionamiento con la Ciudadana, conformada por las y los delegados de las diferentes dependencias de la UAERMV, en donde se llevaran a cabo acciones en torno al manual de relacionamiento con la ciudadanía."/>
    <s v="Actas de mesa de trabajo de relacionamiento con la ciudadanía y listados de asistencia"/>
    <n v="4"/>
    <x v="3"/>
    <s v="Mesas de trabajo de  relacionamiento con la ciudadanía "/>
    <s v="(Número de reuniones  desarrolladas  / Número de reuniones programadas) *100"/>
    <n v="1"/>
    <n v="1"/>
    <s v="El 11 de febrero de 2025, se adelantó la 1 mesa de relacionamiento con la ciudadanía, con la participación de 13 integrantes de áreas como: Oficina de Tecnologías de la Información, comunicaciones, OAP y Oficina de Servicio a la Ciudadanía y Sostenibilidad._x000a_Dentro de los temas abordados se encuentran: Socialización del Modelo de Relacionamiento con Grupos de Valor, Socialización Estrategia para Fortalecer y Promover la Participación Ciudadana en la Unidad Administrativa Especial de Rehabilitación y Mantenimiento Vial – UAERMV. Anexo se remite acta de reunión. "/>
    <s v="Se evidencia el cumplimiento de la actividad mediante  Acta mesa de trabajo de relacionamiento y el listado de asistencia del 11 de febrero"/>
    <n v="1"/>
    <n v="1"/>
    <s v="EL 26 de mayo de 2025, se realizo la segunda mesa de trabajo de la vigencia, en este encuentro, la discusión se centró en la clarificación conceptual de los enfoques de género, diferencial y territorial, abordando dudas y definiendo desafíos y oportunidades de trabajo para la entidad. Paralelamente, se aprovechó el espacio para socializar la estrategia de género de la entidad, reforzando su compromiso con la inclusión. Anexo se remite acta de reunión. "/>
    <s v="Se observa el cumplimiento de la actividad mediante la documentación aportada, que incluye acta de reunión de la mesa, presentación y la Estrategia para la transversalización del enfoque de género 2025-202"/>
    <n v="1"/>
    <n v="1"/>
    <s v="El 28 de agosto de 2025, se realizó la tercera mesa de trabajo de relacionamiento con la ciudadanía, en la cual se presentaron los avances en la implementación de la Estrategia para fortalecer y promover la participación ciudadana en la UMV. Además, se socializó la Circular Externa 10-005 de 2025, que establece lineamientos en materia de inclusión, accesibilidad y ajustes razonables, reafirmando el compromiso institucional con una participación más incluyente y equitativa."/>
    <s v="Se observa el cumplimiento de la actividad mediante la documentación aportada, que incluye acta de reunión de la mesa, presentación y la Estrategia para la transversalización del enfoque de género 2025-202"/>
    <n v="1"/>
    <m/>
    <m/>
    <m/>
    <n v="4"/>
    <n v="3"/>
  </r>
  <r>
    <s v="4 PART"/>
    <x v="2"/>
    <x v="5"/>
    <s v="SRPI"/>
    <s v="Publicar  los resultados consolidados de las actividades de participación, los cuales deberán ser visibilizados de forma masiva y mediante el mecanismo que empleó para convocar a los grupos de valor que participaron. _x000a_Los reportes individuales diligenciados en los formatos internos deberán quedar a disposición del público. "/>
    <s v="Implementar  una base de datos unificada con la información relevante teniendo la autorización de las y los ciudadanos para envío de información concerniente a la UAERMV."/>
    <s v="Base de datos actualizada  "/>
    <n v="1"/>
    <x v="3"/>
    <s v="Base de datos actualizada"/>
    <s v="Una (1) Base de datos actualizada"/>
    <m/>
    <m/>
    <m/>
    <m/>
    <m/>
    <m/>
    <m/>
    <m/>
    <m/>
    <m/>
    <m/>
    <m/>
    <n v="1"/>
    <m/>
    <m/>
    <m/>
    <n v="1"/>
    <n v="0"/>
  </r>
  <r>
    <s v="5 PART"/>
    <x v="2"/>
    <x v="5"/>
    <s v="SRPI"/>
    <s v="Socializar los resultados del diagnóstico de la política de participación ciudadana al interior de la entidad."/>
    <s v="Realizar una sensibilización a todas y todos los funcionarios de la UAERMV respecto al Protocolo de manifestación y protesta pacifica "/>
    <s v="1 sensibilización virtual "/>
    <n v="1"/>
    <x v="3"/>
    <s v="Sensibilización de Protocolo de manifestación y protesta pacifica "/>
    <s v="Una (1)  sensibilización del Protocolo de manifestación y protesta pacifica"/>
    <m/>
    <m/>
    <s v="Se realizó material relacionado con el protocolo de manifestación de protesta pacífica. Es así como se diseñó plegable con datos relevantes como: ¿Cuál es la ruta de atención de la UMV frente a manifestaciones sociales?, glosario, líneas de atención, Reporte de evento en el marco de la protesta social, entre otros aspectos. _x000a_Del mismo modo, se solicitó a comunicaciones la generación de un video, el cual se encuentra en construcción, en proceso final de edición. Se espera que la socialización y divulgación de este material se realice en el mes de abril. "/>
    <s v="Se evidencia gestión previa orientada a la realización de la sensibilización virtual sobre el Protocolo de manifestación y protesta pacífica, mediante la elaboración del plegable informativo correspondiente, el cual servirá como insumo. No obstante, queda pendiente la realización de la jornada de sensibilización dirigida a todos los funcionarios de la UAERMV."/>
    <n v="1"/>
    <n v="0.5"/>
    <s v="·En lo que respecta al Protocolo de Atención de Manifestación y Protesta Pacífica de la UMV, se ha logrado su exitosa socialización con el personal clave. La presentación del protocolo se realizó en varias fechas, enfocándose en los colaboradores que actúan como agentes activos en su implementación. Hasta el momento, las socializaciones se han llevado a cabo de la siguiente manera:_x000a_ 6 de mayo de 2025: Socialización con el equipo de SST (Salud y Seguridad en el Trabajo) en obra._x000a_ 12 de junio de 2025: Socialización con el equipo de servicios generales de la sede administrativa._x000a_ 19 de junio de 2025: Socialización con el equipo de guardas de seguridad de la sede administrativa._x000a_se anexa actas de las socializaciones con su respectivo  informe ejecutivo y presentación PPT."/>
    <s v="Se observa la realización de la socialización del Protocolo de Atención de Manifestación y Protesta Pacífica de la UMV en diferentes espacios mediante las actas e informes donde  documentan la evaluación de la comprensión de la capacitación, sin embargo queda pendiente la sensibilización virtual a todo el personal"/>
    <m/>
    <m/>
    <s v="·En el tercer trimestre en lo que respecta al Protocolo de Atención de Manifestación y Protesta Pacífica de la UMV, se ha logrado su exitosa socialización con el personal clave. La presentación del protocolo se realizó en varias fechas, enfocándose en las y  los colaboradores que actúan como agentes activos en su implementación.a cotinuación se presentan las diferentes fechas y equipos con los cuales se ha desarrollado la socialización:_x000a_ 10 de julio de 2025: Socialización con el equipo de Aseo y Cafetería de la sede la Elvira._x000a_ 17 de julio de 2025: Socialización con el equipo de guardas de seguridad de la sede la Elvira._x000a_ 11 de septiembre de 2025: Socialización con el equipo de Aseo y Cafetería de la sede la Esmeralda._x000a_ 18 de septiembre de 2025: Socialización con el equipo de guardas de seguridad de la sede la Esmeralda._x000a_se anexa actas de las socializaciones con su respectivo informe ejecutivo y presentación PPT."/>
    <m/>
    <m/>
    <m/>
    <m/>
    <m/>
    <n v="1"/>
    <n v="0.5"/>
  </r>
  <r>
    <m/>
    <x v="2"/>
    <x v="5"/>
    <m/>
    <m/>
    <m/>
    <m/>
    <m/>
    <x v="1"/>
    <m/>
    <m/>
    <m/>
    <m/>
    <m/>
    <m/>
    <m/>
    <m/>
    <m/>
    <m/>
    <m/>
    <m/>
    <m/>
    <m/>
    <m/>
    <m/>
    <m/>
    <m/>
    <m/>
    <m/>
  </r>
  <r>
    <s v="1 GOD"/>
    <x v="3"/>
    <x v="6"/>
    <s v="EGTI"/>
    <m/>
    <m/>
    <m/>
    <m/>
    <x v="1"/>
    <m/>
    <m/>
    <m/>
    <m/>
    <m/>
    <m/>
    <m/>
    <m/>
    <m/>
    <m/>
    <m/>
    <m/>
    <m/>
    <m/>
    <m/>
    <m/>
    <m/>
    <m/>
    <n v="0"/>
    <m/>
  </r>
  <r>
    <s v="2 GOD "/>
    <x v="3"/>
    <x v="6"/>
    <s v="EGTI"/>
    <m/>
    <m/>
    <m/>
    <m/>
    <x v="1"/>
    <m/>
    <m/>
    <m/>
    <m/>
    <m/>
    <m/>
    <m/>
    <m/>
    <m/>
    <m/>
    <m/>
    <m/>
    <m/>
    <m/>
    <m/>
    <m/>
    <m/>
    <m/>
    <n v="0"/>
    <m/>
  </r>
  <r>
    <m/>
    <x v="2"/>
    <x v="6"/>
    <m/>
    <m/>
    <m/>
    <m/>
    <m/>
    <x v="1"/>
    <m/>
    <m/>
    <m/>
    <m/>
    <m/>
    <m/>
    <m/>
    <m/>
    <m/>
    <m/>
    <m/>
    <m/>
    <m/>
    <m/>
    <m/>
    <m/>
    <m/>
    <m/>
    <m/>
    <m/>
  </r>
  <r>
    <s v="1 TRANS"/>
    <x v="2"/>
    <x v="7"/>
    <s v="DES"/>
    <s v="Disponer del insumo primordial para la elaboración de los informes de gestión que se suministran a los organismos de control u otros entes gubernamentales y para la rendición de cuentas, entre otros"/>
    <s v="Realizar la estrategia de rendición de cuentas para el 2025"/>
    <s v="Estrategia de RdC"/>
    <n v="1"/>
    <x v="2"/>
    <s v="Estrategia de RdC"/>
    <s v="Estrategia de RdC elaborada"/>
    <m/>
    <m/>
    <m/>
    <m/>
    <m/>
    <m/>
    <m/>
    <m/>
    <m/>
    <m/>
    <m/>
    <m/>
    <n v="1"/>
    <m/>
    <m/>
    <m/>
    <n v="1"/>
    <n v="0"/>
  </r>
  <r>
    <s v="2 TRANS"/>
    <x v="2"/>
    <x v="7"/>
    <s v="DES"/>
    <m/>
    <s v="Formular el  Plan de transición de Política pública de Transparencia y Ética Pública-PPTEP"/>
    <s v=" Plan de transición de Política pública de Transparencia y Ética Pública-PPTEP"/>
    <n v="1"/>
    <x v="2"/>
    <s v="Plan de transición"/>
    <s v="Plan de transición elaborado"/>
    <m/>
    <m/>
    <m/>
    <m/>
    <m/>
    <m/>
    <m/>
    <m/>
    <m/>
    <m/>
    <m/>
    <m/>
    <n v="1"/>
    <m/>
    <m/>
    <m/>
    <n v="1"/>
    <n v="0"/>
  </r>
  <r>
    <s v="3 TRANS"/>
    <x v="2"/>
    <x v="7"/>
    <s v="DES"/>
    <m/>
    <s v="Diligenciar y presentar el Índice de Transparencia de la Procuraduría General de la Nación que evalúa la implementación de la información requerida en el Menú de Transparencia y Acceso a la Información Pública y Participación Ciudadana"/>
    <s v="Un (1) Índice de Transparencia de la Procuraduría General de la Nación, ITA enviado en cumplimiento de los criterios establecidos en la resolución 1519 de 2020  con un porcentaje mínimo del 90%"/>
    <n v="1"/>
    <x v="2"/>
    <s v="Índice de Transparencia de la Procuraduría"/>
    <s v="Un (1) Índice de Transparencia de la Procuraduría General de la Nación enviado"/>
    <m/>
    <m/>
    <m/>
    <m/>
    <m/>
    <m/>
    <m/>
    <m/>
    <n v="1"/>
    <n v="1"/>
    <s v="Se diligenció y presentó el Índice de Transparencia de la Procuraduría General de la Nación el 25 de agosto de 2025, obteniendo un resultado de cumplimiento del 100 sobre 100 puntos en el reporte ITA correspondiente al periodo 2025"/>
    <m/>
    <m/>
    <m/>
    <m/>
    <m/>
    <n v="1"/>
    <n v="1"/>
  </r>
  <r>
    <s v="4 TRANS"/>
    <x v="2"/>
    <x v="7"/>
    <s v="DES"/>
    <m/>
    <s v="Diligenciar y presentar el   Índice de Transparencia de Bogotá &quot;ITB&quot;,  desarrollado por Transparencia por Colombia, en alianza con la Veeduría Distrital."/>
    <s v="Un (1) Índice de Transparencia de Bogotá  &quot;ITB&quot; diligenciado y enviado"/>
    <n v="1"/>
    <x v="2"/>
    <s v="Índice de Transparencia de Bogotá"/>
    <s v="Un (1) Índice de Transparencia de Bogotá  &quot;ITB&quot; diligenciado"/>
    <m/>
    <m/>
    <m/>
    <m/>
    <n v="1"/>
    <n v="1"/>
    <s v="la encuesta correspondiente al Índice de Transparencia de Bogotá D.C., Evaluación 2024-2025, fue diligenciada en su totalidad, con la incorporación de las evidencias requeridas y dentro del plazo establecido 21 de mayo de 2025."/>
    <s v="Se observa el cumplimiento de la actividad mediante el correo y documento en Excel distrital2025_uaermv_20250521"/>
    <m/>
    <m/>
    <m/>
    <m/>
    <m/>
    <m/>
    <m/>
    <m/>
    <n v="1"/>
    <n v="1"/>
  </r>
  <r>
    <m/>
    <x v="2"/>
    <x v="7"/>
    <m/>
    <m/>
    <m/>
    <m/>
    <m/>
    <x v="1"/>
    <m/>
    <m/>
    <m/>
    <m/>
    <m/>
    <m/>
    <m/>
    <m/>
    <m/>
    <m/>
    <m/>
    <m/>
    <m/>
    <m/>
    <m/>
    <m/>
    <m/>
    <m/>
    <m/>
    <m/>
  </r>
  <r>
    <s v="1 SEG INF"/>
    <x v="3"/>
    <x v="8"/>
    <m/>
    <m/>
    <m/>
    <m/>
    <m/>
    <x v="1"/>
    <m/>
    <m/>
    <m/>
    <m/>
    <m/>
    <m/>
    <m/>
    <m/>
    <m/>
    <m/>
    <m/>
    <m/>
    <m/>
    <m/>
    <m/>
    <m/>
    <m/>
    <m/>
    <n v="0"/>
    <m/>
  </r>
  <r>
    <s v="2 SEG INF"/>
    <x v="3"/>
    <x v="8"/>
    <m/>
    <m/>
    <m/>
    <m/>
    <m/>
    <x v="1"/>
    <m/>
    <m/>
    <m/>
    <m/>
    <m/>
    <m/>
    <m/>
    <m/>
    <m/>
    <m/>
    <m/>
    <m/>
    <m/>
    <m/>
    <m/>
    <m/>
    <m/>
    <m/>
    <n v="0"/>
    <m/>
  </r>
  <r>
    <m/>
    <x v="2"/>
    <x v="8"/>
    <m/>
    <m/>
    <m/>
    <m/>
    <m/>
    <x v="1"/>
    <m/>
    <m/>
    <m/>
    <m/>
    <m/>
    <m/>
    <m/>
    <m/>
    <m/>
    <m/>
    <m/>
    <m/>
    <m/>
    <m/>
    <m/>
    <m/>
    <m/>
    <m/>
    <m/>
    <m/>
  </r>
  <r>
    <s v="1 DEF"/>
    <x v="2"/>
    <x v="9"/>
    <s v="GJUR"/>
    <s v="Gestión del Conocimiento de los colaboradores de la Oficina Jurídica de la UMV"/>
    <s v="Participar ( el grupo de defensa judicial  de la Oficina Jurídica ) en las capacitaciones en el  el Sistema Único de Gestión e Información Litigiosa del Estado - EKOGUI. "/>
    <s v="Certificados de capacitación"/>
    <n v="2"/>
    <x v="4"/>
    <s v="Capacitaciones "/>
    <s v="Capacitaciones   realizadas / Capacitaciones programadas"/>
    <m/>
    <m/>
    <s v="Capacitaciones programadas para el segundo y cuarto trimestre 2025"/>
    <m/>
    <n v="1"/>
    <n v="1"/>
    <s v="Durante el segundo trimestre de 2025, los abogados de la Defensa Jurídica de la Oficina Jurídica, recibieron capacitaciones en el Sistema Único de Gestión e Información Litigiosa del Estado - EKOGUI._x000a_Como evidencia se adjuntan 7 certificados de las capacitaciones"/>
    <s v="Se constata el cumplimiento de la actividad mediante los certificados de participación de la capacitación del sistema único de gestión e información del estado e EKOGI"/>
    <m/>
    <m/>
    <m/>
    <m/>
    <n v="1"/>
    <m/>
    <m/>
    <m/>
    <n v="2"/>
    <n v="1"/>
  </r>
  <r>
    <s v="2 DEF"/>
    <x v="2"/>
    <x v="9"/>
    <s v="GJUR"/>
    <s v="La entidad hace seguimiento al plan de acción y al(los) indicador(es) formulado(s) en sus políticas de prevención del daño antijurídico."/>
    <s v="Realizar seguimiento al plan de acción de la Política de Prevención del daño antijurídico y a sus indicadores"/>
    <s v="Informe de avance del Plan de Acción de la Política de Prevención de Daño Antijurídico"/>
    <n v="2"/>
    <x v="4"/>
    <s v="Informe"/>
    <s v="Número de informes de la Política entregados/ informes de Política programados"/>
    <m/>
    <m/>
    <s v="Informe programado al cierre del primer semestre 2025"/>
    <m/>
    <n v="1"/>
    <n v="1"/>
    <s v="Durante el segundo trimestre de 2025, se realizó informe de seguimiento al Plan de Acción de la Política de Prevención de Daño Antijuridico, en el que se menciona la actualización del Plan y se evidencia el nuevo plan de acción para la vigencia 2025., sus acciones y responsables._x000a_Como evidencia: se adjunta informe de seguimiento al Plan de Acción de la Política de Prevención del Daño Antijuridico"/>
    <s v="Se evidencia el cumplimiento de la actividad a través del informe de avance del Plan de Acción de la Política de Prevención del Daño Antijurídico. Se recomienda que todo informe presentado cuente con la firma y validación del jefe de la Oficina Jurídica."/>
    <m/>
    <m/>
    <m/>
    <m/>
    <n v="1"/>
    <m/>
    <m/>
    <m/>
    <n v="2"/>
    <n v="1"/>
  </r>
  <r>
    <s v="3 DEF"/>
    <x v="2"/>
    <x v="9"/>
    <s v="GJUR"/>
    <m/>
    <s v="Determinar la procedencia o improcedencia del llamamiento en garantía con fines de repetición."/>
    <s v="Cuando se presentan demandas de esta naturaleza, la entidad hace llamamiento en garantía a la aseguradora.(Reparación Directa, Nulidad y Restablecimiento y Controversias Contractuales)"/>
    <n v="2"/>
    <x v="4"/>
    <s v="Informe"/>
    <s v="Número de informes de procesos objeto de llamamiento en garantía/ 2  informes de procesos objeto de llamamiento en garantía"/>
    <m/>
    <m/>
    <s v="para el periodo no se presentaron acciones relacionadas con el llamamiento en garantía"/>
    <m/>
    <n v="1"/>
    <n v="1"/>
    <s v="Durante el segundo trimestre de 2025, se realizaron dos llamamientos en garantía. Como evidencia, se adjunta informe de los llamamientos objeto en el periodo y los respectivos documentos de llamamiento en garantía."/>
    <s v="Se constata el cumplimiento de la actividad mediante  informe correspondiente a los llamamientos en garantía efectuados entre el 1 de abril y el 30 de junio de 2025"/>
    <m/>
    <m/>
    <m/>
    <m/>
    <n v="1"/>
    <m/>
    <m/>
    <m/>
    <n v="2"/>
    <n v="1"/>
  </r>
  <r>
    <m/>
    <x v="2"/>
    <x v="9"/>
    <m/>
    <m/>
    <m/>
    <m/>
    <m/>
    <x v="1"/>
    <m/>
    <m/>
    <m/>
    <m/>
    <m/>
    <m/>
    <m/>
    <m/>
    <m/>
    <m/>
    <m/>
    <m/>
    <m/>
    <m/>
    <m/>
    <m/>
    <m/>
    <m/>
    <m/>
    <m/>
  </r>
  <r>
    <s v="1 GAM"/>
    <x v="2"/>
    <x v="10"/>
    <s v="GAM"/>
    <s v="Asegurar las competencias de los servidores públicos que intervienen en la gestión ambiental."/>
    <s v="Realizar cuatro (04) sensibilizaciones orientadas  a la política de cero papel."/>
    <s v="Soporte de las cuatro (04) sensibilizaciones de la política de cero papel de la Entidad. (Marzo, junio, septiembre y diciembre)"/>
    <n v="4"/>
    <x v="3"/>
    <s v="Sensibilización política cero papel."/>
    <s v="(Sensibilizaciones realizadas / Sensibilizaciones programadas) * 100"/>
    <n v="1"/>
    <n v="1"/>
    <s v="Se llevó a cabo una sensibilización para promover el uso responsable de los recursos y la adopción de prácticas sostenibles, con énfasis en la reducción progresiva y planificada del consumo de papel en la entidad. Como parte de esta iniciativa, se fomenta la digitalización de documentos, reemplazando los formatos físicos por alternativas electrónicas."/>
    <s v="Se evidencia el cumplimiento de la actividad mediante las actas de las jornadas de sensibilización lúdico-pedagógicas y los listados de asistencia, desarrolladas en las tres sedes de la entidad durante el mes de marzo de 2025. Sobre el uso responsable de los recursos y la adopción de prácticas sostenibles, en el marco de la Política de Cero Papel."/>
    <n v="1"/>
    <n v="1"/>
    <s v="Se realizó una jornada de sensibilización en el segundo trimestre en el marco de la política de Cero Papel, con el objetivo de reducir el consumo masivo de papel y promover la responsabilidad ambiental mediante estrategias de ahorro y digitalización de documentos. Durante la actividad, también se evaluó el nivel de conocimiento de los colaboradores frente a esta política institucional."/>
    <s v="se observa el cumplimiento de la actividad con los soportes entregados acta de sensibilización de la sede operática y la encuentra de apropiación de conocimiento de los colaboradores frente a esta política de cero papel."/>
    <n v="1"/>
    <n v="1"/>
    <s v="Se llevó a cabo una jornada de sensibilización dirigida a los funcionarios y colaboradores de la UAERMV, orientada a socializar la política de cero papel de la Entidad. Esta actividad buscó promover la adopción de una cultura ambiental positiva, fomentando el uso eficiente de los recursos y la reducción progresiva y ordenada del consumo de papel."/>
    <s v="se observa el cumplimiento de la actividad con los soportes entregados acta de sensibilización de la sede operática y la encuentra de apropiación de conocimiento de los colaboradores frente a esta política de cero papel."/>
    <n v="1"/>
    <m/>
    <m/>
    <m/>
    <n v="4"/>
    <n v="3"/>
  </r>
  <r>
    <s v="2 GAM"/>
    <x v="2"/>
    <x v="10"/>
    <s v="GAM"/>
    <s v="Asegurar las competencias de los servidores públicos que intervienen en la gestión ambiental."/>
    <s v="Realizar una jornada recreo deportiva con colaboradores en la Entidad para fomentar los medios alternativos de transporte con el fin de promover la movilidad sostenible."/>
    <s v="Un (01) listado de asistencia y/o registro fotográfico de la jornada recreo deportiva.  "/>
    <n v="1"/>
    <x v="3"/>
    <s v="Jornada recreo deportiva."/>
    <s v="Jornada recreo deportiva realizada."/>
    <m/>
    <m/>
    <m/>
    <m/>
    <m/>
    <m/>
    <m/>
    <m/>
    <m/>
    <m/>
    <m/>
    <m/>
    <n v="1"/>
    <m/>
    <m/>
    <m/>
    <n v="1"/>
    <n v="0"/>
  </r>
  <r>
    <s v="3 GAM"/>
    <x v="2"/>
    <x v="10"/>
    <s v="GAM"/>
    <s v="Asegurar las competencias de los servidores públicos que intervienen en la gestión ambiental."/>
    <s v="Organizar una muestra visual e interactiva destinada a fortalecer el compromiso de los colaboradores con la sostenibilidad, promoviendo la socialización de los programas del Plan Institucional de Gestión Ambiental (PIGA) y destacando su impacto en la gestión ambiental de la Entidad. "/>
    <s v="Una (01) muestra visual."/>
    <n v="1"/>
    <x v="3"/>
    <s v="Muestra visual."/>
    <s v="Una (1) Muestra visual realizada."/>
    <m/>
    <m/>
    <m/>
    <m/>
    <n v="1"/>
    <n v="1"/>
    <s v="Se desarrolló una muestra visual e interactiva dirigida a los colaboradores, con el propósito de fortalecer su conexión con los programas del Plan Institucional de Gestión Ambiental (PIGA). A través de esta actividad se promovió la sensibilización frente a las estrategias ambientales, destacando su relevancia en la sostenibilidad y en la consolidación de una cultura institucional comprometida con el ambiente."/>
    <s v="se observa el cumplimiento de la actividad con el Informe de la actividad muestra visual grupo PIGA UAERMV."/>
    <m/>
    <m/>
    <m/>
    <m/>
    <m/>
    <m/>
    <m/>
    <m/>
    <n v="1"/>
    <n v="1"/>
  </r>
  <r>
    <s v="4 GAM"/>
    <x v="2"/>
    <x v="10"/>
    <s v="GAM"/>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Llevar a cabo una actividad lúdico-recreativa para implementar una adaptación en espacios subutilizados mediante el uso de materas colgantes elaboradas a partir de elementos recuperados, como cascos en desuso. Esta iniciativa contribuye al cumplimiento de la misionalidad de la Entidad al promover el reaprovechamiento de materiales y fomentar la sostenibilidad."/>
    <s v="Una (01) actividad lúdico-recreativa."/>
    <n v="1"/>
    <x v="3"/>
    <s v="Actividad lúdico - recreativa."/>
    <s v="Una (1) Actividad lúdico-recreativa realizada."/>
    <m/>
    <m/>
    <m/>
    <m/>
    <m/>
    <m/>
    <m/>
    <m/>
    <n v="1"/>
    <n v="1"/>
    <s v="Se realizó una actividad lúdico–recreativa orientada a la recuperación de espacios, mediante la instalación de materas colgantes elaboradas a partir de cascos en desuso. Con esta iniciativa se fomentó la conciencia sobre el aprovechamiento responsable de materiales y se reafirmó el compromiso de la Entidad con la sostenibilidad y la gestión ambiental."/>
    <m/>
    <m/>
    <m/>
    <m/>
    <m/>
    <n v="1"/>
    <n v="1"/>
  </r>
  <r>
    <s v="5 GAM"/>
    <x v="2"/>
    <x v="10"/>
    <s v="GAM"/>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Socializar la Política ambiental de la UAERMV a los colaboradores de la Entidad."/>
    <s v="Soportes de las dos (02) sensibilizaciones  de la política ambiental de la Entidad. (Enero y Julio)"/>
    <n v="2"/>
    <x v="3"/>
    <s v="Socialización Política ambiental"/>
    <s v="(Socializaciones realizadas / Socializaciones programadas) * 100"/>
    <n v="1"/>
    <n v="1"/>
    <s v="Se llevó a cabo una sensibilización dirigida a los colaboradores de la entidad, con el propósito de fortalecer la política ambiental, mitigar los impactos ambientales generados por las actividades diarias y promover el cumplimiento de la normatividad ambiental en las acciones que realizan."/>
    <s v="Se constata el cumplimiento de la actividad mediante la documentación aportada, las actas de las jornadas de sensibilización lúdico-pedagógicas de la Política Ambiental de la UAERMV,  con los listados de asistencia correspondientes, evidencian la ejecución de las Socializaciones en las tres sedes de la entidad durante el mes de enero de 2025."/>
    <m/>
    <m/>
    <m/>
    <m/>
    <n v="1"/>
    <n v="1"/>
    <s v="Se llevó a cabo una jornada de sensibilización dirigida a los funcionarios de la Unidad Administrativa Especial de Rehabilitación y Mantenimiento Vial – UAERMV, orientada a comunicar y fortalecer la Política Ambiental de la Entidad. La actividad tuvo como propósito socializar los lineamientos para mitigar los impactos ambientales derivados de las actividades diarias, así como resaltar que, a través de cada acción realizada por los colaboradores, se contribuye al cumplimiento de la normatividad ambiental vigente."/>
    <s v="Se constata el cumplimiento de la actividad mediante la documentación aportada, las actas de las jornadas de sensibilización lúdico-pedagógicas de la Política Ambiental de la UAERMV,  con los listados de asistencia correspondientes, evidencian la ejecución de las Socializaciones en las tres sedes de la entidad durante el mes de enero de 2025."/>
    <m/>
    <m/>
    <m/>
    <m/>
    <n v="2"/>
    <n v="2"/>
  </r>
  <r>
    <m/>
    <x v="2"/>
    <x v="10"/>
    <m/>
    <m/>
    <m/>
    <m/>
    <m/>
    <x v="1"/>
    <m/>
    <m/>
    <m/>
    <m/>
    <m/>
    <m/>
    <m/>
    <m/>
    <m/>
    <m/>
    <m/>
    <m/>
    <m/>
    <m/>
    <m/>
    <m/>
    <m/>
    <m/>
    <m/>
    <m/>
  </r>
  <r>
    <s v="1 SEG EVA"/>
    <x v="4"/>
    <x v="11"/>
    <s v="DES"/>
    <m/>
    <s v="Realizar mesa de trabajo con el equipo de la OAP para revisar los procesos en cuanto a sus indicadores "/>
    <s v="Una (1) Matriz de indicadores con observaciones "/>
    <n v="1"/>
    <x v="2"/>
    <s v="Indicadores revisados"/>
    <s v="Una (1) Matriz de indicadores "/>
    <m/>
    <m/>
    <m/>
    <m/>
    <m/>
    <m/>
    <m/>
    <m/>
    <n v="1"/>
    <n v="0.5"/>
    <s v="Se realizó diagnóstico a la batería de indicadores y la mesa de trabajo para su revisión se realizará en el mes de noviembre"/>
    <m/>
    <m/>
    <m/>
    <m/>
    <m/>
    <n v="1"/>
    <n v="0.5"/>
  </r>
  <r>
    <m/>
    <x v="4"/>
    <x v="11"/>
    <m/>
    <m/>
    <m/>
    <m/>
    <m/>
    <x v="1"/>
    <m/>
    <m/>
    <m/>
    <m/>
    <m/>
    <m/>
    <m/>
    <m/>
    <m/>
    <m/>
    <m/>
    <m/>
    <m/>
    <m/>
    <m/>
    <m/>
    <m/>
    <m/>
    <m/>
    <m/>
  </r>
  <r>
    <s v="GDOC1"/>
    <x v="5"/>
    <x v="12"/>
    <s v="GDOC"/>
    <s v="El comité institucional de gestión y desempeño debe establecer mecanismos para garantizar que la política de gestión documental  se revise y actualice conforme a las necesidades propias de la entidad y se debe contar con las evidencias"/>
    <s v="Actualizar y presentar la Política de Gestión Documental al Comité Institucional para su aprobación"/>
    <s v="Una (1) Política actualizada y aprobada"/>
    <n v="1"/>
    <x v="0"/>
    <s v="Política de Gestión Documental"/>
    <s v="Una (1) Política actualizada y aprobada"/>
    <n v="1"/>
    <n v="1"/>
    <s v="Se actualizó la Política Institucional de Gestión Documental de conformidad con el anexo 02 del Acuerdo 001 de 2024 del AGN y el cumplimiento a una de las recomendaciones emitidas por el Archivo Distrital. Posteriormente fue presentada y aprobada mediante acta del CIGD No 2 del 28 de marzo 2025, se encuentra formalizada y publicada en el sisgestión de la Entidad. "/>
    <s v="Se evidencia el cumplimiento de la actividad a través de la actualización de la Política Institucional de Gestión Documental, la cual fue aprobada por el Comité Institucional de Gestión y Desempeño y publicada en el sistema SISGESTION."/>
    <m/>
    <m/>
    <m/>
    <m/>
    <m/>
    <m/>
    <m/>
    <m/>
    <m/>
    <m/>
    <m/>
    <m/>
    <n v="1"/>
    <n v="1"/>
  </r>
  <r>
    <s v="GDOC2"/>
    <x v="5"/>
    <x v="12"/>
    <s v="GDOC"/>
    <s v="La entidad implementa el proceso de valoración documental y garantiza el análisis de las características administrativas, jurídicas, fiscales, contables, informativas e históricas de los documentos que forman parte de una serie o subserie documental adicionalmente tiene en cuenta e identifica los documentos vitales."/>
    <s v="Actualizar y publicar la matriz de documentos vitales o esenciales"/>
    <s v="Una (1) matriz de documentos vitales o esenciales y actualizada publicada"/>
    <n v="1"/>
    <x v="0"/>
    <s v="Publicación de Documentos vitales o esenciales"/>
    <s v="Una (1) matriz de documentos vitales o esenciales y actualizada publicada"/>
    <m/>
    <m/>
    <m/>
    <m/>
    <m/>
    <m/>
    <m/>
    <m/>
    <n v="1"/>
    <n v="1"/>
    <s v="Se actualizó la matriz de documentos vitales o esenciales de conformidad con la normatividad archivistica vigente, la cual se encuentra publicada en la intranet micrositio de GDOC de la entidad para la consulta de todos los colaboradores. https://intranet.umv.gov.co/wp-content/uploads/2025/10/1_Matriz-Documentos-vitales_Esenciales-20250930.xlsx"/>
    <m/>
    <m/>
    <m/>
    <m/>
    <m/>
    <n v="1"/>
    <n v="1"/>
  </r>
  <r>
    <s v="GDOC3"/>
    <x v="5"/>
    <x v="12"/>
    <s v="GDOC"/>
    <s v="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
    <s v="Elaborar  plan de trabajo para la actualización de la información documentada asociada al proceso Gestión Documental "/>
    <s v="Un (1) plan de trabajo formulado GDOC"/>
    <n v="1"/>
    <x v="0"/>
    <s v="Plan trabajo elaborado actualización de la información documentada"/>
    <s v="(1) plan de trabajo formulado"/>
    <m/>
    <m/>
    <m/>
    <m/>
    <n v="1"/>
    <n v="1"/>
    <s v="Se elaboró plan de trabajo para la actualización de la información documentada asociada al proceso Gestión Documental "/>
    <s v="Con el Cronograma de actualización información documentada proceso gestión documental vigencia 2025. Se observa el cumplimiento de la actividad. Se recomienda que este plan de trabajo tenga firmas o correos de validación o aprobación "/>
    <m/>
    <m/>
    <m/>
    <m/>
    <m/>
    <m/>
    <m/>
    <m/>
    <n v="1"/>
    <n v="1"/>
  </r>
  <r>
    <s v="GDOC4"/>
    <x v="5"/>
    <x v="12"/>
    <s v="GDOC"/>
    <s v="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
    <s v="Implementar plan de trabajo para la actualización de la información documentada asociada al proceso Gestión Documental "/>
    <s v="Un (1) plan de trabajo implementado de acuerdo al cronograma"/>
    <n v="1"/>
    <x v="0"/>
    <s v="Actualización de la información documentada del GDOC"/>
    <s v="No. Actividades ejecutadas/ No. De actividades planeadas"/>
    <m/>
    <m/>
    <m/>
    <m/>
    <m/>
    <m/>
    <m/>
    <m/>
    <m/>
    <m/>
    <m/>
    <m/>
    <n v="1"/>
    <m/>
    <m/>
    <m/>
    <n v="1"/>
    <n v="0"/>
  </r>
  <r>
    <s v="GDOC5"/>
    <x v="5"/>
    <x v="12"/>
    <s v="GDOC"/>
    <s v="la entidad implementa la identificación de soportes documentales especiales mediante la TRD, TVD e inventarios documentales"/>
    <s v="Elaborar plan de trabajo para el levantamiento del inventario documental de documentos especiales identificados en  las  transferencias primarias del Archivo Central"/>
    <s v="Un (1) plan de trabajo formulado para el inventarios de documentos especiales"/>
    <n v="1"/>
    <x v="0"/>
    <s v="Plan trabajo levantamiento del inventario "/>
    <s v="(1) Plan de trabajo formulado"/>
    <m/>
    <m/>
    <m/>
    <m/>
    <n v="1"/>
    <n v="1"/>
    <s v="Se elaboró  plan de trabajo para el levantamiento del inventario documental de documentos especiales identificados en  las  transferencias primarias del Archivo Central"/>
    <s v="Con el 3 Plan trabajo documentos especiales - 2025. Se observa le cumplimiento de la actividad. e recomienda que este plan de trabajo tenga firmas o correos de validación o aprobación "/>
    <m/>
    <m/>
    <m/>
    <m/>
    <m/>
    <m/>
    <m/>
    <m/>
    <n v="1"/>
    <n v="1"/>
  </r>
  <r>
    <s v="GDOC6"/>
    <x v="5"/>
    <x v="12"/>
    <s v="GDOC"/>
    <s v="la entidad implementa la identificación de soportes documentales especiales mediante la TRD, TVD e inventarios documentales"/>
    <s v="implementar el  plan de trabajo para el levantamiento del inventario documental de documentos especiales identificados en  las  transferencias primarias del Archivo Central"/>
    <s v="Un (1) informe de implementación del plan de trabajo  inventarios de documentos especiales"/>
    <n v="1"/>
    <x v="0"/>
    <s v="Inventarios de documentos especiales"/>
    <s v="Un (1) informe de inventarios de documentos especiales"/>
    <m/>
    <m/>
    <m/>
    <m/>
    <m/>
    <m/>
    <m/>
    <m/>
    <m/>
    <m/>
    <m/>
    <m/>
    <n v="1"/>
    <m/>
    <m/>
    <m/>
    <n v="1"/>
    <n v="0"/>
  </r>
  <r>
    <m/>
    <x v="5"/>
    <x v="12"/>
    <m/>
    <m/>
    <m/>
    <m/>
    <m/>
    <x v="1"/>
    <m/>
    <m/>
    <m/>
    <m/>
    <m/>
    <m/>
    <m/>
    <m/>
    <m/>
    <m/>
    <m/>
    <m/>
    <m/>
    <m/>
    <m/>
    <m/>
    <m/>
    <m/>
    <m/>
    <m/>
  </r>
  <r>
    <s v="1 GES C"/>
    <x v="6"/>
    <x v="13"/>
    <s v="DES"/>
    <m/>
    <s v="Realizar un evento de Cultura del compartir y Difundir 2025 al interior de la UMV "/>
    <s v="Un (1) evento Realizado (lista de asistencia, grabación y memorias del evento)"/>
    <n v="1"/>
    <x v="2"/>
    <s v="Evento para promover la Gestión del Conocimiento y la Innovación "/>
    <s v="Un (1) evento de Cultura del compartir y difundir 2025 realizado"/>
    <m/>
    <m/>
    <m/>
    <m/>
    <m/>
    <m/>
    <m/>
    <m/>
    <m/>
    <m/>
    <m/>
    <m/>
    <n v="1"/>
    <m/>
    <m/>
    <m/>
    <n v="1"/>
    <n v="0"/>
  </r>
  <r>
    <s v="2 GES C"/>
    <x v="6"/>
    <x v="13"/>
    <s v="DES"/>
    <m/>
    <s v="Realizar seguimiento trimestral  a la implementación de la Política de Gestión del Conocimiento y la Innovación -MIPG mediante mesa de apoyo definida."/>
    <s v="Cuatro (04) actas de reunión"/>
    <n v="4"/>
    <x v="2"/>
    <s v="Seguimiento a mesa de Gestión del conocimiento y la Innovación"/>
    <s v="(Mesas de trabajo  realizadas / 4 Mesas de seguimiento programadas) * 100"/>
    <n v="1"/>
    <n v="1"/>
    <s v="Acta con radicado 20251500100623    primer   mesa  trimestral  1-2025 el día 21 de marzo 2025  Mesa de seguimientos a la implementación de la Política de Gestión del Conocimiento y la Innovación en la UAERMV"/>
    <s v="Se evidencia el cumplimiento de la actividad mediante el acta de la primera Mesa de Apoyo de la Política de Gestión del Conocimiento y la Innovación, realizada el 21 de marzo de 2025, junto con el listado de asistencia y la presentación desarrollada durante la sesión."/>
    <n v="1"/>
    <n v="1"/>
    <s v="Se realizó  el día 24 de  junio 2025 Mesa de seguimientos a la implementación de la Política de Gestión del Conocimiento y la Innovación Acta con radicado  20251500184313 segundo trimestre 2025"/>
    <s v="Se constata el cumplimiento de la mesa mediante el acta  y el listado de asistencia de la mesa trabajo de gestión del conocimiento"/>
    <n v="1"/>
    <n v="1"/>
    <s v="Se realizó seguimiento a la implementación de la Política de Gestión del Conocimiento y la Innovación -MIPG mediante mesa de apoyo definida, Acta con radicado  20251500283483 tercera mesa-  trimestral III-2025 el día 26 de septiembre  2025 Mesa de seguimientos a la implementación de la Política de Gestión del Conocimiento y la Innovación"/>
    <s v="Se constata el cumplimiento de la mesa mediante el acta  y el listado de asistencia de la mesa trabajo de gestión del conocimiento"/>
    <n v="1"/>
    <m/>
    <m/>
    <m/>
    <n v="4"/>
    <n v="3"/>
  </r>
  <r>
    <m/>
    <x v="6"/>
    <x v="13"/>
    <m/>
    <m/>
    <m/>
    <m/>
    <m/>
    <x v="1"/>
    <m/>
    <m/>
    <m/>
    <m/>
    <m/>
    <m/>
    <m/>
    <m/>
    <m/>
    <m/>
    <m/>
    <m/>
    <m/>
    <m/>
    <m/>
    <m/>
    <m/>
    <m/>
    <m/>
    <m/>
  </r>
  <r>
    <s v="1 CON IN"/>
    <x v="7"/>
    <x v="14"/>
    <s v="CEI"/>
    <s v="Evaluación Gestión del Riesgo "/>
    <s v="Consultoría sobre administración de riesgos con la OAP con el fin de determinar el nivel de madurez del Sistema de Gestión de Riesgos de la Entidad "/>
    <s v="Informe de consultoría con recomendaciones "/>
    <n v="1"/>
    <x v="5"/>
    <s v="% Consultorías realizadas "/>
    <s v="Numero de consultoría en riesgos ejecutada / Numero de consultoría en riesgos planeadas "/>
    <m/>
    <m/>
    <m/>
    <m/>
    <m/>
    <m/>
    <m/>
    <m/>
    <n v="1"/>
    <m/>
    <s v="Se efectuó la verificación del avance del Plan Anual de Adquisiciones (PAA), así como de la ejecución presupuestal y los procesos contractuales asociados a bienes y servicios esenciales, con el propósito de garantizar el cumplimiento efectivo de las funciones misionales a cargo de la entidad para la vigencia 2025, conforme a la normatividad vigente y a los lineamientos y directrices institucionales establecidas."/>
    <m/>
    <m/>
    <m/>
    <m/>
    <m/>
    <n v="1"/>
    <n v="0"/>
  </r>
  <r>
    <s v="2 CON IN"/>
    <x v="7"/>
    <x v="14"/>
    <s v="CEI"/>
    <s v="Encuesta apropiación de valores "/>
    <s v="Realizar evaluación a la apropiación de valores del código de integridad de la entidad "/>
    <s v="Informe de evaluación "/>
    <n v="1"/>
    <x v="5"/>
    <s v="% Encuestas realizadas "/>
    <s v="Numero de encuestas realizadas / Numero de encuestas planeadas "/>
    <m/>
    <m/>
    <m/>
    <m/>
    <m/>
    <m/>
    <m/>
    <m/>
    <n v="1"/>
    <n v="1"/>
    <s v="Se efectuó el seguimiento a la implementación del Manual de Integridad y a la apropiación de los valores institucionales de la UAERMV, con el fin de promover el fortalecimiento de la cultura organizacional y el cumplimiento de los principios éticos institucionales."/>
    <m/>
    <m/>
    <m/>
    <m/>
    <m/>
    <n v="1"/>
    <n v="1"/>
  </r>
  <r>
    <s v="3 CON IN"/>
    <x v="7"/>
    <x v="14"/>
    <s v="CEI"/>
    <s v="Reporte al CICCI "/>
    <s v="Informar los resultados al comité CICCI del cumplimiento de las auditorías ejecutadas "/>
    <s v="Reportes al CICCI "/>
    <n v="4"/>
    <x v="5"/>
    <s v="% resultados socializados"/>
    <s v="Numero de resultados AI  socializados al CICCI/ Numero de resultados AI ejecutados en el periodo"/>
    <n v="1"/>
    <n v="1"/>
    <s v="En el marco del Comité Institucional de Coordinación de Control Interno, llevado a cabo el 29 de enero de 2025, se socializaron los resultados de la ejecución del Plan Anual de Auditoría correspondiente a la vigencia 2024._x000a_Se adjunta el acta del comité "/>
    <s v="Se constata el cumplimiento de la actividad mediante la documentación aportada, que incluye el acta del Comité Institucional de Coordinación de Control Interno del 29 de enero de 2025, la convocatoria al comité, el listado de asistencia y la presentación en la que se socializaron los resultados de la ejecución del Plan Anual de Auditoría."/>
    <n v="1"/>
    <n v="1"/>
    <s v="&quot;En el marco del Comité Institucional de Coordinación de Control Interno, llevado a cabo el 04 de abril de 2025, se socializaron Presentación CICCI extraordinario No 2, en donde se presenta la modificación solicitada del PAA 2025 para que fuera conocido previamente por los miembros del Comité."/>
    <s v="Se constata el cumplimiento de la actividad mediante la documentación aportada, que incluye el acta del Comité Institucional de Coordinación de Control Interno del 7 de mayo de 2025, la convocatoria al comité, el listado de asistencia y la presentación en la que se socializaron los resultados de la ejecución del Plan Anual de Auditoría del I TRIM-2025"/>
    <n v="1"/>
    <n v="1"/>
    <s v="Mediante el radicado No. 20251600263323 del 16 de septiembre de 2025, se suscribió el Acta No. 5 del Comité Institucional de Coordinación de Control Interno (CICCI) de la Unidad Administrativa Especial de Rehabilitación y Mantenimiento Vial (UAERMV), correspondiente a la sesión realizada el 28 de agosto de 2025."/>
    <s v="Se constata el cumplimiento de la actividad mediante la documentación aportada, que incluye el acta del Comité Institucional de Coordinación de Control Interno del 7 de mayo de 2025, la convocatoria al comité, el listado de asistencia y la presentación en la que se socializaron los resultados de la ejecución del Plan Anual de Auditoría del I TRIM-2025"/>
    <n v="1"/>
    <m/>
    <m/>
    <m/>
    <n v="4"/>
    <n v="3"/>
  </r>
  <r>
    <s v="4 CON IN"/>
    <x v="7"/>
    <x v="14"/>
    <s v="CEI"/>
    <s v="Fortalecimiento rol enfoque a la prevención /planes de mejoramiento "/>
    <s v="Realizar mesas de trabajo con los procesos para asesorar en la formulación análisis de causas de los planes de mejoramiento"/>
    <s v="Actas de reunión ."/>
    <n v="2"/>
    <x v="5"/>
    <s v="% mesas de trabajo con enlaces"/>
    <s v="Número de mesas de trabajo programadas / numero de mesas de trabajo realizadas "/>
    <m/>
    <m/>
    <m/>
    <m/>
    <n v="1"/>
    <n v="1"/>
    <s v="El día 12 de junio se ejecuta ;Inducción planes de mejoramiento /formulación análisis de causas ."/>
    <s v="Se observa el cumplimiento de la actividad mediante la documentación aportada, correo al enlace de planificación y listado de asistencia, sin embargo se recomienda dejar como soporte acta de las mesas de trabajo"/>
    <m/>
    <m/>
    <m/>
    <m/>
    <n v="1"/>
    <m/>
    <m/>
    <m/>
    <n v="2"/>
    <n v="1"/>
  </r>
  <r>
    <s v="5 CON IN"/>
    <x v="7"/>
    <x v="14"/>
    <s v="CEI"/>
    <s v="Fortalecimiento rol enfoque a la prevención"/>
    <s v="Realizar sensibilizaciones con enlaces de procesos con el fin de fortalecer el Sistema de Control Interno (control y riesgos fiscales "/>
    <s v="Sensibilizaciones realizadas "/>
    <n v="3"/>
    <x v="5"/>
    <s v="% reuniones realizadas con enlaces "/>
    <s v="% reuniones realizadas con enlaces / % reuniones enlaces planeadas "/>
    <m/>
    <m/>
    <m/>
    <m/>
    <n v="1"/>
    <n v="1"/>
    <s v="Se efectuó reunión el día 15 de junio ,sensibilizaciones  con enlaces de procesos con el fin de fortalecer el Sistema de Control Interno "/>
    <s v="Se observa el cumplimiento de la sensibilización con la presentación aportada,  se recomienda adjuntar grabación en los proximos reportes"/>
    <n v="1"/>
    <n v="1"/>
    <s v="Se llevaron a cabo dos reuniones de sensibilización los días 23 de julio de 2025 y 25 de septiembre de 2025, dirigidas a los enlaces de los procesos, con el propósito de fortalecer el Sistema de Control Interno, especialmente en los componentes de control y gestión del riesgo fiscal."/>
    <s v="Se observa el cumplimiento de la sensibilización con la presentación aportada,  se recomienda adjuntar grabación en los proximos reportes"/>
    <n v="1"/>
    <m/>
    <m/>
    <m/>
    <n v="3"/>
    <n v="2"/>
  </r>
  <r>
    <s v="6 CON IN"/>
    <x v="7"/>
    <x v="14"/>
    <s v="CEI"/>
    <s v="Fortalecimiento rol enfoque a la prevención"/>
    <s v="Realizar evaluación al Sistema de Riesgos SARLAFT"/>
    <s v="Informes de evaluación "/>
    <n v="1"/>
    <x v="5"/>
    <s v="% evaluación SARLAFT realizada"/>
    <s v="%resultados obtenidos / % resultados esperados "/>
    <m/>
    <m/>
    <m/>
    <m/>
    <m/>
    <m/>
    <m/>
    <m/>
    <m/>
    <m/>
    <m/>
    <m/>
    <n v="1"/>
    <m/>
    <m/>
    <m/>
    <n v="1"/>
    <n v="0"/>
  </r>
  <r>
    <s v="7 CON IN"/>
    <x v="7"/>
    <x v="14"/>
    <s v="DES"/>
    <s v="La identificación de riesgos y el establecimiento de controles, así como su seguimiento, acorde con el diseño de dichos controles, evitando la materialización de los riesgos."/>
    <s v="Realizar  mesa de trabajo con la Oficina de Control Interno (OCI) para cotejar los resultados de los monitoreos de riesgos de corrupción. Este ejercicio tiene como objetivo principal alinear conceptos y criterios aplicados en la evaluación de riesgos"/>
    <s v="Acta de reunión ."/>
    <n v="1"/>
    <x v="2"/>
    <s v="Seguimiento a los monitoreos "/>
    <s v="(Mesa de trabajo  realizadas / Mesa de trabajo programadas) * 100"/>
    <m/>
    <m/>
    <m/>
    <m/>
    <m/>
    <m/>
    <m/>
    <m/>
    <n v="1"/>
    <n v="0.5"/>
    <s v="Se revisó el Informe Final de Seguimiento al Mapa de Riesgos de Corrupción correspondiente al I y II cuatrimestre de 2025, cotejándolo con los monitoreos realizados por la Oficina Asesora de Planeación del II cuatrimestre. Este ejercicio permitió fortalecer las observaciones y definir puntos de alineación con la Oficina de Control Interno, orientados a mejorar la consistencia y efectividad del seguimiento."/>
    <m/>
    <m/>
    <m/>
    <m/>
    <m/>
    <n v="1"/>
    <n v="0.5"/>
  </r>
  <r>
    <m/>
    <x v="7"/>
    <x v="14"/>
    <m/>
    <m/>
    <m/>
    <m/>
    <m/>
    <x v="1"/>
    <m/>
    <m/>
    <m/>
    <m/>
    <m/>
    <m/>
    <m/>
    <m/>
    <m/>
    <m/>
    <m/>
    <m/>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5">
  <r>
    <s v="1 GTHU"/>
    <x v="0"/>
    <x v="0"/>
    <s v="GTHU"/>
    <s v="Del total de empleos de carrera administrativa con asignación presupuestal al 31 de diciembre y que se encuentran en vacancia definitiva, indique el número de estos empleos que se sometieron o están sometiendo a concurso de mérito:"/>
    <s v="Verificar semestralmente la planta de personal para identificar los empleos en vacancia definitiva y por lo cual se deba hacer el reporte de oferta pública de empleos de carrera OPEC ante la CNCS"/>
    <s v="Acta de reunión con la verificación realizada."/>
    <n v="2"/>
    <x v="0"/>
    <s v="% De verificación realizadas"/>
    <s v="No. De revisiones realizadas / No. De revisiones planeadas"/>
    <m/>
    <m/>
    <m/>
    <m/>
    <n v="1"/>
    <n v="1"/>
    <s v="Sobre esta actividad se adelantó reunión de verificación del Estado de planta de personal de la UAERMV el día 22 de mayo de 2025, con el fin de identificar los empleos vacantes y proceder a reportar la OPEC - SIMO CNSC. se anexa evidencia de la reunión realizada "/>
    <s v="Se constata el cumplimiento de la actividad mediante la documentación aportada, que incluye el acta del reunión revisión de personal del de mayo de 2025 fichas y documento en Excel vacantes "/>
    <m/>
    <m/>
  </r>
  <r>
    <s v="2 GTHU"/>
    <x v="0"/>
    <x v="0"/>
    <s v="GTHU"/>
    <s v="Indique el número total de servidores que se beneficiaron en actividades de formación y capacitación por nivel jerárquico:"/>
    <s v="Actualizar trimestralmente base de datos que permita cuantificar el seguimiento de Servidores Públicos que participan en actividades de formación y capacitación (PIC 2025) por nivel jerárquico."/>
    <s v="Base de datos  PIC actualizada corte marzo, junio, sep y dic"/>
    <n v="4"/>
    <x v="0"/>
    <s v="%  datos actualizados de PIC"/>
    <s v="No. Base de datos actualizadas PIC / No. Base de datos programadas"/>
    <n v="1"/>
    <n v="1"/>
    <s v="Sobre esta actividad se cuenta con la base de datos actualizada con corte al primer  trimestre de Plan Institucional de Capacitación - PIC se anexa como evidencia base de datos – PIC – Actividad: Comunicación Pública y Estado y Gobierno."/>
    <s v="Se evidencia el cumplimiento de la actividad mediante el documento titulado 2025-03-31-asistencia-act-PIC y el listado de asistencia correspondiente a la capacitación de ORFEO realizada el 16 de enero. Estos documentos permiten observar la participación de los servidores públicos en las actividades de formación y capacitación."/>
    <n v="1"/>
    <n v="1"/>
    <s v="Sobre esta actividad se cuenta con la base de datos actualizada con corte al segundo  trimestre de Plan Institucional de Capacitación - PIC se anexa como evidencia asistencias actividades capacitación."/>
    <s v="Se evidencia el cumplimiento de la actividad mediante el documento titulado 2025-06-30-asistencia-act-PIC y los listados de asistencia a actividades de formación y capacitación. Estos documentos permiten observar la participación de los servidores públicos en las actividades de formación y capacitación."/>
    <n v="1"/>
    <n v="1"/>
  </r>
  <r>
    <s v="3 GTHU"/>
    <x v="0"/>
    <x v="0"/>
    <s v="GTHU"/>
    <s v="Indique el número total de servidores públicos y familiares beneficiados por los programas de bienestar:"/>
    <s v="Actualizar trimestralmente base de datos que permita cuantificar el seguimiento de servidores públicos que participan en  actividades de bienestar por nivel jerárquico. (PIB 2025)."/>
    <s v="Base de datos bienestar actualizada corte marzo, junio, sep y dic"/>
    <n v="4"/>
    <x v="0"/>
    <s v="%  datos actualizados de bienestar"/>
    <s v="No. Base de datos actualizadas PIB / No. Base de datos programadas"/>
    <n v="1"/>
    <n v="1"/>
    <s v="Sobre esta actividad se cuenta con la base de datos actualizada con corte al primer trimestre de Plan Estímulos e Incentivos –PAEI, se anexa como evidencia base de datos PIB – Actividad: Conmemoración Día de la Mujer."/>
    <s v="Se evidencia el cumplimiento de la actividad mediante el documento titulado 2025-03-31-asistencia-act-plan-Bienestar y el listado de asistencia correspondiente a la actividad de la mujer  "/>
    <n v="1"/>
    <n v="1"/>
    <s v="Sobre esta actividad se cuenta con la base de datos actualizada con corte al segundo trimestre de Plan Estímulos e Incentivos –PAEI, se anexa asistencia a actividades bienestar"/>
    <s v="Se evidencia el cumplimiento de la actividad mediante el documento titulado 2025-06-30-asistencia-act-plan-Bienestar y  el registro de asistencia de las actividades de bienestar"/>
    <n v="1"/>
    <n v="1"/>
  </r>
  <r>
    <s v="4 GTHU"/>
    <x v="0"/>
    <x v="0"/>
    <s v="GTHU"/>
    <s v="¿La entidad  adelanta actividades que exalten la labor del servidor público en el marco de la conmemoración del Día Nacional del Servidor Público establecida en el Decreto 1083 de 2015?"/>
    <s v="Elaborar acto administrativo: “Por la cual se designan los mejores empleados de carrera administrativa de cada nivel jerárquico, el mejor empleado de carrera administrativa y al mejor empleado de libre nombramiento y remoción de la Unidad Administrativa Especial de Rehabilitación y Mantenimiento Vial, por el periodo 2024-2025 y se asignan los incentivos no pecuniarios”."/>
    <s v="Acto Administrativo expedido "/>
    <n v="1"/>
    <x v="0"/>
    <s v="% Acto Administrativo mejores empleados "/>
    <s v="No. Acto Administrativo expedido / No. Acto Administrativo planeados "/>
    <m/>
    <m/>
    <m/>
    <m/>
    <m/>
    <m/>
    <m/>
    <m/>
    <m/>
    <m/>
  </r>
  <r>
    <s v="5 GTHU"/>
    <x v="0"/>
    <x v="0"/>
    <s v="GTHU"/>
    <s v="Monitoreo y seguimiento del SIGEP"/>
    <s v="Mantener actualizada mensualmente la información de los servidores Públicos en el SIDEAP."/>
    <s v="Certificados mensuales que evidencian la actualización de la Información de los servidores públicos en la plataforma de SIDEAP."/>
    <n v="12"/>
    <x v="0"/>
    <s v="% Certificados generados por SIDEAP."/>
    <s v="No. De certificados presentados / Numero de certificados programados"/>
    <n v="3"/>
    <n v="3"/>
    <s v="Durante el primer trimestre de la presente vigencia se realizó la actualización de la información de los servidores Públicos en el SIDEAP, se anexan los certificados del reporte de talento humano sistema de información distrital del empleo y la administración pública – SIDEAP de los meses enero, febrero y marzo de 2025."/>
    <s v="Con los tres Certificados del reporte de talento humano al Sistema de Información Distrital del Empleo y la Administración Pública - SIDEAP se observa el cumplimiento de la actividad"/>
    <n v="3"/>
    <n v="3"/>
    <s v="Durante el segundo trimestre de la presente vigencia se realizó la actualización de la información de los servidores Públicos en el SIDEAP, se anexan los certificados del reporte de talento humano sistema de información distrital del empleo y la administración pública – SIDEAP de los meses abril, mayo y junio de 2025."/>
    <s v="Con los tres Certificados del reporte de talento humano al Sistema de Información Distrital del Empleo y la Administración Pública - SIDEAP de abril, mayo y junio se observa el cumplimiento de la actividad"/>
    <n v="3"/>
    <n v="3"/>
  </r>
  <r>
    <s v="6 GTHU"/>
    <x v="0"/>
    <x v="0"/>
    <s v="GTHU"/>
    <s v="Incorporó en el proceso de inducción el curso Integridad, Transparencia y Lucha contra la Corrupción dispuesto por Función_x000a_Pública_x000a_"/>
    <s v="Elaborar Programa de desvinculación asistida de la UAERMV"/>
    <s v="Programa de desvinculación asistida de la UAERMV"/>
    <n v="1"/>
    <x v="0"/>
    <s v="Programa de desvinculación asistida de la UAERMV"/>
    <s v="1 Programa elaborado"/>
    <m/>
    <m/>
    <m/>
    <m/>
    <m/>
    <m/>
    <m/>
    <m/>
    <m/>
    <m/>
  </r>
  <r>
    <s v="7 GTHU"/>
    <x v="0"/>
    <x v="0"/>
    <s v="GTHU"/>
    <s v="El Plan Estratégico de Talento Humano de la entidad incorporó actividades para los siguientes_x000a_aspectos- Programa de desvinculación asistida_x000a_"/>
    <s v="Elaborar programa de Inducción y reinducción que contemple la realización Curso de Integridad, Transparencia y Lucha contra la Corrupción- Departamento Administrativo de la Función Pública (DAFP)"/>
    <s v="Programa de Inducción y de Reinducción"/>
    <n v="1"/>
    <x v="0"/>
    <s v="Programa de Inducción y de Reinducción"/>
    <s v="1 Programa elaborado"/>
    <m/>
    <m/>
    <m/>
    <m/>
    <m/>
    <m/>
    <m/>
    <m/>
    <m/>
    <m/>
  </r>
  <r>
    <s v="8 GTHU"/>
    <x v="0"/>
    <x v="0"/>
    <s v="GTHU"/>
    <s v="Cuáles de las siguientes acciones adelantó la entidad para evaluar los instrumentos y_x000a_estrategias implementadas para la gestión de conflictos de interés?"/>
    <s v="Realizar capacitación y/o Sensibilización  dirigida a los todos los colaboradores con respecto al trámite de la Declaración de Bienes y Rentas, registro de Conflicto de Intereses, Impedimentos y Recusaciones y Personas Expuestas Públicamente."/>
    <s v="Capacitación o Sensibilizacion - Trámite de la Declaración de Bienes y Rentas, registro de Conflicto de Intereses, Impedimentos y Recusaciones y Personas Expuestas Públicamente."/>
    <n v="1"/>
    <x v="0"/>
    <s v="Una (1) lista de asistencia de la sensibilización realizada del trámite de la Declaración de Bienes y Rentas, registro de Conflicto de Intereses, Impedimentos y Recusaciones y Personas Expuestas Públicamente."/>
    <s v="1 Capacitación realizada"/>
    <m/>
    <m/>
    <m/>
    <m/>
    <m/>
    <m/>
    <m/>
    <m/>
    <n v="1"/>
    <n v="1"/>
  </r>
  <r>
    <m/>
    <x v="0"/>
    <x v="0"/>
    <m/>
    <m/>
    <m/>
    <m/>
    <m/>
    <x v="1"/>
    <m/>
    <m/>
    <m/>
    <m/>
    <m/>
    <m/>
    <m/>
    <m/>
    <m/>
    <m/>
    <m/>
    <m/>
  </r>
  <r>
    <s v="1 INT"/>
    <x v="0"/>
    <x v="1"/>
    <s v="GTHU"/>
    <s v="Formular la estrategia para la gestión preventiva de conflictos de interés dentro del marco de la planeación institucional."/>
    <s v="Sensibilizar a los colaboradores de la Entidad sobre el Manual de Código de Integridad y el instructivo GTHU-IN-007 tramite de Conflicto de Interés-UAERMV "/>
    <s v="Una (1) lista de asistencia de la sensibilización realizada del Manual de Código de Integridad e instructivo del trámite de conflicto de interés de la UAERMV "/>
    <n v="1"/>
    <x v="0"/>
    <s v="% sensibilizaciones del Manual de Código de Integridad "/>
    <s v="No.sensibilizaciones realizadas /No. sensibilizaciones programadas"/>
    <m/>
    <m/>
    <m/>
    <m/>
    <n v="1"/>
    <n v="1"/>
    <s v="Se realizó el día 11 de junio de 2025,  Sensibilización  a todos los servidores públicos y  contratistas colaboradores sobre el &quot;Manual de Código de Integridad Institucional&quot; y el &quot;Instructivo Trámite de Conflictos de Interés&quot; (GTHU-IN-007), en cumplimiento del Plan de Adecuación y Sostenibilidad MIPG 2025."/>
    <s v="Se constata el cumplimiento de la Sensibilización mediante la documentación aportada, que incluye presentación, listado de asistencia y pantallazo del resumen de la reunión por teams tiempo y grabación"/>
    <m/>
    <m/>
  </r>
  <r>
    <s v="2 INT"/>
    <x v="0"/>
    <x v="1"/>
    <s v="GTHU"/>
    <s v="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
    <s v="Invitar a los empleados públicos adscritos a la  Entidad a realizar el curso virtual de integridad, transparencia y lucha contra la corrupción establecido por Función Pública, DAFP, en pro de fortalecer la Política de Integridad como buena práctica en la Entidad. (https://www.funcionpublica.gov.co/eva/es/cursos-virtuales-eva/curso-integridad.html). "/>
    <s v="Soporte de invitación realizada a los empleados públicos  a realizar el  curso virtual de integridad, transparencia y lucha contra la corrupción establecido por Función Pública, DAFP"/>
    <n v="1"/>
    <x v="0"/>
    <s v="Invitación realizada"/>
    <s v="1 Invitación realizada"/>
    <n v="1"/>
    <n v="1"/>
    <s v="Se remitió al equipo de Gerentes y gestores:Invitación a realizar el &quot;Curso de Integridad, Transparencia y Lucha contra la Corrupción&quot;, se anexa soporte de invitación. "/>
    <s v="Se evidencia el cumplimiento de la actividad mediante el correo de invitación enviado el 25 de marzo al equipo de gerentes y gestores, promoviendo la realización del curso virtual “Integridad, Transparencia y Lucha contra la Corrupción” establecido por el DAFP. Esta acción contribuye al fortalecimiento de la Política de Integridad como buena práctica institucional."/>
    <m/>
    <m/>
    <m/>
    <m/>
    <m/>
    <m/>
  </r>
  <r>
    <s v="3 INT"/>
    <x v="0"/>
    <x v="1"/>
    <s v="GTHU"/>
    <s v="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
    <s v="Realizar verificación de que los colaboradores adscritos a la UMV, en el marco del programa de inducción hayan realizado el Curso virtual de integridad, transparencia y lucha contra la corrupción establecido por Función Pública, DAFP, en pro de fortalecer la Política de Integridad como buena práctica en la Entidad en cumplimiento a la CIRCULAR INTERNA 03 DE 2025."/>
    <s v="Una (1) lista de verificación realizada"/>
    <n v="1"/>
    <x v="0"/>
    <s v="Verificación realizada del   Curso virtual de integridad"/>
    <s v="1 verificación realizada"/>
    <m/>
    <m/>
    <m/>
    <m/>
    <m/>
    <m/>
    <m/>
    <m/>
    <n v="1"/>
    <n v="1"/>
  </r>
  <r>
    <s v="4 INT"/>
    <x v="0"/>
    <x v="1"/>
    <s v="GTHU"/>
    <s v="Utilizar otros informes o estudios (Encuesta de percepción del Desempeño Institucional del Departamento Nacional de Estadística - DANE, lineamientos internacionales - OCDE, ONU, entre otros) para evaluar el estado de la política de integridad pública."/>
    <s v="Elaborar una (1) matriz DOFA/FODA (Fortalezas, Oportunidades, Debilidades y Amenazas) basada en el análisis comparativo, para identificar buenas prácticas realizadas  y oportunidades de mejora en la política de integridad institucional, con base en referencias lineamientos nacionales e internacionales, tales como: la Encuesta de percepción del Desempeño Institucional del Departamento Nacional de Estadística - DANE, lineamientos internacionales - OCDE, ONU, entre otros."/>
    <s v="Una (1) matriz DOFA/FODA (Fortalezas, Oportunidades, Debilidades y Amenazas)"/>
    <n v="1"/>
    <x v="0"/>
    <s v="Una (1) matriz DOFA/FODA (Fortalezas, Oportunidades, Debilidades y Amenazas)"/>
    <s v="Una (1) matriz DOFA/FODA realizada"/>
    <m/>
    <m/>
    <m/>
    <m/>
    <m/>
    <m/>
    <m/>
    <m/>
    <m/>
    <m/>
  </r>
  <r>
    <s v="5 INT"/>
    <x v="0"/>
    <x v="1"/>
    <s v="GTHU"/>
    <s v="Identificar y documentar las experiencias que generaron valor y sirven como referente de buenas prácticas para la mejora continua de la política de integridad pública."/>
    <s v="Identificar, documentar y publicar en la intranet UMV-Integridad, mínimo tres (3) fichas de &quot;Buenas Prácticas o Lecciones Aprendidas&quot; relacionadas con actividades de integridad institucional, desarrolladas en la vigencia actual o anteriores, detallando: qué se hizo, cómo se hizo y qué valor institucional se promovió, para que sean referencia de futuras actividades por parte de los Gestores de Integridad."/>
    <s v="Tres (3) fichas de &quot;Buenas Prácticas o Lecciones Aprendidas "/>
    <n v="1"/>
    <x v="0"/>
    <s v="Tres (3) fichas de &quot;Buenas Prácticas o Lecciones Aprendidas publicadas"/>
    <s v="Tres (3) fichas de &quot;Buenas Prácticas o Lecciones Aprendidas publicadas"/>
    <m/>
    <m/>
    <m/>
    <m/>
    <m/>
    <m/>
    <m/>
    <m/>
    <m/>
    <m/>
  </r>
  <r>
    <s v="6 INT"/>
    <x v="0"/>
    <x v="1"/>
    <s v="GTHU"/>
    <s v="Identificar y documentar lecciones aprendidas internas y externas (OCDE, ONU, otras entidades u organismos, sector privado, etc.) que lleven a mejorar los procesos, procedimientos y actividades de gestión en materia de integridad."/>
    <s v="Realizar un (1) taller de reflexión de ética y valores (tomado de ficha de &quot;Buenas prácticas o Lecciones Aprendidas&quot;, dictado por los Gestores de Integridad, con reporte de asistencia, relacionadas con los comportamientos &quot;debe y no debe&quot; de cada uno de los valores institucionales, donde participen los Trabajadores oficiales (como grupo mas rezagado) y participación abierta para los demás servidores públicos y colaboradores contratistas.(actividad PM)"/>
    <s v="Una (1) lista de asistencia al taller de reflexión de ética y valores"/>
    <n v="1"/>
    <x v="0"/>
    <s v="Una (1) lista de asistencia al taller de reflexión de ética y valores"/>
    <s v="1 Taller realizado"/>
    <m/>
    <m/>
    <m/>
    <m/>
    <m/>
    <m/>
    <m/>
    <m/>
    <m/>
    <m/>
  </r>
  <r>
    <s v="7 INT"/>
    <x v="0"/>
    <x v="1"/>
    <s v="GTHU"/>
    <s v="Implementar acciones de mejora institucional como resultado de la documentación y sistematización de lecciones aprendidas en la mejora continua de la política de integridad pública."/>
    <s v="Implementar una (1) actividad de mejora institucional basada en una ficha previamente documentada de “Buenas Prácticas o Lecciones Aprendidas” en la promoción de los valores institucionales y Código de Integridad (actividad PM)"/>
    <s v="Una (1) actividad implementada mejora institucional- Buenas Prácticas"/>
    <n v="1"/>
    <x v="0"/>
    <s v="Una (1) actividad implementada mejora institucional- Buenas Prácticas"/>
    <s v="1 actividad implementada"/>
    <m/>
    <m/>
    <m/>
    <m/>
    <m/>
    <m/>
    <m/>
    <m/>
    <m/>
    <m/>
  </r>
  <r>
    <s v="8 INT"/>
    <x v="0"/>
    <x v="1"/>
    <s v="GTHU"/>
    <s v="Difundir el procedimiento para las denuncias entre la ciudadanía y grupos de valor con el fin de identificar las posibles situaciones que afecten la integridad pública."/>
    <s v="Emitir y divulgar a toda la entidad, ciudadanía y grupos de valor, en la web UMV y en medios masivos institucionales: una (1) Circular que contenga el procedimiento o protocolo para reportar las &quot;denuncias&quot; de &quot;incumplimientos o infracciones&quot; que afecten la integridad pública como se establece en el canal: &quot;Botón de Denuncias de Corrupción&quot; de manera &quot;directa y anónima&quot;, y que cumplan con el requisito de anexar el respectivo soporte o evidencia. (actividad PM)"/>
    <s v="Una (1) circular divulgada"/>
    <n v="1"/>
    <x v="0"/>
    <s v="Una (1) circular divulgada"/>
    <s v="1 Circular divulgada"/>
    <m/>
    <m/>
    <m/>
    <m/>
    <m/>
    <m/>
    <m/>
    <m/>
    <m/>
    <m/>
  </r>
  <r>
    <m/>
    <x v="0"/>
    <x v="1"/>
    <m/>
    <m/>
    <m/>
    <m/>
    <m/>
    <x v="1"/>
    <m/>
    <m/>
    <m/>
    <m/>
    <m/>
    <m/>
    <m/>
    <m/>
    <m/>
    <m/>
    <m/>
    <m/>
  </r>
  <r>
    <s v="1 PLAN"/>
    <x v="1"/>
    <x v="2"/>
    <s v="DES"/>
    <m/>
    <s v="Revisar, mejorar e implementar la herramienta de planeación estratégica institucional"/>
    <s v="Herramienta recibida a satisfacción"/>
    <n v="1"/>
    <x v="2"/>
    <s v="Herramienta actualizada"/>
    <s v="1 herramienta"/>
    <m/>
    <m/>
    <s v="La herramienta de reporte, seguimiento y evaluación al plan de acción institucional ya se encuentra en ambiente de pruebas; para puesta en producción a mediados de abril, con el reporte y seguimiento a la gestión del PAI de los procesos del primer trimestre._x000a_Como se evidencia se anexa el siguiente link donde se puede acceder y consultar la herramienta desarrollada desde la intranet de la Entidad:_x000a_https://intranet.umv.gov.co/pai2025/login.php"/>
    <s v="Se evidencia el cumplimiento de la actividad mediante el link: https://intranet.umv.gov.co/pai2025/login.php de la herramienta desarrollada desde la intranet de la Entidad para el reporte y seguimiento del Plan de Acción Institucional "/>
    <n v="1"/>
    <n v="1"/>
    <s v="La herramienta de reporte, seguimiento y evaluación al plan de acción institucional ya se encuentra en producción, con el reporte por parte de los procesos de la Entidad; así como el cargue de evidencias; con el respectivo seguimiento por parte de la Oficina Asesora de Planeación. De igual forma, se realizó socialización de la herramienta a los jefes/líberes de los procesos y sus enlaces._x000a_Como se evidencia se anexa el siguiente link donde se puede acceder y consultar la herramienta desarrollada desde la intranet de la Entidad:_x000a_https://intranet.umv.gov.co/pai2025/login.php"/>
    <s v="Se constata que la herramienta de reporte de plan de acción se encuentra funcionando"/>
    <m/>
    <m/>
  </r>
  <r>
    <s v="2 PLAN"/>
    <x v="1"/>
    <x v="2"/>
    <s v="DES"/>
    <m/>
    <s v="Realizar socialización del plan de acción institucional 2025 en las sedes de la Entidad"/>
    <s v="Acta de socialización"/>
    <n v="3"/>
    <x v="2"/>
    <s v="Socialización del PAI"/>
    <s v="(# de socializaciones realizadas/_x000a_Socializaciones programadas)*100%"/>
    <m/>
    <m/>
    <s v="Acción programada para iniciar en el segundo trimestre "/>
    <m/>
    <n v="1"/>
    <n v="1"/>
    <s v="El 30 de mayo se realizó socialización del plan de acción institucional 2025 en la sede Administrativa._x000a_Se deja como evidencia correo de status del aplicativo PAI, listado de asistencia y presentación "/>
    <s v="Se observa el cumplimiento de la actividad mediante la documentación aportada, que incluye acta de Socialización estrategia institucional: plan de acción institucional - PAI, presentación y listado de asistencia"/>
    <n v="1"/>
    <n v="1"/>
  </r>
  <r>
    <m/>
    <x v="1"/>
    <x v="2"/>
    <m/>
    <m/>
    <m/>
    <m/>
    <m/>
    <x v="1"/>
    <m/>
    <m/>
    <m/>
    <m/>
    <m/>
    <m/>
    <m/>
    <m/>
    <m/>
    <m/>
    <m/>
    <m/>
  </r>
  <r>
    <s v="1 FORT"/>
    <x v="2"/>
    <x v="3"/>
    <s v="DES"/>
    <m/>
    <s v="Realizar una sensibilización a los enlaces de la UAERMV respecto al _x0009_DES-IN-002-V2 Instructivo control de información documentada"/>
    <s v="1 sensibilización virtual "/>
    <n v="1"/>
    <x v="2"/>
    <s v="Sensibilización de control de información documentada"/>
    <s v="(# de Sensibilizaciones realizadas/ # Sensibilizaciones programadas)*100%"/>
    <m/>
    <m/>
    <m/>
    <m/>
    <n v="1"/>
    <n v="1"/>
    <s v="El 26 de junio, se llevó a cabo una sesión de sensibilización para los enlaces de la Unidad sobre el instructivo DES-IN-002-V2, Control de Información Documentada. Al inicio de la sesión, se evaluó el nivel de comprensión del instructivo, y se hizo especial hincapié en las áreas donde los enlaces demostraron tener dificultades. "/>
    <s v="Se constata el cumplimiento de la actividad mediante la documentación aportada, que incluye presentación, grabación, listado de asistencia y evaluación del grado de apropiación."/>
    <m/>
    <m/>
  </r>
  <r>
    <s v="2 FORT"/>
    <x v="3"/>
    <x v="3"/>
    <m/>
    <m/>
    <m/>
    <m/>
    <m/>
    <x v="1"/>
    <m/>
    <m/>
    <m/>
    <m/>
    <m/>
    <m/>
    <m/>
    <m/>
    <m/>
    <m/>
    <m/>
    <m/>
  </r>
  <r>
    <m/>
    <x v="2"/>
    <x v="3"/>
    <m/>
    <m/>
    <m/>
    <m/>
    <m/>
    <x v="1"/>
    <m/>
    <m/>
    <m/>
    <m/>
    <m/>
    <m/>
    <m/>
    <m/>
    <m/>
    <m/>
    <m/>
    <m/>
  </r>
  <r>
    <s v="1 SER"/>
    <x v="2"/>
    <x v="4"/>
    <s v="SRPI"/>
    <s v="Incluir el tema de accesibilidad y de relacionamiento con personas en condición de discapacidad, en el Plan Institucional de Capacitación (PIC) y en los espacios de inducción y reinducción"/>
    <s v="Solicitar a la Gerencia Administrativa y Financiera -Talento Humano, mediante el formato de identificación de necesidades en bienestar y/o capacitación GTHU-FM-014, la inclusión en el Plan Institucional de Capacitación (PIC) - 2025 los siguientes temas:_x000a__x000a_1) Accesibilidad y de relacionamiento con personas en condición de discapacidad._x000a_2) Prevención temprana y superación de la estigmatización de las  personas en procesos de reincorporación y  reintegración."/>
    <s v="Una (1) Solicitud a  Gerencia Administrativa y Financiera - Talento Humano"/>
    <n v="1"/>
    <x v="3"/>
    <s v="Solicitud"/>
    <s v="Una (1) Solicitud realizada"/>
    <n v="1"/>
    <n v="1"/>
    <s v="El 20/02/2025 mediante el memorando radicado  N° 20251180055503 se solicitó a la Gerencia Administrativa y Financiera  y Talento Humano,  la priorización de la inclusión en el PIC y en los espacios de inducción y reinducción los temas producto recomendaciones de mejora resultados MIPG 2023, Política 11: Servicio al Ciudadano, de los siguientes temas:_x000a__x000a_1) Accesibilidad y de relacionamiento con personas en condición de discapacidad._x000a_2) Prevención temprana y superación de la estigmatización de las personas en procesos de reincorporación y reintegración."/>
    <s v="Se evidencia el cumplimiento de la actividad mediante memorando radicado  N° 20251180055503 Asunto: Solicitud priorización de la inclusión en el PIC y en los espacios de inducción y reinducción los temas producto recomendaciones de mejora resultados MIPG 2023, Política 11: Servicio al Ciudadano."/>
    <m/>
    <m/>
    <m/>
    <m/>
    <m/>
    <m/>
  </r>
  <r>
    <s v="2 SER"/>
    <x v="2"/>
    <x v="4"/>
    <s v="SRPI"/>
    <s v="Disponer, de acuerdo con las capacidades de la entidad, de un canal de atención de centros integrados de servicio para las ciudadanías."/>
    <s v="Desarrollo de un chatbot disponible 24/7 para consultas frecuentes y registro de peticiones."/>
    <s v="Canal virtual - Un (1) chatbot implementado."/>
    <n v="1"/>
    <x v="3"/>
    <s v="Canal virtual - chatbot"/>
    <s v="Un (1) chatbot desarrollado"/>
    <m/>
    <m/>
    <m/>
    <m/>
    <m/>
    <m/>
    <m/>
    <m/>
    <m/>
    <m/>
  </r>
  <r>
    <s v="3 SER"/>
    <x v="2"/>
    <x v="4"/>
    <s v="SRPI"/>
    <s v="Implementar dispositivos tecnológicos para facilitar la movilidad de las personas con discapacidad en la entidad para garantizar las condiciones de acceso a la infraestructura física de la entidad."/>
    <s v="Revisar y actualizar el diagnóstico de necesidades de adecuación y señalización para el punto de atención a la ciudadanía en la Sede Administrativa."/>
    <s v="Un (1) Diagnóstico actualizado"/>
    <n v="1"/>
    <x v="3"/>
    <s v="Diagnostico"/>
    <s v="Un (1) Diagnostico realizado"/>
    <m/>
    <m/>
    <m/>
    <m/>
    <n v="1"/>
    <n v="1"/>
    <s v="Durante el mes de junio, se realizó la actualización del diagnóstico de necesidades de adecuación y señalización para el punto de Atención a la Ciudadanía en la Sede Administrativa. Para ello, utilizamos dos documentos clave: el Informe de Seguimiento en Accesibilidad Universal de la Veeduría Distrital (II Semestre de 2024) y el informe de visita de monitoreo (canales presencial, virtual y telefónico) de la Dirección Distrital de Calidad del Servicio (primer trimestre de 2025)._x000a_Este diagnóstico fue enviado a la Gerencia Administrativa y Financiera y al Proceso de Recursos Físicos, solicitando la implementación de las acciones de mejora correspondientes."/>
    <s v="Se observa el cumplimiento de la actividad mediante la documentación aportada, que incluye Diagnóstico de necesidades de adecuación y señalización, punto de atención a la ciudadanía - sede administrativa y memorando remitido al Gerente Administrativo y Financiero"/>
    <m/>
    <m/>
  </r>
  <r>
    <s v="4 SER"/>
    <x v="2"/>
    <x v="4"/>
    <s v="SRPI"/>
    <s v="Utilizar sistemas de información que guíen a las personas a través de los ambientes físicos de la entidad y mejoren su comprensión y experiencia del espacio  (Wayfinding) para garantizar el acceso a derechos y servicios de las comunidades diversas."/>
    <s v="Realizar mesa de trabajo con el proceso de recursos físicos, para realizar seguimiento a la solicitud de  instalación del sistema de orientación espacial (Wayfiding) o señalización inclusiva similar en la sede administrativa de la UAERMV."/>
    <s v="Un (1) acta de reunión donde se verifique el estado de la definición de  la instalación del Sistema Wayfiding o similar."/>
    <n v="1"/>
    <x v="3"/>
    <s v="Mesa de trabajo"/>
    <s v="Una (1) Mesa de trabajo realizada"/>
    <m/>
    <m/>
    <m/>
    <m/>
    <n v="1"/>
    <n v="1"/>
    <s v="El 12 de junio de 2025, el componente de Servicio a la Ciudadanía se reunió  en mesa de trabajo con el Proceso de Gestión de Recursos Físicos para analizar la viabilidad de instalar un sistema de orientación espacial Wayfinding. Durante esta mesa de trabajo, se revisaron los compromisos pendientes de la reunión del 28 de octubre de 2024, específicamente la viabilidad presupuestal para incluir este sistema en el plan de adquisiciones de 2025._x000a_Recursos Físicos informó que no fue posible realizar una adición al contrato actual, lo que impidió llevar a cabo la actividad prevista. Por ello, se acordó programar una nueva reunión para revisar conjuntamente los diseños, tamaños y ubicaciones, con el fin de formular la ficha técnica necesaria._x000a_Posteriormente, el 16 de junio de 2025, se llevó a cabo una segunda mesa de trabajo donde se revisaron posibles diseños, colores y ubicaciones para la instalación del Wayfinding. Como resultado, se solicitó formalizar una ficha técnica específica que permita contemplar esta actividad en la planificación administrativa para su futura ejecución."/>
    <s v="Se constata el cumplimiento de la actividad mediante la documentación aportada, que incluye dos actas de las mesas de trabajo sobre  Instalación de Wayfinding y Señalización Podotáctil "/>
    <m/>
    <m/>
  </r>
  <r>
    <m/>
    <x v="2"/>
    <x v="4"/>
    <m/>
    <m/>
    <m/>
    <m/>
    <m/>
    <x v="1"/>
    <m/>
    <m/>
    <m/>
    <m/>
    <m/>
    <m/>
    <m/>
    <m/>
    <m/>
    <m/>
    <m/>
    <m/>
  </r>
  <r>
    <s v="1 PART"/>
    <x v="2"/>
    <x v="5"/>
    <s v="SRPI"/>
    <s v="Sistematizar  los resultados obtenidos en el ejercicio de las diferentes actividades de participación ciudadana adelantadas. "/>
    <s v="Sistematizar y publicar trimestralmente los formatos de los espacios de participación ciudadana desarrollados por la UMV (de acuerdo con el plan de participación ciudadana 2025)."/>
    <s v="Formato de sistematización de espacios de participación ciudadana diligenciados y publicados"/>
    <n v="8"/>
    <x v="3"/>
    <s v="Formatos de Sistematización de espacios"/>
    <s v="(Número de sistematizaciones  / Número de espacios realizados) *100"/>
    <n v="1"/>
    <n v="1"/>
    <s v="Se realizó el primer espacio en la localidad de Kennedy el día 29 de marzo de 2025,con la participación de 18 Ciudadanos, la sistematización se encuentra publicado en el siguiente link:  https://www.umv.gov.co/portal/retroalimentacion-de-la-participacion/"/>
    <s v="Se evidencia el cumplimiento de la actividad mediante el Formato de sistematización del espacios de participación UMV al barrio publicado en https://www.umv.gov.co/portal/retroalimentacion-de-la-participacion/ "/>
    <n v="2"/>
    <n v="2"/>
    <s v="Se llevaron a cabo cinco espacios de participación ciudadana, cuyos formatos de sistematización han sido debidamente diligenciados y publicados en la página web de la entidad. Estas actividades incluyeron:_x000a_• 1 espacio virtual de &quot;UMV de Puertas Abiertas&quot;: Realizado el 20 de junio de 2025 en el sector Alquería (localidad de Puente Aranda), este espacio se centró en orientar a la comunidad sobre la figura del defensor del ciudadano y responder peticiones con el apoyo de un ingeniero. El formato se encuentra en el siguiente link: https://www.umv.gov.co/portal/retroalimentacion-de-la-participacion/_x000a_• 4 espacios presenciales de &quot;UMV al Barrio&quot;: Se implementaron dos ciclos de empoderamiento ciudadano._x000a_* Localidad de Fontibón: Se realizaron dos sesiones (19 y 31 de mayo de 2025) enfocadas en la misionalidad de la UAERMV, participación ciudadana y control social. También se hizo una intervención en un colegio (27 de mayo de 2025)._x000a_* Localidad de Kennedy: Se llevó a cabo la segunda sesión (25 de abril de 2025) y una intervención en un colegio (3 de junio de 2025)._x000a_Los formatos se encuentran en el siguiente link de publicación: https://www.umv.gov.co/portal/clico-umv-al-barrio/"/>
    <s v="Se evidencia el cumplimiento de la actividad mediante los formatos de sistematización del espacios de participación UMV al barrio._x000a_ publicado en https://www.umv.gov.co/portal/retroalimentacion-de-la-participacion/ "/>
    <n v="3"/>
    <n v="3"/>
  </r>
  <r>
    <s v="2 PART"/>
    <x v="2"/>
    <x v="5"/>
    <s v="SRPI"/>
    <s v="Analizar los resultados obtenidos en la implementación del plan de participación, con base en la consolidación de los formatos internos de reporte aportados por las áreas misionales y de apoyo, para:_x000a__x000a_1. Identificar el número de actividades en las que se involucró al ciudadano _x000a_2. Grupos de valor involucrados_x000a_3. Fases del ciclo que fueron sometidas a participación. _x000a_4. Resultados de la incidencia de la participación."/>
    <s v="Realizar un informe de tipo cualitativo y cuantitativo que describa el desarrollo de los espacios de participación ciudadana, número de asistentes, y acciones de mejora."/>
    <s v="Un informe trimestal tipo cualitativo y cuantitativo que describa el desarrollo de las actividades y acciones de acuerdo al plan de participación ciudadana"/>
    <n v="4"/>
    <x v="3"/>
    <s v="Informe de participación ciudadana elaborado"/>
    <s v="(Número de Informe realizados  / Número de espacios programados) *100"/>
    <m/>
    <m/>
    <m/>
    <m/>
    <n v="2"/>
    <n v="2"/>
    <s v="Durante el segundo trimestre de 2025, se llevaron a cabo diversas actividades conforme al cronograma del Plan Institucional de Participación Ciudadana, con el propósito de fortalecer la confianza entre la entidad y sus grupos de valor. Estas acciones permitieron avanzar en la construcción conjunta mediante ejercicios de co-creación._x000a_Este informe presenta los principales espacios desarrollados, los indicadores de participación alcanzados y las acciones de articulación institucional, evidenciando el compromiso de la UAERMV con una ciudadanía activa e informada."/>
    <s v="Se constata el cumplimiento de la actividad mediante el Informe Participación_x000a_Ciudadana de junio, teniendo en cuenta que lo realizan trimestral se recomienda ajustar la meta y el producto de la actividad"/>
    <n v="1"/>
    <n v="1"/>
  </r>
  <r>
    <s v="3 PART"/>
    <x v="2"/>
    <x v="5"/>
    <s v="SRPI"/>
    <s v="Conformar y capacitar un equipo de trabajo (que cuente con personal de áreas misionales y de apoyo a la gestión) que lidere el proceso de planeación de la participación"/>
    <s v="Implementar  Mesa de Trabajo de relacionamiento con la Ciudadana, conformada por las y los delegados de las diferentes dependencias de la UAERMV, en donde se llevaran a cabo acciones en torno al manual de relacionamiento con la ciudadanía."/>
    <s v="Actas de mesa de trabajo de relacionamiento con la ciudadanía y listados de asistencia"/>
    <n v="4"/>
    <x v="3"/>
    <s v="Mesas de trabajo de  relacionamiento con la ciudadanía "/>
    <s v="(Número de reuniones  desarrolladas  / Número de reuniones programadas) *100"/>
    <n v="1"/>
    <n v="1"/>
    <s v="El 11 de febrero de 2025, se adelantó la 1 mesa de relacionamiento con la ciudadanía, con la participación de 13 integrantes de áreas como: Oficina de Tecnologías de la Información, comunicaciones, OAP y Oficina de Servicio a la Ciudadanía y Sostenibilidad._x000a_Dentro de los temas abordados se encuentran: Socialización del Modelo de Relacionamiento con Grupos de Valor, Socialización Estrategia para Fortalecer y Promover la Participación Ciudadana en la Unidad Administrativa Especial de Rehabilitación y Mantenimiento Vial – UAERMV. Anexo se remite acta de reunión. "/>
    <s v="Se evidencia el cumplimiento de la actividad mediante  Acta mesa de trabajo de relacionamiento y el listado de asistencia del 11 de febrero"/>
    <n v="1"/>
    <n v="1"/>
    <s v="EL 26 de mayo de 2025, se realizo la segunda mesa de trabajo de la vigencia, en este encuentro, la discusión se centró en la clarificación conceptual de los enfoques de género, diferencial y territorial, abordando dudas y definiendo desafíos y oportunidades de trabajo para la entidad. Paralelamente, se aprovechó el espacio para socializar la estrategia de género de la entidad, reforzando su compromiso con la inclusión. Anexo se remite acta de reunión. "/>
    <s v="Se observa el cumplimiento de la actividad mediante la documentación aportada, que incluye acta de reunión de la mesa, presentación y la Estrategia para la transversalización del enfoque de género 2025-202"/>
    <n v="1"/>
    <n v="1"/>
  </r>
  <r>
    <s v="4 PART"/>
    <x v="2"/>
    <x v="5"/>
    <s v="SRPI"/>
    <s v="Publicar  los resultados consolidados de las actividades de participación, los cuales deberán ser visibilizados de forma masiva y mediante el mecanismo que empleó para convocar a los grupos de valor que participaron. _x000a_Los reportes individuales diligenciados en los formatos internos deberán quedar a disposición del público. "/>
    <s v="Implementar  una base de datos unificada con la información relevante teniendo la autorización de las y los ciudadanos para envío de información concerniente a la UAERMV."/>
    <s v="Base de datos actualizada  "/>
    <n v="1"/>
    <x v="3"/>
    <s v="Base de datos actualizada"/>
    <s v="Una (1) Base de datos actualizada"/>
    <m/>
    <m/>
    <m/>
    <m/>
    <m/>
    <m/>
    <m/>
    <m/>
    <m/>
    <m/>
  </r>
  <r>
    <s v="5 PART"/>
    <x v="2"/>
    <x v="5"/>
    <s v="SRPI"/>
    <s v="Socializar los resultados del diagnóstico de la política de participación ciudadana al interior de la entidad."/>
    <s v="Realizar una sensibilización a todas y todos los funcionarios de la UAERMV respecto al Protocolo de manifestación y protesta pacifica "/>
    <s v="1 sensibilización virtual "/>
    <n v="1"/>
    <x v="3"/>
    <s v="Sensibilización de Protocolo de manifestación y protesta pacifica "/>
    <s v="Una (1)  sensibilización del Protocolo de manifestación y protesta pacifica"/>
    <m/>
    <m/>
    <s v="Se realizó material relacionado con el protocolo de manifestación de protesta pacífica. Es así como se diseñó plegable con datos relevantes como: ¿Cuál es la ruta de atención de la UMV frente a manifestaciones sociales?, glosario, líneas de atención, Reporte de evento en el marco de la protesta social, entre otros aspectos. _x000a_Del mismo modo, se solicitó a comunicaciones la generación de un video, el cual se encuentra en construcción, en proceso final de edición. Se espera que la socialización y divulgación de este material se realice en el mes de abril. "/>
    <s v="Se evidencia gestión previa orientada a la realización de la sensibilización virtual sobre el Protocolo de manifestación y protesta pacífica, mediante la elaboración del plegable informativo correspondiente, el cual servirá como insumo. No obstante, queda pendiente la realización de la jornada de sensibilización dirigida a todos los funcionarios de la UAERMV."/>
    <n v="1"/>
    <n v="0.5"/>
    <s v="·En lo que respecta al Protocolo de Atención de Manifestación y Protesta Pacífica de la UMV, se ha logrado su exitosa socialización con el personal clave. La presentación del protocolo se realizó en varias fechas, enfocándose en los colaboradores que actúan como agentes activos en su implementación. Hasta el momento, las socializaciones se han llevado a cabo de la siguiente manera:_x000a_ 6 de mayo de 2025: Socialización con el equipo de SST (Salud y Seguridad en el Trabajo) en obra._x000a_ 12 de junio de 2025: Socialización con el equipo de servicios generales de la sede administrativa._x000a_ 19 de junio de 2025: Socialización con el equipo de guardas de seguridad de la sede administrativa._x000a_se anexa actas de las socializaciones con su respectivo  informe ejecutivo y presentación PPT."/>
    <s v="Se observa la realización de la socialización del Protocolo de Atención de Manifestación y Protesta Pacífica de la UMV en diferentes espacios mediante las actas e informes donde  documentan la evaluación de la comprensión de la capacitación, sin embargo queda pendiente la sensibilización virtual a todo el personal"/>
    <m/>
    <m/>
  </r>
  <r>
    <m/>
    <x v="2"/>
    <x v="5"/>
    <m/>
    <m/>
    <m/>
    <m/>
    <m/>
    <x v="1"/>
    <m/>
    <m/>
    <m/>
    <m/>
    <m/>
    <m/>
    <m/>
    <m/>
    <m/>
    <m/>
    <m/>
    <m/>
  </r>
  <r>
    <s v="1 GOD"/>
    <x v="3"/>
    <x v="6"/>
    <s v="EGTI"/>
    <m/>
    <m/>
    <m/>
    <m/>
    <x v="1"/>
    <m/>
    <m/>
    <m/>
    <m/>
    <m/>
    <m/>
    <m/>
    <m/>
    <m/>
    <m/>
    <m/>
    <m/>
  </r>
  <r>
    <s v="2 GOD "/>
    <x v="3"/>
    <x v="6"/>
    <s v="EGTI"/>
    <m/>
    <m/>
    <m/>
    <m/>
    <x v="1"/>
    <m/>
    <m/>
    <m/>
    <m/>
    <m/>
    <m/>
    <m/>
    <m/>
    <m/>
    <m/>
    <m/>
    <m/>
  </r>
  <r>
    <m/>
    <x v="2"/>
    <x v="6"/>
    <m/>
    <m/>
    <m/>
    <m/>
    <m/>
    <x v="1"/>
    <m/>
    <m/>
    <m/>
    <m/>
    <m/>
    <m/>
    <m/>
    <m/>
    <m/>
    <m/>
    <m/>
    <m/>
  </r>
  <r>
    <s v="1 TRANS"/>
    <x v="2"/>
    <x v="7"/>
    <s v="DES"/>
    <s v="Disponer del insumo primordial para la elaboración de los informes de gestión que se suministran a los organismos de control u otros entes gubernamentales y para la rendición de cuentas, entre otros"/>
    <s v="Realizar la estrategia de rendición de cuentas para el 2025"/>
    <s v="Estrategia de RdC"/>
    <n v="1"/>
    <x v="2"/>
    <s v="Estrategia de RdC"/>
    <s v="Estrategia de RdC elaborada"/>
    <m/>
    <m/>
    <m/>
    <m/>
    <m/>
    <m/>
    <m/>
    <m/>
    <m/>
    <m/>
  </r>
  <r>
    <s v="2 TRANS"/>
    <x v="2"/>
    <x v="7"/>
    <s v="DES"/>
    <m/>
    <s v="Formular el  Plan de transición de Política pública de Transparencia y Ética Pública-PPTEP"/>
    <s v=" Plan de transición de Política pública de Transparencia y Ética Pública-PPTEP"/>
    <n v="1"/>
    <x v="2"/>
    <s v="Plan de transición"/>
    <s v="Plan de transición elaborado"/>
    <m/>
    <m/>
    <m/>
    <m/>
    <m/>
    <m/>
    <m/>
    <m/>
    <m/>
    <m/>
  </r>
  <r>
    <s v="3 TRANS"/>
    <x v="2"/>
    <x v="7"/>
    <s v="DES"/>
    <m/>
    <s v="Diligenciar y presentar el Índice de Transparencia de la Procuraduría General de la Nación que evalúa la implementación de la información requerida en el Menú de Transparencia y Acceso a la Información Pública y Participación Ciudadana"/>
    <s v="Un (1) Índice de Transparencia de la Procuraduría General de la Nación, ITA enviado en cumplimiento de los criterios establecidos en la resolución 1519 de 2020  con un porcentaje mínimo del 90%"/>
    <n v="1"/>
    <x v="2"/>
    <s v="Índice de Transparencia de la Procuraduría"/>
    <s v="Un (1) Índice de Transparencia de la Procuraduría General de la Nación enviado"/>
    <m/>
    <m/>
    <m/>
    <m/>
    <m/>
    <m/>
    <m/>
    <m/>
    <n v="1"/>
    <n v="1"/>
  </r>
  <r>
    <s v="4 TRANS"/>
    <x v="2"/>
    <x v="7"/>
    <s v="DES"/>
    <m/>
    <s v="Diligenciar y presentar el   Índice de Transparencia de Bogotá &quot;ITB&quot;,  desarrollado por Transparencia por Colombia, en alianza con la Veeduría Distrital."/>
    <s v="Un (1) Índice de Transparencia de Bogotá  &quot;ITB&quot; diligenciado y enviado"/>
    <n v="1"/>
    <x v="2"/>
    <s v="Índice de Transparencia de Bogotá"/>
    <s v="Un (1) Índice de Transparencia de Bogotá  &quot;ITB&quot; diligenciado"/>
    <m/>
    <m/>
    <m/>
    <m/>
    <n v="1"/>
    <n v="1"/>
    <s v="la encuesta correspondiente al Índice de Transparencia de Bogotá D.C., Evaluación 2024-2025, fue diligenciada en su totalidad, con la incorporación de las evidencias requeridas y dentro del plazo establecido 21 de mayo de 2025."/>
    <s v="Se observa el cumplimiento de la actividad mediante el correo y documento en Excel distrital2025_uaermv_20250521"/>
    <m/>
    <m/>
  </r>
  <r>
    <m/>
    <x v="2"/>
    <x v="7"/>
    <m/>
    <m/>
    <m/>
    <m/>
    <m/>
    <x v="1"/>
    <m/>
    <m/>
    <m/>
    <m/>
    <m/>
    <m/>
    <m/>
    <m/>
    <m/>
    <m/>
    <m/>
    <m/>
  </r>
  <r>
    <s v="1 SEG INF"/>
    <x v="3"/>
    <x v="8"/>
    <m/>
    <m/>
    <m/>
    <m/>
    <m/>
    <x v="1"/>
    <m/>
    <m/>
    <m/>
    <m/>
    <m/>
    <m/>
    <m/>
    <m/>
    <m/>
    <m/>
    <m/>
    <m/>
  </r>
  <r>
    <s v="2 SEG INF"/>
    <x v="3"/>
    <x v="8"/>
    <m/>
    <m/>
    <m/>
    <m/>
    <m/>
    <x v="1"/>
    <m/>
    <m/>
    <m/>
    <m/>
    <m/>
    <m/>
    <m/>
    <m/>
    <m/>
    <m/>
    <m/>
    <m/>
  </r>
  <r>
    <m/>
    <x v="2"/>
    <x v="8"/>
    <m/>
    <m/>
    <m/>
    <m/>
    <m/>
    <x v="1"/>
    <m/>
    <m/>
    <m/>
    <m/>
    <m/>
    <m/>
    <m/>
    <m/>
    <m/>
    <m/>
    <m/>
    <m/>
  </r>
  <r>
    <s v="1 DEF"/>
    <x v="2"/>
    <x v="9"/>
    <s v="GJUR"/>
    <s v="Gestión del Conocimiento de los colaboradores de la Oficina Jurídica de la UMV"/>
    <s v="Participar ( el grupo de defensa judicial  de la Oficina Jurídica ) en las capacitaciones en el  el Sistema Único de Gestión e Información Litigiosa del Estado - EKOGUI. "/>
    <s v="Certificados de capacitación"/>
    <n v="2"/>
    <x v="4"/>
    <s v="Capacitaciones "/>
    <s v="Capacitaciones   realizadas / Capacitaciones programadas"/>
    <m/>
    <m/>
    <s v="Capacitaciones programadas para el segundo y cuarto trimestre 2025"/>
    <m/>
    <n v="1"/>
    <n v="1"/>
    <s v="Durante el segundo trimestre de 2025, los abogados de la Defensa Jurídica de la Oficina Jurídica, recibieron capacitaciones en el Sistema Único de Gestión e Información Litigiosa del Estado - EKOGUI._x000a_Como evidencia se adjuntan 7 certificados de las capacitaciones"/>
    <s v="Se constata el cumplimiento de la actividad mediante los certificados de participación de la capacitación del sistema único de gestión e información del estado e EKOGI"/>
    <m/>
    <m/>
  </r>
  <r>
    <s v="2 DEF"/>
    <x v="2"/>
    <x v="9"/>
    <s v="GJUR"/>
    <s v="La entidad hace seguimiento al plan de acción y al(los) indicador(es) formulado(s) en sus políticas de prevención del daño antijurídico."/>
    <s v="Realizar seguimiento al plan de acción de la Política de Prevención del daño antijurídico y a sus indicadores"/>
    <s v="Informe de avance del Plan de Acción de la Política de Prevención de Daño Antijurídico"/>
    <n v="2"/>
    <x v="4"/>
    <s v="Informe"/>
    <s v="Número de informes de la Política entregados/ informes de Política programados"/>
    <m/>
    <m/>
    <s v="Informe programado al cierre del primer semestre 2025"/>
    <m/>
    <n v="1"/>
    <n v="1"/>
    <s v="Durante el segundo trimestre de 2025, se realizó informe de seguimiento al Plan de Acción de la Política de Prevención de Daño Antijuridico, en el que se menciona la actualización del Plan y se evidencia el nuevo plan de acción para la vigencia 2025., sus acciones y responsables._x000a_Como evidencia: se adjunta informe de seguimiento al Plan de Acción de la Política de Prevención del Daño Antijuridico"/>
    <s v="Se evidencia el cumplimiento de la actividad a través del informe de avance del Plan de Acción de la Política de Prevención del Daño Antijurídico. Se recomienda que todo informe presentado cuente con la firma y validación del jefe de la Oficina Jurídica."/>
    <m/>
    <m/>
  </r>
  <r>
    <s v="3 DEF"/>
    <x v="2"/>
    <x v="9"/>
    <s v="GJUR"/>
    <m/>
    <s v="Determinar la procedencia o improcedencia del llamamiento en garantía con fines de repetición."/>
    <s v="Cuando se presentan demandas de esta naturaleza, la entidad hace llamamiento en garantía a la aseguradora.(Reparación Directa, Nulidad y Restablecimiento y Controversias Contractuales)"/>
    <n v="2"/>
    <x v="4"/>
    <s v="Informe"/>
    <s v="Número de informes de procesos objeto de llamamiento en garantía/ 2  informes de procesos objeto de llamamiento en garantía"/>
    <m/>
    <m/>
    <s v="para el periodo no se presentaron acciones relacionadas con el llamamiento en garantía"/>
    <m/>
    <n v="1"/>
    <n v="1"/>
    <s v="Durante el segundo trimestre de 2025, se realizaron dos llamamientos en garantía. Como evidencia, se adjunta informe de los llamamientos objeto en el periodo y los respectivos documentos de llamamiento en garantía."/>
    <s v="Se constata el cumplimiento de la actividad mediante  informe correspondiente a los llamamientos en garantía efectuados entre el 1 de abril y el 30 de junio de 2025"/>
    <m/>
    <m/>
  </r>
  <r>
    <m/>
    <x v="2"/>
    <x v="9"/>
    <m/>
    <m/>
    <m/>
    <m/>
    <m/>
    <x v="1"/>
    <m/>
    <m/>
    <m/>
    <m/>
    <m/>
    <m/>
    <m/>
    <m/>
    <m/>
    <m/>
    <m/>
    <m/>
  </r>
  <r>
    <s v="1 GAM"/>
    <x v="2"/>
    <x v="10"/>
    <s v="GAM"/>
    <s v="Asegurar las competencias de los servidores públicos que intervienen en la gestión ambiental."/>
    <s v="Realizar cuatro (04) sensibilizaciones orientadas  a la política de cero papel."/>
    <s v="Soporte de las cuatro (04) sensibilizaciones de la política de cero papel de la Entidad. (Marzo, junio, septiembre y diciembre)"/>
    <n v="4"/>
    <x v="3"/>
    <s v="Sensibilización política cero papel."/>
    <s v="(Sensibilizaciones realizadas / Sensibilizaciones programadas) * 100"/>
    <n v="1"/>
    <n v="1"/>
    <s v="Se llevó a cabo una sensibilización para promover el uso responsable de los recursos y la adopción de prácticas sostenibles, con énfasis en la reducción progresiva y planificada del consumo de papel en la entidad. Como parte de esta iniciativa, se fomenta la digitalización de documentos, reemplazando los formatos físicos por alternativas electrónicas."/>
    <s v="Se evidencia el cumplimiento de la actividad mediante las actas de las jornadas de sensibilización lúdico-pedagógicas y los listados de asistencia, desarrolladas en las tres sedes de la entidad durante el mes de marzo de 2025. Sobre el uso responsable de los recursos y la adopción de prácticas sostenibles, en el marco de la Política de Cero Papel."/>
    <n v="1"/>
    <n v="1"/>
    <s v="Se realizó una jornada de sensibilización en el segundo trimestre en el marco de la política de Cero Papel, con el objetivo de reducir el consumo masivo de papel y promover la responsabilidad ambiental mediante estrategias de ahorro y digitalización de documentos. Durante la actividad, también se evaluó el nivel de conocimiento de los colaboradores frente a esta política institucional."/>
    <s v="se observa el cumplimiento de la actividad con los soportes entregados acta de sensibilización de la sede operática y la encuentra de apropiación de conocimiento de los colaboradores frente a esta política de cero papel."/>
    <n v="1"/>
    <n v="1"/>
  </r>
  <r>
    <s v="2 GAM"/>
    <x v="2"/>
    <x v="10"/>
    <s v="GAM"/>
    <s v="Asegurar las competencias de los servidores públicos que intervienen en la gestión ambiental."/>
    <s v="Realizar una jornada recreo deportiva con colaboradores en la Entidad para fomentar los medios alternativos de transporte con el fin de promover la movilidad sostenible."/>
    <s v="Un (01) listado de asistencia y/o registro fotográfico de la jornada recreo deportiva.  "/>
    <n v="1"/>
    <x v="3"/>
    <s v="Jornada recreo deportiva."/>
    <s v="Jornada recreo deportiva realizada."/>
    <m/>
    <m/>
    <m/>
    <m/>
    <m/>
    <m/>
    <m/>
    <m/>
    <m/>
    <m/>
  </r>
  <r>
    <s v="3 GAM"/>
    <x v="2"/>
    <x v="10"/>
    <s v="GAM"/>
    <s v="Asegurar las competencias de los servidores públicos que intervienen en la gestión ambiental."/>
    <s v="Organizar una muestra visual e interactiva destinada a fortalecer el compromiso de los colaboradores con la sostenibilidad, promoviendo la socialización de los programas del Plan Institucional de Gestión Ambiental (PIGA) y destacando su impacto en la gestión ambiental de la Entidad. "/>
    <s v="Una (01) muestra visual."/>
    <n v="1"/>
    <x v="3"/>
    <s v="Muestra visual."/>
    <s v="Una (1) Muestra visual realizada."/>
    <m/>
    <m/>
    <m/>
    <m/>
    <n v="1"/>
    <n v="1"/>
    <s v="Se desarrolló una muestra visual e interactiva dirigida a los colaboradores, con el propósito de fortalecer su conexión con los programas del Plan Institucional de Gestión Ambiental (PIGA). A través de esta actividad se promovió la sensibilización frente a las estrategias ambientales, destacando su relevancia en la sostenibilidad y en la consolidación de una cultura institucional comprometida con el ambiente."/>
    <s v="se observa el cumplimiento de la actividad con el Informe de la actividad muestra visual grupo PIGA UAERMV."/>
    <m/>
    <m/>
  </r>
  <r>
    <s v="4 GAM"/>
    <x v="2"/>
    <x v="10"/>
    <s v="GAM"/>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Llevar a cabo una actividad lúdico-recreativa para implementar una adaptación en espacios subutilizados mediante el uso de materas colgantes elaboradas a partir de elementos recuperados, como cascos en desuso. Esta iniciativa contribuye al cumplimiento de la misionalidad de la Entidad al promover el reaprovechamiento de materiales y fomentar la sostenibilidad."/>
    <s v="Una (01) actividad lúdico-recreativa."/>
    <n v="1"/>
    <x v="3"/>
    <s v="Actividad lúdico - recreativa."/>
    <s v="Una (1) Actividad lúdico-recreativa realizada."/>
    <m/>
    <m/>
    <m/>
    <m/>
    <m/>
    <m/>
    <m/>
    <m/>
    <n v="1"/>
    <n v="1"/>
  </r>
  <r>
    <s v="5 GAM"/>
    <x v="2"/>
    <x v="10"/>
    <s v="GAM"/>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Socializar la Política ambiental de la UAERMV a los colaboradores de la Entidad."/>
    <s v="Soportes de las dos (02) sensibilizaciones  de la política ambiental de la Entidad. (Enero y Julio)"/>
    <n v="2"/>
    <x v="3"/>
    <s v="Socialización Política ambiental"/>
    <s v="(Socializaciones realizadas / Socializaciones programadas) * 100"/>
    <n v="1"/>
    <n v="1"/>
    <s v="Se llevó a cabo una sensibilización dirigida a los colaboradores de la entidad, con el propósito de fortalecer la política ambiental, mitigar los impactos ambientales generados por las actividades diarias y promover el cumplimiento de la normatividad ambiental en las acciones que realizan."/>
    <s v="Se constata el cumplimiento de la actividad mediante la documentación aportada, las actas de las jornadas de sensibilización lúdico-pedagógicas de la Política Ambiental de la UAERMV,  con los listados de asistencia correspondientes, evidencian la ejecución de las Socializaciones en las tres sedes de la entidad durante el mes de enero de 2025."/>
    <m/>
    <m/>
    <m/>
    <m/>
    <n v="1"/>
    <n v="1"/>
  </r>
  <r>
    <m/>
    <x v="2"/>
    <x v="10"/>
    <m/>
    <m/>
    <m/>
    <m/>
    <m/>
    <x v="1"/>
    <m/>
    <m/>
    <m/>
    <m/>
    <m/>
    <m/>
    <m/>
    <m/>
    <m/>
    <m/>
    <m/>
    <m/>
  </r>
  <r>
    <s v="1 SEG EVA"/>
    <x v="4"/>
    <x v="11"/>
    <s v="DES"/>
    <m/>
    <s v="Realizar mesa de trabajo con el equipo de la OAP para revisar los procesos en cuanto a sus indicadores "/>
    <s v="Una (1) Matriz de indicadores con observaciones "/>
    <n v="1"/>
    <x v="2"/>
    <s v="Indicadores revisados"/>
    <s v="Una (1) Matriz de indicadores "/>
    <m/>
    <m/>
    <m/>
    <m/>
    <m/>
    <m/>
    <m/>
    <m/>
    <n v="1"/>
    <n v="0.5"/>
  </r>
  <r>
    <m/>
    <x v="4"/>
    <x v="11"/>
    <m/>
    <m/>
    <m/>
    <m/>
    <m/>
    <x v="1"/>
    <m/>
    <m/>
    <m/>
    <m/>
    <m/>
    <m/>
    <m/>
    <m/>
    <m/>
    <m/>
    <m/>
    <m/>
  </r>
  <r>
    <s v="GDOC1"/>
    <x v="5"/>
    <x v="12"/>
    <s v="GDOC"/>
    <s v="El comité institucional de gestión y desempeño debe establecer mecanismos para garantizar que la política de gestión documental  se revise y actualice conforme a las necesidades propias de la entidad y se debe contar con las evidencias"/>
    <s v="Actualizar y presentar la Política de Gestión Documental al Comité Institucional para su aprobación"/>
    <s v="Una (1) Política actualizada y aprobada"/>
    <n v="1"/>
    <x v="0"/>
    <s v="Política de Gestión Documental"/>
    <s v="Una (1) Política actualizada y aprobada"/>
    <n v="1"/>
    <n v="1"/>
    <s v="Se actualizó la Política Institucional de Gestión Documental de conformidad con el anexo 02 del Acuerdo 001 de 2024 del AGN y el cumplimiento a una de las recomendaciones emitidas por el Archivo Distrital. Posteriormente fue presentada y aprobada mediante acta del CIGD No 2 del 28 de marzo 2025, se encuentra formalizada y publicada en el sisgestión de la Entidad. "/>
    <s v="Se evidencia el cumplimiento de la actividad a través de la actualización de la Política Institucional de Gestión Documental, la cual fue aprobada por el Comité Institucional de Gestión y Desempeño y publicada en el sistema SISGESTION."/>
    <m/>
    <m/>
    <m/>
    <m/>
    <m/>
    <m/>
  </r>
  <r>
    <s v="GDOC2"/>
    <x v="5"/>
    <x v="12"/>
    <s v="GDOC"/>
    <s v="La entidad implementa el proceso de valoración documental y garantiza el análisis de las características administrativas, jurídicas, fiscales, contables, informativas e históricas de los documentos que forman parte de una serie o subserie documental adicionalmente tiene en cuenta e identifica los documentos vitales."/>
    <s v="Actualizar y publicar la matriz de documentos vitales o esenciales"/>
    <s v="Una (1) matriz de documentos vitales o esenciales y actualizada publicada"/>
    <n v="1"/>
    <x v="0"/>
    <s v="Publicación de Documentos vitales o esenciales"/>
    <s v="Una (1) matriz de documentos vitales o esenciales y actualizada publicada"/>
    <m/>
    <m/>
    <m/>
    <m/>
    <m/>
    <m/>
    <m/>
    <m/>
    <n v="1"/>
    <n v="1"/>
  </r>
  <r>
    <s v="GDOC3"/>
    <x v="5"/>
    <x v="12"/>
    <s v="GDOC"/>
    <s v="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
    <s v="Elaborar  plan de trabajo para la actualización de la información documentada asociada al proceso Gestión Documental "/>
    <s v="Un (1) plan de trabajo formulado GDOC"/>
    <n v="1"/>
    <x v="0"/>
    <s v="Plan trabajo elaborado actualización de la información documentada"/>
    <s v="(1) plan de trabajo formulado"/>
    <m/>
    <m/>
    <m/>
    <m/>
    <n v="1"/>
    <n v="1"/>
    <s v="Se elaboró plan de trabajo para la actualización de la información documentada asociada al proceso Gestión Documental "/>
    <s v="Con el Cronograma de actualización información documentada proceso gestión documental vigencia 2025. Se observa el cumplimiento de la actividad. Se recomienda que este plan de trabajo tenga firmas o correos de validación o aprobación "/>
    <m/>
    <m/>
  </r>
  <r>
    <s v="GDOC4"/>
    <x v="5"/>
    <x v="12"/>
    <s v="GDOC"/>
    <s v="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
    <s v="Implementar plan de trabajo para la actualización de la información documentada asociada al proceso Gestión Documental "/>
    <s v="Un (1) plan de trabajo implementado de acuerdo al cronograma"/>
    <n v="1"/>
    <x v="0"/>
    <s v="Actualización de la información documentada del GDOC"/>
    <s v="No. Actividades ejecutadas/ No. De actividades planeadas"/>
    <m/>
    <m/>
    <m/>
    <m/>
    <m/>
    <m/>
    <m/>
    <m/>
    <m/>
    <m/>
  </r>
  <r>
    <s v="GDOC5"/>
    <x v="5"/>
    <x v="12"/>
    <s v="GDOC"/>
    <s v="la entidad implementa la identificación de soportes documentales especiales mediante la TRD, TVD e inventarios documentales"/>
    <s v="Elaborar plan de trabajo para el levantamiento del inventario documental de documentos especiales identificados en  las  transferencias primarias del Archivo Central"/>
    <s v="Un (1) plan de trabajo formulado para el inventarios de documentos especiales"/>
    <n v="1"/>
    <x v="0"/>
    <s v="Plan trabajo levantamiento del inventario "/>
    <s v="(1) Plan de trabajo formulado"/>
    <m/>
    <m/>
    <m/>
    <m/>
    <n v="1"/>
    <n v="1"/>
    <s v="Se elaboró  plan de trabajo para el levantamiento del inventario documental de documentos especiales identificados en  las  transferencias primarias del Archivo Central"/>
    <s v="Con el 3 Plan trabajo documentos especiales - 2025. Se observa le cumplimiento de la actividad. e recomienda que este plan de trabajo tenga firmas o correos de validación o aprobación "/>
    <m/>
    <m/>
  </r>
  <r>
    <s v="GDOC6"/>
    <x v="5"/>
    <x v="12"/>
    <s v="GDOC"/>
    <s v="la entidad implementa la identificación de soportes documentales especiales mediante la TRD, TVD e inventarios documentales"/>
    <s v="implementar el  plan de trabajo para el levantamiento del inventario documental de documentos especiales identificados en  las  transferencias primarias del Archivo Central"/>
    <s v="Un (1) informe de implementación del plan de trabajo  inventarios de documentos especiales"/>
    <n v="1"/>
    <x v="0"/>
    <s v="Inventarios de documentos especiales"/>
    <s v="Un (1) informe de inventarios de documentos especiales"/>
    <m/>
    <m/>
    <m/>
    <m/>
    <m/>
    <m/>
    <m/>
    <m/>
    <m/>
    <m/>
  </r>
  <r>
    <m/>
    <x v="5"/>
    <x v="12"/>
    <m/>
    <m/>
    <m/>
    <m/>
    <m/>
    <x v="1"/>
    <m/>
    <m/>
    <m/>
    <m/>
    <m/>
    <m/>
    <m/>
    <m/>
    <m/>
    <m/>
    <m/>
    <m/>
  </r>
  <r>
    <s v="1 GES C"/>
    <x v="6"/>
    <x v="13"/>
    <s v="DES"/>
    <m/>
    <s v="Realizar un evento de Cultura del compartir y Difundir 2025 al interior de la UMV "/>
    <s v="Un (1) evento Realizado (lista de asistencia, grabación y memorias del evento)"/>
    <n v="1"/>
    <x v="2"/>
    <s v="Evento para promover la Gestión del Conocimiento y la Innovación "/>
    <s v="Un (1) evento de Cultura del compartir y difundir 2025 realizado"/>
    <m/>
    <m/>
    <m/>
    <m/>
    <m/>
    <m/>
    <m/>
    <m/>
    <m/>
    <m/>
  </r>
  <r>
    <s v="2 GES C"/>
    <x v="6"/>
    <x v="13"/>
    <s v="DES"/>
    <m/>
    <s v="Realizar seguimiento trimestral  a la implementación de la Política de Gestión del Conocimiento y la Innovación -MIPG mediante mesa de apoyo definida."/>
    <s v="Cuatro (04) actas de reunión"/>
    <n v="4"/>
    <x v="2"/>
    <s v="Seguimiento a mesa de Gestión del conocimiento y la Innovación"/>
    <s v="(Mesas de trabajo  realizadas / 4 Mesas de seguimiento programadas) * 100"/>
    <n v="1"/>
    <n v="1"/>
    <s v="Acta con radicado 20251500100623    primer   mesa  trimestral  1-2025 el día 21 de marzo 2025  Mesa de seguimientos a la implementación de la Política de Gestión del Conocimiento y la Innovación en la UAERMV"/>
    <s v="Se evidencia el cumplimiento de la actividad mediante el acta de la primera Mesa de Apoyo de la Política de Gestión del Conocimiento y la Innovación, realizada el 21 de marzo de 2025, junto con el listado de asistencia y la presentación desarrollada durante la sesión."/>
    <n v="1"/>
    <n v="1"/>
    <s v="Se realizó  el día 24 de  junio 2025 Mesa de seguimientos a la implementación de la Política de Gestión del Conocimiento y la Innovación Acta con radicado  20251500184313 segundo trimestre 2025"/>
    <s v="Se constata el cumplimiento de la mesa mediante el acta  y el listado de asistencia de la mesa trabajo de gestión del conocimiento"/>
    <n v="1"/>
    <n v="1"/>
  </r>
  <r>
    <m/>
    <x v="6"/>
    <x v="13"/>
    <m/>
    <m/>
    <m/>
    <m/>
    <m/>
    <x v="1"/>
    <m/>
    <m/>
    <m/>
    <m/>
    <m/>
    <m/>
    <m/>
    <m/>
    <m/>
    <m/>
    <m/>
    <m/>
  </r>
  <r>
    <s v="1 CON IN"/>
    <x v="7"/>
    <x v="14"/>
    <s v="CEI"/>
    <s v="Evaluación Gestión del Riesgo "/>
    <s v="Consultoría sobre administración de riesgos con la OAP con el fin de determinar el nivel de madurez del Sistema de Gestión de Riesgos de la Entidad "/>
    <s v="Informe de consultoría con recomendaciones "/>
    <n v="1"/>
    <x v="5"/>
    <s v="% Consultorías realizadas "/>
    <s v="Numero de consultoría en riesgos ejecutada / Numero de consultoría en riesgos planeadas "/>
    <m/>
    <m/>
    <m/>
    <m/>
    <m/>
    <m/>
    <m/>
    <m/>
    <n v="1"/>
    <m/>
  </r>
  <r>
    <s v="2 CON IN"/>
    <x v="7"/>
    <x v="14"/>
    <s v="CEI"/>
    <s v="Encuesta apropiación de valores "/>
    <s v="Realizar evaluación a la apropiación de valores del código de integridad de la entidad "/>
    <s v="Informe de evaluación "/>
    <n v="1"/>
    <x v="5"/>
    <s v="% Encuestas realizadas "/>
    <s v="Numero de encuestas realizadas / Numero de encuestas planeadas "/>
    <m/>
    <m/>
    <m/>
    <m/>
    <m/>
    <m/>
    <m/>
    <m/>
    <n v="1"/>
    <n v="1"/>
  </r>
  <r>
    <s v="3 CON IN"/>
    <x v="7"/>
    <x v="14"/>
    <s v="CEI"/>
    <s v="Reporte al CICCI "/>
    <s v="Informar los resultados al comité CICCI del cumplimiento de las auditorías ejecutadas "/>
    <s v="Reportes al CICCI "/>
    <n v="4"/>
    <x v="5"/>
    <s v="% resultados socializados"/>
    <s v="Numero de resultados AI  socializados al CICCI/ Numero de resultados AI ejecutados en el periodo"/>
    <n v="1"/>
    <n v="1"/>
    <s v="En el marco del Comité Institucional de Coordinación de Control Interno, llevado a cabo el 29 de enero de 2025, se socializaron los resultados de la ejecución del Plan Anual de Auditoría correspondiente a la vigencia 2024._x000a_Se adjunta el acta del comité "/>
    <s v="Se constata el cumplimiento de la actividad mediante la documentación aportada, que incluye el acta del Comité Institucional de Coordinación de Control Interno del 29 de enero de 2025, la convocatoria al comité, el listado de asistencia y la presentación en la que se socializaron los resultados de la ejecución del Plan Anual de Auditoría."/>
    <n v="1"/>
    <n v="1"/>
    <s v="&quot;En el marco del Comité Institucional de Coordinación de Control Interno, llevado a cabo el 04 de abril de 2025, se socializaron Presentación CICCI extraordinario No 2, en donde se presenta la modificación solicitada del PAA 2025 para que fuera conocido previamente por los miembros del Comité."/>
    <s v="Se constata el cumplimiento de la actividad mediante la documentación aportada, que incluye el acta del Comité Institucional de Coordinación de Control Interno del 7 de mayo de 2025, la convocatoria al comité, el listado de asistencia y la presentación en la que se socializaron los resultados de la ejecución del Plan Anual de Auditoría del I TRIM-2025"/>
    <n v="1"/>
    <n v="1"/>
  </r>
  <r>
    <s v="4 CON IN"/>
    <x v="7"/>
    <x v="14"/>
    <s v="CEI"/>
    <s v="Fortalecimiento rol enfoque a la prevención /planes de mejoramiento "/>
    <s v="Realizar mesas de trabajo con los procesos para asesorar en la formulación análisis de causas de los planes de mejoramiento"/>
    <s v="Actas de reunión ."/>
    <n v="2"/>
    <x v="5"/>
    <s v="% mesas de trabajo con enlaces"/>
    <s v="Número de mesas de trabajo programadas / numero de mesas de trabajo realizadas "/>
    <m/>
    <m/>
    <m/>
    <m/>
    <n v="1"/>
    <n v="1"/>
    <s v="El día 12 de junio se ejecuta ;Inducción planes de mejoramiento /formulación análisis de causas ."/>
    <s v="Se observa el cumplimiento de la actividad mediante la documentación aportada, correo al enlace de planificación y listado de asistencia, sin embargo se recomienda dejar como soporte acta de las mesas de trabajo"/>
    <m/>
    <m/>
  </r>
  <r>
    <s v="5 CON IN"/>
    <x v="7"/>
    <x v="14"/>
    <s v="CEI"/>
    <s v="Fortalecimiento rol enfoque a la prevención"/>
    <s v="Realizar sensibilizaciones con enlaces de procesos con el fin de fortalecer el Sistema de Control Interno (control y riesgos fiscales "/>
    <s v="Sensibilizaciones realizadas "/>
    <n v="3"/>
    <x v="5"/>
    <s v="% reuniones realizadas con enlaces "/>
    <s v="% reuniones realizadas con enlaces / % reuniones enlaces planeadas "/>
    <m/>
    <m/>
    <m/>
    <m/>
    <n v="1"/>
    <n v="1"/>
    <s v="Se efectuó reunión el día 15 de junio ,sensibilizaciones  con enlaces de procesos con el fin de fortalecer el Sistema de Control Interno "/>
    <s v="Se observa el cumplimiento de la sensibilización con la presentación aportada,  se recomienda adjuntar grabación en los proximos reportes"/>
    <n v="1"/>
    <n v="1"/>
  </r>
  <r>
    <s v="6 CON IN"/>
    <x v="7"/>
    <x v="14"/>
    <s v="CEI"/>
    <s v="Fortalecimiento rol enfoque a la prevención"/>
    <s v="Realizar evaluación al Sistema de Riesgos SARLAFT"/>
    <s v="Informes de evaluación "/>
    <n v="1"/>
    <x v="5"/>
    <s v="% evaluación SARLAFT realizada"/>
    <s v="%resultados obtenidos / % resultados esperados "/>
    <m/>
    <m/>
    <m/>
    <m/>
    <m/>
    <m/>
    <m/>
    <m/>
    <m/>
    <m/>
  </r>
  <r>
    <s v="7 CON IN"/>
    <x v="7"/>
    <x v="14"/>
    <s v="DES"/>
    <s v="La identificación de riesgos y el establecimiento de controles, así como su seguimiento, acorde con el diseño de dichos controles, evitando la materialización de los riesgos."/>
    <s v="Realizar  mesa de trabajo con la Oficina de Control Interno (OCI) para cotejar los resultados de los monitoreos de riesgos de corrupción. Este ejercicio tiene como objetivo principal alinear conceptos y criterios aplicados en la evaluación de riesgos"/>
    <s v="Acta de reunión ."/>
    <n v="1"/>
    <x v="2"/>
    <s v="Seguimiento a los monitoreos "/>
    <s v="(Mesa de trabajo  realizadas / Mesa de trabajo programadas) * 100"/>
    <m/>
    <m/>
    <m/>
    <m/>
    <m/>
    <m/>
    <m/>
    <m/>
    <n v="1"/>
    <n v="0.5"/>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2">
  <r>
    <x v="0"/>
    <x v="0"/>
    <s v="GTHU"/>
    <s v="Del total de empleos de carrera administrativa con asignación presupuestal al 31 de diciembre y que se encuentran en vacancia definitiva, indique el número de estos empleos que se sometieron o están sometiendo a concurso de mérito:"/>
    <s v="Verificar semestralmente la planta de personal para identificar los empleos en vacancia definitiva y por lo cual se deba hacer el reporte de oferta pública de empleos de carrera OPEC ante la CNCS"/>
    <s v="Acta de reunión con la verificación realizada."/>
    <n v="2"/>
    <x v="0"/>
  </r>
  <r>
    <x v="0"/>
    <x v="0"/>
    <s v="GTHU"/>
    <s v="Indique el número total de servidores que se beneficiaron en actividades de formación y capacitación por nivel jerárquico:"/>
    <s v="Actualizar trimestralmente base de datos que permita cuantificar el seguimiento de Servidores Públicos que participan en actividades de formación y capacitación (PIC 2026) por nivel jerárquico."/>
    <s v="Base de datos  PIC actualizada corte marzo, junio, sep y dic"/>
    <n v="4"/>
    <x v="0"/>
  </r>
  <r>
    <x v="0"/>
    <x v="0"/>
    <s v="GTHU"/>
    <s v="Indique el número total de servidores públicos y familiares beneficiados por los programas de bienestar:"/>
    <s v="Actualizar trimestralmente base de datos que permita cuantificar el seguimiento de servidores públicos que participan en  actividades de bienestar por nivel jerárquico. (PIB 2026)."/>
    <s v="Base de datos bienestar actualizada corte marzo, junio, sep y dic"/>
    <n v="4"/>
    <x v="0"/>
  </r>
  <r>
    <x v="0"/>
    <x v="0"/>
    <s v="GTHU"/>
    <s v="¿La entidad  adelanta actividades que exalten la labor del servidor público en el marco de la conmemoración del Día Nacional del Servidor Público establecida en el Decreto 1083 de 2015?"/>
    <s v="Elaborar acto administrativo: “Por la cual se designan los mejores empleados de carrera administrativa de cada nivel jerárquico, el mejor empleado de carrera administrativa y al mejor empleado de libre nombramiento y remoción de la Unidad Administrativa Especial de Rehabilitación y Mantenimiento Vial, por el periodo 2025-2026 y se asignan los incentivos no pecuniarios”."/>
    <s v="Acto Administrativo expedido "/>
    <n v="1"/>
    <x v="0"/>
  </r>
  <r>
    <x v="0"/>
    <x v="0"/>
    <s v="GTHU"/>
    <s v="Monitoreo y seguimiento del SIGEP"/>
    <s v="Mantener actualizada mensualmente la información de los servidores Públicos en el SIDEAP."/>
    <s v="Certificados mensuales que evidencian la actualización de la Información de los servidores públicos en la plataforma de SIDEAP."/>
    <n v="12"/>
    <x v="0"/>
  </r>
  <r>
    <x v="0"/>
    <x v="0"/>
    <s v="GTHU"/>
    <s v="Incorporó en el proceso de inducción el curso Integridad, Transparencia y Lucha contra la Corrupción dispuesto por Función_x000a_Pública_x000a_"/>
    <s v="Invitar  a los servidores públicos adscritos a la Entidad a realizar el curso virtual de integridad, transparencia y lucha contra la corrupción establecido por Función Pública, DAFP, en pro de fortalecer la Política de Integridad como buena práctica en la Entidad. (https://www.funcionpublica.gov.co/eva/es/cursos-virtuales-eva/curso-integridad.html), en el marco del programa de inducción y reinducción de la UAERMV."/>
    <s v="Circular con invitación a realizar el curso virtual de integridad, transparencia y lucha contra la corrupción establecido por Función Pública"/>
    <n v="1"/>
    <x v="0"/>
  </r>
  <r>
    <x v="0"/>
    <x v="0"/>
    <s v="GTHU"/>
    <s v="El Plan Estratégico de Talento Humano de la entidad incorporó actividades para los siguientes_x000a_aspectos- Programa de desvinculación asistida_x000a_"/>
    <s v="Socializar con los empleados públicos adscritos a la Entidad Programa de desvinculación asistida de la UAERMV"/>
    <s v="Socialización  del Programa de desvinculación asistida de la UAERMV"/>
    <n v="1"/>
    <x v="0"/>
  </r>
  <r>
    <x v="0"/>
    <x v="0"/>
    <s v="GTHU"/>
    <s v="Cuáles de las siguientes acciones adelantó la entidad para evaluar los instrumentos y_x000a_estrategias implementadas para la gestión de conflictos de interés?"/>
    <s v="Realizar capacitación y/o Sensibilización  dirigida a los todos los colaboradores con respecto al trámite de la Declaración de Bienes y Rentas, registro de Conflicto de Intereses, Impedimentos y Recusaciones y Personas Expuestas Públicamente."/>
    <s v="Capacitación o Sensibilizacion - Trámite de la Declaración de Bienes y Rentas, registro de Conflicto de Intereses, Impedimentos y Recusaciones y Personas Expuestas Públicamente."/>
    <n v="1"/>
    <x v="0"/>
  </r>
  <r>
    <x v="0"/>
    <x v="0"/>
    <m/>
    <m/>
    <m/>
    <m/>
    <m/>
    <x v="1"/>
  </r>
  <r>
    <x v="0"/>
    <x v="1"/>
    <s v="GTHU"/>
    <s v="Formular la estrategia para la gestión preventiva de conflictos de interés dentro del marco de la planeación institucional."/>
    <s v="Realizar sensibilización general a todos los servidores públicos y contratistas colaboradores sobre el &quot;Manual de Código de Integridad Institucional&quot; y el &quot;Instructivo Trámite de Conflictos de Interés&quot;(GTHU-IN-007)."/>
    <s v="Una (1) socialización reunión programada y ejecutada con evidencia de: &quot;archivo de la presentación&quot; y &quot;lista de asistencia&quot; de los participantes a la sensibilización realizada del &quot;Manual de Código de Integridad institucional&quot; e &quot;instructivo del trámite de conflictos de interés&quot;."/>
    <n v="1"/>
    <x v="0"/>
  </r>
  <r>
    <x v="0"/>
    <x v="1"/>
    <s v="GTHU"/>
    <s v="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
    <s v="Incentivar la participación de todos los servidores públicos y contratistas en la realización y certificación del &quot;Curso de integridad, transparencia y lucha contra la corrupción&quot; establecido por el Departamento Administrativo de la Función Pública (DAFP), para dar cumplimiento a la Ley 2016 de 2020, la cual será realizada por Gestión del Talento Humano (servidores públicos) y por Gestión Contractual (colaboradores contratistas)._x000a__x000a_"/>
    <s v="Una (1) socialización de la CIRCULAR Nº 028 de 14/11/2025 &quot;Curso de Integridad del Servicio Público, en cumplimiento de la Ley 2016 de 2020&quot; expedida por la Secretaria General UAERMV, que es de carácter permanente, interna emitida, para lograr un alto porcentaje de servidores públicos y contratistas participantes certiicados.  _x000a_del &quot;Curso de integridad, transparencia y lucha contra la corrupción&quot; (DAFP) para dar cumplimiento a la Ley 2016 de 2020"/>
    <n v="1"/>
    <x v="0"/>
  </r>
  <r>
    <x v="0"/>
    <x v="1"/>
    <s v="GTHU"/>
    <s v="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
    <s v="Realizar una jornada de inducción/reinducción a los Gestores de Integridad, sobre la normatividad y herramientas aplicables para el desarrollo y actuar de su gestión, para promover el hábito de actuar de forma coherente con los &quot;Valores Institucionales&quot;, _x000a_"/>
    <s v="Una (1)  jornada  programada y ejecutada con evidencia de: &quot;archivo de la presentación&quot; y &quot;lista de asistencia&quot; de los participantes a la inducción/reinducción de los Gestores de Integridad."/>
    <n v="1"/>
    <x v="0"/>
  </r>
  <r>
    <x v="0"/>
    <x v="1"/>
    <s v="GTHU"/>
    <s v="Utilizar otros informes o estudios (Encuesta de percepción del Desempeño Institucional del Departamento Nacional de Estadística - DANE, lineamientos internacionales - OCDE, ONU, entre otros) para evaluar el estado de la política de integridad pública."/>
    <s v="Revisar o actualizar  una (1) matriz DOFA/FODA (Fortalezas, Oportunidades, Debilidades y Amenazas) basada en el análisis comparativo, para identificar buenas prácticas realizadas  y oportunidades de mejora en la política de integridad institucional."/>
    <s v="Una (1) matriz DOFA/FODA (Fortalezas, Oportunidades, Debilidades y Amenazas) revisada o actualizada"/>
    <n v="1"/>
    <x v="0"/>
  </r>
  <r>
    <x v="0"/>
    <x v="1"/>
    <s v="GTHU"/>
    <s v="Identificar y documentar las experiencias que generaron valor y sirven como referente de buenas prácticas para la mejora continua de la política de integridad pública."/>
    <s v="Revisar o Actualizar las  fichas de &quot;Buenas Prácticas o Lecciones Aprendidas&quot; relacionadas con experiencias o actividades del Código integridad institucional, desarrolladas en la vigencia actual o anteriores, detallando: qué se hizo, cómo se hizo , para que sean referencia de futuras actividades por parte de los Gestores de Integridad."/>
    <s v="Tres (3) fichas de &quot;Buenas Prácticas o Lecciones Aprendidas sobre el Código de Integridad Institucional&quot; revisadas o actualizadas "/>
    <n v="1"/>
    <x v="0"/>
  </r>
  <r>
    <x v="0"/>
    <x v="1"/>
    <s v="GTHU"/>
    <s v="Identificar y documentar lecciones aprendidas internas y externas (OCDE, ONU, otras entidades u organismos, sector privado, etc.) que lleven a mejorar los procesos, procedimientos y actividades de gestión en materia de integridad."/>
    <s v="Realizar un (1) taller de reflexión de ética y valores (tomado de ficha de &quot;Buenas prácticas o Lecciones Aprendidas&quot;, dictado por los Gestores de Integridad, con reporte de asistencia, relacionadas con los comportamientos &quot;debe y no debe&quot; de cada uno de los valores institucionales."/>
    <s v="Una (1) lista de asistencia al taller de reflexión de ética y valores"/>
    <n v="1"/>
    <x v="0"/>
  </r>
  <r>
    <x v="0"/>
    <x v="1"/>
    <s v="GTHU"/>
    <s v="Implementar acciones de mejora institucional como resultado de la documentación y sistematización de lecciones aprendidas en la mejora continua de la política de integridad pública."/>
    <s v="Implementar una (1) actividad de mejora institucional basada en “Buenas Prácticas o Lecciones Aprendidas” en la promoción de los valores institucionales y Código de Integridad"/>
    <s v="Una (1) actividad implementada sobre mejora institucional - Buenas Prácticas"/>
    <n v="1"/>
    <x v="0"/>
  </r>
  <r>
    <x v="0"/>
    <x v="1"/>
    <s v="GTHU"/>
    <s v="Difundir el procedimiento para las denuncias entre la ciudadanía y grupos de valor con el fin de identificar las posibles situaciones que afecten la integridad pública."/>
    <s v="Divulgar la Circular referente a los &quot;Lineamientos para la recepción, trámite y protección de denuncias por presuntos actos de corrupción o irregularidades administrativas en la UAERMV&quot; en los diferentes canales de comunicación institucional (internos y externos) de manera &quot;directa y anónima&quot;, y que cumplan con el requisito de anexar el respectivo soporte o evidencia."/>
    <s v="Una (1) socialización de la CIRCULAR Nº 030 de 24/11/2025 &quot;Lineamientos para la recepción, trámite y protección de denuncias por presuntos&quot; expedida por la Secretaria General UAERMV, que es de carácter permanente, para identificar las posibles situaciones que afecten la integridad pública."/>
    <n v="1"/>
    <x v="0"/>
  </r>
  <r>
    <x v="0"/>
    <x v="1"/>
    <m/>
    <m/>
    <m/>
    <m/>
    <m/>
    <x v="1"/>
  </r>
  <r>
    <x v="1"/>
    <x v="2"/>
    <s v="DES"/>
    <m/>
    <s v="Realizar la socialización a funcionarios y contratistas de cada una de las sedes de la Entidad, de los de los instrumentos estratégicos y del PAI 2026"/>
    <s v="Soportes de la socialización"/>
    <n v="3"/>
    <x v="2"/>
  </r>
  <r>
    <x v="1"/>
    <x v="2"/>
    <s v="DES"/>
    <m/>
    <m/>
    <m/>
    <m/>
    <x v="1"/>
  </r>
  <r>
    <x v="1"/>
    <x v="2"/>
    <m/>
    <m/>
    <m/>
    <m/>
    <m/>
    <x v="1"/>
  </r>
  <r>
    <x v="2"/>
    <x v="3"/>
    <s v="DES"/>
    <s v="89. La entidad ha mejorado su modelo de operación por procesos a partir de:"/>
    <s v="Evaluar la apropiación delInstructivo control de información documentada"/>
    <s v="Un forms de apropiación de conocimiento sobre Instructivo control de información documentada"/>
    <n v="1"/>
    <x v="2"/>
  </r>
  <r>
    <x v="2"/>
    <x v="3"/>
    <s v="DES"/>
    <s v="87. Para los procedimientos establecidos a los procesos:_x000a_Se definen tiempos de ejecución de las actividades"/>
    <s v="Actulaizar el formato de DES-FM-010 Formato de Procedimiento"/>
    <s v="DES-FM-010 Formato de Procedimiento actualizado"/>
    <n v="1"/>
    <x v="2"/>
  </r>
  <r>
    <x v="2"/>
    <x v="3"/>
    <m/>
    <m/>
    <m/>
    <m/>
    <m/>
    <x v="1"/>
  </r>
  <r>
    <x v="2"/>
    <x v="4"/>
    <s v="SRPI"/>
    <s v="Realizar ejercicios de participación ciudadana que faciliten el acceso y la comunicación con personas en condición de discapacidad visual y auditiva"/>
    <s v="Realizar ejercicios de participación con ajustes razonables para discapacidad visual y auditiva"/>
    <s v="1.Informe de satiafacción del espacio._x000a_2.Listado de asistencia ._x000a_3.Informe de convocatoria u oficio._x000a_4.Sistematización del espacio._x000a_5.Registro fotográfico."/>
    <n v="2"/>
    <x v="3"/>
  </r>
  <r>
    <x v="2"/>
    <x v="4"/>
    <s v="SRPI"/>
    <s v="Implementar dispositivos tecnológicos para facilitar la movilidad de las personas con discapacidad en la entidad para garantizar las condiciones de acceso a la infraestructura física de la entidad."/>
    <s v="Revisar y actualizar el diagnóstico de necesidades de adecuación y señalización para el punto de atención a la ciudadanía en la Sede Administrativa."/>
    <s v="Un (1) Diagnósitico actualizado"/>
    <n v="1"/>
    <x v="3"/>
  </r>
  <r>
    <x v="2"/>
    <x v="4"/>
    <s v="SRPI"/>
    <s v="Diseño de formatos, plantillas y respuestas tipo a PQRSDF de las ciudadanías en lenguaje claro, comprensible e incluyente"/>
    <s v="Diseñar y publicar el Banco Institucional de Respuestas del componente de atención a la ciudadanía, con respuestas tipo validadas y disponibles para los equipos responsables de la gestión de PQRSFD."/>
    <s v=" Un (1) Banco Institucional de Respuestas Tipo"/>
    <n v="1"/>
    <x v="3"/>
  </r>
  <r>
    <x v="2"/>
    <x v="4"/>
    <s v="SRPI"/>
    <s v="Oferta institucional de información pública, trámites, servicios, espacios de diálogo, control social, participación y de construcción con la ciudadanía"/>
    <s v="Realizar la jornada territorial &quot;Punto Móvil - Mochuelo se Conecta&quot; para brindar atención presencial, registro de PQRSFD, socialización de canales de atención, competencias y servicios de la UMV en el área de influencia de la sede de producción."/>
    <s v="1 Actas de las jornadas  _x000a_2 Listados de asistencia "/>
    <n v="2"/>
    <x v="3"/>
  </r>
  <r>
    <x v="2"/>
    <x v="4"/>
    <m/>
    <m/>
    <m/>
    <m/>
    <m/>
    <x v="1"/>
  </r>
  <r>
    <x v="2"/>
    <x v="5"/>
    <s v="SRPI"/>
    <s v="Formular e implementar acciones participativas para el control social, en el marco de la estrategia anual de participación ciudadana."/>
    <s v="1. Realizar (1) un espacio de participación ciudadana orientado a presentar la devolución de los resultados de la estrategia de participación ciudadana 2025 y a cocrear con la ciudadanía, insumos y propuestas para tomarlos en cuenta en el plan y estrategia de participación ciudadana 2026."/>
    <s v="1.Informe de satiafacción del espacio._x000a_2.Listado de asistencia externa._x000a_3.Informe de convocatoria._x000a_4.Sistematización del espacio._x000a_5.Registro fotográfico."/>
    <n v="1"/>
    <x v="3"/>
  </r>
  <r>
    <x v="2"/>
    <x v="5"/>
    <s v="SRPI"/>
    <s v="Analizar los resultados obtenidos en la implementación del plan de participación, con base en la consolidación de los formatos internos de reporte aportados por las áreas misionales y de apoyo, para:_x000a__x000a_1. Identificar el número de actividades en las que se involucró al ciudadano _x000a_2. Grupos de valor involucrados_x000a_3. Fases del ciclo que fueron sometidas a participación. _x000a_4. Resultados de la incidencia de la participación."/>
    <s v="1.Realizar un informe de tipo cualitativo y cuantitativo que describa los resultados de las acciones del Plan Institucional de Participación CIudadnana, en donde se cuente con descripcion de dichas acciones y aspectos de mejora."/>
    <s v="1.Un informe trimestal tipo cualitativo y cuantitativo."/>
    <n v="4"/>
    <x v="3"/>
  </r>
  <r>
    <x v="2"/>
    <x v="5"/>
    <s v="SRPI"/>
    <s v="Divulgar de manera oportuna y accesible los resultados, planes de mejora y buenas prácticas derivados de los procesos de participación ciudadana y rendición de cuentas, garantizando su visibilización ante la ciudadanía y los grupos de valor."/>
    <s v="Sistematizar los resultados y las buenas prácticas derivadas de las actividades de participación ciudadana, y difundirlos de manera clara y accesible mediante la elaboración y publicación de infografías que consoliden los avances en la implementación de la política de participación ciudadana de la entidad."/>
    <s v="1.Infografías con los resultados de participación ciudadana  publicadas_x000a_2.Informe de buenas prácticas de la implementación de la política de participación ciudadana en la entidad publicado en pagina web."/>
    <n v="4"/>
    <x v="3"/>
  </r>
  <r>
    <x v="2"/>
    <x v="5"/>
    <s v="SRPI"/>
    <s v="Facilitar espacios de diálogo con la ciudadanía, que permitan control social y veeduría ciudadana a la gestión institucional."/>
    <s v="1.Fortalecer el ejercicio de control social en el sector  de Mochuelo, localidad de Ciudad Bolívar, mediante espacios de socializacion, articulación comunitaria y acompañamiento institucional orientados a la conformación de veedurías ciudadanas."/>
    <s v="1.Informe de  satiafacción del espacio._x000a_2.Listado de asistencia externa._x000a_3.Informe de convocatoria._x000a_4.Sistematización del espacio._x000a_5.Registro fotográfico."/>
    <n v="2"/>
    <x v="3"/>
  </r>
  <r>
    <x v="2"/>
    <x v="5"/>
    <s v="SRPI"/>
    <s v="Conformar y capacitar un equipo de trabajo (que cuente con personal de áreas misionales y de apoyo a la gestión) que lidere el proceso de planeación de la participación"/>
    <s v="1.Implementar Mesa de Trabajo de relacionamiento con la Ciudadana, conformada por las y los delegados de las diferentes dependencias de la UAERMV, en donde se llevaran a cabo acciones en torno al manual de relacionamiento con la ciudadanía."/>
    <s v="1.Actas de mesa de trabajo de relacionamiento con la ciudadanía y listados de asistencia."/>
    <n v="4"/>
    <x v="3"/>
  </r>
  <r>
    <x v="2"/>
    <x v="5"/>
    <m/>
    <m/>
    <m/>
    <m/>
    <m/>
    <x v="1"/>
  </r>
  <r>
    <x v="2"/>
    <x v="6"/>
    <s v="EGTI"/>
    <s v="Actualizar el autodiagnóstico de Gobierno Digital incluyendo todos los componentes"/>
    <s v="Realizar el autodiagnóstico de la Política de Gobierno Digital."/>
    <s v="Autodiagnóstico de Gobierno Digital actualizado."/>
    <n v="1"/>
    <x v="4"/>
  </r>
  <r>
    <x v="2"/>
    <x v="6"/>
    <s v="EGTI"/>
    <s v="Resultados del autodiagnóstico de la Política de Gobierno Digital"/>
    <s v="Formular e implementar un plan de acción para mejorar el cumplimiento de la Política de Gobierno Digital"/>
    <s v="Plan de acción de Gobierno Digital formulado y ejecutado"/>
    <n v="1"/>
    <x v="4"/>
  </r>
  <r>
    <x v="2"/>
    <x v="6"/>
    <m/>
    <m/>
    <m/>
    <m/>
    <m/>
    <x v="1"/>
  </r>
  <r>
    <x v="2"/>
    <x v="7"/>
    <s v="DES"/>
    <s v="Disponer del insumo primordial para la elaboración de los informes de gestión que se suministran a los organismos de control u otros entes gubernamentales y para la rendición de cuentas, entre otros"/>
    <s v="Formular la estrategia de rendición de cuentas - Vigencia 2025"/>
    <s v="Estrategia de rendición de cuentas - Vigencia 2025"/>
    <n v="1"/>
    <x v="2"/>
  </r>
  <r>
    <x v="2"/>
    <x v="7"/>
    <s v="DES"/>
    <m/>
    <s v="Elaborar el  Plan de transición de Política pública de Transparencia y Ética Pública-PTEP"/>
    <s v="Plan de transición de Política pública de Transparencia y Ética Pública-PTEP"/>
    <n v="1"/>
    <x v="2"/>
  </r>
  <r>
    <x v="2"/>
    <x v="7"/>
    <s v="DES"/>
    <m/>
    <s v="Diligenciar y presentar el Índice de Transparencia de la Procuraduría General de la Nación que evalúa la implementación de la información requerida en el Menú de Transparencia y Acceso a la Información Pública y Participación Ciudadana"/>
    <s v="Un (1) Índice de Transparencia de la Procuraduría General de la Nación, ITA enviado en cumplimiento de los criterios establecidos en la resolución 1519 de 2020  con un porcentaje mínimo del 90%"/>
    <n v="1"/>
    <x v="2"/>
  </r>
  <r>
    <x v="2"/>
    <x v="7"/>
    <s v="DES"/>
    <m/>
    <s v="Diligenciar y presentar el   Índice de Transparencia de Bogotá &quot;ITB&quot;,  desarrollado por Transparencia por Colombia, en alianza con la Veeduría Distrital."/>
    <s v="Un (1) Índice de Transparencia de Bogotá  &quot;ITB&quot; diligenciado y enviado"/>
    <n v="1"/>
    <x v="2"/>
  </r>
  <r>
    <x v="2"/>
    <x v="7"/>
    <m/>
    <m/>
    <m/>
    <m/>
    <m/>
    <x v="1"/>
  </r>
  <r>
    <x v="2"/>
    <x v="8"/>
    <s v="EGTI"/>
    <m/>
    <s v="Revisar, actualizar y robustecer el procedimiento de atención de incidentes de seguridad de la información, integrando herramientas tecnológicas de monitoreo y mecanismos de reporte ejecutivo."/>
    <s v="Procedimiento de atención de incidentes de seguridad de la información actualizado"/>
    <n v="1"/>
    <x v="4"/>
  </r>
  <r>
    <x v="2"/>
    <x v="8"/>
    <s v="EGTI"/>
    <m/>
    <s v="Diseñar e implementar un procedimiento formal para la evaluación, seguimiento y control de riesgos de seguridad de la información asociados a proveedores y terceros que tengan acceso a activos de información, infraestructura tecnológica o datos institucionales."/>
    <s v="Procedimiento relación con proveedores"/>
    <n v="1"/>
    <x v="4"/>
  </r>
  <r>
    <x v="2"/>
    <x v="8"/>
    <m/>
    <m/>
    <m/>
    <m/>
    <m/>
    <x v="1"/>
  </r>
  <r>
    <x v="2"/>
    <x v="9"/>
    <s v="GJUR"/>
    <s v="Gestión del Conocimiento de los colaboradores de la Oficina Jurídica de la UMV"/>
    <s v="Los profesionales de la Oficina Jurídica encargados de la defensa judicial  de la UMV, participarán en 2 capacitaciones ofertadas por la comunidad Jurídica del Conocimiento  ANDJE_x000a_Participar (los profesionales de la Oficina Jurídica encargados de la defensa judicial de la UMV) en dos (2) capacitaciones ofrecidas por la Comunidad Jurídica del Conocimiento de la ANDJE."/>
    <s v="Certificados de capacitación"/>
    <s v="2 Certificados (de las dos personas)"/>
    <x v="5"/>
  </r>
  <r>
    <x v="2"/>
    <x v="9"/>
    <s v="GJUR"/>
    <s v="La entidad hace seguimiento al plan de acción y al(los) indicador(es) formulado(s) en sus políticas de prevención del daño antijurídico."/>
    <s v="Realizar seguimiento al plan de acción de la Política de Prevención del daño antijurídico y a sus respectivos indicadores"/>
    <s v="Informe de seguimiento del Plan de Acción de la Política de Prevención de Daño Antijurídico- PPDA"/>
    <s v="2_x000a_100%"/>
    <x v="5"/>
  </r>
  <r>
    <x v="2"/>
    <x v="9"/>
    <s v="GJUR"/>
    <s v="Cumplimiento y pago de sentencias y conciliaciones"/>
    <s v="Realizar la gestión jurídica oportuna requerida en el cumplimiento y pago de sentencias y concilliaciones de la Entidad."/>
    <s v="Resoluciones de pago"/>
    <n v="1"/>
    <x v="5"/>
  </r>
  <r>
    <x v="2"/>
    <x v="9"/>
    <m/>
    <m/>
    <m/>
    <m/>
    <m/>
    <x v="1"/>
  </r>
  <r>
    <x v="2"/>
    <x v="10"/>
    <s v="GAM"/>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Diseñar y construir un invernadero en sede producción que fortalezca el componente ambiental mediante propagación vegetal, procesos de educación ambiental y apoyo a acciones de seguridad alimentaria de la Entidad."/>
    <s v="Un (01) invernadero."/>
    <n v="1"/>
    <x v="3"/>
  </r>
  <r>
    <x v="2"/>
    <x v="10"/>
    <s v="GAM"/>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Realizar un concurso interno de fotografía orientado a documentar la biodiversidad presente en las sedes y frentes de obra, promoviendo la apropiación ambiental y la participación de los colaboradores."/>
    <s v="Un (01) concurso de fotografía."/>
    <n v="1"/>
    <x v="3"/>
  </r>
  <r>
    <x v="2"/>
    <x v="10"/>
    <s v="GAM"/>
    <s v="Asegurar las competencias de los servidores públicos que intervienen en la gestión ambiental."/>
    <s v="Organizar una muestra visual e interactiva orientada a reforzar el compromiso de los colaboradores con la sostenibilidad, fomentando la difusión de los 6 programas del Plan Institucional de Gestión Ambiental (PIGA) y resaltando su incidencia en la gestión ambiental y la misionalidad de la Entidad"/>
    <s v="Una (01) muestra visual."/>
    <n v="1"/>
    <x v="3"/>
  </r>
  <r>
    <x v="2"/>
    <x v="10"/>
    <s v="GAM"/>
    <s v="Asegurar las competencias de los servidores públicos que intervienen en la gestión ambiental."/>
    <s v="Realizar cuatro (04) sensibilzaciones orientadas  a la politica de cero papel."/>
    <s v="Soporte de las cuatro (04) sensibilizaciones de la política de cero papel de la Entidad. "/>
    <n v="4"/>
    <x v="3"/>
  </r>
  <r>
    <x v="2"/>
    <x v="10"/>
    <s v="GAM"/>
    <s v="Asegurar las competencias de los servidores públicos que intervienen en la gestión ambiental."/>
    <s v="Socializar la Política ambiental de la UAERMV a los colaboradores de la Entidad."/>
    <s v="Soportes de las dos (02) sensibilizaciones  de la política ambiental de la Entidad. "/>
    <n v="2"/>
    <x v="3"/>
  </r>
  <r>
    <x v="2"/>
    <x v="10"/>
    <s v="GAM"/>
    <s v="Asegurar las competencias de los servidores públicos que intervienen en la gestión ambiental."/>
    <s v="Ciclos de formación en habilidades para la incorporación del Modelo de Sostenibilidad UMV-Sostenible, dirigido a colaboradores y colaboradoras."/>
    <s v="Soportes de tres (03) sesiones del ciclo de formación."/>
    <n v="3"/>
    <x v="3"/>
  </r>
  <r>
    <x v="2"/>
    <x v="10"/>
    <m/>
    <m/>
    <m/>
    <m/>
    <m/>
    <x v="1"/>
  </r>
  <r>
    <x v="3"/>
    <x v="11"/>
    <s v="DES"/>
    <s v="Los indicadores definidos son estimados o calculados, de acuerdo con la periodicidad y_x000a_demás condiciones establecidas:"/>
    <s v="Realizar sensibilización sobre indicadores"/>
    <s v="Una sensibilización a los enlaces de procesos"/>
    <n v="1"/>
    <x v="2"/>
  </r>
  <r>
    <x v="3"/>
    <x v="11"/>
    <s v="DES"/>
    <s v="Los indicadores utilizados por la entidad para hacer seguimiento y evaluación de las políticas_x000a_públicas:"/>
    <s v="Incluir en el informe de indicadores el seguimiento a indicadores asociados a políticas públicas"/>
    <s v="Informe de indicadores "/>
    <n v="4"/>
    <x v="2"/>
  </r>
  <r>
    <x v="3"/>
    <x v="11"/>
    <m/>
    <m/>
    <m/>
    <m/>
    <m/>
    <x v="1"/>
  </r>
  <r>
    <x v="4"/>
    <x v="12"/>
    <s v="GDOC"/>
    <s v="Intervenir el fondo documental Acumulado y elaborar sus Tablas de Valoración Documental para valorar los documento producidos sin criterios de organización y conservación."/>
    <s v="Actualizar plan de trabajo para la formulación de las TVD del Fondo Documental de la Secretaria de Obras Publicas-SOP"/>
    <s v="(1) Plan trabajo actualizado formulación TVD-SOP"/>
    <n v="1"/>
    <x v="0"/>
  </r>
  <r>
    <x v="4"/>
    <x v="12"/>
    <s v="GDOC"/>
    <s v="La entidad implementa el proceso de valoración documental y garantiza el análisis de las características administrativas, jurídicas, fiscales, contables, informativas e históricas de los documentos que forman parte de una serie o subserie documental adicionalmente tiene en cuenta e identifica los documentos vitales."/>
    <s v="Actualizar  programa documentos vitales o esenciales"/>
    <s v="Un  (1) programa documentos  vitales o esenciales  actualizado"/>
    <n v="1"/>
    <x v="0"/>
  </r>
  <r>
    <x v="4"/>
    <x v="12"/>
    <s v="GDOC"/>
    <s v="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
    <s v="Socializar matriz documentos vitales o esenciales"/>
    <s v="Un (1) acta de reunión socialización matriz documentos vitales "/>
    <n v="1"/>
    <x v="0"/>
  </r>
  <r>
    <x v="4"/>
    <x v="12"/>
    <s v="GDOC"/>
    <s v="la entidad implementa la identificación de soportes documentales especiales mediante la TRD, TVD e inventarios documentales"/>
    <s v="Socializar programa de documentos especiales "/>
    <s v="Un (1) acta de reunión socialización programa documentos especiales"/>
    <n v="1"/>
    <x v="0"/>
  </r>
  <r>
    <x v="4"/>
    <x v="12"/>
    <s v="GDOC"/>
    <s v="la entidad implementa la identificación de soportes documentales especiales mediante la TRD, TVD e inventarios documentales"/>
    <s v="Actualizar el inventario documental de documentos especiales identificados en  las  transferencias primarias del Archivo Central"/>
    <s v="Un (1) inventario  documentos especiales actualizado"/>
    <n v="1"/>
    <x v="0"/>
  </r>
  <r>
    <x v="4"/>
    <x v="12"/>
    <m/>
    <m/>
    <m/>
    <m/>
    <m/>
    <x v="1"/>
  </r>
  <r>
    <x v="5"/>
    <x v="13"/>
    <s v="DES"/>
    <s v="Propiciar y promover estrategias de participación activa de servidores y ciudadanías en la fase de innovación relacionada con la sistematización de experiencias significativas o análisis de resultados en innovación"/>
    <s v="Realizar seguimiento trimestral  a la implementación de la Política de Gestión del Conocimiento y la Innovación -MIPG mediante mesa de apoyo definida."/>
    <s v="Acta de reunión con seguimiento de mesa de trabajo"/>
    <n v="4"/>
    <x v="2"/>
  </r>
  <r>
    <x v="5"/>
    <x v="13"/>
    <s v="DES"/>
    <m/>
    <m/>
    <m/>
    <m/>
    <x v="1"/>
  </r>
  <r>
    <x v="5"/>
    <x v="13"/>
    <m/>
    <m/>
    <m/>
    <m/>
    <m/>
    <x v="1"/>
  </r>
  <r>
    <x v="6"/>
    <x v="14"/>
    <s v="CEI"/>
    <s v="Fortalecimiento rol enfoque a la prevención"/>
    <s v="Efectuar un informe cuatimestral de análisis de riesgos tecnológicos basado en la trazabilidad de casos de la mesa de ayuda.Este informe se incluye en el Seguimiento a Mapas de Riesgos de Corrupción, Seguridad de la Información, fiscales y por procesos Decreto 124 de 2016 Articulo 1 &quot; Articulo 2.1.4.2 "/>
    <s v="Informe cuatrimestral de análisis de riesgos tecnológicos"/>
    <n v="2"/>
    <x v="6"/>
  </r>
  <r>
    <x v="6"/>
    <x v="14"/>
    <s v="CEI"/>
    <s v="Fortalecimiento rol enfoque a la prevención"/>
    <s v="Solicitar a la Oficina Jurídica, de manera anual, información relacionada con:_x000a_Demandas con fallos desfavorables en primera y segunda instancia._x000a_Sanciones o multas impuestas._x000a_Actos de corrupción identificados._x000a_Con el fin de identificar la materialización de riesgos y fortalecer el análisis preventivo."/>
    <s v="Incorporar en el informe de seguimiento al reporte información de Agencia Nacional de Defensa jurídica – SIPROJ un apartado o capítulo en el que se analice la información suministrada por la Oficina Jurídica respecto a la información relacionada en la actividad y los eventos materializados a que haya lugar"/>
    <n v="1"/>
    <x v="6"/>
  </r>
  <r>
    <x v="6"/>
    <x v="14"/>
    <s v="DES"/>
    <s v="386. Para la identificación de los riesgos, los líderes de los procesos, programas o proyectos incluyeron en su mapa de riesgos:"/>
    <s v="Socializar la Política integral de riesgos de la UAERMV a los enlaces de la Entidad."/>
    <s v="Soportes de la sensibilizacion de la política  de la Entidad. "/>
    <n v="1"/>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3" cacheId="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D28:F34" firstHeaderRow="0" firstDataRow="1" firstDataCol="1"/>
  <pivotFields count="21">
    <pivotField showAll="0"/>
    <pivotField showAll="0" defaultSubtotal="0">
      <items count="8">
        <item x="0"/>
        <item x="2"/>
        <item x="5"/>
        <item x="6"/>
        <item x="7"/>
        <item x="1"/>
        <item x="4"/>
        <item x="3"/>
      </items>
    </pivotField>
    <pivotField showAll="0" defaultSubtotal="0"/>
    <pivotField showAll="0"/>
    <pivotField showAll="0"/>
    <pivotField showAll="0"/>
    <pivotField showAll="0"/>
    <pivotField showAll="0"/>
    <pivotField axis="axisRow" multipleItemSelectionAllowed="1" showAll="0">
      <items count="10">
        <item h="1" x="1"/>
        <item x="5"/>
        <item x="3"/>
        <item x="0"/>
        <item x="4"/>
        <item x="2"/>
        <item m="1" x="6"/>
        <item h="1" m="1" x="7"/>
        <item h="1" m="1" x="8"/>
        <item t="default"/>
      </items>
    </pivotField>
    <pivotField showAll="0"/>
    <pivotField showAll="0"/>
    <pivotField showAll="0"/>
    <pivotField showAll="0"/>
    <pivotField showAll="0"/>
    <pivotField showAll="0"/>
    <pivotField showAll="0"/>
    <pivotField showAll="0"/>
    <pivotField showAll="0"/>
    <pivotField showAll="0"/>
    <pivotField dataField="1" showAll="0"/>
    <pivotField dataField="1" showAll="0"/>
  </pivotFields>
  <rowFields count="1">
    <field x="8"/>
  </rowFields>
  <rowItems count="6">
    <i>
      <x v="1"/>
    </i>
    <i>
      <x v="2"/>
    </i>
    <i>
      <x v="3"/>
    </i>
    <i>
      <x v="4"/>
    </i>
    <i>
      <x v="5"/>
    </i>
    <i t="grand">
      <x/>
    </i>
  </rowItems>
  <colFields count="1">
    <field x="-2"/>
  </colFields>
  <colItems count="2">
    <i>
      <x/>
    </i>
    <i i="1">
      <x v="1"/>
    </i>
  </colItems>
  <dataFields count="2">
    <dataField name="Suma de Programado _x000a_3er Trimestre" fld="19" baseField="0" baseItem="0"/>
    <dataField name="Suma de Ejecutado _x000a_3er Trimestre" fld="20" baseField="0" baseItem="0"/>
  </dataFields>
  <formats count="30">
    <format dxfId="164">
      <pivotArea outline="0" collapsedLevelsAreSubtotals="1" fieldPosition="0"/>
    </format>
    <format dxfId="163">
      <pivotArea field="1" type="button" dataOnly="0" labelOnly="1" outline="0"/>
    </format>
    <format dxfId="162">
      <pivotArea type="topRight" dataOnly="0" labelOnly="1" outline="0" fieldPosition="0"/>
    </format>
    <format dxfId="161">
      <pivotArea dataOnly="0" labelOnly="1" grandCol="1" outline="0" fieldPosition="0"/>
    </format>
    <format dxfId="160">
      <pivotArea dataOnly="0" labelOnly="1" grandCol="1" outline="0" fieldPosition="0"/>
    </format>
    <format dxfId="159">
      <pivotArea dataOnly="0" labelOnly="1" grandCol="1" outline="0" fieldPosition="0"/>
    </format>
    <format dxfId="158">
      <pivotArea grandRow="1" outline="0" collapsedLevelsAreSubtotals="1" fieldPosition="0"/>
    </format>
    <format dxfId="157">
      <pivotArea grandRow="1" outline="0" collapsedLevelsAreSubtotals="1" fieldPosition="0"/>
    </format>
    <format dxfId="156">
      <pivotArea type="origin" dataOnly="0" labelOnly="1" outline="0" fieldPosition="0"/>
    </format>
    <format dxfId="155">
      <pivotArea dataOnly="0" labelOnly="1" grandRow="1" outline="0" fieldPosition="0"/>
    </format>
    <format dxfId="154">
      <pivotArea field="8" type="button" dataOnly="0" labelOnly="1" outline="0" axis="axisRow" fieldPosition="0"/>
    </format>
    <format dxfId="153">
      <pivotArea dataOnly="0" labelOnly="1" grandCol="1" outline="0" fieldPosition="0"/>
    </format>
    <format dxfId="152">
      <pivotArea field="8" type="button" dataOnly="0" labelOnly="1" outline="0" axis="axisRow" fieldPosition="0"/>
    </format>
    <format dxfId="151">
      <pivotArea dataOnly="0" labelOnly="1" grandCol="1" outline="0" fieldPosition="0"/>
    </format>
    <format dxfId="150">
      <pivotArea field="8" type="button" dataOnly="0" labelOnly="1" outline="0" axis="axisRow" fieldPosition="0"/>
    </format>
    <format dxfId="149">
      <pivotArea collapsedLevelsAreSubtotals="1" fieldPosition="0">
        <references count="1">
          <reference field="8" count="1">
            <x v="0"/>
          </reference>
        </references>
      </pivotArea>
    </format>
    <format dxfId="148">
      <pivotArea dataOnly="0" labelOnly="1" fieldPosition="0">
        <references count="1">
          <reference field="8" count="1">
            <x v="0"/>
          </reference>
        </references>
      </pivotArea>
    </format>
    <format dxfId="147">
      <pivotArea field="8" type="button" dataOnly="0" labelOnly="1" outline="0" axis="axisRow" fieldPosition="0"/>
    </format>
    <format dxfId="146">
      <pivotArea dataOnly="0" labelOnly="1" fieldPosition="0">
        <references count="1">
          <reference field="8" count="0"/>
        </references>
      </pivotArea>
    </format>
    <format dxfId="145">
      <pivotArea dataOnly="0" labelOnly="1" grandRow="1" outline="0" fieldPosition="0"/>
    </format>
    <format dxfId="144">
      <pivotArea field="8" type="button" dataOnly="0" labelOnly="1" outline="0" axis="axisRow" fieldPosition="0"/>
    </format>
    <format dxfId="143">
      <pivotArea dataOnly="0" labelOnly="1" fieldPosition="0">
        <references count="1">
          <reference field="8" count="0"/>
        </references>
      </pivotArea>
    </format>
    <format dxfId="142">
      <pivotArea dataOnly="0" labelOnly="1" grandRow="1" outline="0" fieldPosition="0"/>
    </format>
    <format dxfId="141">
      <pivotArea outline="0" collapsedLevelsAreSubtotals="1" fieldPosition="0"/>
    </format>
    <format dxfId="140">
      <pivotArea dataOnly="0" labelOnly="1" outline="0" axis="axisValues" fieldPosition="0"/>
    </format>
    <format dxfId="139">
      <pivotArea field="8" type="button" dataOnly="0" labelOnly="1" outline="0" axis="axisRow" fieldPosition="0"/>
    </format>
    <format dxfId="138">
      <pivotArea dataOnly="0" labelOnly="1" fieldPosition="0">
        <references count="1">
          <reference field="8" count="0"/>
        </references>
      </pivotArea>
    </format>
    <format dxfId="137">
      <pivotArea dataOnly="0" labelOnly="1" grandRow="1" outline="0" fieldPosition="0"/>
    </format>
    <format dxfId="136">
      <pivotArea collapsedLevelsAreSubtotals="1" fieldPosition="0">
        <references count="1">
          <reference field="8" count="0"/>
        </references>
      </pivotArea>
    </format>
    <format dxfId="135">
      <pivotArea dataOnly="0" labelOnly="1" fieldPosition="0">
        <references count="1">
          <reference field="8"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TablaDinámica5" cacheId="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2">
  <location ref="D50:F68" firstHeaderRow="0" firstDataRow="1" firstDataCol="1"/>
  <pivotFields count="21">
    <pivotField showAll="0"/>
    <pivotField showAll="0" defaultSubtotal="0">
      <items count="8">
        <item x="0"/>
        <item x="2"/>
        <item x="5"/>
        <item x="6"/>
        <item x="7"/>
        <item x="1"/>
        <item x="4"/>
        <item x="3"/>
      </items>
    </pivotField>
    <pivotField axis="axisRow" showAll="0" defaultSubtotal="0">
      <items count="17">
        <item m="1" x="15"/>
        <item x="14"/>
        <item x="9"/>
        <item m="1" x="16"/>
        <item x="3"/>
        <item x="10"/>
        <item x="13"/>
        <item x="6"/>
        <item x="12"/>
        <item x="0"/>
        <item x="1"/>
        <item x="2"/>
        <item x="11"/>
        <item x="8"/>
        <item x="5"/>
        <item x="4"/>
        <item x="7"/>
      </items>
    </pivotField>
    <pivotField showAll="0"/>
    <pivotField showAll="0"/>
    <pivotField showAll="0"/>
    <pivotField showAll="0"/>
    <pivotField showAll="0"/>
    <pivotField axis="axisRow" multipleItemSelectionAllowed="1" showAll="0">
      <items count="10">
        <item h="1" x="1"/>
        <item x="5"/>
        <item m="1" x="8"/>
        <item x="3"/>
        <item x="0"/>
        <item m="1" x="7"/>
        <item h="1" x="4"/>
        <item x="2"/>
        <item m="1" x="6"/>
        <item t="default"/>
      </items>
    </pivotField>
    <pivotField showAll="0"/>
    <pivotField showAll="0"/>
    <pivotField multipleItemSelectionAllowed="1" showAll="0"/>
    <pivotField showAll="0"/>
    <pivotField showAll="0"/>
    <pivotField showAll="0"/>
    <pivotField multipleItemSelectionAllowed="1" showAll="0"/>
    <pivotField showAll="0"/>
    <pivotField showAll="0"/>
    <pivotField showAll="0"/>
    <pivotField dataField="1" showAll="0"/>
    <pivotField dataField="1" showAll="0"/>
  </pivotFields>
  <rowFields count="2">
    <field x="8"/>
    <field x="2"/>
  </rowFields>
  <rowItems count="18">
    <i>
      <x v="1"/>
    </i>
    <i r="1">
      <x v="1"/>
    </i>
    <i>
      <x v="3"/>
    </i>
    <i r="1">
      <x v="5"/>
    </i>
    <i r="1">
      <x v="14"/>
    </i>
    <i r="1">
      <x v="15"/>
    </i>
    <i>
      <x v="4"/>
    </i>
    <i r="1">
      <x v="8"/>
    </i>
    <i r="1">
      <x v="9"/>
    </i>
    <i r="1">
      <x v="10"/>
    </i>
    <i>
      <x v="7"/>
    </i>
    <i r="1">
      <x v="1"/>
    </i>
    <i r="1">
      <x v="4"/>
    </i>
    <i r="1">
      <x v="6"/>
    </i>
    <i r="1">
      <x v="11"/>
    </i>
    <i r="1">
      <x v="12"/>
    </i>
    <i r="1">
      <x v="16"/>
    </i>
    <i t="grand">
      <x/>
    </i>
  </rowItems>
  <colFields count="1">
    <field x="-2"/>
  </colFields>
  <colItems count="2">
    <i>
      <x/>
    </i>
    <i i="1">
      <x v="1"/>
    </i>
  </colItems>
  <dataFields count="2">
    <dataField name="Suma de Programado _x000a_3er Trimestre" fld="19" baseField="0" baseItem="0"/>
    <dataField name="Suma de Ejecutado _x000a_3er Trimestre" fld="20" baseField="0" baseItem="0"/>
  </dataFields>
  <formats count="29">
    <format dxfId="193">
      <pivotArea outline="0" collapsedLevelsAreSubtotals="1" fieldPosition="0"/>
    </format>
    <format dxfId="192">
      <pivotArea field="1" type="button" dataOnly="0" labelOnly="1" outline="0"/>
    </format>
    <format dxfId="191">
      <pivotArea type="topRight" dataOnly="0" labelOnly="1" outline="0" fieldPosition="0"/>
    </format>
    <format dxfId="190">
      <pivotArea dataOnly="0" labelOnly="1" grandCol="1" outline="0" fieldPosition="0"/>
    </format>
    <format dxfId="189">
      <pivotArea dataOnly="0" labelOnly="1" grandCol="1" outline="0" fieldPosition="0"/>
    </format>
    <format dxfId="188">
      <pivotArea dataOnly="0" labelOnly="1" grandCol="1" outline="0" fieldPosition="0"/>
    </format>
    <format dxfId="187">
      <pivotArea grandRow="1" outline="0" collapsedLevelsAreSubtotals="1" fieldPosition="0"/>
    </format>
    <format dxfId="186">
      <pivotArea grandRow="1" outline="0" collapsedLevelsAreSubtotals="1" fieldPosition="0"/>
    </format>
    <format dxfId="185">
      <pivotArea type="origin" dataOnly="0" labelOnly="1" outline="0" fieldPosition="0"/>
    </format>
    <format dxfId="184">
      <pivotArea dataOnly="0" labelOnly="1" grandRow="1" outline="0" fieldPosition="0"/>
    </format>
    <format dxfId="183">
      <pivotArea field="8" type="button" dataOnly="0" labelOnly="1" outline="0" axis="axisRow" fieldPosition="0"/>
    </format>
    <format dxfId="182">
      <pivotArea dataOnly="0" labelOnly="1" grandCol="1" outline="0" fieldPosition="0"/>
    </format>
    <format dxfId="181">
      <pivotArea field="8" type="button" dataOnly="0" labelOnly="1" outline="0" axis="axisRow" fieldPosition="0"/>
    </format>
    <format dxfId="180">
      <pivotArea dataOnly="0" labelOnly="1" grandCol="1" outline="0" fieldPosition="0"/>
    </format>
    <format dxfId="179">
      <pivotArea field="8" type="button" dataOnly="0" labelOnly="1" outline="0" axis="axisRow" fieldPosition="0"/>
    </format>
    <format dxfId="178">
      <pivotArea field="8" type="button" dataOnly="0" labelOnly="1" outline="0" axis="axisRow" fieldPosition="0"/>
    </format>
    <format dxfId="177">
      <pivotArea dataOnly="0" labelOnly="1" grandRow="1" outline="0" fieldPosition="0"/>
    </format>
    <format dxfId="176">
      <pivotArea field="8" type="button" dataOnly="0" labelOnly="1" outline="0" axis="axisRow" fieldPosition="0"/>
    </format>
    <format dxfId="175">
      <pivotArea dataOnly="0" labelOnly="1" grandRow="1" outline="0" fieldPosition="0"/>
    </format>
    <format dxfId="174">
      <pivotArea outline="0" collapsedLevelsAreSubtotals="1" fieldPosition="0"/>
    </format>
    <format dxfId="173">
      <pivotArea dataOnly="0" labelOnly="1" outline="0" axis="axisValues" fieldPosition="0"/>
    </format>
    <format dxfId="172">
      <pivotArea field="8" type="button" dataOnly="0" labelOnly="1" outline="0" axis="axisRow" fieldPosition="0"/>
    </format>
    <format dxfId="171">
      <pivotArea dataOnly="0" labelOnly="1" grandRow="1" outline="0" fieldPosition="0"/>
    </format>
    <format dxfId="170">
      <pivotArea collapsedLevelsAreSubtotals="1" fieldPosition="0">
        <references count="1">
          <reference field="2" count="14">
            <x v="0"/>
            <x v="1"/>
            <x v="2"/>
            <x v="4"/>
            <x v="5"/>
            <x v="6"/>
            <x v="8"/>
            <x v="9"/>
            <x v="10"/>
            <x v="11"/>
            <x v="12"/>
            <x v="14"/>
            <x v="15"/>
            <x v="16"/>
          </reference>
        </references>
      </pivotArea>
    </format>
    <format dxfId="169">
      <pivotArea dataOnly="0" labelOnly="1" fieldPosition="0">
        <references count="1">
          <reference field="2" count="14">
            <x v="0"/>
            <x v="1"/>
            <x v="2"/>
            <x v="4"/>
            <x v="5"/>
            <x v="6"/>
            <x v="8"/>
            <x v="9"/>
            <x v="10"/>
            <x v="11"/>
            <x v="12"/>
            <x v="14"/>
            <x v="15"/>
            <x v="16"/>
          </reference>
        </references>
      </pivotArea>
    </format>
    <format dxfId="168">
      <pivotArea collapsedLevelsAreSubtotals="1" fieldPosition="0">
        <references count="1">
          <reference field="2" count="1">
            <x v="2"/>
          </reference>
        </references>
      </pivotArea>
    </format>
    <format dxfId="167">
      <pivotArea collapsedLevelsAreSubtotals="1" fieldPosition="0">
        <references count="2">
          <reference field="2" count="1">
            <x v="2"/>
          </reference>
          <reference field="8" count="1" selected="0">
            <x v="6"/>
          </reference>
        </references>
      </pivotArea>
    </format>
    <format dxfId="166">
      <pivotArea dataOnly="0" labelOnly="1" fieldPosition="0">
        <references count="2">
          <reference field="2" count="1">
            <x v="2"/>
          </reference>
          <reference field="8" count="1" selected="0">
            <x v="6"/>
          </reference>
        </references>
      </pivotArea>
    </format>
    <format dxfId="165">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10" cacheId="0"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D5:J20" firstHeaderRow="1" firstDataRow="2" firstDataCol="1"/>
  <pivotFields count="29">
    <pivotField showAll="0"/>
    <pivotField showAll="0" defaultSubtotal="0">
      <items count="8">
        <item x="0"/>
        <item x="2"/>
        <item x="5"/>
        <item x="6"/>
        <item x="7"/>
        <item x="1"/>
        <item x="4"/>
        <item x="3"/>
      </items>
    </pivotField>
    <pivotField axis="axisRow" showAll="0" defaultSubtotal="0">
      <items count="16">
        <item x="14"/>
        <item x="13"/>
        <item x="12"/>
        <item x="0"/>
        <item x="1"/>
        <item x="5"/>
        <item x="8"/>
        <item x="7"/>
        <item x="3"/>
        <item x="9"/>
        <item x="4"/>
        <item x="10"/>
        <item x="11"/>
        <item x="2"/>
        <item m="1" x="15"/>
        <item x="6"/>
      </items>
    </pivotField>
    <pivotField showAll="0"/>
    <pivotField showAll="0"/>
    <pivotField dataField="1" showAll="0"/>
    <pivotField showAll="0"/>
    <pivotField showAll="0"/>
    <pivotField axis="axisCol" multipleItemSelectionAllowed="1" showAll="0">
      <items count="8">
        <item h="1" x="1"/>
        <item x="5"/>
        <item x="0"/>
        <item x="2"/>
        <item m="1" x="6"/>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4">
    <i>
      <x/>
    </i>
    <i>
      <x v="1"/>
    </i>
    <i>
      <x v="2"/>
    </i>
    <i>
      <x v="3"/>
    </i>
    <i>
      <x v="4"/>
    </i>
    <i>
      <x v="5"/>
    </i>
    <i>
      <x v="7"/>
    </i>
    <i>
      <x v="8"/>
    </i>
    <i>
      <x v="9"/>
    </i>
    <i>
      <x v="10"/>
    </i>
    <i>
      <x v="11"/>
    </i>
    <i>
      <x v="12"/>
    </i>
    <i>
      <x v="13"/>
    </i>
    <i t="grand">
      <x/>
    </i>
  </rowItems>
  <colFields count="1">
    <field x="8"/>
  </colFields>
  <colItems count="6">
    <i>
      <x v="1"/>
    </i>
    <i>
      <x v="2"/>
    </i>
    <i>
      <x v="3"/>
    </i>
    <i>
      <x v="5"/>
    </i>
    <i>
      <x v="6"/>
    </i>
    <i t="grand">
      <x/>
    </i>
  </colItems>
  <dataFields count="1">
    <dataField name="Cuenta de ACTIVIDAD" fld="5" subtotal="count" baseField="0" baseItem="0"/>
  </dataFields>
  <formats count="57">
    <format dxfId="250">
      <pivotArea outline="0" collapsedLevelsAreSubtotals="1" fieldPosition="0"/>
    </format>
    <format dxfId="249">
      <pivotArea field="1" type="button" dataOnly="0" labelOnly="1" outline="0"/>
    </format>
    <format dxfId="248">
      <pivotArea type="topRight" dataOnly="0" labelOnly="1" outline="0" fieldPosition="0"/>
    </format>
    <format dxfId="247">
      <pivotArea dataOnly="0" labelOnly="1" grandCol="1" outline="0" fieldPosition="0"/>
    </format>
    <format dxfId="246">
      <pivotArea dataOnly="0" labelOnly="1" grandCol="1" outline="0" fieldPosition="0"/>
    </format>
    <format dxfId="245">
      <pivotArea dataOnly="0" labelOnly="1" grandCol="1" outline="0" fieldPosition="0"/>
    </format>
    <format dxfId="244">
      <pivotArea grandRow="1" outline="0" collapsedLevelsAreSubtotals="1" fieldPosition="0"/>
    </format>
    <format dxfId="243">
      <pivotArea grandRow="1" outline="0" collapsedLevelsAreSubtotals="1" fieldPosition="0"/>
    </format>
    <format dxfId="242">
      <pivotArea type="origin" dataOnly="0" labelOnly="1" outline="0" fieldPosition="0"/>
    </format>
    <format dxfId="241">
      <pivotArea dataOnly="0" labelOnly="1" grandRow="1" outline="0" fieldPosition="0"/>
    </format>
    <format dxfId="240">
      <pivotArea outline="0" collapsedLevelsAreSubtotals="1" fieldPosition="0"/>
    </format>
    <format dxfId="239">
      <pivotArea outline="0" collapsedLevelsAreSubtotals="1" fieldPosition="0"/>
    </format>
    <format dxfId="238">
      <pivotArea outline="0" collapsedLevelsAreSubtotals="1" fieldPosition="0"/>
    </format>
    <format dxfId="237">
      <pivotArea field="2" type="button" dataOnly="0" labelOnly="1" outline="0" axis="axisRow" fieldPosition="0"/>
    </format>
    <format dxfId="236">
      <pivotArea dataOnly="0" labelOnly="1" fieldPosition="0">
        <references count="1">
          <reference field="8" count="0"/>
        </references>
      </pivotArea>
    </format>
    <format dxfId="235">
      <pivotArea dataOnly="0" labelOnly="1" grandCol="1" outline="0" fieldPosition="0"/>
    </format>
    <format dxfId="234">
      <pivotArea field="2" type="button" dataOnly="0" labelOnly="1" outline="0" axis="axisRow" fieldPosition="0"/>
    </format>
    <format dxfId="233">
      <pivotArea dataOnly="0" labelOnly="1" fieldPosition="0">
        <references count="1">
          <reference field="8" count="0"/>
        </references>
      </pivotArea>
    </format>
    <format dxfId="232">
      <pivotArea dataOnly="0" labelOnly="1" grandCol="1" outline="0" fieldPosition="0"/>
    </format>
    <format dxfId="231">
      <pivotArea field="2" type="button" dataOnly="0" labelOnly="1" outline="0" axis="axisRow" fieldPosition="0"/>
    </format>
    <format dxfId="230">
      <pivotArea dataOnly="0" labelOnly="1" fieldPosition="0">
        <references count="1">
          <reference field="8" count="0"/>
        </references>
      </pivotArea>
    </format>
    <format dxfId="229">
      <pivotArea dataOnly="0" labelOnly="1" grandCol="1" outline="0" fieldPosition="0"/>
    </format>
    <format dxfId="228">
      <pivotArea dataOnly="0" labelOnly="1" fieldPosition="0">
        <references count="1">
          <reference field="2" count="6">
            <x v="0"/>
            <x v="1"/>
            <x v="2"/>
            <x v="3"/>
            <x v="4"/>
            <x v="5"/>
          </reference>
        </references>
      </pivotArea>
    </format>
    <format dxfId="227">
      <pivotArea dataOnly="0" labelOnly="1" fieldPosition="0">
        <references count="1">
          <reference field="2" count="6">
            <x v="0"/>
            <x v="1"/>
            <x v="2"/>
            <x v="3"/>
            <x v="4"/>
            <x v="5"/>
          </reference>
        </references>
      </pivotArea>
    </format>
    <format dxfId="226">
      <pivotArea dataOnly="0" labelOnly="1" fieldPosition="0">
        <references count="1">
          <reference field="2" count="6">
            <x v="0"/>
            <x v="1"/>
            <x v="2"/>
            <x v="3"/>
            <x v="4"/>
            <x v="5"/>
          </reference>
        </references>
      </pivotArea>
    </format>
    <format dxfId="225">
      <pivotArea type="origin" dataOnly="0" labelOnly="1" outline="0" fieldPosition="0"/>
    </format>
    <format dxfId="224">
      <pivotArea field="2" type="button" dataOnly="0" labelOnly="1" outline="0" axis="axisRow" fieldPosition="0"/>
    </format>
    <format dxfId="223">
      <pivotArea dataOnly="0" labelOnly="1" fieldPosition="0">
        <references count="1">
          <reference field="2" count="0"/>
        </references>
      </pivotArea>
    </format>
    <format dxfId="222">
      <pivotArea dataOnly="0" labelOnly="1" grandRow="1" outline="0" fieldPosition="0"/>
    </format>
    <format dxfId="221">
      <pivotArea type="origin" dataOnly="0" labelOnly="1" outline="0" fieldPosition="0"/>
    </format>
    <format dxfId="220">
      <pivotArea field="2" type="button" dataOnly="0" labelOnly="1" outline="0" axis="axisRow" fieldPosition="0"/>
    </format>
    <format dxfId="219">
      <pivotArea dataOnly="0" labelOnly="1" fieldPosition="0">
        <references count="1">
          <reference field="2" count="0"/>
        </references>
      </pivotArea>
    </format>
    <format dxfId="218">
      <pivotArea dataOnly="0" labelOnly="1" grandRow="1" outline="0" fieldPosition="0"/>
    </format>
    <format dxfId="217">
      <pivotArea outline="0" collapsedLevelsAreSubtotals="1" fieldPosition="0"/>
    </format>
    <format dxfId="216">
      <pivotArea field="8" type="button" dataOnly="0" labelOnly="1" outline="0" axis="axisCol" fieldPosition="0"/>
    </format>
    <format dxfId="215">
      <pivotArea type="topRight" dataOnly="0" labelOnly="1" outline="0" fieldPosition="0"/>
    </format>
    <format dxfId="214">
      <pivotArea dataOnly="0" labelOnly="1" fieldPosition="0">
        <references count="1">
          <reference field="8" count="0"/>
        </references>
      </pivotArea>
    </format>
    <format dxfId="213">
      <pivotArea dataOnly="0" labelOnly="1" grandCol="1" outline="0" fieldPosition="0"/>
    </format>
    <format dxfId="212">
      <pivotArea collapsedLevelsAreSubtotals="1" fieldPosition="0">
        <references count="1">
          <reference field="2" count="0"/>
        </references>
      </pivotArea>
    </format>
    <format dxfId="211">
      <pivotArea dataOnly="0" labelOnly="1" fieldPosition="0">
        <references count="1">
          <reference field="2" count="0"/>
        </references>
      </pivotArea>
    </format>
    <format dxfId="210">
      <pivotArea type="origin" dataOnly="0" labelOnly="1" outline="0" fieldPosition="0"/>
    </format>
    <format dxfId="209">
      <pivotArea field="2" type="button" dataOnly="0" labelOnly="1" outline="0" axis="axisRow" fieldPosition="0"/>
    </format>
    <format dxfId="208">
      <pivotArea dataOnly="0" labelOnly="1" fieldPosition="0">
        <references count="1">
          <reference field="2" count="0"/>
        </references>
      </pivotArea>
    </format>
    <format dxfId="207">
      <pivotArea dataOnly="0" labelOnly="1" grandRow="1" outline="0" fieldPosition="0"/>
    </format>
    <format dxfId="206">
      <pivotArea collapsedLevelsAreSubtotals="1" fieldPosition="0">
        <references count="1">
          <reference field="2" count="1">
            <x v="5"/>
          </reference>
        </references>
      </pivotArea>
    </format>
    <format dxfId="205">
      <pivotArea dataOnly="0" labelOnly="1" fieldPosition="0">
        <references count="1">
          <reference field="2" count="1">
            <x v="5"/>
          </reference>
        </references>
      </pivotArea>
    </format>
    <format dxfId="204">
      <pivotArea collapsedLevelsAreSubtotals="1" fieldPosition="0">
        <references count="1">
          <reference field="2" count="1">
            <x v="5"/>
          </reference>
        </references>
      </pivotArea>
    </format>
    <format dxfId="203">
      <pivotArea dataOnly="0" labelOnly="1" fieldPosition="0">
        <references count="1">
          <reference field="2" count="1">
            <x v="5"/>
          </reference>
        </references>
      </pivotArea>
    </format>
    <format dxfId="202">
      <pivotArea collapsedLevelsAreSubtotals="1" fieldPosition="0">
        <references count="1">
          <reference field="2" count="1">
            <x v="5"/>
          </reference>
        </references>
      </pivotArea>
    </format>
    <format dxfId="201">
      <pivotArea dataOnly="0" labelOnly="1" fieldPosition="0">
        <references count="1">
          <reference field="2" count="1">
            <x v="5"/>
          </reference>
        </references>
      </pivotArea>
    </format>
    <format dxfId="200">
      <pivotArea outline="0" collapsedLevelsAreSubtotals="1" fieldPosition="0"/>
    </format>
    <format dxfId="199">
      <pivotArea dataOnly="0" labelOnly="1" fieldPosition="0">
        <references count="1">
          <reference field="2" count="7">
            <x v="1"/>
            <x v="2"/>
            <x v="3"/>
            <x v="4"/>
            <x v="5"/>
            <x v="6"/>
            <x v="7"/>
          </reference>
        </references>
      </pivotArea>
    </format>
    <format dxfId="198">
      <pivotArea dataOnly="0" labelOnly="1" grandRow="1" outline="0" fieldPosition="0"/>
    </format>
    <format dxfId="197">
      <pivotArea collapsedLevelsAreSubtotals="1" fieldPosition="0">
        <references count="1">
          <reference field="2" count="11">
            <x v="0"/>
            <x v="1"/>
            <x v="2"/>
            <x v="3"/>
            <x v="4"/>
            <x v="5"/>
            <x v="6"/>
            <x v="7"/>
            <x v="9"/>
            <x v="10"/>
            <x v="11"/>
          </reference>
        </references>
      </pivotArea>
    </format>
    <format dxfId="196">
      <pivotArea dataOnly="0" labelOnly="1" fieldPosition="0">
        <references count="1">
          <reference field="2" count="11">
            <x v="0"/>
            <x v="1"/>
            <x v="2"/>
            <x v="3"/>
            <x v="4"/>
            <x v="5"/>
            <x v="6"/>
            <x v="7"/>
            <x v="9"/>
            <x v="10"/>
            <x v="11"/>
          </reference>
        </references>
      </pivotArea>
    </format>
    <format dxfId="195">
      <pivotArea dataOnly="0" labelOnly="1" fieldPosition="0">
        <references count="1">
          <reference field="2" count="1">
            <x v="7"/>
          </reference>
        </references>
      </pivotArea>
    </format>
    <format dxfId="194">
      <pivotArea dataOnly="0" labelOnly="1" fieldPosition="0">
        <references count="1">
          <reference field="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CD318D3-782D-4BFB-8625-29B15D971FBC}" name="TablaDinámica10" cacheId="2"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D5:K22" firstHeaderRow="1" firstDataRow="2" firstDataCol="1" rowPageCount="1" colPageCount="1"/>
  <pivotFields count="8">
    <pivotField axis="axisPage" multipleItemSelectionAllowed="1" showAll="0">
      <items count="8">
        <item x="0"/>
        <item x="1"/>
        <item x="2"/>
        <item x="3"/>
        <item x="4"/>
        <item x="5"/>
        <item x="6"/>
        <item t="default"/>
      </items>
    </pivotField>
    <pivotField axis="axisRow" showAll="0" defaultSubtotal="0">
      <items count="15">
        <item x="14"/>
        <item x="13"/>
        <item x="12"/>
        <item x="0"/>
        <item x="1"/>
        <item x="5"/>
        <item x="8"/>
        <item x="7"/>
        <item x="3"/>
        <item x="9"/>
        <item x="4"/>
        <item x="10"/>
        <item x="11"/>
        <item x="2"/>
        <item x="6"/>
      </items>
    </pivotField>
    <pivotField showAll="0"/>
    <pivotField showAll="0"/>
    <pivotField dataField="1" showAll="0"/>
    <pivotField showAll="0"/>
    <pivotField showAll="0"/>
    <pivotField axis="axisCol" multipleItemSelectionAllowed="1" showAll="0">
      <items count="8">
        <item h="1" x="1"/>
        <item x="6"/>
        <item x="0"/>
        <item x="3"/>
        <item x="5"/>
        <item x="2"/>
        <item x="4"/>
        <item t="default"/>
      </items>
    </pivotField>
  </pivotFields>
  <rowFields count="1">
    <field x="1"/>
  </rowFields>
  <rowItems count="16">
    <i>
      <x/>
    </i>
    <i>
      <x v="1"/>
    </i>
    <i>
      <x v="2"/>
    </i>
    <i>
      <x v="3"/>
    </i>
    <i>
      <x v="4"/>
    </i>
    <i>
      <x v="5"/>
    </i>
    <i>
      <x v="6"/>
    </i>
    <i>
      <x v="7"/>
    </i>
    <i>
      <x v="8"/>
    </i>
    <i>
      <x v="9"/>
    </i>
    <i>
      <x v="10"/>
    </i>
    <i>
      <x v="11"/>
    </i>
    <i>
      <x v="12"/>
    </i>
    <i>
      <x v="13"/>
    </i>
    <i>
      <x v="14"/>
    </i>
    <i t="grand">
      <x/>
    </i>
  </rowItems>
  <colFields count="1">
    <field x="7"/>
  </colFields>
  <colItems count="7">
    <i>
      <x v="1"/>
    </i>
    <i>
      <x v="2"/>
    </i>
    <i>
      <x v="3"/>
    </i>
    <i>
      <x v="4"/>
    </i>
    <i>
      <x v="5"/>
    </i>
    <i>
      <x v="6"/>
    </i>
    <i t="grand">
      <x/>
    </i>
  </colItems>
  <pageFields count="1">
    <pageField fld="0" hier="-1"/>
  </pageFields>
  <dataFields count="1">
    <dataField name="Cuenta de ACTIVIDAD" fld="4" subtotal="count" baseField="0" baseItem="0"/>
  </dataFields>
  <formats count="56">
    <format dxfId="64">
      <pivotArea outline="0" collapsedLevelsAreSubtotals="1" fieldPosition="0"/>
    </format>
    <format dxfId="63">
      <pivotArea type="topRight" dataOnly="0" labelOnly="1" outline="0" fieldPosition="0"/>
    </format>
    <format dxfId="62">
      <pivotArea dataOnly="0" labelOnly="1" grandCol="1" outline="0" fieldPosition="0"/>
    </format>
    <format dxfId="61">
      <pivotArea dataOnly="0" labelOnly="1" grandCol="1" outline="0" fieldPosition="0"/>
    </format>
    <format dxfId="60">
      <pivotArea dataOnly="0" labelOnly="1" grandCol="1" outline="0" fieldPosition="0"/>
    </format>
    <format dxfId="59">
      <pivotArea grandRow="1" outline="0" collapsedLevelsAreSubtotals="1" fieldPosition="0"/>
    </format>
    <format dxfId="58">
      <pivotArea grandRow="1" outline="0" collapsedLevelsAreSubtotals="1" fieldPosition="0"/>
    </format>
    <format dxfId="57">
      <pivotArea type="origin" dataOnly="0" labelOnly="1" outline="0" fieldPosition="0"/>
    </format>
    <format dxfId="56">
      <pivotArea dataOnly="0" labelOnly="1" grandRow="1" outline="0" fieldPosition="0"/>
    </format>
    <format dxfId="55">
      <pivotArea outline="0" collapsedLevelsAreSubtotals="1" fieldPosition="0"/>
    </format>
    <format dxfId="54">
      <pivotArea outline="0" collapsedLevelsAreSubtotals="1" fieldPosition="0"/>
    </format>
    <format dxfId="53">
      <pivotArea outline="0" collapsedLevelsAreSubtotals="1" fieldPosition="0"/>
    </format>
    <format dxfId="52">
      <pivotArea field="1" type="button" dataOnly="0" labelOnly="1" outline="0" axis="axisRow" fieldPosition="0"/>
    </format>
    <format dxfId="51">
      <pivotArea dataOnly="0" labelOnly="1" fieldPosition="0">
        <references count="1">
          <reference field="7" count="0"/>
        </references>
      </pivotArea>
    </format>
    <format dxfId="50">
      <pivotArea dataOnly="0" labelOnly="1" grandCol="1" outline="0" fieldPosition="0"/>
    </format>
    <format dxfId="49">
      <pivotArea field="1" type="button" dataOnly="0" labelOnly="1" outline="0" axis="axisRow" fieldPosition="0"/>
    </format>
    <format dxfId="48">
      <pivotArea dataOnly="0" labelOnly="1" fieldPosition="0">
        <references count="1">
          <reference field="7" count="0"/>
        </references>
      </pivotArea>
    </format>
    <format dxfId="47">
      <pivotArea dataOnly="0" labelOnly="1" grandCol="1" outline="0" fieldPosition="0"/>
    </format>
    <format dxfId="46">
      <pivotArea field="1" type="button" dataOnly="0" labelOnly="1" outline="0" axis="axisRow" fieldPosition="0"/>
    </format>
    <format dxfId="45">
      <pivotArea dataOnly="0" labelOnly="1" fieldPosition="0">
        <references count="1">
          <reference field="7" count="0"/>
        </references>
      </pivotArea>
    </format>
    <format dxfId="44">
      <pivotArea dataOnly="0" labelOnly="1" grandCol="1" outline="0" fieldPosition="0"/>
    </format>
    <format dxfId="43">
      <pivotArea dataOnly="0" labelOnly="1" fieldPosition="0">
        <references count="1">
          <reference field="1" count="6">
            <x v="0"/>
            <x v="1"/>
            <x v="2"/>
            <x v="3"/>
            <x v="4"/>
            <x v="5"/>
          </reference>
        </references>
      </pivotArea>
    </format>
    <format dxfId="42">
      <pivotArea dataOnly="0" labelOnly="1" fieldPosition="0">
        <references count="1">
          <reference field="1" count="6">
            <x v="0"/>
            <x v="1"/>
            <x v="2"/>
            <x v="3"/>
            <x v="4"/>
            <x v="5"/>
          </reference>
        </references>
      </pivotArea>
    </format>
    <format dxfId="41">
      <pivotArea dataOnly="0" labelOnly="1" fieldPosition="0">
        <references count="1">
          <reference field="1" count="6">
            <x v="0"/>
            <x v="1"/>
            <x v="2"/>
            <x v="3"/>
            <x v="4"/>
            <x v="5"/>
          </reference>
        </references>
      </pivotArea>
    </format>
    <format dxfId="40">
      <pivotArea type="origin" dataOnly="0" labelOnly="1" outline="0" fieldPosition="0"/>
    </format>
    <format dxfId="39">
      <pivotArea field="1" type="button" dataOnly="0" labelOnly="1" outline="0" axis="axisRow" fieldPosition="0"/>
    </format>
    <format dxfId="38">
      <pivotArea dataOnly="0" labelOnly="1" fieldPosition="0">
        <references count="1">
          <reference field="1" count="0"/>
        </references>
      </pivotArea>
    </format>
    <format dxfId="37">
      <pivotArea dataOnly="0" labelOnly="1" grandRow="1" outline="0" fieldPosition="0"/>
    </format>
    <format dxfId="36">
      <pivotArea type="origin" dataOnly="0" labelOnly="1" outline="0" fieldPosition="0"/>
    </format>
    <format dxfId="35">
      <pivotArea field="1" type="button" dataOnly="0" labelOnly="1" outline="0" axis="axisRow" fieldPosition="0"/>
    </format>
    <format dxfId="34">
      <pivotArea dataOnly="0" labelOnly="1" fieldPosition="0">
        <references count="1">
          <reference field="1" count="0"/>
        </references>
      </pivotArea>
    </format>
    <format dxfId="33">
      <pivotArea dataOnly="0" labelOnly="1" grandRow="1" outline="0" fieldPosition="0"/>
    </format>
    <format dxfId="32">
      <pivotArea outline="0" collapsedLevelsAreSubtotals="1" fieldPosition="0"/>
    </format>
    <format dxfId="31">
      <pivotArea field="7" type="button" dataOnly="0" labelOnly="1" outline="0" axis="axisCol" fieldPosition="0"/>
    </format>
    <format dxfId="30">
      <pivotArea type="topRight" dataOnly="0" labelOnly="1" outline="0" fieldPosition="0"/>
    </format>
    <format dxfId="29">
      <pivotArea dataOnly="0" labelOnly="1" fieldPosition="0">
        <references count="1">
          <reference field="7" count="0"/>
        </references>
      </pivotArea>
    </format>
    <format dxfId="28">
      <pivotArea dataOnly="0" labelOnly="1" grandCol="1" outline="0" fieldPosition="0"/>
    </format>
    <format dxfId="27">
      <pivotArea collapsedLevelsAreSubtotals="1" fieldPosition="0">
        <references count="1">
          <reference field="1" count="0"/>
        </references>
      </pivotArea>
    </format>
    <format dxfId="26">
      <pivotArea dataOnly="0" labelOnly="1" fieldPosition="0">
        <references count="1">
          <reference field="1" count="0"/>
        </references>
      </pivotArea>
    </format>
    <format dxfId="25">
      <pivotArea type="origin" dataOnly="0" labelOnly="1" outline="0" fieldPosition="0"/>
    </format>
    <format dxfId="24">
      <pivotArea field="1" type="button" dataOnly="0" labelOnly="1" outline="0" axis="axisRow" fieldPosition="0"/>
    </format>
    <format dxfId="23">
      <pivotArea dataOnly="0" labelOnly="1" fieldPosition="0">
        <references count="1">
          <reference field="1" count="0"/>
        </references>
      </pivotArea>
    </format>
    <format dxfId="22">
      <pivotArea dataOnly="0" labelOnly="1" grandRow="1" outline="0" fieldPosition="0"/>
    </format>
    <format dxfId="21">
      <pivotArea collapsedLevelsAreSubtotals="1" fieldPosition="0">
        <references count="1">
          <reference field="1" count="1">
            <x v="5"/>
          </reference>
        </references>
      </pivotArea>
    </format>
    <format dxfId="20">
      <pivotArea dataOnly="0" labelOnly="1" fieldPosition="0">
        <references count="1">
          <reference field="1" count="1">
            <x v="5"/>
          </reference>
        </references>
      </pivotArea>
    </format>
    <format dxfId="19">
      <pivotArea collapsedLevelsAreSubtotals="1" fieldPosition="0">
        <references count="1">
          <reference field="1" count="1">
            <x v="5"/>
          </reference>
        </references>
      </pivotArea>
    </format>
    <format dxfId="18">
      <pivotArea dataOnly="0" labelOnly="1" fieldPosition="0">
        <references count="1">
          <reference field="1" count="1">
            <x v="5"/>
          </reference>
        </references>
      </pivotArea>
    </format>
    <format dxfId="17">
      <pivotArea collapsedLevelsAreSubtotals="1" fieldPosition="0">
        <references count="1">
          <reference field="1" count="1">
            <x v="5"/>
          </reference>
        </references>
      </pivotArea>
    </format>
    <format dxfId="16">
      <pivotArea dataOnly="0" labelOnly="1" fieldPosition="0">
        <references count="1">
          <reference field="1" count="1">
            <x v="5"/>
          </reference>
        </references>
      </pivotArea>
    </format>
    <format dxfId="15">
      <pivotArea outline="0" collapsedLevelsAreSubtotals="1" fieldPosition="0"/>
    </format>
    <format dxfId="14">
      <pivotArea dataOnly="0" labelOnly="1" fieldPosition="0">
        <references count="1">
          <reference field="1" count="7">
            <x v="1"/>
            <x v="2"/>
            <x v="3"/>
            <x v="4"/>
            <x v="5"/>
            <x v="6"/>
            <x v="7"/>
          </reference>
        </references>
      </pivotArea>
    </format>
    <format dxfId="13">
      <pivotArea dataOnly="0" labelOnly="1" grandRow="1" outline="0" fieldPosition="0"/>
    </format>
    <format dxfId="12">
      <pivotArea collapsedLevelsAreSubtotals="1" fieldPosition="0">
        <references count="1">
          <reference field="1" count="11">
            <x v="0"/>
            <x v="1"/>
            <x v="2"/>
            <x v="3"/>
            <x v="4"/>
            <x v="5"/>
            <x v="6"/>
            <x v="7"/>
            <x v="9"/>
            <x v="10"/>
            <x v="11"/>
          </reference>
        </references>
      </pivotArea>
    </format>
    <format dxfId="11">
      <pivotArea dataOnly="0" labelOnly="1" fieldPosition="0">
        <references count="1">
          <reference field="1" count="11">
            <x v="0"/>
            <x v="1"/>
            <x v="2"/>
            <x v="3"/>
            <x v="4"/>
            <x v="5"/>
            <x v="6"/>
            <x v="7"/>
            <x v="9"/>
            <x v="10"/>
            <x v="11"/>
          </reference>
        </references>
      </pivotArea>
    </format>
    <format dxfId="10">
      <pivotArea dataOnly="0" labelOnly="1" fieldPosition="0">
        <references count="1">
          <reference field="1" count="1">
            <x v="7"/>
          </reference>
        </references>
      </pivotArea>
    </format>
    <format dxfId="9">
      <pivotArea dataOnly="0" labelOnly="1" fieldPosition="0">
        <references count="1">
          <reference field="1"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3:AE78" totalsRowShown="0" headerRowDxfId="134" dataDxfId="132" headerRowBorderDxfId="133" tableBorderDxfId="131" headerRowCellStyle="Normal 2">
  <autoFilter ref="A3:AE78" xr:uid="{00000000-0009-0000-0100-000001000000}"/>
  <tableColumns count="31">
    <tableColumn id="1" xr3:uid="{00000000-0010-0000-0000-000001000000}" name="CODIGO DE ACTIVIDAD" dataDxfId="130"/>
    <tableColumn id="3" xr3:uid="{00000000-0010-0000-0000-000003000000}" name="DIMENSIÓN_x000a_MIPG " dataDxfId="129" dataCellStyle="Normal 2"/>
    <tableColumn id="4" xr3:uid="{00000000-0010-0000-0000-000004000000}" name="POLÍTICAS DE GESTIÓN Y DESEMPEÑO INSTITUCIONAL" dataDxfId="128" dataCellStyle="Normal 2"/>
    <tableColumn id="24" xr3:uid="{00000000-0010-0000-0000-000018000000}" name="PROCESO" dataDxfId="127" dataCellStyle="Normal 2"/>
    <tableColumn id="5" xr3:uid="{00000000-0010-0000-0000-000005000000}" name="CRITERIO IDENTIFICADO A MEJORAR MIPG" dataDxfId="126"/>
    <tableColumn id="2" xr3:uid="{00000000-0010-0000-0000-000002000000}" name="ACTIVIDAD" dataDxfId="125" dataCellStyle="Normal 6"/>
    <tableColumn id="6" xr3:uid="{00000000-0010-0000-0000-000006000000}" name="PRODUCTO " dataDxfId="124" dataCellStyle="Normal 2"/>
    <tableColumn id="7" xr3:uid="{00000000-0010-0000-0000-000007000000}" name="META" dataDxfId="123" dataCellStyle="Normal 2"/>
    <tableColumn id="28" xr3:uid="{00000000-0010-0000-0000-00001C000000}" name="RESPONSABLE" dataDxfId="122" dataCellStyle="Normal 2"/>
    <tableColumn id="26" xr3:uid="{00000000-0010-0000-0000-00001A000000}" name="NOMBRE DEL INDICADOR" dataDxfId="121" dataCellStyle="Normal 2"/>
    <tableColumn id="29" xr3:uid="{00000000-0010-0000-0000-00001D000000}" name="Columna1" dataDxfId="120" dataCellStyle="Normal 2"/>
    <tableColumn id="8" xr3:uid="{00000000-0010-0000-0000-000008000000}" name="Programado_x000a_1er Trimestre" dataDxfId="119"/>
    <tableColumn id="9" xr3:uid="{00000000-0010-0000-0000-000009000000}" name="Ejecutado _x000a_1er Trimestre" dataDxfId="118"/>
    <tableColumn id="15" xr3:uid="{00000000-0010-0000-0000-00000F000000}" name="Descripción cualitativa _x000a_1er Trimestre" dataDxfId="117" dataCellStyle="Normal 2 2"/>
    <tableColumn id="14" xr3:uid="{00000000-0010-0000-0000-00000E000000}" name="1er Seguimiento OAP" dataDxfId="116"/>
    <tableColumn id="11" xr3:uid="{00000000-0010-0000-0000-00000B000000}" name="Programado _x000a_2do Trimestre" dataDxfId="115"/>
    <tableColumn id="25" xr3:uid="{00000000-0010-0000-0000-000019000000}" name="Ejecutado _x000a_2do Trimestre" dataDxfId="114"/>
    <tableColumn id="12" xr3:uid="{00000000-0010-0000-0000-00000C000000}" name="Descripción cualitativa _x000a_2do Trimestre" dataDxfId="113"/>
    <tableColumn id="18" xr3:uid="{00000000-0010-0000-0000-000012000000}" name="2do Seguimiento OAP" dataDxfId="112"/>
    <tableColumn id="30" xr3:uid="{00000000-0010-0000-0000-00001E000000}" name="Programado _x000a_3er Trimestre" dataDxfId="111"/>
    <tableColumn id="31" xr3:uid="{00000000-0010-0000-0000-00001F000000}" name="Ejecutado _x000a_3er Trimestre" dataDxfId="110"/>
    <tableColumn id="17" xr3:uid="{00000000-0010-0000-0000-000011000000}" name="Descripción cualitativa _x000a_3er trimestre" dataDxfId="109"/>
    <tableColumn id="20" xr3:uid="{00000000-0010-0000-0000-000014000000}" name="3er Seguimiento OAP" dataDxfId="108"/>
    <tableColumn id="34" xr3:uid="{00000000-0010-0000-0000-000022000000}" name="Programado _x000a_4to Trimestre" dataDxfId="107"/>
    <tableColumn id="35" xr3:uid="{00000000-0010-0000-0000-000023000000}" name="Ejecutado _x000a_4to Trimestre" dataDxfId="106"/>
    <tableColumn id="21" xr3:uid="{00000000-0010-0000-0000-000015000000}" name="Descripción cualitativa _x000a_4to Trimestre" dataDxfId="105"/>
    <tableColumn id="22" xr3:uid="{00000000-0010-0000-0000-000016000000}" name="4to Seguimiento  OAP" dataDxfId="104"/>
    <tableColumn id="19" xr3:uid="{00000000-0010-0000-0000-000013000000}" name="Programado acumulado" dataDxfId="103">
      <calculatedColumnFormula>+Tabla1[[#This Row],[Programado
1er Trimestre]]+Tabla1[[#This Row],[Programado 
2do Trimestre]]+Tabla1[[#This Row],[Programado 
3er Trimestre]]+Tabla1[[#This Row],[Programado 
4to Trimestre]]</calculatedColumnFormula>
    </tableColumn>
    <tableColumn id="16" xr3:uid="{00000000-0010-0000-0000-000010000000}" name="Ejecutado acumulado" dataDxfId="102" dataCellStyle="Porcentaje">
      <calculatedColumnFormula>+Tabla1[[#This Row],[Ejecutado 
1er Trimestre]]+Tabla1[[#This Row],[Ejecutado 
2do Trimestre]]+Tabla1[[#This Row],[Ejecutado 
3er Trimestre]]+Tabla1[[#This Row],[Ejecutado 
4to Trimestre]]</calculatedColumnFormula>
    </tableColumn>
    <tableColumn id="32" xr3:uid="{00000000-0010-0000-0000-000020000000}" name="Ajustes realizados" dataDxfId="101"/>
    <tableColumn id="13" xr3:uid="{00000000-0010-0000-0000-00000D000000}" name="Actividad eliminada" dataDxfId="100">
      <calculatedColumnFormula>+[1]!Tabla1[[#This Row],[Programado 
4to Trimestre]]+[1]!Tabla1[[#This Row],[Programado 
3er Trimestre]]+[1]!Tabla1[[#This Row],[Programado
1er Trimestre]]+[1]!Tabla1[[#This Row],[Programado 
2do Trimestre]]</calculatedColumn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3:AE74" totalsRowShown="0" headerRowDxfId="285" dataDxfId="283" headerRowBorderDxfId="284" tableBorderDxfId="282" headerRowCellStyle="Normal 2">
  <autoFilter ref="A3:AE74" xr:uid="{00000000-0009-0000-0100-000002000000}"/>
  <tableColumns count="31">
    <tableColumn id="1" xr3:uid="{00000000-0010-0000-0100-000001000000}" name="CODIGO DE ACTIVIDAD" dataDxfId="281"/>
    <tableColumn id="3" xr3:uid="{00000000-0010-0000-0100-000003000000}" name="DIMENSIÓN_x000a_MIPG " dataDxfId="280" dataCellStyle="Normal 2"/>
    <tableColumn id="4" xr3:uid="{00000000-0010-0000-0100-000004000000}" name="POLÍTICAS DE GESTIÓN Y DESEMPEÑO INSTITUCIONAL" dataDxfId="279" dataCellStyle="Normal 2"/>
    <tableColumn id="24" xr3:uid="{00000000-0010-0000-0100-000018000000}" name="PROCESO" dataDxfId="278" dataCellStyle="Normal 2"/>
    <tableColumn id="5" xr3:uid="{00000000-0010-0000-0100-000005000000}" name="CRITERIO IDENTIFICADO A MEJORAR MIPG" dataDxfId="277"/>
    <tableColumn id="2" xr3:uid="{00000000-0010-0000-0100-000002000000}" name="ACTIVIDAD" dataDxfId="276" dataCellStyle="Normal 6"/>
    <tableColumn id="6" xr3:uid="{00000000-0010-0000-0100-000006000000}" name="PRODUCTO " dataDxfId="275" dataCellStyle="Normal 2"/>
    <tableColumn id="7" xr3:uid="{00000000-0010-0000-0100-000007000000}" name="META" dataDxfId="274" dataCellStyle="Normal 2"/>
    <tableColumn id="28" xr3:uid="{00000000-0010-0000-0100-00001C000000}" name="RESPONSABLE" dataDxfId="273" dataCellStyle="Normal 2"/>
    <tableColumn id="26" xr3:uid="{00000000-0010-0000-0100-00001A000000}" name="NOMBRE DEL INDICADOR" dataDxfId="272" dataCellStyle="Normal 2"/>
    <tableColumn id="29" xr3:uid="{00000000-0010-0000-0100-00001D000000}" name="FÓRMULA DEL INDICADOR" dataDxfId="271" dataCellStyle="Normal 2"/>
    <tableColumn id="8" xr3:uid="{00000000-0010-0000-0100-000008000000}" name="Programado_x000a_1er Trimestre" dataDxfId="270"/>
    <tableColumn id="9" xr3:uid="{00000000-0010-0000-0100-000009000000}" name="Ejecutado _x000a_1er Trimestre" dataDxfId="269"/>
    <tableColumn id="15" xr3:uid="{00000000-0010-0000-0100-00000F000000}" name="Descripción cualitativa _x000a_1er Trimestre" dataDxfId="268" dataCellStyle="Normal 2 2"/>
    <tableColumn id="14" xr3:uid="{00000000-0010-0000-0100-00000E000000}" name=" Seguimiento OAP_x000a_1er" dataDxfId="267"/>
    <tableColumn id="11" xr3:uid="{00000000-0010-0000-0100-00000B000000}" name="Programado _x000a_2do Trimestre" dataDxfId="266"/>
    <tableColumn id="25" xr3:uid="{00000000-0010-0000-0100-000019000000}" name="Ejecutado _x000a_2do Trimestre" dataDxfId="265"/>
    <tableColumn id="12" xr3:uid="{00000000-0010-0000-0100-00000C000000}" name="Descripción cualitativa _x000a_2do Trimestre" dataDxfId="264"/>
    <tableColumn id="18" xr3:uid="{00000000-0010-0000-0100-000012000000}" name=" Seguimiento OAP 2do" dataDxfId="263"/>
    <tableColumn id="30" xr3:uid="{00000000-0010-0000-0100-00001E000000}" name="Programado _x000a_3er Trimestre" dataDxfId="262"/>
    <tableColumn id="31" xr3:uid="{00000000-0010-0000-0100-00001F000000}" name="Ejecutado _x000a_3er Trimestre" dataDxfId="261"/>
    <tableColumn id="17" xr3:uid="{00000000-0010-0000-0100-000011000000}" name="Descripción cualitativa _x000a_3er trimestre" dataDxfId="260"/>
    <tableColumn id="20" xr3:uid="{00000000-0010-0000-0100-000014000000}" name=" Seguimiento OAP 3er" dataDxfId="259"/>
    <tableColumn id="34" xr3:uid="{00000000-0010-0000-0100-000022000000}" name="Programado _x000a_4to Trimestre" dataDxfId="258"/>
    <tableColumn id="35" xr3:uid="{00000000-0010-0000-0100-000023000000}" name="Ejecutado _x000a_4to Trimestre" dataDxfId="257"/>
    <tableColumn id="21" xr3:uid="{00000000-0010-0000-0100-000015000000}" name="Descripción cualitativa _x000a_4to Trimestre" dataDxfId="256"/>
    <tableColumn id="22" xr3:uid="{00000000-0010-0000-0100-000016000000}" name="Seguimiento  OAP 4to " dataDxfId="255"/>
    <tableColumn id="19" xr3:uid="{00000000-0010-0000-0100-000013000000}" name="Programado acumulado" dataDxfId="254">
      <calculatedColumnFormula>+Tabla13[[#This Row],[Programado
1er Trimestre]]+Tabla13[[#This Row],[Programado 
2do Trimestre]]+Tabla13[[#This Row],[Programado 
3er Trimestre]]+Tabla13[[#This Row],[Programado 
4to Trimestre]]</calculatedColumnFormula>
    </tableColumn>
    <tableColumn id="16" xr3:uid="{00000000-0010-0000-0100-000010000000}" name="Ejecutado acumulado" dataDxfId="253" dataCellStyle="Porcentaje"/>
    <tableColumn id="32" xr3:uid="{00000000-0010-0000-0100-000020000000}" name="Ajustes realizados" dataDxfId="252"/>
    <tableColumn id="13" xr3:uid="{00000000-0010-0000-0100-00000D000000}" name="Actividad eliminada" dataDxfId="251"/>
  </tableColumns>
  <tableStyleInfo name="TableStyleMedium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3" dT="2025-01-17T21:39:04.43" personId="{00000000-0000-0000-0000-000000000000}" id="{C0142F16-5BFC-400D-B8BA-FAFD2038E232}">
    <text xml:space="preserve">[Se ha quitado la mención] por favor completa la columna de nombre y formula y programación </text>
  </threadedComment>
  <threadedComment ref="C22" dT="2025-01-10T17:42:31.53" personId="{00000000-0000-0000-0000-000000000000}" id="{354D10A9-A9D5-4999-B524-A7E6EA9A7BA6}">
    <text>[Se ha quitado la m[Se ha quitado la mención]Casallas por favor establecer máximo 5 o mínimo 2 actividades para el plan de adecuación 2025. que aporten a la mejora del índice de la política Planeación Institucional para mejorar FURAG</text>
  </threadedComment>
  <threadedComment ref="Q22" dT="2025-07-01T19:57:09.64" personId="{00000000-0000-0000-0000-000000000000}" id="{CA1CE0D9-2946-4A76-9C70-E3C628AC9E6D}">
    <text>[Se ha quitado la mención] por favor realiza la descripción de la la actividad mira si puedes realizar una reunión con Ariel y el jefe donde se recibió la herramienta a satisfacción. por favor cargar los soportes en D2 Planeación Institucional</text>
    <extLst>
      <x:ext xmlns:xltc2="http://schemas.microsoft.com/office/spreadsheetml/2020/threadedcomments2" uri="{F7C98A9C-CBB3-438F-8F68-D28B6AF4A901}">
        <xltc2:checksum>3077152092</xltc2:checksum>
        <xltc2:hyperlink startIndex="208" length="27" url="https://uaermv.sharepoint.com/:f:/s/ProcesoDESI/EgevTqkWPYBFsE4OO3E6rWUB3eB2t6t7hAQ04CUe6KTPEg?e=GVevMO"/>
      </x:ext>
    </extLst>
  </threadedComment>
  <threadedComment ref="R23" dT="2025-07-01T19:59:09.61" personId="{00000000-0000-0000-0000-000000000000}" id="{CB5324E6-17BB-4DE3-9F55-2BD9277DD53E}">
    <text>[Se ha quitado la mención] por favor realiza la descripción de la socialización y carga el acta (no solo el listado de asistencia ) en  D2 Planeación Institucional</text>
    <extLst>
      <x:ext xmlns:xltc2="http://schemas.microsoft.com/office/spreadsheetml/2020/threadedcomments2" uri="{F7C98A9C-CBB3-438F-8F68-D28B6AF4A901}">
        <xltc2:checksum>502874079</xltc2:checksum>
        <xltc2:hyperlink startIndex="128" length="27" url="https://uaermv.sharepoint.com/:f:/s/ProcesoDESI/EgevTqkWPYBFsE4OO3E6rWUB3eB2t6t7hAQ04CUe6KTPEg?e=GVevMO"/>
      </x:ext>
    </extLst>
  </threadedComment>
  <threadedComment ref="C39" dT="2024-01-16T16:59:38.92" personId="{00000000-0000-0000-0000-000000000000}" id="{84839D34-BCD4-41FD-9DE6-040AC255E34B}">
    <text xml:space="preserve">[Se ha quitado la mención] @Jose [Se ha quitado la mención]s días chicos por favor identificar máximo 5 o mínimo 2 actividades para el plan de adecuación 2024. Lo importante es que esta nos aporte en el FURAG teniendo en cuenta que esta política tuvo ajustes </text>
  </threadedComment>
  <threadedComment ref="C42" dT="2025-01-10T17:39:07.49" personId="{00000000-0000-0000-0000-000000000000}" id="{3FDBC1B5-1E6F-43C5-96F2-70F985F05F79}">
    <text xml:space="preserve">[Se ha quitado la mención] por favor identificar máximo 5 o mínimo 2 actividades para el plan de adecuación 2025. Lo importante es que esta nos aporte a mejorar el  índice del FURAG </text>
  </threadedComment>
  <threadedComment ref="C47" dT="2025-01-10T17:37:55.73" personId="{00000000-0000-0000-0000-000000000000}" id="{BD6CAA0D-3ADD-4DD6-B3AB-EE95A9415AB1}">
    <text>[Se ha quitado la mención] por favor establecer máximo 5 o mínimo 2 actividades para el plan de adecuación 2025. que aporten a la mejora de la política de Seguridad Digital</text>
  </threadedComment>
  <threadedComment ref="C52" dT="2025-01-10T17:36:57.44" personId="{00000000-0000-0000-0000-000000000000}" id="{F5FF5CE6-A0A4-4983-B302-1AE284DCFB82}">
    <text xml:space="preserve">[Se ha quitado la mención] por favor establecer máximo 5 o mínimo 2 actividades para el plan de adecuación 2025. que aporten a la mejora de la política de defensa Jurídica </text>
  </threadedComment>
  <threadedComment ref="C60" dT="2025-01-10T17:32:36.93" personId="{00000000-0000-0000-0000-000000000000}" id="{D44BC46A-C21C-41F1-BEB9-14953397E5B2}">
    <text>[Se ha quitado la mención] @Erika An[Se ha quitado la mención]es[Se ha quitado la mención]r establecer máximo 5 o mínimo 2 actividades para el plan de adecuación 2025. que aporten a la mejora de los indicadores y seguimientos </text>
  </threadedComment>
  <threadedComment ref="C69" dT="2025-01-10T17:25:03.43" personId="{00000000-0000-0000-0000-000000000000}" id="{134FE08E-A26E-4E79-A63D-ABEFFDCA592B}">
    <text>[Se ha quitado la mención] por favor programas unas actividades que aporten a la mejora de la política de Gestión del Conocimiento y la Innovación o que nos ayuden</text>
  </threadedComment>
  <threadedComment ref="F70" dT="2025-04-22T18:29:05.59" personId="{00000000-0000-0000-0000-000000000000}" id="{41B9AFCB-6EA8-4A57-BD70-6FE1566F52CF}" done="1">
    <text>[Se ha quitado la mención] por favor realizar el reporte de la actividad en la columna N y cargar los soportes en D6 Gestión del Conocimiento y la Innovación</text>
  </threadedComment>
  <threadedComment ref="R70" dT="2025-07-01T20:00:04.88" personId="{00000000-0000-0000-0000-000000000000}" id="{18D9C1EF-5796-43D5-96F7-A49A465E2B8E}" done="1">
    <text>[Se ha quitado la mención] por favor realiza la descripción de la actividad y carga los soportes en D6 Gestión del Conocimiento y la Innovación</text>
  </threadedComment>
  <threadedComment ref="R70" dT="2025-07-01T21:07:22.08" personId="{00000000-0000-0000-0000-000000000000}" id="{A009A900-CD6E-4633-B9FA-D500EAC698E9}" parentId="{18D9C1EF-5796-43D5-96F7-A49A465E2B8E}">
    <text>Reporte realizado 2do trimestre 2025</text>
  </threadedComment>
</ThreadedComments>
</file>

<file path=xl/threadedComments/threadedComment2.xml><?xml version="1.0" encoding="utf-8"?>
<ThreadedComments xmlns="http://schemas.microsoft.com/office/spreadsheetml/2018/threadedcomments" xmlns:x="http://schemas.openxmlformats.org/spreadsheetml/2006/main">
  <threadedComment ref="K3" dT="2025-01-17T21:39:04.43" personId="{00000000-0000-0000-0000-000000000000}" id="{F407ADE9-2EC4-4892-B62B-5339E110BD60}">
    <text xml:space="preserve">[Se ha quitado la mención] por favor completa la columna de nombre y formula y programación </text>
  </threadedComment>
  <threadedComment ref="Q22" dT="2025-07-01T19:57:09.64" personId="{00000000-0000-0000-0000-000000000000}" id="{700F5C62-C626-45E0-98E2-F73EB38B5A6B}">
    <text>[Se ha quitado la mención] por favor realiza la descripción de la la actividad mira si puedes realizar una reunión con Ariel y el jefe donde se recibió la herramienta a satisfacción. por favor cargar los soportes en D2 Planeación Institucional</text>
    <extLst>
      <x:ext xmlns:xltc2="http://schemas.microsoft.com/office/spreadsheetml/2020/threadedcomments2" uri="{F7C98A9C-CBB3-438F-8F68-D28B6AF4A901}">
        <xltc2:checksum>3077152092</xltc2:checksum>
        <xltc2:hyperlink startIndex="208" length="27" url="https://uaermv.sharepoint.com/:f:/s/ProcesoDESI/EgevTqkWPYBFsE4OO3E6rWUB3eB2t6t7hAQ04CUe6KTPEg?e=GVevMO"/>
      </x:ext>
    </extLst>
  </threadedComment>
  <threadedComment ref="R70" dT="2025-07-01T20:00:04.88" personId="{00000000-0000-0000-0000-000000000000}" id="{B3CF3641-A5FC-41B1-BF01-23B7E7644E59}" done="1">
    <text>[Se ha quitado la mención] por favor realiza la descripción de la actividad y carga los soportes en D6 Gestión del Conocimiento y la Innovación</text>
  </threadedComment>
  <threadedComment ref="R70" dT="2025-07-01T21:07:22.08" personId="{00000000-0000-0000-0000-000000000000}" id="{E2B1AE1F-2566-480B-BB05-3938602BC8D3}" parentId="{B3CF3641-A5FC-41B1-BF01-23B7E7644E59}">
    <text>Reporte realizado 2do trimestre 2025</text>
  </threadedComment>
</ThreadedComments>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81"/>
  <sheetViews>
    <sheetView topLeftCell="I4" zoomScale="80" zoomScaleNormal="80" workbookViewId="0">
      <selection activeCell="I10" sqref="A10:XFD10"/>
    </sheetView>
  </sheetViews>
  <sheetFormatPr baseColWidth="10" defaultColWidth="90.453125" defaultRowHeight="12.5" x14ac:dyDescent="0.25"/>
  <cols>
    <col min="1" max="2" width="4.1796875" style="5" customWidth="1"/>
    <col min="3" max="3" width="6" style="6" customWidth="1"/>
    <col min="4" max="4" width="80" style="3" bestFit="1" customWidth="1"/>
    <col min="5" max="5" width="20.26953125" style="6" bestFit="1" customWidth="1"/>
    <col min="6" max="6" width="18.1796875" style="6" bestFit="1" customWidth="1"/>
    <col min="7" max="7" width="15" style="6" bestFit="1" customWidth="1"/>
    <col min="8" max="8" width="13.7265625" style="6" customWidth="1"/>
    <col min="9" max="10" width="7.81640625" style="6" bestFit="1" customWidth="1"/>
    <col min="11" max="11" width="12.81640625" style="6" bestFit="1" customWidth="1"/>
    <col min="12" max="12" width="35" style="6" bestFit="1" customWidth="1"/>
    <col min="13" max="13" width="12.1796875" style="6" customWidth="1"/>
    <col min="14" max="14" width="12.1796875" style="12" customWidth="1"/>
    <col min="15" max="18" width="12.1796875" style="5" customWidth="1"/>
    <col min="19" max="19" width="12.26953125" style="5" bestFit="1" customWidth="1"/>
    <col min="20" max="20" width="15" style="1" bestFit="1" customWidth="1"/>
    <col min="21" max="21" width="12.81640625" style="5" bestFit="1" customWidth="1"/>
    <col min="22" max="22" width="30" style="5" bestFit="1" customWidth="1"/>
    <col min="23" max="23" width="10.54296875" style="5" customWidth="1"/>
    <col min="24" max="24" width="30" style="5" bestFit="1" customWidth="1"/>
    <col min="25" max="25" width="20.54296875" style="5" bestFit="1" customWidth="1"/>
    <col min="26" max="26" width="30" style="5" bestFit="1" customWidth="1"/>
    <col min="27" max="27" width="12.26953125" style="5" bestFit="1" customWidth="1"/>
    <col min="28" max="28" width="12.453125" style="5" bestFit="1" customWidth="1"/>
    <col min="29" max="32" width="13" style="5" customWidth="1"/>
    <col min="33" max="49" width="16.81640625" style="5" customWidth="1"/>
    <col min="50" max="16384" width="90.453125" style="5"/>
  </cols>
  <sheetData>
    <row r="2" spans="2:26" x14ac:dyDescent="0.25">
      <c r="B2" s="4"/>
      <c r="D2" s="3" t="s">
        <v>0</v>
      </c>
    </row>
    <row r="3" spans="2:26" ht="13" x14ac:dyDescent="0.3">
      <c r="B3" s="4"/>
      <c r="D3" s="427" t="s">
        <v>1</v>
      </c>
      <c r="E3" s="12"/>
    </row>
    <row r="4" spans="2:26" ht="14.5" x14ac:dyDescent="0.35">
      <c r="B4" s="4"/>
      <c r="D4" s="9"/>
      <c r="E4" s="13"/>
      <c r="F4" s="12"/>
      <c r="G4" s="12"/>
      <c r="H4" s="12"/>
      <c r="I4" s="12"/>
      <c r="J4" s="12"/>
      <c r="K4" s="12"/>
      <c r="L4" s="12"/>
    </row>
    <row r="5" spans="2:26" ht="14.5" x14ac:dyDescent="0.35">
      <c r="B5" s="4"/>
      <c r="D5" s="41" t="s">
        <v>2</v>
      </c>
      <c r="E5" s="14" t="s">
        <v>3</v>
      </c>
      <c r="F5" s="59"/>
      <c r="G5" s="59"/>
      <c r="H5" s="59"/>
      <c r="I5" s="59"/>
      <c r="J5" s="59"/>
      <c r="K5"/>
      <c r="L5"/>
      <c r="M5"/>
      <c r="N5"/>
      <c r="O5"/>
      <c r="P5"/>
      <c r="Q5"/>
      <c r="R5"/>
      <c r="S5"/>
      <c r="T5" s="15"/>
      <c r="U5"/>
      <c r="V5"/>
      <c r="W5"/>
      <c r="X5"/>
      <c r="Y5"/>
      <c r="Z5"/>
    </row>
    <row r="6" spans="2:26" s="2" customFormat="1" ht="72.5" x14ac:dyDescent="0.35">
      <c r="B6" s="11"/>
      <c r="D6" s="7" t="s">
        <v>4</v>
      </c>
      <c r="E6" s="8" t="s">
        <v>5</v>
      </c>
      <c r="F6" s="8" t="s">
        <v>6</v>
      </c>
      <c r="G6" s="8" t="s">
        <v>7</v>
      </c>
      <c r="H6" s="8" t="s">
        <v>8</v>
      </c>
      <c r="I6" s="8" t="s">
        <v>9</v>
      </c>
      <c r="J6" s="8" t="s">
        <v>10</v>
      </c>
      <c r="K6"/>
      <c r="L6" s="482" t="s">
        <v>4</v>
      </c>
      <c r="M6" s="482" t="s">
        <v>5</v>
      </c>
      <c r="N6" s="482" t="s">
        <v>6</v>
      </c>
      <c r="O6" s="482" t="s">
        <v>7</v>
      </c>
      <c r="P6" s="482" t="s">
        <v>11</v>
      </c>
      <c r="Q6" s="482" t="s">
        <v>8</v>
      </c>
      <c r="R6" s="482" t="s">
        <v>9</v>
      </c>
      <c r="S6" s="482" t="s">
        <v>10</v>
      </c>
      <c r="T6" s="12"/>
      <c r="U6" s="482" t="s">
        <v>10</v>
      </c>
      <c r="V6" s="482" t="s">
        <v>10</v>
      </c>
      <c r="W6" s="8"/>
      <c r="X6" s="8"/>
      <c r="Y6" s="8"/>
      <c r="Z6" s="8"/>
    </row>
    <row r="7" spans="2:26" s="18" customFormat="1" ht="15" customHeight="1" x14ac:dyDescent="0.35">
      <c r="B7" s="16"/>
      <c r="C7" s="17"/>
      <c r="D7" s="65" t="s">
        <v>12</v>
      </c>
      <c r="E7" s="8">
        <v>6</v>
      </c>
      <c r="F7" s="8"/>
      <c r="G7" s="8">
        <v>1</v>
      </c>
      <c r="H7" s="8"/>
      <c r="I7" s="8"/>
      <c r="J7" s="8">
        <v>7</v>
      </c>
      <c r="K7"/>
      <c r="L7" s="65" t="s">
        <v>12</v>
      </c>
      <c r="M7" s="8">
        <v>6</v>
      </c>
      <c r="N7" s="8"/>
      <c r="O7" s="8">
        <v>1</v>
      </c>
      <c r="P7" s="8"/>
      <c r="Q7" s="8"/>
      <c r="R7" s="8"/>
      <c r="S7" s="8">
        <v>7</v>
      </c>
      <c r="T7" s="2"/>
      <c r="U7" s="8">
        <v>7</v>
      </c>
      <c r="V7" s="8">
        <v>7</v>
      </c>
      <c r="W7" s="17">
        <f>+U7-V7</f>
        <v>0</v>
      </c>
    </row>
    <row r="8" spans="2:26" s="18" customFormat="1" ht="15" customHeight="1" x14ac:dyDescent="0.35">
      <c r="B8" s="16"/>
      <c r="C8" s="17"/>
      <c r="D8" s="65" t="s">
        <v>13</v>
      </c>
      <c r="E8" s="8"/>
      <c r="F8" s="8"/>
      <c r="G8" s="8">
        <v>2</v>
      </c>
      <c r="H8" s="8"/>
      <c r="I8" s="8"/>
      <c r="J8" s="8">
        <v>2</v>
      </c>
      <c r="K8"/>
      <c r="L8" s="65" t="s">
        <v>13</v>
      </c>
      <c r="M8" s="8"/>
      <c r="N8" s="8"/>
      <c r="O8" s="8">
        <v>2</v>
      </c>
      <c r="P8" s="8"/>
      <c r="Q8" s="8"/>
      <c r="R8" s="8"/>
      <c r="S8" s="8">
        <v>2</v>
      </c>
      <c r="T8" s="2"/>
      <c r="U8" s="8">
        <v>2</v>
      </c>
      <c r="V8" s="8">
        <v>2</v>
      </c>
      <c r="W8" s="17">
        <f t="shared" ref="W8:W19" si="0">+U8-V8</f>
        <v>0</v>
      </c>
    </row>
    <row r="9" spans="2:26" s="18" customFormat="1" ht="15" customHeight="1" x14ac:dyDescent="0.35">
      <c r="B9" s="16"/>
      <c r="C9" s="17"/>
      <c r="D9" s="65" t="s">
        <v>14</v>
      </c>
      <c r="E9" s="8"/>
      <c r="F9" s="8">
        <v>6</v>
      </c>
      <c r="G9" s="8"/>
      <c r="H9" s="8"/>
      <c r="I9" s="8"/>
      <c r="J9" s="8">
        <v>6</v>
      </c>
      <c r="K9"/>
      <c r="L9" s="65" t="s">
        <v>14</v>
      </c>
      <c r="M9" s="8"/>
      <c r="N9" s="8">
        <v>6</v>
      </c>
      <c r="O9" s="8"/>
      <c r="P9" s="8"/>
      <c r="Q9" s="8"/>
      <c r="R9" s="8"/>
      <c r="S9" s="8">
        <v>6</v>
      </c>
      <c r="T9" s="2"/>
      <c r="U9" s="8">
        <v>6</v>
      </c>
      <c r="V9" s="8">
        <v>6</v>
      </c>
      <c r="W9" s="17">
        <f t="shared" si="0"/>
        <v>0</v>
      </c>
    </row>
    <row r="10" spans="2:26" s="18" customFormat="1" ht="15" customHeight="1" x14ac:dyDescent="0.35">
      <c r="B10" s="16"/>
      <c r="C10" s="17"/>
      <c r="D10" s="65" t="s">
        <v>15</v>
      </c>
      <c r="E10" s="8"/>
      <c r="F10" s="8">
        <v>8</v>
      </c>
      <c r="G10" s="8"/>
      <c r="H10" s="8"/>
      <c r="I10" s="8"/>
      <c r="J10" s="8">
        <v>8</v>
      </c>
      <c r="K10"/>
      <c r="L10" s="65" t="s">
        <v>15</v>
      </c>
      <c r="M10" s="8"/>
      <c r="N10" s="8">
        <v>5</v>
      </c>
      <c r="O10" s="8"/>
      <c r="P10" s="8"/>
      <c r="Q10" s="8"/>
      <c r="R10" s="8"/>
      <c r="S10" s="8">
        <v>5</v>
      </c>
      <c r="T10" s="2"/>
      <c r="U10" s="8">
        <v>8</v>
      </c>
      <c r="V10" s="8">
        <v>5</v>
      </c>
      <c r="W10" s="17">
        <f t="shared" si="0"/>
        <v>3</v>
      </c>
    </row>
    <row r="11" spans="2:26" s="18" customFormat="1" ht="15" customHeight="1" x14ac:dyDescent="0.35">
      <c r="B11" s="16"/>
      <c r="C11" s="17"/>
      <c r="D11" s="65" t="s">
        <v>16</v>
      </c>
      <c r="E11" s="8"/>
      <c r="F11" s="8">
        <v>8</v>
      </c>
      <c r="G11" s="8"/>
      <c r="H11" s="8"/>
      <c r="I11" s="8"/>
      <c r="J11" s="8">
        <v>8</v>
      </c>
      <c r="K11"/>
      <c r="L11" s="65" t="s">
        <v>16</v>
      </c>
      <c r="M11" s="8"/>
      <c r="N11" s="8">
        <v>3</v>
      </c>
      <c r="O11" s="8"/>
      <c r="P11" s="8"/>
      <c r="Q11" s="8"/>
      <c r="R11" s="8"/>
      <c r="S11" s="8">
        <v>3</v>
      </c>
      <c r="T11" s="2"/>
      <c r="U11" s="8">
        <v>8</v>
      </c>
      <c r="V11" s="8">
        <v>3</v>
      </c>
      <c r="W11" s="17">
        <f t="shared" si="0"/>
        <v>5</v>
      </c>
    </row>
    <row r="12" spans="2:26" s="18" customFormat="1" ht="15" customHeight="1" x14ac:dyDescent="0.35">
      <c r="B12" s="16"/>
      <c r="C12" s="17"/>
      <c r="D12" s="478" t="s">
        <v>17</v>
      </c>
      <c r="E12" s="479"/>
      <c r="F12" s="479"/>
      <c r="G12" s="479"/>
      <c r="H12" s="479">
        <v>5</v>
      </c>
      <c r="I12" s="479"/>
      <c r="J12" s="479">
        <v>5</v>
      </c>
      <c r="K12"/>
      <c r="L12" s="478" t="s">
        <v>17</v>
      </c>
      <c r="M12" s="479"/>
      <c r="N12" s="479"/>
      <c r="O12" s="479"/>
      <c r="P12" s="479"/>
      <c r="Q12" s="479">
        <v>5</v>
      </c>
      <c r="R12" s="479"/>
      <c r="S12" s="479">
        <v>5</v>
      </c>
      <c r="T12" s="2"/>
      <c r="U12" s="479">
        <v>5</v>
      </c>
      <c r="V12" s="479">
        <v>5</v>
      </c>
      <c r="W12" s="17">
        <f t="shared" si="0"/>
        <v>0</v>
      </c>
    </row>
    <row r="13" spans="2:26" s="18" customFormat="1" ht="15" customHeight="1" x14ac:dyDescent="0.35">
      <c r="B13" s="16"/>
      <c r="C13" s="17"/>
      <c r="D13" s="480" t="s">
        <v>18</v>
      </c>
      <c r="E13" s="8"/>
      <c r="F13" s="8"/>
      <c r="G13" s="8">
        <v>4</v>
      </c>
      <c r="H13" s="8"/>
      <c r="I13" s="8"/>
      <c r="J13" s="8">
        <v>4</v>
      </c>
      <c r="K13"/>
      <c r="L13" s="480" t="s">
        <v>18</v>
      </c>
      <c r="M13" s="8"/>
      <c r="N13" s="8"/>
      <c r="O13" s="8">
        <v>4</v>
      </c>
      <c r="P13" s="8"/>
      <c r="Q13" s="8"/>
      <c r="R13" s="8"/>
      <c r="S13" s="8">
        <v>4</v>
      </c>
      <c r="T13" s="2"/>
      <c r="U13" s="8">
        <v>4</v>
      </c>
      <c r="V13" s="8">
        <v>4</v>
      </c>
      <c r="W13" s="17">
        <f t="shared" si="0"/>
        <v>0</v>
      </c>
    </row>
    <row r="14" spans="2:26" s="18" customFormat="1" ht="15" customHeight="1" x14ac:dyDescent="0.35">
      <c r="B14" s="16"/>
      <c r="C14" s="17"/>
      <c r="D14" s="10" t="s">
        <v>19</v>
      </c>
      <c r="E14" s="59"/>
      <c r="F14" s="59"/>
      <c r="G14" s="59">
        <v>1</v>
      </c>
      <c r="H14" s="59"/>
      <c r="I14" s="59"/>
      <c r="J14" s="59">
        <v>1</v>
      </c>
      <c r="K14"/>
      <c r="L14" s="10" t="s">
        <v>19</v>
      </c>
      <c r="M14" s="59"/>
      <c r="N14" s="59"/>
      <c r="O14" s="59">
        <v>1</v>
      </c>
      <c r="P14" s="59"/>
      <c r="Q14" s="59"/>
      <c r="R14" s="59"/>
      <c r="S14" s="59">
        <v>1</v>
      </c>
      <c r="T14" s="2"/>
      <c r="U14" s="59">
        <v>1</v>
      </c>
      <c r="V14" s="59">
        <v>1</v>
      </c>
      <c r="W14" s="17">
        <f t="shared" si="0"/>
        <v>0</v>
      </c>
    </row>
    <row r="15" spans="2:26" s="18" customFormat="1" ht="15" customHeight="1" x14ac:dyDescent="0.35">
      <c r="B15" s="16"/>
      <c r="C15" s="17"/>
      <c r="D15" s="65" t="s">
        <v>20</v>
      </c>
      <c r="E15" s="8"/>
      <c r="F15" s="8"/>
      <c r="G15" s="8"/>
      <c r="H15" s="8"/>
      <c r="I15" s="8">
        <v>3</v>
      </c>
      <c r="J15" s="8">
        <v>3</v>
      </c>
      <c r="K15"/>
      <c r="L15" s="65" t="s">
        <v>20</v>
      </c>
      <c r="M15" s="8"/>
      <c r="N15" s="8"/>
      <c r="O15" s="8"/>
      <c r="P15" s="8"/>
      <c r="Q15" s="8"/>
      <c r="R15" s="8">
        <v>3</v>
      </c>
      <c r="S15" s="8">
        <v>3</v>
      </c>
      <c r="T15" s="2"/>
      <c r="U15" s="8">
        <v>3</v>
      </c>
      <c r="V15" s="8">
        <v>3</v>
      </c>
      <c r="W15" s="17">
        <f t="shared" si="0"/>
        <v>0</v>
      </c>
    </row>
    <row r="16" spans="2:26" s="18" customFormat="1" ht="15" customHeight="1" x14ac:dyDescent="0.35">
      <c r="B16" s="16"/>
      <c r="C16" s="17"/>
      <c r="D16" s="65" t="s">
        <v>21</v>
      </c>
      <c r="E16" s="8"/>
      <c r="F16" s="8"/>
      <c r="G16" s="8"/>
      <c r="H16" s="8">
        <v>4</v>
      </c>
      <c r="I16" s="8"/>
      <c r="J16" s="8">
        <v>4</v>
      </c>
      <c r="K16"/>
      <c r="L16" s="65" t="s">
        <v>21</v>
      </c>
      <c r="M16" s="8"/>
      <c r="N16" s="8"/>
      <c r="O16" s="8"/>
      <c r="P16" s="8"/>
      <c r="Q16" s="8">
        <v>4</v>
      </c>
      <c r="R16" s="8"/>
      <c r="S16" s="8">
        <v>4</v>
      </c>
      <c r="T16" s="2"/>
      <c r="U16" s="8">
        <v>4</v>
      </c>
      <c r="V16" s="8">
        <v>4</v>
      </c>
      <c r="W16" s="17">
        <f t="shared" si="0"/>
        <v>0</v>
      </c>
    </row>
    <row r="17" spans="2:28" s="18" customFormat="1" ht="15" customHeight="1" x14ac:dyDescent="0.35">
      <c r="B17" s="16"/>
      <c r="C17" s="17"/>
      <c r="D17" s="65" t="s">
        <v>22</v>
      </c>
      <c r="E17" s="8"/>
      <c r="F17" s="8"/>
      <c r="G17" s="8"/>
      <c r="H17" s="8">
        <v>5</v>
      </c>
      <c r="I17" s="8"/>
      <c r="J17" s="8">
        <v>5</v>
      </c>
      <c r="K17"/>
      <c r="L17" s="65" t="s">
        <v>22</v>
      </c>
      <c r="M17" s="8"/>
      <c r="N17" s="8"/>
      <c r="O17" s="8"/>
      <c r="P17" s="8"/>
      <c r="Q17" s="8">
        <v>5</v>
      </c>
      <c r="R17" s="8"/>
      <c r="S17" s="8">
        <v>5</v>
      </c>
      <c r="T17" s="2"/>
      <c r="U17" s="8">
        <v>5</v>
      </c>
      <c r="V17" s="8">
        <v>5</v>
      </c>
      <c r="W17" s="17">
        <f t="shared" si="0"/>
        <v>0</v>
      </c>
    </row>
    <row r="18" spans="2:28" ht="29" x14ac:dyDescent="0.35">
      <c r="B18" s="4"/>
      <c r="D18" s="10" t="s">
        <v>23</v>
      </c>
      <c r="E18" s="59"/>
      <c r="F18" s="59"/>
      <c r="G18" s="59">
        <v>1</v>
      </c>
      <c r="H18" s="59"/>
      <c r="I18" s="59"/>
      <c r="J18" s="59">
        <v>1</v>
      </c>
      <c r="K18"/>
      <c r="L18" s="10" t="s">
        <v>23</v>
      </c>
      <c r="M18" s="59"/>
      <c r="N18" s="59"/>
      <c r="O18" s="59">
        <v>1</v>
      </c>
      <c r="P18" s="59"/>
      <c r="Q18" s="59"/>
      <c r="R18" s="59"/>
      <c r="S18" s="59">
        <v>1</v>
      </c>
      <c r="T18" s="12"/>
      <c r="U18" s="59">
        <v>1</v>
      </c>
      <c r="V18" s="59">
        <v>1</v>
      </c>
      <c r="W18" s="17">
        <f t="shared" si="0"/>
        <v>0</v>
      </c>
    </row>
    <row r="19" spans="2:28" ht="15" customHeight="1" x14ac:dyDescent="0.35">
      <c r="B19" s="4"/>
      <c r="D19" s="10" t="s">
        <v>24</v>
      </c>
      <c r="E19" s="477"/>
      <c r="F19" s="477"/>
      <c r="G19" s="477">
        <v>2</v>
      </c>
      <c r="H19" s="477"/>
      <c r="I19" s="477"/>
      <c r="J19" s="477">
        <v>2</v>
      </c>
      <c r="K19"/>
      <c r="L19" s="10" t="s">
        <v>24</v>
      </c>
      <c r="M19" s="59"/>
      <c r="N19" s="59"/>
      <c r="O19" s="59">
        <v>2</v>
      </c>
      <c r="P19" s="59"/>
      <c r="Q19" s="59"/>
      <c r="R19" s="59"/>
      <c r="S19" s="59">
        <v>2</v>
      </c>
      <c r="T19" s="12"/>
      <c r="U19" s="477">
        <v>2</v>
      </c>
      <c r="V19" s="59">
        <v>2</v>
      </c>
      <c r="W19" s="17">
        <f t="shared" si="0"/>
        <v>0</v>
      </c>
    </row>
    <row r="20" spans="2:28" ht="15" customHeight="1" x14ac:dyDescent="0.35">
      <c r="B20" s="4"/>
      <c r="D20" s="10" t="s">
        <v>10</v>
      </c>
      <c r="E20" s="59">
        <v>6</v>
      </c>
      <c r="F20" s="59">
        <v>22</v>
      </c>
      <c r="G20" s="59">
        <v>11</v>
      </c>
      <c r="H20" s="59">
        <v>14</v>
      </c>
      <c r="I20" s="59">
        <v>3</v>
      </c>
      <c r="J20" s="59">
        <v>56</v>
      </c>
      <c r="K20"/>
      <c r="L20" s="10" t="s">
        <v>25</v>
      </c>
      <c r="M20" s="477"/>
      <c r="N20" s="477"/>
      <c r="O20" s="477"/>
      <c r="P20" s="477"/>
      <c r="Q20" s="477"/>
      <c r="R20" s="477"/>
      <c r="S20" s="477"/>
      <c r="T20" s="12"/>
      <c r="U20" s="484">
        <v>56</v>
      </c>
      <c r="V20" s="484">
        <v>48</v>
      </c>
    </row>
    <row r="21" spans="2:28" ht="15" customHeight="1" x14ac:dyDescent="0.35">
      <c r="B21" s="4"/>
      <c r="D21"/>
      <c r="E21"/>
      <c r="F21"/>
      <c r="G21"/>
      <c r="H21"/>
      <c r="I21"/>
      <c r="J21"/>
      <c r="K21"/>
      <c r="L21" s="483" t="s">
        <v>10</v>
      </c>
      <c r="M21" s="484">
        <v>6</v>
      </c>
      <c r="N21" s="484">
        <v>14</v>
      </c>
      <c r="O21" s="484">
        <v>11</v>
      </c>
      <c r="P21" s="484"/>
      <c r="Q21" s="484">
        <v>14</v>
      </c>
      <c r="R21" s="484">
        <v>3</v>
      </c>
      <c r="S21" s="484">
        <v>48</v>
      </c>
      <c r="T21" s="12"/>
      <c r="U21" s="12"/>
      <c r="V21" s="12"/>
    </row>
    <row r="22" spans="2:28" ht="15" customHeight="1" x14ac:dyDescent="0.35">
      <c r="B22" s="4"/>
      <c r="D22"/>
      <c r="E22"/>
      <c r="F22"/>
      <c r="G22"/>
      <c r="H22"/>
      <c r="I22"/>
      <c r="J22">
        <f>56-48</f>
        <v>8</v>
      </c>
      <c r="K22"/>
      <c r="L22"/>
      <c r="M22"/>
      <c r="N22"/>
      <c r="O22" s="12"/>
      <c r="P22" s="12"/>
      <c r="Q22" s="12"/>
      <c r="R22" s="12"/>
      <c r="S22" s="12"/>
      <c r="T22" s="12"/>
      <c r="U22" s="12"/>
      <c r="V22" s="12"/>
    </row>
    <row r="23" spans="2:28" ht="14.5" x14ac:dyDescent="0.35">
      <c r="B23" s="4"/>
      <c r="D23"/>
      <c r="E23"/>
      <c r="F23"/>
      <c r="G23"/>
      <c r="H23"/>
      <c r="I23"/>
      <c r="J23"/>
      <c r="K23"/>
      <c r="L23"/>
      <c r="M23"/>
      <c r="N23"/>
      <c r="O23" s="12"/>
      <c r="P23" s="12"/>
      <c r="Q23" s="12"/>
      <c r="R23" s="12"/>
      <c r="S23" s="12"/>
      <c r="T23" s="12"/>
      <c r="U23" s="12"/>
      <c r="V23" s="12"/>
    </row>
    <row r="24" spans="2:28" ht="14.5" x14ac:dyDescent="0.35">
      <c r="B24" s="4"/>
      <c r="D24"/>
      <c r="E24"/>
      <c r="F24"/>
      <c r="G24"/>
      <c r="H24"/>
      <c r="I24"/>
      <c r="J24"/>
      <c r="K24"/>
      <c r="L24"/>
      <c r="M24"/>
      <c r="N24"/>
      <c r="O24" s="12"/>
      <c r="P24" s="12"/>
      <c r="Q24" s="12"/>
      <c r="R24" s="12"/>
      <c r="S24" s="12"/>
      <c r="T24" s="12"/>
      <c r="U24" s="12"/>
      <c r="V24" s="12"/>
    </row>
    <row r="25" spans="2:28" s="387" customFormat="1" ht="14.5" x14ac:dyDescent="0.35">
      <c r="B25" s="383"/>
      <c r="C25" s="384"/>
      <c r="D25" s="385"/>
      <c r="E25" s="385"/>
      <c r="F25" s="385"/>
      <c r="G25" s="385"/>
      <c r="H25" s="385"/>
      <c r="I25" s="385"/>
      <c r="J25" s="385"/>
      <c r="K25" s="385"/>
      <c r="L25" s="385"/>
      <c r="M25" s="385"/>
      <c r="N25" s="385"/>
      <c r="O25" s="386"/>
      <c r="P25" s="386"/>
      <c r="Q25" s="386"/>
      <c r="R25" s="386"/>
      <c r="S25" s="386"/>
      <c r="T25" s="386"/>
      <c r="U25" s="386"/>
      <c r="V25" s="386"/>
    </row>
    <row r="26" spans="2:28" ht="14.5" x14ac:dyDescent="0.35">
      <c r="B26" s="4"/>
      <c r="D26"/>
      <c r="E26"/>
      <c r="F26"/>
      <c r="G26"/>
      <c r="H26"/>
      <c r="I26"/>
      <c r="J26"/>
      <c r="K26"/>
      <c r="L26" s="12"/>
      <c r="M26" s="12"/>
      <c r="O26" s="12"/>
      <c r="P26" s="12"/>
      <c r="Q26" s="12"/>
      <c r="R26" s="12"/>
      <c r="S26" s="12"/>
      <c r="T26" s="12"/>
      <c r="U26" s="12"/>
      <c r="V26" s="12"/>
    </row>
    <row r="27" spans="2:28" x14ac:dyDescent="0.25">
      <c r="B27" s="4"/>
      <c r="E27" s="12"/>
      <c r="F27" s="12"/>
      <c r="G27" s="12"/>
      <c r="H27" s="12"/>
      <c r="I27" s="12"/>
      <c r="J27" s="12"/>
      <c r="K27" s="12"/>
      <c r="L27" s="12"/>
      <c r="M27" s="12"/>
      <c r="O27" s="12"/>
      <c r="P27" s="12"/>
      <c r="Q27" s="12"/>
      <c r="R27" s="12"/>
      <c r="S27" s="12"/>
      <c r="T27" s="12"/>
      <c r="U27" s="12"/>
      <c r="V27" s="12"/>
    </row>
    <row r="28" spans="2:28" ht="44.25" customHeight="1" x14ac:dyDescent="0.35">
      <c r="B28" s="4"/>
      <c r="D28" s="7" t="s">
        <v>4</v>
      </c>
      <c r="E28" t="s">
        <v>26</v>
      </c>
      <c r="F28" s="9" t="s">
        <v>27</v>
      </c>
      <c r="G28"/>
      <c r="H28"/>
      <c r="I28"/>
      <c r="J28"/>
      <c r="K28"/>
      <c r="L28"/>
      <c r="M28"/>
      <c r="N28"/>
      <c r="O28"/>
      <c r="P28"/>
      <c r="Q28"/>
      <c r="R28"/>
      <c r="S28"/>
      <c r="T28"/>
      <c r="U28"/>
      <c r="V28"/>
      <c r="W28"/>
      <c r="X28"/>
      <c r="Y28"/>
      <c r="Z28"/>
      <c r="AA28"/>
      <c r="AB28"/>
    </row>
    <row r="29" spans="2:28" ht="14.5" x14ac:dyDescent="0.35">
      <c r="B29" s="4"/>
      <c r="D29" s="65" t="s">
        <v>5</v>
      </c>
      <c r="E29" s="8">
        <v>4</v>
      </c>
      <c r="F29" s="8">
        <v>3</v>
      </c>
      <c r="G29"/>
      <c r="H29"/>
      <c r="I29"/>
      <c r="J29"/>
      <c r="K29"/>
      <c r="L29"/>
      <c r="M29"/>
      <c r="N29"/>
      <c r="O29"/>
      <c r="P29"/>
      <c r="Q29"/>
      <c r="R29"/>
      <c r="S29"/>
      <c r="T29"/>
      <c r="U29"/>
      <c r="V29"/>
      <c r="W29"/>
      <c r="X29"/>
      <c r="Y29"/>
      <c r="Z29"/>
      <c r="AA29"/>
      <c r="AB29"/>
    </row>
    <row r="30" spans="2:28" ht="14.5" x14ac:dyDescent="0.35">
      <c r="B30" s="4"/>
      <c r="D30" s="65" t="s">
        <v>8</v>
      </c>
      <c r="E30" s="8">
        <v>8</v>
      </c>
      <c r="F30" s="8">
        <v>8</v>
      </c>
      <c r="G30"/>
      <c r="H30"/>
      <c r="I30"/>
      <c r="J30"/>
      <c r="K30"/>
      <c r="L30"/>
      <c r="M30"/>
      <c r="N30"/>
      <c r="O30"/>
      <c r="P30"/>
      <c r="Q30"/>
      <c r="R30"/>
      <c r="S30"/>
      <c r="T30"/>
      <c r="U30"/>
      <c r="V30"/>
      <c r="W30"/>
      <c r="X30"/>
      <c r="Y30"/>
      <c r="Z30"/>
      <c r="AA30"/>
      <c r="AB30"/>
    </row>
    <row r="31" spans="2:28" ht="14.5" x14ac:dyDescent="0.35">
      <c r="B31" s="4"/>
      <c r="D31" s="65" t="s">
        <v>6</v>
      </c>
      <c r="E31" s="8">
        <v>8</v>
      </c>
      <c r="F31" s="8">
        <v>8</v>
      </c>
      <c r="G31"/>
      <c r="H31"/>
      <c r="I31"/>
      <c r="J31"/>
      <c r="K31"/>
      <c r="L31"/>
      <c r="M31"/>
      <c r="N31"/>
      <c r="O31"/>
      <c r="P31"/>
      <c r="Q31"/>
      <c r="R31"/>
      <c r="S31"/>
      <c r="T31"/>
      <c r="U31"/>
      <c r="V31"/>
      <c r="W31"/>
      <c r="X31"/>
      <c r="Y31"/>
      <c r="Z31"/>
      <c r="AA31"/>
      <c r="AB31"/>
    </row>
    <row r="32" spans="2:28" ht="14.5" x14ac:dyDescent="0.35">
      <c r="B32" s="4"/>
      <c r="D32" s="65" t="s">
        <v>9</v>
      </c>
      <c r="E32" s="8"/>
      <c r="F32" s="8"/>
      <c r="G32"/>
      <c r="H32"/>
      <c r="I32"/>
      <c r="J32"/>
      <c r="K32"/>
      <c r="L32"/>
      <c r="M32"/>
      <c r="N32"/>
      <c r="O32"/>
      <c r="P32"/>
      <c r="Q32"/>
      <c r="R32"/>
      <c r="S32"/>
      <c r="T32"/>
      <c r="U32"/>
      <c r="V32"/>
      <c r="W32"/>
      <c r="X32"/>
      <c r="Y32"/>
      <c r="Z32"/>
      <c r="AA32"/>
      <c r="AB32"/>
    </row>
    <row r="33" spans="3:28" ht="14.5" x14ac:dyDescent="0.35">
      <c r="D33" s="65" t="s">
        <v>7</v>
      </c>
      <c r="E33" s="8">
        <v>5</v>
      </c>
      <c r="F33" s="8">
        <v>4</v>
      </c>
      <c r="G33"/>
      <c r="H33"/>
      <c r="I33"/>
      <c r="J33"/>
      <c r="K33"/>
      <c r="L33"/>
      <c r="M33"/>
      <c r="N33"/>
      <c r="O33"/>
      <c r="P33"/>
      <c r="Q33"/>
      <c r="R33"/>
      <c r="S33"/>
      <c r="T33"/>
      <c r="U33"/>
      <c r="V33"/>
      <c r="W33"/>
      <c r="X33"/>
      <c r="Y33"/>
      <c r="Z33"/>
      <c r="AA33"/>
      <c r="AB33"/>
    </row>
    <row r="34" spans="3:28" ht="14.5" x14ac:dyDescent="0.35">
      <c r="D34" s="10" t="s">
        <v>10</v>
      </c>
      <c r="E34" s="8">
        <v>25</v>
      </c>
      <c r="F34" s="8">
        <v>23</v>
      </c>
      <c r="G34"/>
      <c r="H34"/>
      <c r="I34"/>
      <c r="J34"/>
      <c r="K34"/>
      <c r="L34"/>
      <c r="M34"/>
      <c r="N34"/>
      <c r="O34"/>
      <c r="P34"/>
      <c r="Q34"/>
      <c r="R34"/>
      <c r="S34"/>
      <c r="T34"/>
      <c r="U34"/>
      <c r="V34"/>
      <c r="W34"/>
      <c r="X34"/>
      <c r="Y34"/>
      <c r="Z34"/>
      <c r="AA34"/>
      <c r="AB34"/>
    </row>
    <row r="35" spans="3:28" ht="14.5" x14ac:dyDescent="0.35">
      <c r="D35"/>
      <c r="E35"/>
      <c r="F35"/>
      <c r="H35"/>
      <c r="I35"/>
      <c r="J35"/>
      <c r="K35"/>
      <c r="L35"/>
      <c r="M35"/>
      <c r="N35"/>
      <c r="O35"/>
      <c r="P35"/>
      <c r="Q35"/>
      <c r="R35"/>
      <c r="S35"/>
      <c r="T35"/>
      <c r="U35"/>
      <c r="V35"/>
      <c r="W35"/>
      <c r="X35"/>
      <c r="Y35"/>
      <c r="Z35"/>
      <c r="AA35"/>
      <c r="AB35"/>
    </row>
    <row r="36" spans="3:28" ht="14.5" x14ac:dyDescent="0.35">
      <c r="D36"/>
      <c r="E36" s="8">
        <v>25</v>
      </c>
      <c r="F36" s="8">
        <v>23</v>
      </c>
      <c r="G36" s="426">
        <f>+F36/E36</f>
        <v>0.92</v>
      </c>
      <c r="H36"/>
      <c r="I36"/>
      <c r="J36"/>
      <c r="K36"/>
      <c r="L36"/>
      <c r="M36"/>
      <c r="N36"/>
      <c r="O36"/>
      <c r="P36"/>
      <c r="Q36"/>
      <c r="R36"/>
      <c r="S36"/>
      <c r="T36"/>
      <c r="U36"/>
      <c r="V36"/>
      <c r="W36"/>
      <c r="X36"/>
      <c r="Y36"/>
      <c r="Z36"/>
      <c r="AA36"/>
      <c r="AB36"/>
    </row>
    <row r="37" spans="3:28" ht="14.5" x14ac:dyDescent="0.35">
      <c r="D37"/>
      <c r="E37"/>
      <c r="F37"/>
      <c r="G37"/>
      <c r="H37"/>
      <c r="I37"/>
      <c r="J37"/>
      <c r="K37"/>
      <c r="L37"/>
      <c r="M37"/>
      <c r="N37"/>
      <c r="O37"/>
      <c r="P37"/>
      <c r="Q37"/>
      <c r="R37"/>
      <c r="S37"/>
      <c r="T37"/>
      <c r="U37"/>
      <c r="V37"/>
      <c r="W37"/>
      <c r="X37"/>
      <c r="Y37"/>
      <c r="Z37"/>
      <c r="AA37"/>
      <c r="AB37"/>
    </row>
    <row r="38" spans="3:28" ht="14.5" x14ac:dyDescent="0.35">
      <c r="D38"/>
      <c r="E38"/>
      <c r="F38"/>
      <c r="G38"/>
      <c r="H38"/>
      <c r="I38"/>
      <c r="J38"/>
      <c r="K38"/>
      <c r="L38"/>
      <c r="M38"/>
      <c r="N38"/>
      <c r="O38"/>
      <c r="P38"/>
      <c r="Q38"/>
      <c r="R38"/>
      <c r="S38"/>
      <c r="T38"/>
      <c r="U38"/>
      <c r="V38"/>
      <c r="W38"/>
      <c r="X38"/>
      <c r="Y38"/>
      <c r="Z38"/>
      <c r="AA38"/>
      <c r="AB38"/>
    </row>
    <row r="39" spans="3:28" ht="14.5" x14ac:dyDescent="0.35">
      <c r="D39"/>
      <c r="E39"/>
      <c r="F39"/>
      <c r="G39"/>
      <c r="H39"/>
      <c r="I39"/>
      <c r="J39"/>
      <c r="K39"/>
      <c r="L39"/>
      <c r="M39"/>
      <c r="N39"/>
      <c r="O39"/>
      <c r="P39"/>
      <c r="Q39"/>
      <c r="R39"/>
      <c r="S39"/>
      <c r="T39"/>
      <c r="U39"/>
      <c r="V39"/>
      <c r="W39"/>
      <c r="X39"/>
      <c r="Y39"/>
      <c r="Z39"/>
      <c r="AA39"/>
      <c r="AB39"/>
    </row>
    <row r="40" spans="3:28" ht="14.5" x14ac:dyDescent="0.35">
      <c r="D40"/>
      <c r="E40"/>
      <c r="F40"/>
      <c r="G40"/>
      <c r="H40"/>
      <c r="I40"/>
      <c r="J40"/>
      <c r="K40"/>
      <c r="L40"/>
      <c r="M40"/>
      <c r="N40"/>
      <c r="O40"/>
      <c r="P40"/>
      <c r="Q40"/>
      <c r="R40"/>
      <c r="S40"/>
      <c r="T40"/>
      <c r="U40"/>
      <c r="V40"/>
      <c r="W40"/>
      <c r="X40"/>
      <c r="Y40"/>
      <c r="Z40"/>
      <c r="AA40"/>
      <c r="AB40"/>
    </row>
    <row r="41" spans="3:28" ht="14.5" x14ac:dyDescent="0.35">
      <c r="D41"/>
      <c r="E41"/>
      <c r="F41"/>
      <c r="G41"/>
      <c r="H41"/>
      <c r="I41"/>
      <c r="J41"/>
      <c r="K41"/>
      <c r="L41"/>
      <c r="M41"/>
      <c r="N41"/>
      <c r="O41"/>
      <c r="P41"/>
      <c r="Q41"/>
      <c r="R41"/>
      <c r="S41"/>
      <c r="T41"/>
      <c r="U41"/>
      <c r="V41"/>
      <c r="W41"/>
      <c r="X41"/>
      <c r="Y41"/>
      <c r="Z41"/>
      <c r="AA41"/>
      <c r="AB41"/>
    </row>
    <row r="42" spans="3:28" ht="14.5" x14ac:dyDescent="0.35">
      <c r="D42"/>
      <c r="E42"/>
      <c r="F42"/>
      <c r="G42" s="8"/>
      <c r="H42"/>
      <c r="I42"/>
      <c r="J42"/>
      <c r="K42"/>
      <c r="L42"/>
      <c r="M42"/>
      <c r="N42"/>
      <c r="O42"/>
      <c r="P42"/>
      <c r="Q42"/>
      <c r="R42"/>
      <c r="S42"/>
      <c r="T42"/>
      <c r="U42"/>
      <c r="V42"/>
      <c r="W42"/>
      <c r="X42"/>
      <c r="Y42"/>
      <c r="Z42"/>
      <c r="AA42"/>
      <c r="AB42"/>
    </row>
    <row r="43" spans="3:28" ht="14.5" x14ac:dyDescent="0.35">
      <c r="D43"/>
      <c r="E43"/>
      <c r="F43"/>
      <c r="G43" s="8"/>
      <c r="H43"/>
      <c r="I43"/>
      <c r="J43"/>
      <c r="K43"/>
      <c r="L43"/>
      <c r="M43"/>
      <c r="N43"/>
      <c r="O43"/>
      <c r="P43"/>
      <c r="Q43"/>
      <c r="R43"/>
      <c r="S43"/>
      <c r="T43"/>
      <c r="U43"/>
      <c r="V43"/>
      <c r="W43"/>
      <c r="X43"/>
      <c r="Y43"/>
      <c r="Z43"/>
      <c r="AA43"/>
      <c r="AB43"/>
    </row>
    <row r="44" spans="3:28" ht="14.5" x14ac:dyDescent="0.35">
      <c r="D44"/>
      <c r="E44"/>
      <c r="F44"/>
      <c r="G44"/>
      <c r="H44"/>
      <c r="I44"/>
      <c r="J44"/>
      <c r="K44"/>
      <c r="L44"/>
      <c r="M44"/>
      <c r="N44"/>
      <c r="O44"/>
      <c r="P44"/>
      <c r="Q44"/>
      <c r="R44"/>
      <c r="S44"/>
      <c r="T44"/>
      <c r="U44"/>
      <c r="V44"/>
      <c r="W44"/>
      <c r="X44"/>
      <c r="Y44"/>
      <c r="Z44"/>
      <c r="AA44"/>
      <c r="AB44"/>
    </row>
    <row r="45" spans="3:28" s="387" customFormat="1" ht="14.5" x14ac:dyDescent="0.35">
      <c r="C45" s="384"/>
      <c r="D45" s="388"/>
      <c r="E45" s="389"/>
      <c r="F45" s="389"/>
      <c r="G45" s="389"/>
      <c r="H45" s="385"/>
      <c r="I45" s="385"/>
      <c r="J45" s="385"/>
      <c r="K45" s="385"/>
      <c r="L45" s="385"/>
      <c r="M45" s="385"/>
      <c r="N45" s="385"/>
      <c r="O45" s="385"/>
      <c r="P45" s="385"/>
      <c r="Q45" s="385"/>
      <c r="R45" s="385"/>
      <c r="S45" s="385"/>
      <c r="T45" s="385"/>
      <c r="U45" s="385"/>
      <c r="V45" s="385"/>
      <c r="W45" s="385"/>
      <c r="X45" s="385"/>
      <c r="Y45" s="385"/>
      <c r="Z45" s="385"/>
      <c r="AA45" s="385"/>
      <c r="AB45" s="385"/>
    </row>
    <row r="46" spans="3:28" ht="14.5" x14ac:dyDescent="0.35">
      <c r="D46" s="10"/>
      <c r="E46" s="8"/>
      <c r="F46" s="8"/>
      <c r="G46" s="8"/>
      <c r="H46"/>
      <c r="I46"/>
      <c r="J46"/>
      <c r="K46"/>
      <c r="L46"/>
      <c r="M46"/>
      <c r="N46"/>
      <c r="O46"/>
      <c r="P46"/>
      <c r="Q46"/>
      <c r="R46"/>
      <c r="S46"/>
      <c r="T46"/>
      <c r="U46"/>
      <c r="V46"/>
      <c r="W46"/>
      <c r="X46"/>
      <c r="Y46"/>
      <c r="Z46"/>
      <c r="AA46"/>
      <c r="AB46"/>
    </row>
    <row r="47" spans="3:28" ht="14.5" x14ac:dyDescent="0.35">
      <c r="D47"/>
      <c r="E47"/>
    </row>
    <row r="48" spans="3:28" ht="14.5" x14ac:dyDescent="0.35">
      <c r="D48"/>
      <c r="E48"/>
      <c r="F48"/>
      <c r="G48"/>
    </row>
    <row r="49" spans="4:11" x14ac:dyDescent="0.25">
      <c r="E49" s="12"/>
      <c r="F49" s="12"/>
      <c r="G49" s="12"/>
    </row>
    <row r="50" spans="4:11" ht="29" x14ac:dyDescent="0.35">
      <c r="D50" s="7" t="s">
        <v>4</v>
      </c>
      <c r="E50" s="9" t="s">
        <v>26</v>
      </c>
      <c r="F50" s="9" t="s">
        <v>27</v>
      </c>
      <c r="G50"/>
      <c r="H50"/>
      <c r="I50"/>
      <c r="J50"/>
      <c r="K50"/>
    </row>
    <row r="51" spans="4:11" ht="14.5" x14ac:dyDescent="0.35">
      <c r="D51" s="379" t="s">
        <v>5</v>
      </c>
      <c r="E51" s="59">
        <v>4</v>
      </c>
      <c r="F51" s="59">
        <v>3</v>
      </c>
      <c r="G51"/>
      <c r="H51"/>
      <c r="I51"/>
      <c r="J51"/>
      <c r="K51"/>
    </row>
    <row r="52" spans="4:11" ht="21.75" customHeight="1" x14ac:dyDescent="0.35">
      <c r="D52" s="505" t="s">
        <v>12</v>
      </c>
      <c r="E52" s="59">
        <v>4</v>
      </c>
      <c r="F52" s="59">
        <v>3</v>
      </c>
      <c r="G52"/>
      <c r="H52"/>
      <c r="I52"/>
      <c r="J52"/>
      <c r="K52"/>
    </row>
    <row r="53" spans="4:11" ht="14.5" x14ac:dyDescent="0.35">
      <c r="D53" s="379" t="s">
        <v>8</v>
      </c>
      <c r="E53" s="59">
        <v>8</v>
      </c>
      <c r="F53" s="59">
        <v>8</v>
      </c>
      <c r="G53"/>
      <c r="H53"/>
      <c r="I53"/>
      <c r="J53"/>
      <c r="K53"/>
    </row>
    <row r="54" spans="4:11" ht="14.5" x14ac:dyDescent="0.35">
      <c r="D54" s="505" t="s">
        <v>22</v>
      </c>
      <c r="E54" s="59">
        <v>3</v>
      </c>
      <c r="F54" s="59">
        <v>3</v>
      </c>
      <c r="G54"/>
      <c r="H54"/>
      <c r="I54"/>
      <c r="J54"/>
      <c r="K54"/>
    </row>
    <row r="55" spans="4:11" ht="14.5" x14ac:dyDescent="0.35">
      <c r="D55" s="505" t="s">
        <v>17</v>
      </c>
      <c r="E55" s="59">
        <v>5</v>
      </c>
      <c r="F55" s="59">
        <v>5</v>
      </c>
      <c r="G55"/>
      <c r="H55"/>
      <c r="I55"/>
      <c r="J55"/>
      <c r="K55"/>
    </row>
    <row r="56" spans="4:11" ht="14.5" x14ac:dyDescent="0.35">
      <c r="D56" s="505" t="s">
        <v>21</v>
      </c>
      <c r="E56" s="59"/>
      <c r="F56" s="59"/>
      <c r="G56"/>
      <c r="H56"/>
      <c r="I56"/>
      <c r="J56"/>
      <c r="K56"/>
    </row>
    <row r="57" spans="4:11" ht="14.5" x14ac:dyDescent="0.35">
      <c r="D57" s="379" t="s">
        <v>6</v>
      </c>
      <c r="E57" s="59">
        <v>8</v>
      </c>
      <c r="F57" s="59">
        <v>8</v>
      </c>
      <c r="G57"/>
      <c r="H57"/>
      <c r="I57"/>
      <c r="J57"/>
      <c r="K57"/>
    </row>
    <row r="58" spans="4:11" ht="14.5" x14ac:dyDescent="0.35">
      <c r="D58" s="505" t="s">
        <v>14</v>
      </c>
      <c r="E58" s="59">
        <v>1</v>
      </c>
      <c r="F58" s="59">
        <v>1</v>
      </c>
      <c r="G58"/>
      <c r="H58"/>
      <c r="I58"/>
      <c r="J58"/>
      <c r="K58"/>
    </row>
    <row r="59" spans="4:11" ht="14.5" x14ac:dyDescent="0.35">
      <c r="D59" s="505" t="s">
        <v>15</v>
      </c>
      <c r="E59" s="59">
        <v>6</v>
      </c>
      <c r="F59" s="59">
        <v>6</v>
      </c>
      <c r="G59"/>
      <c r="H59"/>
      <c r="I59"/>
      <c r="J59"/>
      <c r="K59"/>
    </row>
    <row r="60" spans="4:11" ht="14.5" x14ac:dyDescent="0.35">
      <c r="D60" s="505" t="s">
        <v>16</v>
      </c>
      <c r="E60" s="59">
        <v>1</v>
      </c>
      <c r="F60" s="59">
        <v>1</v>
      </c>
      <c r="G60"/>
      <c r="H60"/>
      <c r="I60"/>
      <c r="J60"/>
      <c r="K60"/>
    </row>
    <row r="61" spans="4:11" ht="14.5" x14ac:dyDescent="0.35">
      <c r="D61" s="379" t="s">
        <v>7</v>
      </c>
      <c r="E61" s="59">
        <v>5</v>
      </c>
      <c r="F61" s="59">
        <v>4</v>
      </c>
      <c r="G61"/>
      <c r="H61"/>
      <c r="I61"/>
      <c r="J61"/>
      <c r="K61"/>
    </row>
    <row r="62" spans="4:11" ht="14.5" x14ac:dyDescent="0.35">
      <c r="D62" s="505" t="s">
        <v>12</v>
      </c>
      <c r="E62" s="59">
        <v>1</v>
      </c>
      <c r="F62" s="59">
        <v>0.5</v>
      </c>
      <c r="G62"/>
      <c r="H62"/>
      <c r="I62"/>
      <c r="J62"/>
      <c r="K62"/>
    </row>
    <row r="63" spans="4:11" ht="14.5" hidden="1" x14ac:dyDescent="0.35">
      <c r="D63" s="505" t="s">
        <v>19</v>
      </c>
      <c r="E63" s="59"/>
      <c r="F63" s="59"/>
      <c r="G63"/>
      <c r="H63"/>
      <c r="I63"/>
      <c r="J63"/>
      <c r="K63"/>
    </row>
    <row r="64" spans="4:11" ht="14.5" x14ac:dyDescent="0.35">
      <c r="D64" s="505" t="s">
        <v>13</v>
      </c>
      <c r="E64" s="59">
        <v>1</v>
      </c>
      <c r="F64" s="59">
        <v>1</v>
      </c>
      <c r="G64"/>
      <c r="H64"/>
      <c r="I64"/>
      <c r="J64"/>
      <c r="K64"/>
    </row>
    <row r="65" spans="3:20" ht="14.5" x14ac:dyDescent="0.35">
      <c r="D65" s="505" t="s">
        <v>24</v>
      </c>
      <c r="E65" s="59">
        <v>1</v>
      </c>
      <c r="F65" s="59">
        <v>1</v>
      </c>
      <c r="G65"/>
      <c r="I65"/>
      <c r="J65"/>
      <c r="K65"/>
    </row>
    <row r="66" spans="3:20" ht="14.5" x14ac:dyDescent="0.35">
      <c r="D66" s="505" t="s">
        <v>23</v>
      </c>
      <c r="E66" s="59">
        <v>1</v>
      </c>
      <c r="F66" s="59">
        <v>0.5</v>
      </c>
      <c r="G66"/>
      <c r="H66"/>
      <c r="I66"/>
      <c r="J66"/>
      <c r="K66"/>
    </row>
    <row r="67" spans="3:20" ht="14.5" x14ac:dyDescent="0.35">
      <c r="D67" s="505" t="s">
        <v>18</v>
      </c>
      <c r="E67" s="59">
        <v>1</v>
      </c>
      <c r="F67" s="59">
        <v>1</v>
      </c>
      <c r="G67"/>
      <c r="H67"/>
      <c r="I67"/>
      <c r="J67"/>
      <c r="K67"/>
    </row>
    <row r="68" spans="3:20" ht="14.5" x14ac:dyDescent="0.35">
      <c r="D68" s="10" t="s">
        <v>10</v>
      </c>
      <c r="E68" s="8">
        <v>25</v>
      </c>
      <c r="F68" s="8">
        <v>23</v>
      </c>
      <c r="G68"/>
      <c r="H68"/>
      <c r="I68"/>
      <c r="J68"/>
      <c r="K68"/>
    </row>
    <row r="69" spans="3:20" ht="14.5" x14ac:dyDescent="0.35">
      <c r="D69"/>
      <c r="E69"/>
      <c r="F69"/>
      <c r="G69"/>
      <c r="H69"/>
      <c r="I69"/>
      <c r="J69"/>
      <c r="K69"/>
    </row>
    <row r="70" spans="3:20" ht="14.5" x14ac:dyDescent="0.35">
      <c r="D70"/>
      <c r="E70"/>
      <c r="F70"/>
      <c r="G70"/>
      <c r="H70"/>
      <c r="I70"/>
      <c r="J70"/>
      <c r="K70"/>
    </row>
    <row r="71" spans="3:20" ht="14.5" x14ac:dyDescent="0.35">
      <c r="D71"/>
      <c r="E71"/>
      <c r="F71"/>
      <c r="G71"/>
      <c r="H71"/>
      <c r="I71"/>
      <c r="J71"/>
      <c r="K71"/>
    </row>
    <row r="72" spans="3:20" ht="14.5" x14ac:dyDescent="0.35">
      <c r="D72"/>
      <c r="E72"/>
      <c r="F72"/>
      <c r="G72"/>
      <c r="H72" s="380">
        <f>23/25</f>
        <v>0.92</v>
      </c>
      <c r="I72"/>
      <c r="J72"/>
      <c r="K72"/>
    </row>
    <row r="73" spans="3:20" ht="14.5" x14ac:dyDescent="0.35">
      <c r="D73"/>
      <c r="E73"/>
      <c r="F73"/>
      <c r="G73"/>
      <c r="H73"/>
      <c r="I73"/>
      <c r="J73"/>
      <c r="K73"/>
    </row>
    <row r="74" spans="3:20" ht="14.5" x14ac:dyDescent="0.35">
      <c r="D74"/>
      <c r="E74"/>
      <c r="F74"/>
      <c r="G74"/>
      <c r="H74"/>
      <c r="I74"/>
      <c r="J74"/>
      <c r="K74"/>
    </row>
    <row r="75" spans="3:20" ht="14.5" x14ac:dyDescent="0.35">
      <c r="D75"/>
      <c r="E75"/>
      <c r="F75"/>
      <c r="G75"/>
      <c r="H75"/>
      <c r="I75"/>
      <c r="J75"/>
      <c r="K75"/>
    </row>
    <row r="76" spans="3:20" ht="14.5" x14ac:dyDescent="0.35">
      <c r="D76"/>
      <c r="E76"/>
      <c r="F76"/>
      <c r="G76"/>
      <c r="H76"/>
      <c r="I76"/>
      <c r="J76"/>
      <c r="K76"/>
    </row>
    <row r="77" spans="3:20" ht="14.5" x14ac:dyDescent="0.35">
      <c r="D77"/>
      <c r="E77"/>
      <c r="F77"/>
      <c r="G77"/>
      <c r="H77"/>
      <c r="I77"/>
    </row>
    <row r="78" spans="3:20" s="120" customFormat="1" ht="14.5" x14ac:dyDescent="0.35">
      <c r="C78" s="118"/>
      <c r="D78" s="469"/>
      <c r="E78" s="469"/>
      <c r="F78" s="469"/>
      <c r="G78" s="118"/>
      <c r="H78" s="118"/>
      <c r="I78" s="118"/>
      <c r="J78" s="118"/>
      <c r="K78" s="118"/>
      <c r="L78" s="118"/>
      <c r="M78" s="118"/>
      <c r="N78" s="119"/>
      <c r="T78" s="121"/>
    </row>
    <row r="79" spans="3:20" ht="14.5" x14ac:dyDescent="0.35">
      <c r="D79"/>
      <c r="E79"/>
      <c r="F79"/>
      <c r="G79"/>
      <c r="H79"/>
      <c r="I79"/>
      <c r="J79"/>
      <c r="K79"/>
      <c r="L79"/>
      <c r="M79"/>
      <c r="N79"/>
    </row>
    <row r="80" spans="3:20" s="124" customFormat="1" ht="14.5" x14ac:dyDescent="0.35">
      <c r="C80" s="122"/>
      <c r="D80" s="123"/>
      <c r="E80" s="123"/>
      <c r="F80" s="123"/>
      <c r="G80" s="123"/>
      <c r="H80" s="123"/>
      <c r="I80" s="123"/>
      <c r="J80" s="123"/>
      <c r="K80" s="123"/>
      <c r="L80" s="123"/>
      <c r="M80" s="123"/>
      <c r="N80" s="123"/>
      <c r="T80" s="125"/>
    </row>
    <row r="81" spans="5:7" x14ac:dyDescent="0.25">
      <c r="E81" s="12"/>
      <c r="F81" s="12"/>
      <c r="G81" s="12"/>
    </row>
  </sheetData>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R417"/>
  <sheetViews>
    <sheetView zoomScaleNormal="100" workbookViewId="0">
      <pane xSplit="2" ySplit="3" topLeftCell="C4" activePane="bottomRight" state="frozen"/>
      <selection pane="topRight" activeCell="C1" sqref="C1"/>
      <selection pane="bottomLeft" activeCell="A4" sqref="A4"/>
      <selection pane="bottomRight" activeCell="AD36" sqref="AD36:AD78"/>
    </sheetView>
  </sheetViews>
  <sheetFormatPr baseColWidth="10" defaultColWidth="11.453125" defaultRowHeight="14" x14ac:dyDescent="0.25"/>
  <cols>
    <col min="1" max="1" width="10.7265625" style="415" customWidth="1"/>
    <col min="2" max="2" width="14.453125" style="416" customWidth="1"/>
    <col min="3" max="3" width="20.26953125" style="417" customWidth="1"/>
    <col min="4" max="4" width="11.1796875" style="47" customWidth="1"/>
    <col min="5" max="5" width="24.26953125" style="36" customWidth="1"/>
    <col min="6" max="6" width="48.54296875" style="422" customWidth="1"/>
    <col min="7" max="7" width="16.81640625" style="423" customWidth="1"/>
    <col min="8" max="8" width="7.453125" style="424" customWidth="1"/>
    <col min="9" max="9" width="15.81640625" style="425" customWidth="1"/>
    <col min="10" max="10" width="20.453125" style="38" customWidth="1"/>
    <col min="11" max="11" width="20.453125" style="36" customWidth="1"/>
    <col min="12" max="13" width="9.54296875" style="38" customWidth="1"/>
    <col min="14" max="14" width="9.54296875" style="49" customWidth="1"/>
    <col min="15" max="18" width="9.54296875" style="38" customWidth="1"/>
    <col min="19" max="19" width="9.54296875" style="49" customWidth="1"/>
    <col min="20" max="20" width="8" style="38" customWidth="1"/>
    <col min="21" max="21" width="9.1796875" style="38" customWidth="1"/>
    <col min="22" max="22" width="53" style="49" customWidth="1"/>
    <col min="23" max="23" width="32.7265625" style="475" customWidth="1"/>
    <col min="24" max="25" width="12.54296875" style="38" customWidth="1"/>
    <col min="26" max="26" width="15.453125" style="38" hidden="1" customWidth="1"/>
    <col min="27" max="27" width="24.1796875" style="38" hidden="1" customWidth="1"/>
    <col min="28" max="28" width="13" style="47" customWidth="1"/>
    <col min="29" max="29" width="13" style="37" customWidth="1"/>
    <col min="30" max="30" width="30.1796875" style="47" customWidth="1"/>
    <col min="31" max="31" width="11.453125" style="54" customWidth="1"/>
    <col min="32" max="32" width="5.54296875" style="36" customWidth="1"/>
    <col min="33" max="16384" width="11.453125" style="36"/>
  </cols>
  <sheetData>
    <row r="1" spans="1:96" ht="27" customHeight="1" thickBot="1" x14ac:dyDescent="0.3">
      <c r="A1" s="696" t="s">
        <v>28</v>
      </c>
      <c r="B1" s="697"/>
      <c r="C1" s="697"/>
      <c r="D1" s="698"/>
      <c r="E1" s="699"/>
      <c r="F1" s="697"/>
      <c r="G1" s="697"/>
      <c r="H1" s="700"/>
      <c r="I1" s="697"/>
      <c r="J1" s="699"/>
      <c r="K1" s="699"/>
      <c r="L1" s="704" t="s">
        <v>28</v>
      </c>
      <c r="M1" s="705"/>
      <c r="N1" s="706"/>
      <c r="O1" s="705"/>
      <c r="P1" s="705"/>
      <c r="Q1" s="705"/>
      <c r="R1" s="705"/>
      <c r="S1" s="706"/>
      <c r="T1" s="707"/>
      <c r="U1" s="707"/>
      <c r="V1" s="708"/>
      <c r="W1" s="709"/>
      <c r="X1" s="705"/>
      <c r="Y1" s="707"/>
      <c r="Z1" s="707"/>
      <c r="AA1" s="707"/>
      <c r="AB1" s="710"/>
      <c r="AC1" s="705"/>
      <c r="AD1" s="711"/>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row>
    <row r="2" spans="1:96" ht="27" customHeight="1" thickBot="1" x14ac:dyDescent="0.3">
      <c r="A2" s="688" t="s">
        <v>29</v>
      </c>
      <c r="B2" s="689"/>
      <c r="C2" s="689"/>
      <c r="D2" s="690"/>
      <c r="E2" s="691"/>
      <c r="F2" s="692" t="s">
        <v>30</v>
      </c>
      <c r="G2" s="692"/>
      <c r="H2" s="693"/>
      <c r="I2" s="692"/>
      <c r="J2" s="694"/>
      <c r="K2" s="695"/>
      <c r="L2" s="701" t="s">
        <v>31</v>
      </c>
      <c r="M2" s="701"/>
      <c r="N2" s="701"/>
      <c r="O2" s="701"/>
      <c r="P2" s="702"/>
      <c r="Q2" s="702"/>
      <c r="R2" s="702"/>
      <c r="S2" s="702"/>
      <c r="T2" s="690"/>
      <c r="U2" s="690"/>
      <c r="V2" s="690"/>
      <c r="W2" s="703"/>
      <c r="X2" s="702"/>
      <c r="Y2" s="690"/>
      <c r="Z2" s="690"/>
      <c r="AA2" s="690"/>
      <c r="AB2" s="686"/>
      <c r="AC2" s="702"/>
      <c r="AD2" s="691"/>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row>
    <row r="3" spans="1:96" s="111" customFormat="1" ht="29.25" customHeight="1" thickBot="1" x14ac:dyDescent="0.4">
      <c r="A3" s="402" t="s">
        <v>32</v>
      </c>
      <c r="B3" s="403" t="s">
        <v>33</v>
      </c>
      <c r="C3" s="404" t="s">
        <v>34</v>
      </c>
      <c r="D3" s="108" t="s">
        <v>35</v>
      </c>
      <c r="E3" s="106" t="s">
        <v>36</v>
      </c>
      <c r="F3" s="405" t="s">
        <v>37</v>
      </c>
      <c r="G3" s="405" t="s">
        <v>38</v>
      </c>
      <c r="H3" s="406" t="s">
        <v>39</v>
      </c>
      <c r="I3" s="405" t="s">
        <v>40</v>
      </c>
      <c r="J3" s="107" t="s">
        <v>41</v>
      </c>
      <c r="K3" s="107" t="s">
        <v>42</v>
      </c>
      <c r="L3" s="105" t="s">
        <v>43</v>
      </c>
      <c r="M3" s="333" t="s">
        <v>44</v>
      </c>
      <c r="N3" s="108" t="s">
        <v>45</v>
      </c>
      <c r="O3" s="106" t="s">
        <v>46</v>
      </c>
      <c r="P3" s="107" t="s">
        <v>47</v>
      </c>
      <c r="Q3" s="113" t="s">
        <v>48</v>
      </c>
      <c r="R3" s="107" t="s">
        <v>49</v>
      </c>
      <c r="S3" s="107" t="s">
        <v>50</v>
      </c>
      <c r="T3" s="107" t="s">
        <v>51</v>
      </c>
      <c r="U3" s="113" t="s">
        <v>52</v>
      </c>
      <c r="V3" s="107" t="s">
        <v>53</v>
      </c>
      <c r="W3" s="471" t="s">
        <v>54</v>
      </c>
      <c r="X3" s="107" t="s">
        <v>55</v>
      </c>
      <c r="Y3" s="113" t="s">
        <v>56</v>
      </c>
      <c r="Z3" s="107" t="s">
        <v>57</v>
      </c>
      <c r="AA3" s="107" t="s">
        <v>58</v>
      </c>
      <c r="AB3" s="109" t="s">
        <v>59</v>
      </c>
      <c r="AC3" s="127" t="s">
        <v>60</v>
      </c>
      <c r="AD3" s="109" t="s">
        <v>61</v>
      </c>
      <c r="AE3" s="110" t="s">
        <v>62</v>
      </c>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row>
    <row r="4" spans="1:96" s="166" customFormat="1" ht="81.75" customHeight="1" thickBot="1" x14ac:dyDescent="0.3">
      <c r="A4" s="390" t="s">
        <v>63</v>
      </c>
      <c r="B4" s="391" t="s">
        <v>64</v>
      </c>
      <c r="C4" s="391" t="s">
        <v>15</v>
      </c>
      <c r="D4" s="148" t="s">
        <v>65</v>
      </c>
      <c r="E4" s="149" t="s">
        <v>66</v>
      </c>
      <c r="F4" s="130" t="s">
        <v>67</v>
      </c>
      <c r="G4" s="61" t="s">
        <v>68</v>
      </c>
      <c r="H4" s="392">
        <v>2</v>
      </c>
      <c r="I4" s="61" t="s">
        <v>6</v>
      </c>
      <c r="J4" s="150" t="s">
        <v>69</v>
      </c>
      <c r="K4" s="152" t="s">
        <v>70</v>
      </c>
      <c r="L4" s="153"/>
      <c r="M4" s="329"/>
      <c r="N4" s="329"/>
      <c r="O4" s="154"/>
      <c r="P4" s="155">
        <v>1</v>
      </c>
      <c r="Q4" s="371">
        <v>1</v>
      </c>
      <c r="R4" s="370" t="s">
        <v>71</v>
      </c>
      <c r="S4" s="100" t="s">
        <v>72</v>
      </c>
      <c r="T4" s="156"/>
      <c r="U4" s="157"/>
      <c r="V4" s="158"/>
      <c r="W4" s="159"/>
      <c r="X4" s="160">
        <v>1</v>
      </c>
      <c r="Y4" s="161"/>
      <c r="Z4" s="161"/>
      <c r="AA4" s="162"/>
      <c r="AB4" s="163">
        <f>+Tabla1[[#This Row],[Programado
1er Trimestre]]+Tabla1[[#This Row],[Programado 
2do Trimestre]]+Tabla1[[#This Row],[Programado 
3er Trimestre]]+Tabla1[[#This Row],[Programado 
4to Trimestre]]</f>
        <v>2</v>
      </c>
      <c r="AC4" s="164">
        <f>+Tabla1[[#This Row],[Ejecutado 
1er Trimestre]]+Tabla1[[#This Row],[Ejecutado 
2do Trimestre]]+Tabla1[[#This Row],[Ejecutado 
3er Trimestre]]+Tabla1[[#This Row],[Ejecutado 
4to Trimestre]]</f>
        <v>1</v>
      </c>
      <c r="AD4" s="165"/>
      <c r="AE4" s="166" t="e">
        <f>+[1]!Tabla1[[#This Row],[Programado 
4to Trimestre]]+[1]!Tabla1[[#This Row],[Programado 
3er Trimestre]]+[1]!Tabla1[[#This Row],[Programado
1er Trimestre]]+[1]!Tabla1[[#This Row],[Programado 
2do Trimestre]]</f>
        <v>#REF!</v>
      </c>
      <c r="AG4" s="161">
        <f>+Tabla1[[#This Row],[META]]-Tabla1[[#This Row],[Programado acumulado]]</f>
        <v>0</v>
      </c>
    </row>
    <row r="5" spans="1:96" s="166" customFormat="1" ht="87.75" customHeight="1" thickBot="1" x14ac:dyDescent="0.3">
      <c r="A5" s="46" t="s">
        <v>73</v>
      </c>
      <c r="B5" s="42" t="s">
        <v>64</v>
      </c>
      <c r="C5" s="42" t="s">
        <v>15</v>
      </c>
      <c r="D5" s="151" t="s">
        <v>65</v>
      </c>
      <c r="E5" s="169" t="s">
        <v>74</v>
      </c>
      <c r="F5" s="130" t="s">
        <v>75</v>
      </c>
      <c r="G5" s="61" t="s">
        <v>76</v>
      </c>
      <c r="H5" s="393">
        <v>4</v>
      </c>
      <c r="I5" s="61" t="s">
        <v>6</v>
      </c>
      <c r="J5" s="150" t="s">
        <v>77</v>
      </c>
      <c r="K5" s="152" t="s">
        <v>78</v>
      </c>
      <c r="L5" s="153">
        <v>1</v>
      </c>
      <c r="M5" s="171">
        <v>1</v>
      </c>
      <c r="N5" s="172" t="s">
        <v>79</v>
      </c>
      <c r="O5" s="182" t="s">
        <v>80</v>
      </c>
      <c r="P5" s="173">
        <v>1</v>
      </c>
      <c r="Q5" s="376">
        <v>1</v>
      </c>
      <c r="R5" s="372" t="s">
        <v>81</v>
      </c>
      <c r="S5" s="100" t="s">
        <v>82</v>
      </c>
      <c r="T5" s="176">
        <v>1</v>
      </c>
      <c r="U5" s="175">
        <v>1</v>
      </c>
      <c r="V5" s="370" t="s">
        <v>83</v>
      </c>
      <c r="W5" s="472" t="s">
        <v>84</v>
      </c>
      <c r="X5" s="160">
        <v>1</v>
      </c>
      <c r="Y5" s="161"/>
      <c r="Z5" s="161"/>
      <c r="AA5" s="162"/>
      <c r="AB5" s="179">
        <f>+Tabla1[[#This Row],[Programado
1er Trimestre]]+Tabla1[[#This Row],[Programado 
2do Trimestre]]+Tabla1[[#This Row],[Programado 
3er Trimestre]]+Tabla1[[#This Row],[Programado 
4to Trimestre]]</f>
        <v>4</v>
      </c>
      <c r="AC5" s="164">
        <f>+Tabla1[[#This Row],[Ejecutado 
1er Trimestre]]+Tabla1[[#This Row],[Ejecutado 
2do Trimestre]]+Tabla1[[#This Row],[Ejecutado 
3er Trimestre]]+Tabla1[[#This Row],[Ejecutado 
4to Trimestre]]</f>
        <v>3</v>
      </c>
      <c r="AD5" s="165"/>
      <c r="AG5" s="161">
        <f>+Tabla1[[#This Row],[META]]-Tabla1[[#This Row],[Programado acumulado]]</f>
        <v>0</v>
      </c>
    </row>
    <row r="6" spans="1:96" s="166" customFormat="1" ht="90" customHeight="1" thickBot="1" x14ac:dyDescent="0.3">
      <c r="A6" s="46" t="s">
        <v>85</v>
      </c>
      <c r="B6" s="42" t="s">
        <v>64</v>
      </c>
      <c r="C6" s="42" t="s">
        <v>15</v>
      </c>
      <c r="D6" s="151" t="s">
        <v>65</v>
      </c>
      <c r="E6" s="180" t="s">
        <v>86</v>
      </c>
      <c r="F6" s="130" t="s">
        <v>87</v>
      </c>
      <c r="G6" s="61" t="s">
        <v>88</v>
      </c>
      <c r="H6" s="393">
        <v>4</v>
      </c>
      <c r="I6" s="61" t="s">
        <v>6</v>
      </c>
      <c r="J6" s="150" t="s">
        <v>89</v>
      </c>
      <c r="K6" s="152" t="s">
        <v>90</v>
      </c>
      <c r="L6" s="153">
        <v>1</v>
      </c>
      <c r="M6" s="181">
        <v>1</v>
      </c>
      <c r="N6" s="172" t="s">
        <v>91</v>
      </c>
      <c r="O6" s="182" t="s">
        <v>92</v>
      </c>
      <c r="P6" s="173">
        <v>1</v>
      </c>
      <c r="Q6" s="376">
        <v>1</v>
      </c>
      <c r="R6" s="370" t="s">
        <v>93</v>
      </c>
      <c r="S6" s="100" t="s">
        <v>94</v>
      </c>
      <c r="T6" s="176">
        <v>1</v>
      </c>
      <c r="U6" s="175">
        <v>1</v>
      </c>
      <c r="V6" s="467" t="s">
        <v>95</v>
      </c>
      <c r="W6" s="472" t="s">
        <v>96</v>
      </c>
      <c r="X6" s="160">
        <v>1</v>
      </c>
      <c r="Y6" s="161"/>
      <c r="Z6" s="161"/>
      <c r="AA6" s="162"/>
      <c r="AB6" s="179">
        <f>+Tabla1[[#This Row],[Programado
1er Trimestre]]+Tabla1[[#This Row],[Programado 
2do Trimestre]]+Tabla1[[#This Row],[Programado 
3er Trimestre]]+Tabla1[[#This Row],[Programado 
4to Trimestre]]</f>
        <v>4</v>
      </c>
      <c r="AC6" s="164">
        <f>+Tabla1[[#This Row],[Ejecutado 
1er Trimestre]]+Tabla1[[#This Row],[Ejecutado 
2do Trimestre]]+Tabla1[[#This Row],[Ejecutado 
3er Trimestre]]+Tabla1[[#This Row],[Ejecutado 
4to Trimestre]]</f>
        <v>3</v>
      </c>
      <c r="AD6" s="165"/>
      <c r="AG6" s="161">
        <f>+Tabla1[[#This Row],[META]]-Tabla1[[#This Row],[Programado acumulado]]</f>
        <v>0</v>
      </c>
    </row>
    <row r="7" spans="1:96" s="166" customFormat="1" ht="63.75" customHeight="1" thickBot="1" x14ac:dyDescent="0.3">
      <c r="A7" s="167" t="s">
        <v>97</v>
      </c>
      <c r="B7" s="168" t="s">
        <v>64</v>
      </c>
      <c r="C7" s="168" t="s">
        <v>15</v>
      </c>
      <c r="D7" s="151" t="s">
        <v>65</v>
      </c>
      <c r="E7" s="169" t="s">
        <v>98</v>
      </c>
      <c r="F7" s="150" t="s">
        <v>99</v>
      </c>
      <c r="G7" s="151" t="s">
        <v>100</v>
      </c>
      <c r="H7" s="170">
        <v>1</v>
      </c>
      <c r="I7" s="151" t="s">
        <v>6</v>
      </c>
      <c r="J7" s="150" t="s">
        <v>101</v>
      </c>
      <c r="K7" s="152" t="s">
        <v>102</v>
      </c>
      <c r="L7" s="153"/>
      <c r="M7" s="329"/>
      <c r="N7" s="172"/>
      <c r="O7" s="154"/>
      <c r="P7" s="173"/>
      <c r="Q7" s="174"/>
      <c r="R7" s="174"/>
      <c r="S7" s="175"/>
      <c r="T7" s="176"/>
      <c r="U7" s="175"/>
      <c r="V7" s="177"/>
      <c r="W7" s="178"/>
      <c r="X7" s="160">
        <v>1</v>
      </c>
      <c r="Y7" s="161"/>
      <c r="Z7" s="161"/>
      <c r="AA7" s="162"/>
      <c r="AB7" s="179">
        <f>+Tabla1[[#This Row],[Programado
1er Trimestre]]+Tabla1[[#This Row],[Programado 
2do Trimestre]]+Tabla1[[#This Row],[Programado 
3er Trimestre]]+Tabla1[[#This Row],[Programado 
4to Trimestre]]</f>
        <v>1</v>
      </c>
      <c r="AC7" s="164">
        <f>+Tabla1[[#This Row],[Ejecutado 
1er Trimestre]]+Tabla1[[#This Row],[Ejecutado 
2do Trimestre]]+Tabla1[[#This Row],[Ejecutado 
3er Trimestre]]+Tabla1[[#This Row],[Ejecutado 
4to Trimestre]]</f>
        <v>0</v>
      </c>
      <c r="AD7" s="165"/>
      <c r="AE7" s="166" t="e">
        <f>+[1]!Tabla1[[#This Row],[Programado 
4to Trimestre]]+[1]!Tabla1[[#This Row],[Programado 
3er Trimestre]]+[1]!Tabla1[[#This Row],[Programado
1er Trimestre]]+[1]!Tabla1[[#This Row],[Programado 
2do Trimestre]]</f>
        <v>#REF!</v>
      </c>
      <c r="AG7" s="161">
        <f>+Tabla1[[#This Row],[META]]-Tabla1[[#This Row],[Programado acumulado]]</f>
        <v>0</v>
      </c>
    </row>
    <row r="8" spans="1:96" s="166" customFormat="1" ht="83.25" customHeight="1" thickBot="1" x14ac:dyDescent="0.3">
      <c r="A8" s="46" t="s">
        <v>103</v>
      </c>
      <c r="B8" s="42" t="s">
        <v>64</v>
      </c>
      <c r="C8" s="42" t="s">
        <v>15</v>
      </c>
      <c r="D8" s="151" t="s">
        <v>65</v>
      </c>
      <c r="E8" s="169" t="s">
        <v>104</v>
      </c>
      <c r="F8" s="130" t="s">
        <v>105</v>
      </c>
      <c r="G8" s="61" t="s">
        <v>106</v>
      </c>
      <c r="H8" s="393">
        <v>12</v>
      </c>
      <c r="I8" s="61" t="s">
        <v>6</v>
      </c>
      <c r="J8" s="150" t="s">
        <v>107</v>
      </c>
      <c r="K8" s="152" t="s">
        <v>108</v>
      </c>
      <c r="L8" s="153">
        <v>3</v>
      </c>
      <c r="M8" s="181">
        <v>3</v>
      </c>
      <c r="N8" s="172" t="s">
        <v>109</v>
      </c>
      <c r="O8" s="182" t="s">
        <v>110</v>
      </c>
      <c r="P8" s="173">
        <v>3</v>
      </c>
      <c r="Q8" s="373">
        <v>3</v>
      </c>
      <c r="R8" s="374" t="s">
        <v>111</v>
      </c>
      <c r="S8" s="100" t="s">
        <v>112</v>
      </c>
      <c r="T8" s="176">
        <v>3</v>
      </c>
      <c r="U8" s="175">
        <v>3</v>
      </c>
      <c r="V8" s="467" t="s">
        <v>113</v>
      </c>
      <c r="W8" s="472" t="s">
        <v>114</v>
      </c>
      <c r="X8" s="173">
        <v>3</v>
      </c>
      <c r="Y8" s="161"/>
      <c r="Z8" s="161"/>
      <c r="AA8" s="162"/>
      <c r="AB8" s="179">
        <f>+Tabla1[[#This Row],[Programado
1er Trimestre]]+Tabla1[[#This Row],[Programado 
2do Trimestre]]+Tabla1[[#This Row],[Programado 
3er Trimestre]]+Tabla1[[#This Row],[Programado 
4to Trimestre]]</f>
        <v>12</v>
      </c>
      <c r="AC8" s="187">
        <f>+Tabla1[[#This Row],[Ejecutado 
1er Trimestre]]+Tabla1[[#This Row],[Ejecutado 
2do Trimestre]]+Tabla1[[#This Row],[Ejecutado 
3er Trimestre]]+Tabla1[[#This Row],[Ejecutado 
4to Trimestre]]</f>
        <v>9</v>
      </c>
      <c r="AD8" s="165"/>
      <c r="AG8" s="161">
        <f>+Tabla1[[#This Row],[META]]-Tabla1[[#This Row],[Programado acumulado]]</f>
        <v>0</v>
      </c>
    </row>
    <row r="9" spans="1:96" s="368" customFormat="1" ht="63.75" customHeight="1" thickBot="1" x14ac:dyDescent="0.3">
      <c r="A9" s="46" t="s">
        <v>115</v>
      </c>
      <c r="B9" s="42" t="s">
        <v>64</v>
      </c>
      <c r="C9" s="42" t="s">
        <v>15</v>
      </c>
      <c r="D9" s="61" t="s">
        <v>65</v>
      </c>
      <c r="E9" s="130" t="s">
        <v>116</v>
      </c>
      <c r="F9" s="429" t="s">
        <v>117</v>
      </c>
      <c r="G9" s="130" t="s">
        <v>118</v>
      </c>
      <c r="H9" s="448">
        <v>1</v>
      </c>
      <c r="I9" s="61" t="s">
        <v>6</v>
      </c>
      <c r="J9" s="15" t="s">
        <v>118</v>
      </c>
      <c r="K9" s="130" t="s">
        <v>119</v>
      </c>
      <c r="L9" s="429"/>
      <c r="M9" s="373"/>
      <c r="N9" s="430"/>
      <c r="O9" s="376"/>
      <c r="P9" s="431"/>
      <c r="Q9" s="376"/>
      <c r="R9" s="376"/>
      <c r="S9" s="432"/>
      <c r="T9" s="433"/>
      <c r="U9" s="433"/>
      <c r="V9" s="434"/>
      <c r="W9" s="435"/>
      <c r="X9" s="436">
        <v>1</v>
      </c>
      <c r="Y9" s="437"/>
      <c r="AA9" s="438"/>
      <c r="AB9" s="104" t="e">
        <f>+[2]!Tabla1[[#This Row],[Programado 
4to Trimestre]]+[2]!Tabla1[[#This Row],[Programado 
3er Trimestre]]+[2]!Tabla1[[#This Row],[Programado
1er Trimestre]]+[2]!Tabla1[[#This Row],[Programado 
2do Trimestre]]</f>
        <v>#REF!</v>
      </c>
      <c r="AC9" s="439"/>
      <c r="AD9" s="446" t="s">
        <v>120</v>
      </c>
      <c r="AE9" s="54" t="e">
        <f>+[1]!Tabla1[[#This Row],[Programado 
4to Trimestre]]+[1]!Tabla1[[#This Row],[Programado 
3er Trimestre]]+[1]!Tabla1[[#This Row],[Programado
1er Trimestre]]+[1]!Tabla1[[#This Row],[Programado 
2do Trimestre]]</f>
        <v>#REF!</v>
      </c>
    </row>
    <row r="10" spans="1:96" s="40" customFormat="1" ht="96.65" customHeight="1" thickBot="1" x14ac:dyDescent="0.3">
      <c r="A10" s="46" t="s">
        <v>121</v>
      </c>
      <c r="B10" s="42" t="s">
        <v>64</v>
      </c>
      <c r="C10" s="42" t="s">
        <v>15</v>
      </c>
      <c r="D10" s="61" t="s">
        <v>65</v>
      </c>
      <c r="E10" s="130" t="s">
        <v>122</v>
      </c>
      <c r="F10" s="429" t="s">
        <v>123</v>
      </c>
      <c r="G10" s="130" t="s">
        <v>124</v>
      </c>
      <c r="H10" s="446">
        <v>1</v>
      </c>
      <c r="I10" s="61" t="s">
        <v>6</v>
      </c>
      <c r="J10" s="130" t="s">
        <v>124</v>
      </c>
      <c r="K10" s="130" t="s">
        <v>119</v>
      </c>
      <c r="L10" s="440"/>
      <c r="M10" s="373"/>
      <c r="N10" s="374"/>
      <c r="O10" s="374"/>
      <c r="P10" s="440"/>
      <c r="Q10" s="373"/>
      <c r="R10" s="374"/>
      <c r="S10" s="441"/>
      <c r="T10" s="373"/>
      <c r="U10" s="442"/>
      <c r="V10" s="129"/>
      <c r="W10" s="443"/>
      <c r="X10" s="373">
        <v>1</v>
      </c>
      <c r="Y10" s="49"/>
      <c r="AA10" s="444"/>
      <c r="AB10" s="104" t="e">
        <f>+[2]!Tabla1[[#This Row],[Programado 
4to Trimestre]]+[2]!Tabla1[[#This Row],[Programado 
3er Trimestre]]+[2]!Tabla1[[#This Row],[Programado
1er Trimestre]]+[2]!Tabla1[[#This Row],[Programado 
2do Trimestre]]</f>
        <v>#REF!</v>
      </c>
      <c r="AC10" s="445"/>
      <c r="AD10" s="446" t="s">
        <v>120</v>
      </c>
      <c r="AE10" s="54" t="e">
        <f>+[1]!Tabla1[[#This Row],[Programado 
4to Trimestre]]+[1]!Tabla1[[#This Row],[Programado 
3er Trimestre]]+[1]!Tabla1[[#This Row],[Programado
1er Trimestre]]+[1]!Tabla1[[#This Row],[Programado 
2do Trimestre]]</f>
        <v>#REF!</v>
      </c>
    </row>
    <row r="11" spans="1:96" s="368" customFormat="1" ht="63.75" customHeight="1" x14ac:dyDescent="0.25">
      <c r="A11" s="46" t="s">
        <v>125</v>
      </c>
      <c r="B11" s="42" t="s">
        <v>64</v>
      </c>
      <c r="C11" s="42" t="s">
        <v>15</v>
      </c>
      <c r="D11" s="61" t="s">
        <v>65</v>
      </c>
      <c r="E11" s="130" t="s">
        <v>126</v>
      </c>
      <c r="F11" s="429" t="s">
        <v>127</v>
      </c>
      <c r="G11" s="130" t="s">
        <v>128</v>
      </c>
      <c r="H11" s="446">
        <v>1</v>
      </c>
      <c r="I11" s="61" t="s">
        <v>6</v>
      </c>
      <c r="J11" s="130" t="s">
        <v>129</v>
      </c>
      <c r="K11" s="130" t="s">
        <v>130</v>
      </c>
      <c r="L11" s="429"/>
      <c r="M11" s="373"/>
      <c r="N11" s="430"/>
      <c r="O11" s="376"/>
      <c r="P11" s="431"/>
      <c r="Q11" s="376"/>
      <c r="R11" s="376"/>
      <c r="S11" s="432"/>
      <c r="T11" s="176">
        <v>1</v>
      </c>
      <c r="U11" s="175">
        <v>1</v>
      </c>
      <c r="V11" s="370" t="s">
        <v>131</v>
      </c>
      <c r="W11" s="472" t="s">
        <v>132</v>
      </c>
      <c r="X11" s="436"/>
      <c r="Y11" s="437"/>
      <c r="AA11" s="438"/>
      <c r="AB11" s="104">
        <f>+Tabla1[[#This Row],[Programado 
3er Trimestre]]</f>
        <v>1</v>
      </c>
      <c r="AC11" s="439"/>
      <c r="AD11" s="446" t="s">
        <v>120</v>
      </c>
      <c r="AE11" s="54"/>
    </row>
    <row r="12" spans="1:96" s="166" customFormat="1" ht="26.15" customHeight="1" thickBot="1" x14ac:dyDescent="0.3">
      <c r="A12" s="188"/>
      <c r="B12" s="189" t="s">
        <v>64</v>
      </c>
      <c r="C12" s="189" t="s">
        <v>15</v>
      </c>
      <c r="D12" s="190"/>
      <c r="E12" s="191"/>
      <c r="F12" s="192"/>
      <c r="G12" s="192"/>
      <c r="H12" s="193"/>
      <c r="I12" s="194"/>
      <c r="J12" s="192"/>
      <c r="K12" s="195"/>
      <c r="L12" s="196"/>
      <c r="M12" s="197"/>
      <c r="N12" s="332"/>
      <c r="O12" s="198"/>
      <c r="P12" s="197"/>
      <c r="Q12" s="197"/>
      <c r="R12" s="197"/>
      <c r="S12" s="197"/>
      <c r="T12" s="196"/>
      <c r="U12" s="197"/>
      <c r="V12" s="190"/>
      <c r="W12" s="199"/>
      <c r="X12" s="200"/>
      <c r="Y12" s="200"/>
      <c r="Z12" s="197"/>
      <c r="AA12" s="198"/>
      <c r="AB12" s="201"/>
      <c r="AC12" s="201"/>
      <c r="AD12" s="202"/>
      <c r="AE12" s="203" t="e">
        <f>+[1]!Tabla1[[#This Row],[Programado 
4to Trimestre]]+[1]!Tabla1[[#This Row],[Programado 
3er Trimestre]]+[1]!Tabla1[[#This Row],[Programado
1er Trimestre]]+[1]!Tabla1[[#This Row],[Programado 
2do Trimestre]]</f>
        <v>#REF!</v>
      </c>
      <c r="AG12" s="201"/>
    </row>
    <row r="13" spans="1:96" s="214" customFormat="1" ht="78" customHeight="1" thickBot="1" x14ac:dyDescent="0.4">
      <c r="A13" s="390" t="s">
        <v>133</v>
      </c>
      <c r="B13" s="394" t="s">
        <v>64</v>
      </c>
      <c r="C13" s="449" t="s">
        <v>16</v>
      </c>
      <c r="D13" s="148" t="s">
        <v>65</v>
      </c>
      <c r="E13" s="149" t="s">
        <v>134</v>
      </c>
      <c r="F13" s="395" t="s">
        <v>135</v>
      </c>
      <c r="G13" s="396" t="s">
        <v>136</v>
      </c>
      <c r="H13" s="392">
        <v>1</v>
      </c>
      <c r="I13" s="396" t="s">
        <v>6</v>
      </c>
      <c r="J13" s="204" t="s">
        <v>137</v>
      </c>
      <c r="K13" s="205" t="s">
        <v>138</v>
      </c>
      <c r="L13" s="206"/>
      <c r="M13" s="207"/>
      <c r="N13" s="208"/>
      <c r="O13" s="209"/>
      <c r="P13" s="148">
        <v>1</v>
      </c>
      <c r="Q13" s="61">
        <v>1</v>
      </c>
      <c r="R13" s="129" t="s">
        <v>139</v>
      </c>
      <c r="S13" s="100" t="s">
        <v>140</v>
      </c>
      <c r="T13" s="210"/>
      <c r="U13" s="211"/>
      <c r="V13" s="148"/>
      <c r="W13" s="209"/>
      <c r="X13" s="212"/>
      <c r="Y13" s="212"/>
      <c r="Z13" s="212"/>
      <c r="AA13" s="213"/>
      <c r="AB13" s="179">
        <f>+Tabla1[[#This Row],[Programado
1er Trimestre]]+Tabla1[[#This Row],[Programado 
2do Trimestre]]+Tabla1[[#This Row],[Programado 
3er Trimestre]]+Tabla1[[#This Row],[Programado 
4to Trimestre]]</f>
        <v>1</v>
      </c>
      <c r="AC13" s="164">
        <f>+Tabla1[[#This Row],[Ejecutado 
1er Trimestre]]+Tabla1[[#This Row],[Ejecutado 
2do Trimestre]]+Tabla1[[#This Row],[Ejecutado 
3er Trimestre]]+Tabla1[[#This Row],[Ejecutado 
4to Trimestre]]</f>
        <v>1</v>
      </c>
      <c r="AD13" s="179"/>
      <c r="AE13" s="214" t="e">
        <f>+[1]!Tabla1[[#This Row],[Programado 
4to Trimestre]]+[1]!Tabla1[[#This Row],[Programado 
3er Trimestre]]+[1]!Tabla1[[#This Row],[Programado
1er Trimestre]]+[1]!Tabla1[[#This Row],[Programado 
2do Trimestre]]</f>
        <v>#REF!</v>
      </c>
      <c r="AG13" s="161">
        <f>+Tabla1[[#This Row],[META]]-Tabla1[[#This Row],[Programado acumulado]]</f>
        <v>0</v>
      </c>
    </row>
    <row r="14" spans="1:96" s="214" customFormat="1" ht="121.5" customHeight="1" thickBot="1" x14ac:dyDescent="0.4">
      <c r="A14" s="167" t="s">
        <v>141</v>
      </c>
      <c r="B14" s="215" t="s">
        <v>64</v>
      </c>
      <c r="C14" s="221" t="s">
        <v>16</v>
      </c>
      <c r="D14" s="151" t="s">
        <v>65</v>
      </c>
      <c r="E14" s="169" t="s">
        <v>142</v>
      </c>
      <c r="F14" s="150" t="s">
        <v>143</v>
      </c>
      <c r="G14" s="151" t="s">
        <v>144</v>
      </c>
      <c r="H14" s="170">
        <v>1</v>
      </c>
      <c r="I14" s="151" t="s">
        <v>6</v>
      </c>
      <c r="J14" s="152" t="s">
        <v>145</v>
      </c>
      <c r="K14" s="152" t="s">
        <v>146</v>
      </c>
      <c r="L14" s="216">
        <v>1</v>
      </c>
      <c r="M14" s="171">
        <v>1</v>
      </c>
      <c r="N14" s="172" t="s">
        <v>147</v>
      </c>
      <c r="O14" s="182" t="s">
        <v>148</v>
      </c>
      <c r="P14" s="151"/>
      <c r="Q14" s="183"/>
      <c r="R14" s="151"/>
      <c r="S14" s="184"/>
      <c r="T14" s="217"/>
      <c r="U14" s="185"/>
      <c r="V14" s="151"/>
      <c r="W14" s="186"/>
      <c r="X14" s="161"/>
      <c r="Y14" s="161"/>
      <c r="Z14" s="161"/>
      <c r="AA14" s="162"/>
      <c r="AB14" s="179">
        <f>+Tabla1[[#This Row],[Programado
1er Trimestre]]+Tabla1[[#This Row],[Programado 
2do Trimestre]]+Tabla1[[#This Row],[Programado 
3er Trimestre]]+Tabla1[[#This Row],[Programado 
4to Trimestre]]</f>
        <v>1</v>
      </c>
      <c r="AC14" s="164">
        <f>+Tabla1[[#This Row],[Ejecutado 
1er Trimestre]]+Tabla1[[#This Row],[Ejecutado 
2do Trimestre]]+Tabla1[[#This Row],[Ejecutado 
3er Trimestre]]+Tabla1[[#This Row],[Ejecutado 
4to Trimestre]]</f>
        <v>1</v>
      </c>
      <c r="AD14" s="165"/>
      <c r="AE14" s="214" t="e">
        <f>+[1]!Tabla1[[#This Row],[Programado 
4to Trimestre]]+[1]!Tabla1[[#This Row],[Programado 
3er Trimestre]]+[1]!Tabla1[[#This Row],[Programado
1er Trimestre]]+[1]!Tabla1[[#This Row],[Programado 
2do Trimestre]]</f>
        <v>#REF!</v>
      </c>
      <c r="AG14" s="161">
        <f>+Tabla1[[#This Row],[META]]-Tabla1[[#This Row],[Programado acumulado]]</f>
        <v>0</v>
      </c>
    </row>
    <row r="15" spans="1:96" s="214" customFormat="1" ht="119.25" customHeight="1" x14ac:dyDescent="0.35">
      <c r="A15" s="167" t="s">
        <v>149</v>
      </c>
      <c r="B15" s="215" t="s">
        <v>64</v>
      </c>
      <c r="C15" s="221" t="s">
        <v>16</v>
      </c>
      <c r="D15" s="151" t="s">
        <v>65</v>
      </c>
      <c r="E15" s="169" t="s">
        <v>150</v>
      </c>
      <c r="F15" s="481" t="s">
        <v>151</v>
      </c>
      <c r="G15" s="370" t="s">
        <v>152</v>
      </c>
      <c r="H15" s="61">
        <v>1</v>
      </c>
      <c r="I15" s="61" t="s">
        <v>6</v>
      </c>
      <c r="J15" s="370" t="s">
        <v>153</v>
      </c>
      <c r="K15" s="130" t="s">
        <v>154</v>
      </c>
      <c r="L15" s="216"/>
      <c r="M15" s="184"/>
      <c r="N15" s="172"/>
      <c r="O15" s="186"/>
      <c r="P15" s="151"/>
      <c r="Q15" s="151"/>
      <c r="R15" s="151"/>
      <c r="S15" s="161"/>
      <c r="T15" s="176">
        <v>1</v>
      </c>
      <c r="U15" s="175">
        <v>1</v>
      </c>
      <c r="V15" s="129" t="s">
        <v>155</v>
      </c>
      <c r="W15" s="472" t="s">
        <v>156</v>
      </c>
      <c r="X15" s="220"/>
      <c r="Y15" s="161"/>
      <c r="Z15" s="161"/>
      <c r="AA15" s="162"/>
      <c r="AB15" s="179">
        <f>+Tabla1[[#This Row],[Programado
1er Trimestre]]+Tabla1[[#This Row],[Programado 
2do Trimestre]]+Tabla1[[#This Row],[Programado 
3er Trimestre]]+Tabla1[[#This Row],[Programado 
4to Trimestre]]</f>
        <v>1</v>
      </c>
      <c r="AC15" s="164">
        <f>+Tabla1[[#This Row],[Ejecutado 
1er Trimestre]]+Tabla1[[#This Row],[Ejecutado 
2do Trimestre]]+Tabla1[[#This Row],[Ejecutado 
3er Trimestre]]+Tabla1[[#This Row],[Ejecutado 
4to Trimestre]]</f>
        <v>1</v>
      </c>
      <c r="AD15" s="165"/>
      <c r="AG15" s="161">
        <f>+Tabla1[[#This Row],[META]]-Tabla1[[#This Row],[Programado acumulado]]</f>
        <v>0</v>
      </c>
    </row>
    <row r="16" spans="1:96" s="49" customFormat="1" ht="151" customHeight="1" x14ac:dyDescent="0.35">
      <c r="A16" s="46" t="s">
        <v>157</v>
      </c>
      <c r="B16" s="57" t="s">
        <v>64</v>
      </c>
      <c r="C16" s="2" t="s">
        <v>16</v>
      </c>
      <c r="D16" s="61" t="s">
        <v>65</v>
      </c>
      <c r="E16" s="56" t="s">
        <v>158</v>
      </c>
      <c r="F16" s="506" t="s">
        <v>159</v>
      </c>
      <c r="G16" s="370" t="s">
        <v>160</v>
      </c>
      <c r="H16" s="2">
        <v>1</v>
      </c>
      <c r="I16" s="61" t="s">
        <v>6</v>
      </c>
      <c r="J16" s="370" t="s">
        <v>160</v>
      </c>
      <c r="K16" s="130" t="s">
        <v>161</v>
      </c>
      <c r="L16" s="447"/>
      <c r="M16" s="11"/>
      <c r="N16" s="11"/>
      <c r="O16" s="507"/>
      <c r="P16" s="429"/>
      <c r="Q16" s="130"/>
      <c r="R16" s="508"/>
      <c r="S16" s="495"/>
      <c r="T16" s="69"/>
      <c r="U16" s="47"/>
      <c r="V16" s="370"/>
      <c r="W16" s="485"/>
      <c r="X16" s="428">
        <v>1</v>
      </c>
      <c r="AA16" s="495"/>
      <c r="AB16" s="55" t="e">
        <f>+[1]!Tabla1[[#This Row],[Programado 
4to Trimestre]]+[1]!Tabla1[[#This Row],[Programado 
3er Trimestre]]+[1]!Tabla1[[#This Row],[Programado
1er Trimestre]]+[1]!Tabla1[[#This Row],[Programado 
2do Trimestre]]</f>
        <v>#REF!</v>
      </c>
      <c r="AC16" s="509"/>
      <c r="AD16" s="446" t="s">
        <v>162</v>
      </c>
      <c r="AE16" s="510" t="e">
        <f>+[1]!Tabla1[[#This Row],[Programado 
4to Trimestre]]+[1]!Tabla1[[#This Row],[Programado 
3er Trimestre]]+[1]!Tabla1[[#This Row],[Programado
1er Trimestre]]+[1]!Tabla1[[#This Row],[Programado 
2do Trimestre]]</f>
        <v>#REF!</v>
      </c>
    </row>
    <row r="17" spans="1:96" s="49" customFormat="1" ht="100" customHeight="1" x14ac:dyDescent="0.35">
      <c r="A17" s="46" t="s">
        <v>163</v>
      </c>
      <c r="B17" s="57" t="s">
        <v>64</v>
      </c>
      <c r="C17" s="2" t="s">
        <v>16</v>
      </c>
      <c r="D17" s="61" t="s">
        <v>65</v>
      </c>
      <c r="E17" s="56" t="s">
        <v>164</v>
      </c>
      <c r="F17" s="506" t="s">
        <v>165</v>
      </c>
      <c r="G17" s="370" t="s">
        <v>166</v>
      </c>
      <c r="H17" s="2">
        <v>1</v>
      </c>
      <c r="I17" s="61" t="s">
        <v>6</v>
      </c>
      <c r="J17" s="370" t="s">
        <v>167</v>
      </c>
      <c r="K17" s="370" t="s">
        <v>167</v>
      </c>
      <c r="L17" s="447"/>
      <c r="M17" s="11"/>
      <c r="N17" s="11"/>
      <c r="O17" s="507"/>
      <c r="P17" s="429"/>
      <c r="Q17" s="130"/>
      <c r="R17" s="508"/>
      <c r="S17" s="495"/>
      <c r="T17" s="69"/>
      <c r="U17" s="47"/>
      <c r="V17" s="370"/>
      <c r="W17" s="485"/>
      <c r="X17" s="428">
        <v>3</v>
      </c>
      <c r="AA17" s="495"/>
      <c r="AB17" s="55" t="e">
        <f>+[1]!Tabla1[[#This Row],[Programado 
4to Trimestre]]+[1]!Tabla1[[#This Row],[Programado 
3er Trimestre]]+[1]!Tabla1[[#This Row],[Programado
1er Trimestre]]+[1]!Tabla1[[#This Row],[Programado 
2do Trimestre]]</f>
        <v>#REF!</v>
      </c>
      <c r="AC17" s="509"/>
      <c r="AD17" s="446" t="s">
        <v>162</v>
      </c>
      <c r="AE17" s="510" t="e">
        <f>+[1]!Tabla1[[#This Row],[Programado 
4to Trimestre]]+[1]!Tabla1[[#This Row],[Programado 
3er Trimestre]]+[1]!Tabla1[[#This Row],[Programado
1er Trimestre]]+[1]!Tabla1[[#This Row],[Programado 
2do Trimestre]]</f>
        <v>#REF!</v>
      </c>
    </row>
    <row r="18" spans="1:96" s="49" customFormat="1" ht="64.5" customHeight="1" x14ac:dyDescent="0.35">
      <c r="A18" s="46" t="s">
        <v>168</v>
      </c>
      <c r="B18" s="57" t="s">
        <v>64</v>
      </c>
      <c r="C18" s="2" t="s">
        <v>16</v>
      </c>
      <c r="D18" s="61" t="s">
        <v>65</v>
      </c>
      <c r="E18" s="56" t="s">
        <v>169</v>
      </c>
      <c r="F18" s="506" t="s">
        <v>170</v>
      </c>
      <c r="G18" s="370" t="s">
        <v>171</v>
      </c>
      <c r="H18" s="2">
        <v>1</v>
      </c>
      <c r="I18" s="61" t="s">
        <v>6</v>
      </c>
      <c r="J18" s="370" t="s">
        <v>171</v>
      </c>
      <c r="K18" s="130" t="s">
        <v>172</v>
      </c>
      <c r="L18" s="447"/>
      <c r="M18" s="11"/>
      <c r="N18" s="11"/>
      <c r="O18" s="507"/>
      <c r="P18" s="429"/>
      <c r="Q18" s="130"/>
      <c r="R18" s="508"/>
      <c r="S18" s="495"/>
      <c r="T18" s="69"/>
      <c r="U18" s="47"/>
      <c r="V18" s="370"/>
      <c r="W18" s="485"/>
      <c r="X18" s="428">
        <v>1</v>
      </c>
      <c r="AA18" s="495"/>
      <c r="AB18" s="55" t="e">
        <f>+[1]!Tabla1[[#This Row],[Programado 
4to Trimestre]]+[1]!Tabla1[[#This Row],[Programado 
3er Trimestre]]+[1]!Tabla1[[#This Row],[Programado
1er Trimestre]]+[1]!Tabla1[[#This Row],[Programado 
2do Trimestre]]</f>
        <v>#REF!</v>
      </c>
      <c r="AC18" s="509"/>
      <c r="AD18" s="446" t="s">
        <v>162</v>
      </c>
      <c r="AE18" s="510" t="e">
        <f>+[1]!Tabla1[[#This Row],[Programado 
4to Trimestre]]+[1]!Tabla1[[#This Row],[Programado 
3er Trimestre]]+[1]!Tabla1[[#This Row],[Programado
1er Trimestre]]+[1]!Tabla1[[#This Row],[Programado 
2do Trimestre]]</f>
        <v>#REF!</v>
      </c>
    </row>
    <row r="19" spans="1:96" s="49" customFormat="1" ht="64.5" customHeight="1" x14ac:dyDescent="0.35">
      <c r="A19" s="46" t="s">
        <v>173</v>
      </c>
      <c r="B19" s="57" t="s">
        <v>64</v>
      </c>
      <c r="C19" s="2" t="s">
        <v>16</v>
      </c>
      <c r="D19" s="61" t="s">
        <v>65</v>
      </c>
      <c r="E19" s="56" t="s">
        <v>174</v>
      </c>
      <c r="F19" s="506" t="s">
        <v>175</v>
      </c>
      <c r="G19" s="370" t="s">
        <v>176</v>
      </c>
      <c r="H19" s="2">
        <v>1</v>
      </c>
      <c r="I19" s="61" t="s">
        <v>6</v>
      </c>
      <c r="J19" s="370" t="s">
        <v>176</v>
      </c>
      <c r="K19" s="130" t="s">
        <v>177</v>
      </c>
      <c r="L19" s="447"/>
      <c r="M19" s="11"/>
      <c r="N19" s="11"/>
      <c r="O19" s="507"/>
      <c r="P19" s="429"/>
      <c r="Q19" s="130"/>
      <c r="R19" s="508"/>
      <c r="S19" s="495"/>
      <c r="T19" s="69"/>
      <c r="U19" s="47"/>
      <c r="V19" s="370"/>
      <c r="W19" s="485"/>
      <c r="X19" s="428">
        <v>1</v>
      </c>
      <c r="AA19" s="495"/>
      <c r="AB19" s="55" t="e">
        <f>+[1]!Tabla1[[#This Row],[Programado 
4to Trimestre]]+[1]!Tabla1[[#This Row],[Programado 
3er Trimestre]]+[1]!Tabla1[[#This Row],[Programado
1er Trimestre]]+[1]!Tabla1[[#This Row],[Programado 
2do Trimestre]]</f>
        <v>#REF!</v>
      </c>
      <c r="AC19" s="509"/>
      <c r="AD19" s="446" t="s">
        <v>162</v>
      </c>
      <c r="AE19" s="510" t="e">
        <f>+[1]!Tabla1[[#This Row],[Programado 
4to Trimestre]]+[1]!Tabla1[[#This Row],[Programado 
3er Trimestre]]+[1]!Tabla1[[#This Row],[Programado
1er Trimestre]]+[1]!Tabla1[[#This Row],[Programado 
2do Trimestre]]</f>
        <v>#REF!</v>
      </c>
    </row>
    <row r="20" spans="1:96" s="49" customFormat="1" ht="64.5" customHeight="1" x14ac:dyDescent="0.35">
      <c r="A20" s="46" t="s">
        <v>178</v>
      </c>
      <c r="B20" s="57" t="s">
        <v>64</v>
      </c>
      <c r="C20" s="2" t="s">
        <v>16</v>
      </c>
      <c r="D20" s="61" t="s">
        <v>65</v>
      </c>
      <c r="E20" s="56" t="s">
        <v>179</v>
      </c>
      <c r="F20" s="506" t="s">
        <v>180</v>
      </c>
      <c r="G20" s="370" t="s">
        <v>181</v>
      </c>
      <c r="H20" s="2">
        <v>1</v>
      </c>
      <c r="I20" s="61" t="s">
        <v>6</v>
      </c>
      <c r="J20" s="370" t="s">
        <v>181</v>
      </c>
      <c r="K20" s="130" t="s">
        <v>182</v>
      </c>
      <c r="L20" s="447"/>
      <c r="M20" s="11"/>
      <c r="N20" s="11"/>
      <c r="O20" s="507"/>
      <c r="P20" s="429"/>
      <c r="Q20" s="130"/>
      <c r="R20" s="508"/>
      <c r="S20" s="495"/>
      <c r="T20" s="69"/>
      <c r="U20" s="47"/>
      <c r="V20" s="370"/>
      <c r="W20" s="485"/>
      <c r="X20" s="428">
        <v>1</v>
      </c>
      <c r="AA20" s="495"/>
      <c r="AB20" s="55" t="e">
        <f>+[1]!Tabla1[[#This Row],[Programado 
4to Trimestre]]+[1]!Tabla1[[#This Row],[Programado 
3er Trimestre]]+[1]!Tabla1[[#This Row],[Programado
1er Trimestre]]+[1]!Tabla1[[#This Row],[Programado 
2do Trimestre]]</f>
        <v>#REF!</v>
      </c>
      <c r="AC20" s="509"/>
      <c r="AD20" s="446" t="s">
        <v>162</v>
      </c>
      <c r="AE20" s="510" t="e">
        <f>+[1]!Tabla1[[#This Row],[Programado 
4to Trimestre]]+[1]!Tabla1[[#This Row],[Programado 
3er Trimestre]]+[1]!Tabla1[[#This Row],[Programado
1er Trimestre]]+[1]!Tabla1[[#This Row],[Programado 
2do Trimestre]]</f>
        <v>#REF!</v>
      </c>
    </row>
    <row r="21" spans="1:96" ht="26.15" customHeight="1" thickBot="1" x14ac:dyDescent="0.3">
      <c r="A21" s="50"/>
      <c r="B21" s="132" t="s">
        <v>64</v>
      </c>
      <c r="C21" s="132" t="s">
        <v>16</v>
      </c>
      <c r="D21" s="133"/>
      <c r="E21" s="98"/>
      <c r="F21" s="134"/>
      <c r="G21" s="134"/>
      <c r="H21" s="116"/>
      <c r="I21" s="135"/>
      <c r="J21" s="136"/>
      <c r="K21" s="137"/>
      <c r="L21" s="76"/>
      <c r="M21" s="138"/>
      <c r="N21" s="331"/>
      <c r="O21" s="68"/>
      <c r="P21" s="138"/>
      <c r="Q21" s="138"/>
      <c r="R21" s="138"/>
      <c r="S21" s="138"/>
      <c r="T21" s="76"/>
      <c r="U21" s="138"/>
      <c r="V21" s="133"/>
      <c r="W21" s="77"/>
      <c r="X21" s="139"/>
      <c r="Y21" s="139"/>
      <c r="Z21" s="138"/>
      <c r="AA21" s="68"/>
      <c r="AB21" s="103"/>
      <c r="AC21" s="103"/>
      <c r="AD21" s="48"/>
      <c r="AE21" s="58" t="e">
        <f>+[1]!Tabla1[[#This Row],[Programado 
4to Trimestre]]+[1]!Tabla1[[#This Row],[Programado 
3er Trimestre]]+[1]!Tabla1[[#This Row],[Programado
1er Trimestre]]+[1]!Tabla1[[#This Row],[Programado 
2do Trimestre]]</f>
        <v>#REF!</v>
      </c>
      <c r="AF21" s="40"/>
      <c r="AG21" s="115"/>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row>
    <row r="22" spans="1:96" s="166" customFormat="1" ht="87" customHeight="1" thickBot="1" x14ac:dyDescent="0.3">
      <c r="A22" s="167" t="s">
        <v>183</v>
      </c>
      <c r="B22" s="215" t="s">
        <v>184</v>
      </c>
      <c r="C22" s="215" t="s">
        <v>24</v>
      </c>
      <c r="D22" s="221" t="s">
        <v>185</v>
      </c>
      <c r="E22" s="326"/>
      <c r="F22" s="150" t="s">
        <v>186</v>
      </c>
      <c r="G22" s="151" t="s">
        <v>187</v>
      </c>
      <c r="H22" s="170">
        <v>1</v>
      </c>
      <c r="I22" s="151" t="s">
        <v>7</v>
      </c>
      <c r="J22" s="168" t="s">
        <v>188</v>
      </c>
      <c r="K22" s="152" t="s">
        <v>189</v>
      </c>
      <c r="L22" s="224"/>
      <c r="M22" s="223"/>
      <c r="N22" s="172" t="s">
        <v>190</v>
      </c>
      <c r="O22" s="253" t="s">
        <v>191</v>
      </c>
      <c r="P22" s="223">
        <v>1</v>
      </c>
      <c r="Q22" s="345">
        <v>1</v>
      </c>
      <c r="R22" s="172" t="s">
        <v>192</v>
      </c>
      <c r="S22" s="126" t="s">
        <v>193</v>
      </c>
      <c r="T22" s="224"/>
      <c r="U22" s="345"/>
      <c r="V22" s="327"/>
      <c r="W22" s="328"/>
      <c r="X22" s="223"/>
      <c r="Y22" s="161"/>
      <c r="Z22" s="243"/>
      <c r="AA22" s="245"/>
      <c r="AB22" s="179">
        <f>+Tabla1[[#This Row],[Programado
1er Trimestre]]+Tabla1[[#This Row],[Programado 
2do Trimestre]]+Tabla1[[#This Row],[Programado 
3er Trimestre]]+Tabla1[[#This Row],[Programado 
4to Trimestre]]</f>
        <v>1</v>
      </c>
      <c r="AC22" s="164">
        <f>+Tabla1[[#This Row],[Ejecutado 
1er Trimestre]]+Tabla1[[#This Row],[Ejecutado 
2do Trimestre]]+Tabla1[[#This Row],[Ejecutado 
3er Trimestre]]+Tabla1[[#This Row],[Ejecutado 
4to Trimestre]]</f>
        <v>1</v>
      </c>
      <c r="AD22" s="165"/>
      <c r="AE22" s="166" t="e">
        <f>+[1]!Tabla1[[#This Row],[Programado 
4to Trimestre]]+[1]!Tabla1[[#This Row],[Programado 
3er Trimestre]]+[1]!Tabla1[[#This Row],[Programado
1er Trimestre]]+[1]!Tabla1[[#This Row],[Programado 
2do Trimestre]]</f>
        <v>#REF!</v>
      </c>
      <c r="AG22" s="161">
        <f>+Tabla1[[#This Row],[META]]-Tabla1[[#This Row],[Programado acumulado]]</f>
        <v>0</v>
      </c>
    </row>
    <row r="23" spans="1:96" s="40" customFormat="1" ht="81" customHeight="1" x14ac:dyDescent="0.25">
      <c r="A23" s="46" t="s">
        <v>194</v>
      </c>
      <c r="B23" s="215" t="s">
        <v>184</v>
      </c>
      <c r="C23" s="215" t="s">
        <v>24</v>
      </c>
      <c r="D23" s="221" t="s">
        <v>185</v>
      </c>
      <c r="E23" s="222"/>
      <c r="F23" s="130" t="s">
        <v>195</v>
      </c>
      <c r="G23" s="61" t="s">
        <v>196</v>
      </c>
      <c r="H23" s="393">
        <v>3</v>
      </c>
      <c r="I23" s="61" t="s">
        <v>7</v>
      </c>
      <c r="J23" s="150" t="s">
        <v>197</v>
      </c>
      <c r="K23" s="152" t="s">
        <v>198</v>
      </c>
      <c r="L23" s="217"/>
      <c r="M23" s="151"/>
      <c r="N23" s="172" t="s">
        <v>199</v>
      </c>
      <c r="O23" s="162"/>
      <c r="P23" s="223">
        <v>1</v>
      </c>
      <c r="Q23" s="223">
        <v>1</v>
      </c>
      <c r="R23" s="172" t="s">
        <v>200</v>
      </c>
      <c r="S23" s="100" t="s">
        <v>201</v>
      </c>
      <c r="T23" s="470">
        <v>1</v>
      </c>
      <c r="U23" s="468">
        <v>1</v>
      </c>
      <c r="V23" s="463" t="s">
        <v>202</v>
      </c>
      <c r="W23" s="472" t="s">
        <v>201</v>
      </c>
      <c r="X23" s="458">
        <v>1</v>
      </c>
      <c r="Y23" s="47"/>
      <c r="Z23" s="161"/>
      <c r="AA23" s="162"/>
      <c r="AB23" s="461">
        <f>+Tabla1[[#This Row],[Programado
1er Trimestre]]+Tabla1[[#This Row],[Programado 
2do Trimestre]]+Tabla1[[#This Row],[Programado 
3er Trimestre]]+Tabla1[[#This Row],[Programado 
4to Trimestre]]</f>
        <v>3</v>
      </c>
      <c r="AC23" s="453">
        <f>+Tabla1[[#This Row],[Ejecutado 
1er Trimestre]]+Tabla1[[#This Row],[Ejecutado 
2do Trimestre]]+Tabla1[[#This Row],[Ejecutado 
3er Trimestre]]+Tabla1[[#This Row],[Ejecutado 
4to Trimestre]]</f>
        <v>2</v>
      </c>
      <c r="AD23" s="55"/>
      <c r="AG23" s="47">
        <f>+Tabla1[[#This Row],[META]]-Tabla1[[#This Row],[Programado acumulado]]</f>
        <v>0</v>
      </c>
    </row>
    <row r="24" spans="1:96" ht="26.15" customHeight="1" thickBot="1" x14ac:dyDescent="0.3">
      <c r="A24" s="50"/>
      <c r="B24" s="132" t="s">
        <v>184</v>
      </c>
      <c r="C24" s="132" t="s">
        <v>24</v>
      </c>
      <c r="D24" s="133"/>
      <c r="E24" s="98"/>
      <c r="F24" s="134"/>
      <c r="G24" s="134"/>
      <c r="H24" s="116"/>
      <c r="I24" s="135"/>
      <c r="J24" s="136"/>
      <c r="K24" s="137"/>
      <c r="L24" s="76"/>
      <c r="M24" s="138"/>
      <c r="N24" s="331"/>
      <c r="O24" s="68"/>
      <c r="P24" s="138"/>
      <c r="Q24" s="138"/>
      <c r="R24" s="138"/>
      <c r="S24" s="138"/>
      <c r="T24" s="76"/>
      <c r="U24" s="138"/>
      <c r="V24" s="133"/>
      <c r="W24" s="77"/>
      <c r="X24" s="139"/>
      <c r="Y24" s="139"/>
      <c r="Z24" s="138"/>
      <c r="AA24" s="68"/>
      <c r="AB24" s="103"/>
      <c r="AC24" s="103"/>
      <c r="AD24" s="48"/>
      <c r="AE24" s="58" t="e">
        <f>+[1]!Tabla1[[#This Row],[Programado 
4to Trimestre]]+[1]!Tabla1[[#This Row],[Programado 
3er Trimestre]]+[1]!Tabla1[[#This Row],[Programado
1er Trimestre]]+[1]!Tabla1[[#This Row],[Programado 
2do Trimestre]]</f>
        <v>#REF!</v>
      </c>
      <c r="AF24" s="40"/>
      <c r="AG24" s="115"/>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row>
    <row r="25" spans="1:96" s="166" customFormat="1" ht="57" customHeight="1" thickBot="1" x14ac:dyDescent="0.3">
      <c r="A25" s="167" t="s">
        <v>203</v>
      </c>
      <c r="B25" s="215" t="s">
        <v>204</v>
      </c>
      <c r="C25" s="215" t="s">
        <v>19</v>
      </c>
      <c r="D25" s="221" t="s">
        <v>185</v>
      </c>
      <c r="E25" s="182"/>
      <c r="F25" s="150" t="s">
        <v>205</v>
      </c>
      <c r="G25" s="151" t="s">
        <v>206</v>
      </c>
      <c r="H25" s="170">
        <v>1</v>
      </c>
      <c r="I25" s="151" t="s">
        <v>7</v>
      </c>
      <c r="J25" s="150" t="s">
        <v>207</v>
      </c>
      <c r="K25" s="152" t="s">
        <v>208</v>
      </c>
      <c r="L25" s="225"/>
      <c r="M25" s="226"/>
      <c r="N25" s="172"/>
      <c r="O25" s="227"/>
      <c r="P25" s="223">
        <v>1</v>
      </c>
      <c r="Q25" s="223">
        <v>1</v>
      </c>
      <c r="R25" s="172" t="s">
        <v>209</v>
      </c>
      <c r="S25" s="100" t="s">
        <v>210</v>
      </c>
      <c r="T25" s="228"/>
      <c r="U25" s="229"/>
      <c r="V25" s="221"/>
      <c r="W25" s="186"/>
      <c r="X25" s="229"/>
      <c r="Y25" s="161"/>
      <c r="Z25" s="161"/>
      <c r="AA25" s="162"/>
      <c r="AB25" s="179">
        <f>+Tabla1[[#This Row],[Programado
1er Trimestre]]+Tabla1[[#This Row],[Programado 
2do Trimestre]]+Tabla1[[#This Row],[Programado 
3er Trimestre]]+Tabla1[[#This Row],[Programado 
4to Trimestre]]</f>
        <v>1</v>
      </c>
      <c r="AC25" s="164">
        <f>+Tabla1[[#This Row],[Ejecutado 
1er Trimestre]]+Tabla1[[#This Row],[Ejecutado 
2do Trimestre]]+Tabla1[[#This Row],[Ejecutado 
3er Trimestre]]+Tabla1[[#This Row],[Ejecutado 
4to Trimestre]]</f>
        <v>1</v>
      </c>
      <c r="AD25" s="165"/>
      <c r="AE25" s="166" t="e">
        <f>+[1]!Tabla1[[#This Row],[Programado 
4to Trimestre]]+[1]!Tabla1[[#This Row],[Programado 
3er Trimestre]]+[1]!Tabla1[[#This Row],[Programado
1er Trimestre]]+[1]!Tabla1[[#This Row],[Programado 
2do Trimestre]]</f>
        <v>#REF!</v>
      </c>
      <c r="AG25" s="161">
        <f>+Tabla1[[#This Row],[META]]-Tabla1[[#This Row],[Programado acumulado]]</f>
        <v>0</v>
      </c>
    </row>
    <row r="26" spans="1:96" ht="39.75" customHeight="1" x14ac:dyDescent="0.25">
      <c r="A26" s="46" t="s">
        <v>211</v>
      </c>
      <c r="B26" s="57"/>
      <c r="C26" s="57" t="s">
        <v>19</v>
      </c>
      <c r="D26" s="2"/>
      <c r="E26" s="100"/>
      <c r="F26" s="130"/>
      <c r="G26" s="130"/>
      <c r="H26" s="112"/>
      <c r="I26" s="61"/>
      <c r="J26" s="128"/>
      <c r="K26" s="129"/>
      <c r="L26" s="70"/>
      <c r="M26" s="11"/>
      <c r="N26" s="126"/>
      <c r="O26" s="78"/>
      <c r="P26" s="131"/>
      <c r="Q26" s="131"/>
      <c r="R26" s="2"/>
      <c r="S26" s="61"/>
      <c r="T26" s="69"/>
      <c r="U26" s="47"/>
      <c r="V26" s="2"/>
      <c r="W26" s="66"/>
      <c r="X26" s="47"/>
      <c r="Y26" s="47"/>
      <c r="Z26" s="47"/>
      <c r="AA26" s="66"/>
      <c r="AB26" s="104">
        <f>+Tabla1[[#This Row],[Programado
1er Trimestre]]+Tabla1[[#This Row],[Programado 
2do Trimestre]]+Tabla1[[#This Row],[Programado 
3er Trimestre]]+Tabla1[[#This Row],[Programado 
4to Trimestre]]</f>
        <v>0</v>
      </c>
      <c r="AC26" s="114">
        <f>+Tabla1[[#This Row],[Ejecutado 
1er Trimestre]]+Tabla1[[#This Row],[Ejecutado 
2do Trimestre]]+Tabla1[[#This Row],[Ejecutado 
3er Trimestre]]+Tabla1[[#This Row],[Ejecutado 
4to Trimestre]]</f>
        <v>0</v>
      </c>
      <c r="AD26" s="55"/>
      <c r="AE26" s="54" t="e">
        <f>+[1]!Tabla1[[#This Row],[Programado 
4to Trimestre]]+[1]!Tabla1[[#This Row],[Programado 
3er Trimestre]]+[1]!Tabla1[[#This Row],[Programado
1er Trimestre]]+[1]!Tabla1[[#This Row],[Programado 
2do Trimestre]]</f>
        <v>#REF!</v>
      </c>
      <c r="AF26" s="40"/>
      <c r="AG26" s="367">
        <f>+Tabla1[[#This Row],[META]]-Tabla1[[#This Row],[Programado acumulado]]</f>
        <v>0</v>
      </c>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row>
    <row r="27" spans="1:96" s="39" customFormat="1" ht="26.15" customHeight="1" thickBot="1" x14ac:dyDescent="0.3">
      <c r="A27" s="43"/>
      <c r="B27" s="132" t="s">
        <v>204</v>
      </c>
      <c r="C27" s="132" t="s">
        <v>19</v>
      </c>
      <c r="D27" s="133"/>
      <c r="E27" s="101"/>
      <c r="F27" s="134"/>
      <c r="G27" s="134"/>
      <c r="H27" s="116"/>
      <c r="I27" s="135"/>
      <c r="J27" s="136"/>
      <c r="K27" s="137"/>
      <c r="L27" s="87"/>
      <c r="M27" s="82"/>
      <c r="N27" s="331"/>
      <c r="O27" s="88"/>
      <c r="P27" s="142"/>
      <c r="Q27" s="142"/>
      <c r="R27" s="143"/>
      <c r="S27" s="144"/>
      <c r="T27" s="71"/>
      <c r="U27" s="144"/>
      <c r="V27" s="145"/>
      <c r="W27" s="72"/>
      <c r="X27" s="144"/>
      <c r="Y27" s="144"/>
      <c r="Z27" s="144"/>
      <c r="AA27" s="72"/>
      <c r="AB27" s="103"/>
      <c r="AC27" s="103"/>
      <c r="AD27" s="48"/>
      <c r="AE27" s="58" t="e">
        <f>+[1]!Tabla1[[#This Row],[Programado 
4to Trimestre]]+[1]!Tabla1[[#This Row],[Programado 
3er Trimestre]]+[1]!Tabla1[[#This Row],[Programado
1er Trimestre]]+[1]!Tabla1[[#This Row],[Programado 
2do Trimestre]]</f>
        <v>#REF!</v>
      </c>
      <c r="AF27" s="368"/>
      <c r="AG27" s="115"/>
      <c r="AH27" s="368"/>
      <c r="AI27" s="368"/>
      <c r="AJ27" s="368"/>
      <c r="AK27" s="368"/>
      <c r="AL27" s="368"/>
      <c r="AM27" s="368"/>
      <c r="AN27" s="368"/>
      <c r="AO27" s="368"/>
      <c r="AP27" s="368"/>
      <c r="AQ27" s="368"/>
      <c r="AR27" s="368"/>
      <c r="AS27" s="368"/>
      <c r="AT27" s="368"/>
      <c r="AU27" s="368"/>
      <c r="AV27" s="368"/>
      <c r="AW27" s="368"/>
      <c r="AX27" s="368"/>
      <c r="AY27" s="368"/>
      <c r="AZ27" s="368"/>
      <c r="BA27" s="368"/>
      <c r="BB27" s="368"/>
      <c r="BC27" s="368"/>
      <c r="BD27" s="368"/>
      <c r="BE27" s="368"/>
      <c r="BF27" s="368"/>
      <c r="BG27" s="368"/>
      <c r="BH27" s="368"/>
      <c r="BI27" s="368"/>
      <c r="BJ27" s="368"/>
      <c r="BK27" s="368"/>
      <c r="BL27" s="368"/>
      <c r="BM27" s="368"/>
      <c r="BN27" s="368"/>
      <c r="BO27" s="368"/>
      <c r="BP27" s="368"/>
      <c r="BQ27" s="368"/>
      <c r="BR27" s="368"/>
      <c r="BS27" s="368"/>
      <c r="BT27" s="368"/>
      <c r="BU27" s="368"/>
      <c r="BV27" s="368"/>
      <c r="BW27" s="368"/>
      <c r="BX27" s="368"/>
      <c r="BY27" s="368"/>
      <c r="BZ27" s="368"/>
      <c r="CA27" s="368"/>
      <c r="CB27" s="368"/>
      <c r="CC27" s="368"/>
      <c r="CD27" s="368"/>
      <c r="CE27" s="368"/>
      <c r="CF27" s="368"/>
      <c r="CG27" s="368"/>
      <c r="CH27" s="368"/>
      <c r="CI27" s="368"/>
      <c r="CJ27" s="368"/>
      <c r="CK27" s="368"/>
      <c r="CL27" s="368"/>
      <c r="CM27" s="368"/>
      <c r="CN27" s="368"/>
      <c r="CO27" s="368"/>
      <c r="CP27" s="368"/>
      <c r="CQ27" s="368"/>
      <c r="CR27" s="368"/>
    </row>
    <row r="28" spans="1:96" s="166" customFormat="1" ht="87.75" customHeight="1" thickBot="1" x14ac:dyDescent="0.3">
      <c r="A28" s="167" t="s">
        <v>212</v>
      </c>
      <c r="B28" s="215" t="s">
        <v>204</v>
      </c>
      <c r="C28" s="215" t="s">
        <v>21</v>
      </c>
      <c r="D28" s="151" t="s">
        <v>213</v>
      </c>
      <c r="E28" s="230" t="s">
        <v>214</v>
      </c>
      <c r="F28" s="150" t="s">
        <v>215</v>
      </c>
      <c r="G28" s="151" t="s">
        <v>216</v>
      </c>
      <c r="H28" s="170">
        <v>1</v>
      </c>
      <c r="I28" s="151" t="s">
        <v>8</v>
      </c>
      <c r="J28" s="150" t="s">
        <v>217</v>
      </c>
      <c r="K28" s="152" t="s">
        <v>218</v>
      </c>
      <c r="L28" s="216">
        <v>1</v>
      </c>
      <c r="M28" s="171">
        <v>1</v>
      </c>
      <c r="N28" s="172" t="s">
        <v>219</v>
      </c>
      <c r="O28" s="182" t="s">
        <v>220</v>
      </c>
      <c r="P28" s="183"/>
      <c r="Q28" s="151"/>
      <c r="R28" s="231"/>
      <c r="S28" s="161"/>
      <c r="T28" s="219"/>
      <c r="U28" s="161"/>
      <c r="V28" s="221"/>
      <c r="W28" s="162"/>
      <c r="X28" s="185"/>
      <c r="Y28" s="161"/>
      <c r="Z28" s="161"/>
      <c r="AA28" s="162"/>
      <c r="AB28" s="179">
        <f>+Tabla1[[#This Row],[Programado
1er Trimestre]]+Tabla1[[#This Row],[Programado 
2do Trimestre]]+Tabla1[[#This Row],[Programado 
3er Trimestre]]+Tabla1[[#This Row],[Programado 
4to Trimestre]]</f>
        <v>1</v>
      </c>
      <c r="AC28" s="164">
        <f>+Tabla1[[#This Row],[Ejecutado 
1er Trimestre]]+Tabla1[[#This Row],[Ejecutado 
2do Trimestre]]+Tabla1[[#This Row],[Ejecutado 
3er Trimestre]]+Tabla1[[#This Row],[Ejecutado 
4to Trimestre]]</f>
        <v>1</v>
      </c>
      <c r="AD28" s="232"/>
      <c r="AE28" s="166" t="e">
        <f>+[1]!Tabla1[[#This Row],[Programado 
4to Trimestre]]+[1]!Tabla1[[#This Row],[Programado 
3er Trimestre]]+[1]!Tabla1[[#This Row],[Programado
1er Trimestre]]+[1]!Tabla1[[#This Row],[Programado 
2do Trimestre]]</f>
        <v>#REF!</v>
      </c>
      <c r="AG28" s="161">
        <f>+Tabla1[[#This Row],[META]]-Tabla1[[#This Row],[Programado acumulado]]</f>
        <v>0</v>
      </c>
    </row>
    <row r="29" spans="1:96" s="166" customFormat="1" ht="99.75" customHeight="1" thickBot="1" x14ac:dyDescent="0.3">
      <c r="A29" s="167" t="s">
        <v>221</v>
      </c>
      <c r="B29" s="215" t="s">
        <v>204</v>
      </c>
      <c r="C29" s="215" t="s">
        <v>21</v>
      </c>
      <c r="D29" s="151" t="s">
        <v>213</v>
      </c>
      <c r="E29" s="236" t="s">
        <v>222</v>
      </c>
      <c r="F29" s="150" t="s">
        <v>223</v>
      </c>
      <c r="G29" s="151" t="s">
        <v>224</v>
      </c>
      <c r="H29" s="170">
        <v>1</v>
      </c>
      <c r="I29" s="151" t="s">
        <v>8</v>
      </c>
      <c r="J29" s="150" t="s">
        <v>225</v>
      </c>
      <c r="K29" s="152" t="s">
        <v>226</v>
      </c>
      <c r="L29" s="217"/>
      <c r="M29" s="151"/>
      <c r="N29" s="172"/>
      <c r="O29" s="252"/>
      <c r="P29" s="151"/>
      <c r="Q29" s="254"/>
      <c r="R29" s="241"/>
      <c r="S29" s="235"/>
      <c r="T29" s="341"/>
      <c r="U29" s="283"/>
      <c r="V29" s="241"/>
      <c r="W29" s="242"/>
      <c r="X29" s="161">
        <v>1</v>
      </c>
      <c r="Y29" s="185"/>
      <c r="Z29" s="243"/>
      <c r="AA29" s="245"/>
      <c r="AB29" s="179">
        <f>+Tabla1[[#This Row],[Programado
1er Trimestre]]+Tabla1[[#This Row],[Programado 
2do Trimestre]]+Tabla1[[#This Row],[Programado 
3er Trimestre]]+Tabla1[[#This Row],[Programado 
4to Trimestre]]</f>
        <v>1</v>
      </c>
      <c r="AC29" s="164">
        <f>+Tabla1[[#This Row],[Ejecutado 
1er Trimestre]]+Tabla1[[#This Row],[Ejecutado 
2do Trimestre]]+Tabla1[[#This Row],[Ejecutado 
3er Trimestre]]+Tabla1[[#This Row],[Ejecutado 
4to Trimestre]]</f>
        <v>0</v>
      </c>
      <c r="AD29" s="232"/>
      <c r="AE29" s="166" t="e">
        <f>+[1]!Tabla1[[#This Row],[Programado 
4to Trimestre]]+[1]!Tabla1[[#This Row],[Programado 
3er Trimestre]]+[1]!Tabla1[[#This Row],[Programado
1er Trimestre]]+[1]!Tabla1[[#This Row],[Programado 
2do Trimestre]]</f>
        <v>#REF!</v>
      </c>
      <c r="AG29" s="161">
        <f>+Tabla1[[#This Row],[META]]-Tabla1[[#This Row],[Programado acumulado]]</f>
        <v>0</v>
      </c>
    </row>
    <row r="30" spans="1:96" s="166" customFormat="1" ht="153.75" customHeight="1" thickBot="1" x14ac:dyDescent="0.3">
      <c r="A30" s="407" t="s">
        <v>227</v>
      </c>
      <c r="B30" s="408" t="s">
        <v>204</v>
      </c>
      <c r="C30" s="408" t="s">
        <v>21</v>
      </c>
      <c r="D30" s="151" t="s">
        <v>213</v>
      </c>
      <c r="E30" s="230" t="s">
        <v>228</v>
      </c>
      <c r="F30" s="409" t="s">
        <v>229</v>
      </c>
      <c r="G30" s="410" t="s">
        <v>230</v>
      </c>
      <c r="H30" s="411">
        <v>1</v>
      </c>
      <c r="I30" s="410" t="s">
        <v>8</v>
      </c>
      <c r="J30" s="150" t="s">
        <v>231</v>
      </c>
      <c r="K30" s="152" t="s">
        <v>232</v>
      </c>
      <c r="L30" s="217"/>
      <c r="M30" s="151"/>
      <c r="N30" s="172"/>
      <c r="O30" s="249"/>
      <c r="P30" s="151">
        <v>1</v>
      </c>
      <c r="Q30" s="151">
        <v>1</v>
      </c>
      <c r="R30" s="374" t="s">
        <v>233</v>
      </c>
      <c r="S30" s="100" t="s">
        <v>234</v>
      </c>
      <c r="T30" s="250"/>
      <c r="U30" s="251"/>
      <c r="V30" s="181"/>
      <c r="W30" s="186"/>
      <c r="X30" s="161"/>
      <c r="Y30" s="161"/>
      <c r="Z30" s="161"/>
      <c r="AA30" s="162"/>
      <c r="AB30" s="179">
        <f>+Tabla1[[#This Row],[Programado
1er Trimestre]]+Tabla1[[#This Row],[Programado 
2do Trimestre]]+Tabla1[[#This Row],[Programado 
3er Trimestre]]+Tabla1[[#This Row],[Programado 
4to Trimestre]]</f>
        <v>1</v>
      </c>
      <c r="AC30" s="164">
        <f>+Tabla1[[#This Row],[Ejecutado 
1er Trimestre]]+Tabla1[[#This Row],[Ejecutado 
2do Trimestre]]+Tabla1[[#This Row],[Ejecutado 
3er Trimestre]]+Tabla1[[#This Row],[Ejecutado 
4to Trimestre]]</f>
        <v>1</v>
      </c>
      <c r="AD30" s="232"/>
      <c r="AE30" s="166" t="e">
        <f>+[1]!Tabla1[[#This Row],[Programado 
4to Trimestre]]+[1]!Tabla1[[#This Row],[Programado 
3er Trimestre]]+[1]!Tabla1[[#This Row],[Programado
1er Trimestre]]+[1]!Tabla1[[#This Row],[Programado 
2do Trimestre]]</f>
        <v>#REF!</v>
      </c>
      <c r="AG30" s="161">
        <f>+Tabla1[[#This Row],[META]]-Tabla1[[#This Row],[Programado acumulado]]</f>
        <v>0</v>
      </c>
    </row>
    <row r="31" spans="1:96" s="166" customFormat="1" ht="132.75" customHeight="1" x14ac:dyDescent="0.25">
      <c r="A31" s="407" t="s">
        <v>235</v>
      </c>
      <c r="B31" s="408" t="s">
        <v>204</v>
      </c>
      <c r="C31" s="408" t="s">
        <v>21</v>
      </c>
      <c r="D31" s="151" t="s">
        <v>213</v>
      </c>
      <c r="E31" s="230" t="s">
        <v>236</v>
      </c>
      <c r="F31" s="409" t="s">
        <v>237</v>
      </c>
      <c r="G31" s="410" t="s">
        <v>238</v>
      </c>
      <c r="H31" s="411">
        <v>1</v>
      </c>
      <c r="I31" s="410" t="s">
        <v>8</v>
      </c>
      <c r="J31" s="150" t="s">
        <v>239</v>
      </c>
      <c r="K31" s="152" t="s">
        <v>240</v>
      </c>
      <c r="L31" s="217"/>
      <c r="M31" s="151"/>
      <c r="N31" s="172"/>
      <c r="O31" s="252"/>
      <c r="P31" s="151">
        <v>1</v>
      </c>
      <c r="Q31" s="151">
        <v>1</v>
      </c>
      <c r="R31" s="374" t="s">
        <v>241</v>
      </c>
      <c r="S31" s="100" t="s">
        <v>242</v>
      </c>
      <c r="T31" s="219"/>
      <c r="U31" s="161"/>
      <c r="V31" s="221"/>
      <c r="W31" s="162"/>
      <c r="X31" s="185"/>
      <c r="Y31" s="161"/>
      <c r="Z31" s="161"/>
      <c r="AA31" s="162"/>
      <c r="AB31" s="179">
        <f>+Tabla1[[#This Row],[Programado
1er Trimestre]]+Tabla1[[#This Row],[Programado 
2do Trimestre]]+Tabla1[[#This Row],[Programado 
3er Trimestre]]+Tabla1[[#This Row],[Programado 
4to Trimestre]]</f>
        <v>1</v>
      </c>
      <c r="AC31" s="164">
        <f>+Tabla1[[#This Row],[Ejecutado 
1er Trimestre]]+Tabla1[[#This Row],[Ejecutado 
2do Trimestre]]+Tabla1[[#This Row],[Ejecutado 
3er Trimestre]]+Tabla1[[#This Row],[Ejecutado 
4to Trimestre]]</f>
        <v>1</v>
      </c>
      <c r="AD31" s="232"/>
      <c r="AE31" s="166" t="e">
        <f>+[1]!Tabla1[[#This Row],[Programado 
4to Trimestre]]+[1]!Tabla1[[#This Row],[Programado 
3er Trimestre]]+[1]!Tabla1[[#This Row],[Programado
1er Trimestre]]+[1]!Tabla1[[#This Row],[Programado 
2do Trimestre]]</f>
        <v>#REF!</v>
      </c>
      <c r="AG31" s="161">
        <f>+Tabla1[[#This Row],[META]]-Tabla1[[#This Row],[Programado acumulado]]</f>
        <v>0</v>
      </c>
    </row>
    <row r="32" spans="1:96" s="39" customFormat="1" ht="26.15" customHeight="1" thickBot="1" x14ac:dyDescent="0.3">
      <c r="A32" s="43"/>
      <c r="B32" s="132" t="s">
        <v>204</v>
      </c>
      <c r="C32" s="132" t="s">
        <v>21</v>
      </c>
      <c r="D32" s="133"/>
      <c r="E32" s="98"/>
      <c r="F32" s="134"/>
      <c r="G32" s="134"/>
      <c r="H32" s="116"/>
      <c r="I32" s="135"/>
      <c r="J32" s="136"/>
      <c r="K32" s="137"/>
      <c r="L32" s="67"/>
      <c r="M32" s="139"/>
      <c r="N32" s="331"/>
      <c r="O32" s="89"/>
      <c r="P32" s="80"/>
      <c r="Q32" s="80"/>
      <c r="R32" s="81"/>
      <c r="S32" s="74"/>
      <c r="T32" s="73"/>
      <c r="U32" s="74"/>
      <c r="V32" s="79"/>
      <c r="W32" s="75"/>
      <c r="X32" s="74"/>
      <c r="Y32" s="74"/>
      <c r="Z32" s="74"/>
      <c r="AA32" s="75"/>
      <c r="AB32" s="103"/>
      <c r="AC32" s="103"/>
      <c r="AD32" s="60"/>
      <c r="AE32" s="58" t="e">
        <f>+[1]!Tabla1[[#This Row],[Programado 
4to Trimestre]]+[1]!Tabla1[[#This Row],[Programado 
3er Trimestre]]+[1]!Tabla1[[#This Row],[Programado
1er Trimestre]]+[1]!Tabla1[[#This Row],[Programado 
2do Trimestre]]</f>
        <v>#REF!</v>
      </c>
      <c r="AF32" s="368"/>
      <c r="AG32" s="115"/>
      <c r="AH32" s="368"/>
      <c r="AI32" s="368"/>
      <c r="AJ32" s="368"/>
      <c r="AK32" s="368"/>
      <c r="AL32" s="368"/>
      <c r="AM32" s="368"/>
      <c r="AN32" s="368"/>
      <c r="AO32" s="368"/>
      <c r="AP32" s="368"/>
      <c r="AQ32" s="368"/>
      <c r="AR32" s="368"/>
      <c r="AS32" s="368"/>
      <c r="AT32" s="368"/>
      <c r="AU32" s="368"/>
      <c r="AV32" s="368"/>
      <c r="AW32" s="368"/>
      <c r="AX32" s="368"/>
      <c r="AY32" s="368"/>
      <c r="AZ32" s="368"/>
      <c r="BA32" s="368"/>
      <c r="BB32" s="368"/>
      <c r="BC32" s="368"/>
      <c r="BD32" s="368"/>
      <c r="BE32" s="368"/>
      <c r="BF32" s="368"/>
      <c r="BG32" s="368"/>
      <c r="BH32" s="368"/>
      <c r="BI32" s="368"/>
      <c r="BJ32" s="368"/>
      <c r="BK32" s="368"/>
      <c r="BL32" s="368"/>
      <c r="BM32" s="368"/>
      <c r="BN32" s="368"/>
      <c r="BO32" s="368"/>
      <c r="BP32" s="368"/>
      <c r="BQ32" s="368"/>
      <c r="BR32" s="368"/>
      <c r="BS32" s="368"/>
      <c r="BT32" s="368"/>
      <c r="BU32" s="368"/>
      <c r="BV32" s="368"/>
      <c r="BW32" s="368"/>
      <c r="BX32" s="368"/>
      <c r="BY32" s="368"/>
      <c r="BZ32" s="368"/>
      <c r="CA32" s="368"/>
      <c r="CB32" s="368"/>
      <c r="CC32" s="368"/>
      <c r="CD32" s="368"/>
      <c r="CE32" s="368"/>
      <c r="CF32" s="368"/>
      <c r="CG32" s="368"/>
      <c r="CH32" s="368"/>
      <c r="CI32" s="368"/>
      <c r="CJ32" s="368"/>
      <c r="CK32" s="368"/>
      <c r="CL32" s="368"/>
      <c r="CM32" s="368"/>
      <c r="CN32" s="368"/>
      <c r="CO32" s="368"/>
      <c r="CP32" s="368"/>
      <c r="CQ32" s="368"/>
      <c r="CR32" s="368"/>
    </row>
    <row r="33" spans="1:33" s="166" customFormat="1" ht="192" customHeight="1" thickBot="1" x14ac:dyDescent="0.3">
      <c r="A33" s="407" t="s">
        <v>243</v>
      </c>
      <c r="B33" s="409" t="s">
        <v>204</v>
      </c>
      <c r="C33" s="412" t="s">
        <v>17</v>
      </c>
      <c r="D33" s="151" t="s">
        <v>213</v>
      </c>
      <c r="E33" s="169" t="s">
        <v>244</v>
      </c>
      <c r="F33" s="409" t="s">
        <v>245</v>
      </c>
      <c r="G33" s="410" t="s">
        <v>246</v>
      </c>
      <c r="H33" s="411">
        <v>8</v>
      </c>
      <c r="I33" s="410" t="s">
        <v>8</v>
      </c>
      <c r="J33" s="150" t="s">
        <v>247</v>
      </c>
      <c r="K33" s="152" t="s">
        <v>248</v>
      </c>
      <c r="L33" s="216">
        <v>1</v>
      </c>
      <c r="M33" s="171">
        <v>1</v>
      </c>
      <c r="N33" s="172" t="s">
        <v>249</v>
      </c>
      <c r="O33" s="253" t="s">
        <v>250</v>
      </c>
      <c r="P33" s="151">
        <v>2</v>
      </c>
      <c r="Q33" s="378">
        <v>2</v>
      </c>
      <c r="R33" s="374" t="s">
        <v>251</v>
      </c>
      <c r="S33" s="382" t="s">
        <v>252</v>
      </c>
      <c r="T33" s="219">
        <v>3</v>
      </c>
      <c r="U33" s="161">
        <v>3</v>
      </c>
      <c r="V33" s="129" t="s">
        <v>253</v>
      </c>
      <c r="W33" s="476" t="s">
        <v>254</v>
      </c>
      <c r="X33" s="161">
        <v>2</v>
      </c>
      <c r="Y33" s="161"/>
      <c r="Z33" s="161"/>
      <c r="AA33" s="162"/>
      <c r="AB33" s="179">
        <f>+Tabla1[[#This Row],[Programado
1er Trimestre]]+Tabla1[[#This Row],[Programado 
2do Trimestre]]+Tabla1[[#This Row],[Programado 
3er Trimestre]]+Tabla1[[#This Row],[Programado 
4to Trimestre]]</f>
        <v>8</v>
      </c>
      <c r="AC33" s="164">
        <f>+Tabla1[[#This Row],[Ejecutado 
1er Trimestre]]+Tabla1[[#This Row],[Ejecutado 
2do Trimestre]]+Tabla1[[#This Row],[Ejecutado 
3er Trimestre]]+Tabla1[[#This Row],[Ejecutado 
4to Trimestre]]</f>
        <v>6</v>
      </c>
      <c r="AD33" s="165"/>
      <c r="AG33" s="161">
        <f>+Tabla1[[#This Row],[META]]-Tabla1[[#This Row],[Programado acumulado]]</f>
        <v>0</v>
      </c>
    </row>
    <row r="34" spans="1:33" s="166" customFormat="1" ht="142.5" customHeight="1" thickBot="1" x14ac:dyDescent="0.3">
      <c r="A34" s="407" t="s">
        <v>255</v>
      </c>
      <c r="B34" s="409" t="s">
        <v>204</v>
      </c>
      <c r="C34" s="412" t="s">
        <v>17</v>
      </c>
      <c r="D34" s="151" t="s">
        <v>213</v>
      </c>
      <c r="E34" s="169" t="s">
        <v>256</v>
      </c>
      <c r="F34" s="409" t="s">
        <v>257</v>
      </c>
      <c r="G34" s="410" t="s">
        <v>258</v>
      </c>
      <c r="H34" s="411">
        <v>4</v>
      </c>
      <c r="I34" s="410" t="s">
        <v>8</v>
      </c>
      <c r="J34" s="150" t="s">
        <v>259</v>
      </c>
      <c r="K34" s="152" t="s">
        <v>260</v>
      </c>
      <c r="L34" s="216"/>
      <c r="M34" s="184"/>
      <c r="N34" s="172"/>
      <c r="O34" s="255"/>
      <c r="P34" s="151">
        <v>2</v>
      </c>
      <c r="Q34" s="375">
        <v>2</v>
      </c>
      <c r="R34" s="374" t="s">
        <v>261</v>
      </c>
      <c r="S34" s="100" t="s">
        <v>262</v>
      </c>
      <c r="T34" s="219">
        <v>1</v>
      </c>
      <c r="U34" s="161">
        <v>1</v>
      </c>
      <c r="V34" s="463" t="s">
        <v>263</v>
      </c>
      <c r="W34" s="472" t="s">
        <v>264</v>
      </c>
      <c r="X34" s="151">
        <v>1</v>
      </c>
      <c r="Y34" s="161"/>
      <c r="Z34" s="161"/>
      <c r="AA34" s="162"/>
      <c r="AB34" s="179">
        <f>+Tabla1[[#This Row],[Programado
1er Trimestre]]+Tabla1[[#This Row],[Programado 
2do Trimestre]]+Tabla1[[#This Row],[Programado 
3er Trimestre]]+Tabla1[[#This Row],[Programado 
4to Trimestre]]</f>
        <v>4</v>
      </c>
      <c r="AC34" s="164">
        <f>+Tabla1[[#This Row],[Ejecutado 
1er Trimestre]]+Tabla1[[#This Row],[Ejecutado 
2do Trimestre]]+Tabla1[[#This Row],[Ejecutado 
3er Trimestre]]+Tabla1[[#This Row],[Ejecutado 
4to Trimestre]]</f>
        <v>3</v>
      </c>
      <c r="AD34" s="165"/>
      <c r="AG34" s="161">
        <f>+Tabla1[[#This Row],[META]]-Tabla1[[#This Row],[Programado acumulado]]</f>
        <v>0</v>
      </c>
    </row>
    <row r="35" spans="1:33" s="166" customFormat="1" ht="115.5" customHeight="1" thickBot="1" x14ac:dyDescent="0.3">
      <c r="A35" s="407" t="s">
        <v>265</v>
      </c>
      <c r="B35" s="409" t="s">
        <v>204</v>
      </c>
      <c r="C35" s="412" t="s">
        <v>17</v>
      </c>
      <c r="D35" s="151" t="s">
        <v>213</v>
      </c>
      <c r="E35" s="169" t="s">
        <v>266</v>
      </c>
      <c r="F35" s="409" t="s">
        <v>267</v>
      </c>
      <c r="G35" s="410" t="s">
        <v>268</v>
      </c>
      <c r="H35" s="411">
        <v>4</v>
      </c>
      <c r="I35" s="410" t="s">
        <v>8</v>
      </c>
      <c r="J35" s="150" t="s">
        <v>269</v>
      </c>
      <c r="K35" s="152" t="s">
        <v>270</v>
      </c>
      <c r="L35" s="216">
        <v>1</v>
      </c>
      <c r="M35" s="171">
        <v>1</v>
      </c>
      <c r="N35" s="172" t="s">
        <v>271</v>
      </c>
      <c r="O35" s="182" t="s">
        <v>272</v>
      </c>
      <c r="P35" s="151">
        <v>1</v>
      </c>
      <c r="Q35" s="375">
        <v>1</v>
      </c>
      <c r="R35" s="374" t="s">
        <v>273</v>
      </c>
      <c r="S35" s="100" t="s">
        <v>274</v>
      </c>
      <c r="T35" s="219">
        <v>1</v>
      </c>
      <c r="U35" s="161">
        <v>1</v>
      </c>
      <c r="V35" s="129" t="s">
        <v>275</v>
      </c>
      <c r="W35" s="472" t="s">
        <v>274</v>
      </c>
      <c r="X35" s="161">
        <v>1</v>
      </c>
      <c r="Y35" s="161"/>
      <c r="Z35" s="161"/>
      <c r="AA35" s="162"/>
      <c r="AB35" s="179">
        <f>+Tabla1[[#This Row],[Programado
1er Trimestre]]+Tabla1[[#This Row],[Programado 
2do Trimestre]]+Tabla1[[#This Row],[Programado 
3er Trimestre]]+Tabla1[[#This Row],[Programado 
4to Trimestre]]</f>
        <v>4</v>
      </c>
      <c r="AC35" s="164">
        <f>+Tabla1[[#This Row],[Ejecutado 
1er Trimestre]]+Tabla1[[#This Row],[Ejecutado 
2do Trimestre]]+Tabla1[[#This Row],[Ejecutado 
3er Trimestre]]+Tabla1[[#This Row],[Ejecutado 
4to Trimestre]]</f>
        <v>3</v>
      </c>
      <c r="AD35" s="165"/>
      <c r="AG35" s="161">
        <f>+Tabla1[[#This Row],[META]]-Tabla1[[#This Row],[Programado acumulado]]</f>
        <v>0</v>
      </c>
    </row>
    <row r="36" spans="1:33" s="166" customFormat="1" ht="66" customHeight="1" thickBot="1" x14ac:dyDescent="0.3">
      <c r="A36" s="167" t="s">
        <v>276</v>
      </c>
      <c r="B36" s="150" t="s">
        <v>204</v>
      </c>
      <c r="C36" s="168" t="s">
        <v>17</v>
      </c>
      <c r="D36" s="151" t="s">
        <v>213</v>
      </c>
      <c r="E36" s="256" t="s">
        <v>277</v>
      </c>
      <c r="F36" s="150" t="s">
        <v>278</v>
      </c>
      <c r="G36" s="151" t="s">
        <v>279</v>
      </c>
      <c r="H36" s="170">
        <v>1</v>
      </c>
      <c r="I36" s="151" t="s">
        <v>8</v>
      </c>
      <c r="J36" s="150" t="s">
        <v>280</v>
      </c>
      <c r="K36" s="152" t="s">
        <v>281</v>
      </c>
      <c r="L36" s="216"/>
      <c r="M36" s="184"/>
      <c r="N36" s="172"/>
      <c r="O36" s="255"/>
      <c r="P36" s="151"/>
      <c r="Q36" s="171"/>
      <c r="R36" s="374"/>
      <c r="S36" s="235"/>
      <c r="T36" s="219"/>
      <c r="U36" s="161"/>
      <c r="V36" s="258"/>
      <c r="W36" s="245"/>
      <c r="X36" s="161">
        <v>1</v>
      </c>
      <c r="Y36" s="161"/>
      <c r="Z36" s="243"/>
      <c r="AA36" s="245"/>
      <c r="AB36" s="179">
        <f>+Tabla1[[#This Row],[Programado
1er Trimestre]]+Tabla1[[#This Row],[Programado 
2do Trimestre]]+Tabla1[[#This Row],[Programado 
3er Trimestre]]+Tabla1[[#This Row],[Programado 
4to Trimestre]]</f>
        <v>1</v>
      </c>
      <c r="AC36" s="164">
        <f>+Tabla1[[#This Row],[Ejecutado 
1er Trimestre]]+Tabla1[[#This Row],[Ejecutado 
2do Trimestre]]+Tabla1[[#This Row],[Ejecutado 
3er Trimestre]]+Tabla1[[#This Row],[Ejecutado 
4to Trimestre]]</f>
        <v>0</v>
      </c>
      <c r="AD36" s="232" t="s">
        <v>282</v>
      </c>
      <c r="AE36" s="166" t="e">
        <f>+[1]!Tabla1[[#This Row],[Programado 
4to Trimestre]]+[1]!Tabla1[[#This Row],[Programado 
3er Trimestre]]+[1]!Tabla1[[#This Row],[Programado
1er Trimestre]]+[1]!Tabla1[[#This Row],[Programado 
2do Trimestre]]</f>
        <v>#REF!</v>
      </c>
      <c r="AG36" s="161">
        <f>+Tabla1[[#This Row],[META]]-Tabla1[[#This Row],[Programado acumulado]]</f>
        <v>0</v>
      </c>
    </row>
    <row r="37" spans="1:33" s="166" customFormat="1" ht="165.75" customHeight="1" x14ac:dyDescent="0.25">
      <c r="A37" s="407" t="s">
        <v>283</v>
      </c>
      <c r="B37" s="409" t="s">
        <v>204</v>
      </c>
      <c r="C37" s="412" t="s">
        <v>17</v>
      </c>
      <c r="D37" s="151" t="s">
        <v>213</v>
      </c>
      <c r="E37" s="256" t="s">
        <v>284</v>
      </c>
      <c r="F37" s="409" t="s">
        <v>285</v>
      </c>
      <c r="G37" s="410" t="s">
        <v>206</v>
      </c>
      <c r="H37" s="411">
        <v>1</v>
      </c>
      <c r="I37" s="410" t="s">
        <v>8</v>
      </c>
      <c r="J37" s="150" t="s">
        <v>286</v>
      </c>
      <c r="K37" s="152" t="s">
        <v>287</v>
      </c>
      <c r="L37" s="216"/>
      <c r="M37" s="171"/>
      <c r="N37" s="172" t="s">
        <v>288</v>
      </c>
      <c r="O37" s="253" t="s">
        <v>289</v>
      </c>
      <c r="P37" s="184">
        <v>1</v>
      </c>
      <c r="Q37" s="375">
        <v>0.5</v>
      </c>
      <c r="R37" s="374" t="s">
        <v>290</v>
      </c>
      <c r="S37" s="100" t="s">
        <v>291</v>
      </c>
      <c r="T37" s="219"/>
      <c r="U37" s="345"/>
      <c r="V37" s="129" t="s">
        <v>292</v>
      </c>
      <c r="W37" s="100" t="s">
        <v>291</v>
      </c>
      <c r="X37" s="161"/>
      <c r="Y37" s="161"/>
      <c r="Z37" s="243"/>
      <c r="AA37" s="245"/>
      <c r="AB37" s="179">
        <f>+Tabla1[[#This Row],[Programado
1er Trimestre]]+Tabla1[[#This Row],[Programado 
2do Trimestre]]+Tabla1[[#This Row],[Programado 
3er Trimestre]]+Tabla1[[#This Row],[Programado 
4to Trimestre]]</f>
        <v>1</v>
      </c>
      <c r="AC37" s="164">
        <f>+Tabla1[[#This Row],[Ejecutado 
1er Trimestre]]+Tabla1[[#This Row],[Ejecutado 
2do Trimestre]]+Tabla1[[#This Row],[Ejecutado 
3er Trimestre]]+Tabla1[[#This Row],[Ejecutado 
4to Trimestre]]</f>
        <v>0.5</v>
      </c>
      <c r="AD37" s="232" t="s">
        <v>293</v>
      </c>
      <c r="AE37" s="166" t="e">
        <f>+[1]!Tabla1[[#This Row],[Programado 
4to Trimestre]]+[1]!Tabla1[[#This Row],[Programado 
3er Trimestre]]+[1]!Tabla1[[#This Row],[Programado
1er Trimestre]]+[1]!Tabla1[[#This Row],[Programado 
2do Trimestre]]</f>
        <v>#REF!</v>
      </c>
      <c r="AG37" s="161">
        <f>+Tabla1[[#This Row],[META]]-Tabla1[[#This Row],[Programado acumulado]]</f>
        <v>0</v>
      </c>
    </row>
    <row r="38" spans="1:33" s="39" customFormat="1" ht="26.15" customHeight="1" thickBot="1" x14ac:dyDescent="0.3">
      <c r="A38" s="51"/>
      <c r="B38" s="132" t="s">
        <v>204</v>
      </c>
      <c r="C38" s="132" t="s">
        <v>17</v>
      </c>
      <c r="D38" s="133"/>
      <c r="E38" s="102"/>
      <c r="F38" s="134"/>
      <c r="G38" s="134"/>
      <c r="H38" s="116"/>
      <c r="I38" s="135"/>
      <c r="J38" s="136"/>
      <c r="K38" s="137"/>
      <c r="L38" s="90"/>
      <c r="M38" s="83"/>
      <c r="N38" s="331"/>
      <c r="O38" s="91"/>
      <c r="P38" s="135"/>
      <c r="Q38" s="135"/>
      <c r="R38" s="141"/>
      <c r="S38" s="138"/>
      <c r="T38" s="76"/>
      <c r="U38" s="138"/>
      <c r="V38" s="133"/>
      <c r="W38" s="68"/>
      <c r="X38" s="138"/>
      <c r="Y38" s="138"/>
      <c r="Z38" s="138"/>
      <c r="AA38" s="68"/>
      <c r="AB38" s="103"/>
      <c r="AC38" s="103"/>
      <c r="AD38" s="48"/>
      <c r="AE38" s="58" t="e">
        <f>+[1]!Tabla1[[#This Row],[Programado 
4to Trimestre]]+[1]!Tabla1[[#This Row],[Programado 
3er Trimestre]]+[1]!Tabla1[[#This Row],[Programado
1er Trimestre]]+[1]!Tabla1[[#This Row],[Programado 
2do Trimestre]]</f>
        <v>#REF!</v>
      </c>
      <c r="AF38" s="368"/>
      <c r="AG38" s="115"/>
    </row>
    <row r="39" spans="1:33" s="248" customFormat="1" ht="26.15" customHeight="1" thickBot="1" x14ac:dyDescent="0.3">
      <c r="A39" s="260" t="s">
        <v>294</v>
      </c>
      <c r="B39" s="234"/>
      <c r="C39" s="234" t="s">
        <v>295</v>
      </c>
      <c r="D39" s="258" t="s">
        <v>296</v>
      </c>
      <c r="E39" s="261"/>
      <c r="F39" s="237"/>
      <c r="G39" s="237"/>
      <c r="H39" s="262"/>
      <c r="I39" s="235"/>
      <c r="J39" s="237"/>
      <c r="K39" s="238"/>
      <c r="L39" s="239"/>
      <c r="M39" s="235"/>
      <c r="N39" s="240"/>
      <c r="O39" s="245"/>
      <c r="P39" s="235"/>
      <c r="Q39" s="235"/>
      <c r="R39" s="258"/>
      <c r="S39" s="243"/>
      <c r="T39" s="257"/>
      <c r="U39" s="243"/>
      <c r="V39" s="258"/>
      <c r="W39" s="245"/>
      <c r="X39" s="244"/>
      <c r="Y39" s="243"/>
      <c r="Z39" s="243"/>
      <c r="AA39" s="245"/>
      <c r="AB39" s="246">
        <f>+Tabla1[[#This Row],[Programado
1er Trimestre]]+Tabla1[[#This Row],[Programado 
2do Trimestre]]+Tabla1[[#This Row],[Programado 
3er Trimestre]]+Tabla1[[#This Row],[Programado 
4to Trimestre]]</f>
        <v>0</v>
      </c>
      <c r="AC39" s="247"/>
      <c r="AD39" s="259"/>
      <c r="AE39" s="248" t="e">
        <f>+[1]!Tabla1[[#This Row],[Programado 
4to Trimestre]]+[1]!Tabla1[[#This Row],[Programado 
3er Trimestre]]+[1]!Tabla1[[#This Row],[Programado
1er Trimestre]]+[1]!Tabla1[[#This Row],[Programado 
2do Trimestre]]</f>
        <v>#REF!</v>
      </c>
      <c r="AG39" s="263"/>
    </row>
    <row r="40" spans="1:33" s="248" customFormat="1" ht="26.15" customHeight="1" thickBot="1" x14ac:dyDescent="0.3">
      <c r="A40" s="260" t="s">
        <v>297</v>
      </c>
      <c r="B40" s="234"/>
      <c r="C40" s="234" t="s">
        <v>295</v>
      </c>
      <c r="D40" s="258" t="s">
        <v>296</v>
      </c>
      <c r="E40" s="264"/>
      <c r="F40" s="237"/>
      <c r="G40" s="237"/>
      <c r="H40" s="262"/>
      <c r="I40" s="235"/>
      <c r="J40" s="237"/>
      <c r="K40" s="238"/>
      <c r="L40" s="239"/>
      <c r="M40" s="235"/>
      <c r="N40" s="240"/>
      <c r="O40" s="245"/>
      <c r="P40" s="235"/>
      <c r="Q40" s="235"/>
      <c r="R40" s="258"/>
      <c r="S40" s="243"/>
      <c r="T40" s="257"/>
      <c r="U40" s="243"/>
      <c r="V40" s="258"/>
      <c r="W40" s="245"/>
      <c r="X40" s="244"/>
      <c r="Y40" s="243"/>
      <c r="Z40" s="243"/>
      <c r="AA40" s="245"/>
      <c r="AB40" s="246">
        <f>+Tabla1[[#This Row],[Programado
1er Trimestre]]+Tabla1[[#This Row],[Programado 
2do Trimestre]]+Tabla1[[#This Row],[Programado 
3er Trimestre]]+Tabla1[[#This Row],[Programado 
4to Trimestre]]</f>
        <v>0</v>
      </c>
      <c r="AC40" s="247"/>
      <c r="AD40" s="259"/>
      <c r="AE40" s="248" t="e">
        <f>+[1]!Tabla1[[#This Row],[Programado 
4to Trimestre]]+[1]!Tabla1[[#This Row],[Programado 
3er Trimestre]]+[1]!Tabla1[[#This Row],[Programado
1er Trimestre]]+[1]!Tabla1[[#This Row],[Programado 
2do Trimestre]]</f>
        <v>#REF!</v>
      </c>
      <c r="AG40" s="263"/>
    </row>
    <row r="41" spans="1:33" s="39" customFormat="1" ht="26.15" customHeight="1" thickBot="1" x14ac:dyDescent="0.3">
      <c r="A41" s="44"/>
      <c r="B41" s="132" t="s">
        <v>204</v>
      </c>
      <c r="C41" s="132" t="s">
        <v>295</v>
      </c>
      <c r="D41" s="133"/>
      <c r="E41" s="102"/>
      <c r="F41" s="134"/>
      <c r="G41" s="134"/>
      <c r="H41" s="116"/>
      <c r="I41" s="135"/>
      <c r="J41" s="136"/>
      <c r="K41" s="137"/>
      <c r="L41" s="76"/>
      <c r="M41" s="138"/>
      <c r="N41" s="331"/>
      <c r="O41" s="68"/>
      <c r="P41" s="135"/>
      <c r="Q41" s="135"/>
      <c r="R41" s="141"/>
      <c r="S41" s="138"/>
      <c r="T41" s="76"/>
      <c r="U41" s="138"/>
      <c r="V41" s="133"/>
      <c r="W41" s="68"/>
      <c r="X41" s="138"/>
      <c r="Y41" s="138"/>
      <c r="Z41" s="138"/>
      <c r="AA41" s="68"/>
      <c r="AB41" s="103"/>
      <c r="AC41" s="103"/>
      <c r="AD41" s="48"/>
      <c r="AE41" s="58" t="e">
        <f>+[1]!Tabla1[[#This Row],[Programado 
4to Trimestre]]+[1]!Tabla1[[#This Row],[Programado 
3er Trimestre]]+[1]!Tabla1[[#This Row],[Programado
1er Trimestre]]+[1]!Tabla1[[#This Row],[Programado 
2do Trimestre]]</f>
        <v>#REF!</v>
      </c>
      <c r="AF41" s="368"/>
      <c r="AG41" s="115"/>
    </row>
    <row r="42" spans="1:33" s="359" customFormat="1" ht="56.25" customHeight="1" thickBot="1" x14ac:dyDescent="0.3">
      <c r="A42" s="346" t="s">
        <v>298</v>
      </c>
      <c r="B42" s="347" t="s">
        <v>204</v>
      </c>
      <c r="C42" s="348" t="s">
        <v>18</v>
      </c>
      <c r="D42" s="349" t="s">
        <v>185</v>
      </c>
      <c r="E42" s="265" t="s">
        <v>299</v>
      </c>
      <c r="F42" s="350" t="s">
        <v>300</v>
      </c>
      <c r="G42" s="351" t="s">
        <v>301</v>
      </c>
      <c r="H42" s="352">
        <v>1</v>
      </c>
      <c r="I42" s="351" t="s">
        <v>7</v>
      </c>
      <c r="J42" s="353" t="s">
        <v>301</v>
      </c>
      <c r="K42" s="353" t="s">
        <v>302</v>
      </c>
      <c r="L42" s="257"/>
      <c r="M42" s="243"/>
      <c r="N42" s="240"/>
      <c r="O42" s="245"/>
      <c r="P42" s="354"/>
      <c r="Q42" s="354"/>
      <c r="R42" s="266"/>
      <c r="S42" s="243"/>
      <c r="T42" s="360"/>
      <c r="U42" s="355"/>
      <c r="V42" s="235"/>
      <c r="W42" s="242"/>
      <c r="X42" s="450">
        <v>1</v>
      </c>
      <c r="Y42" s="356"/>
      <c r="Z42" s="243"/>
      <c r="AA42" s="245"/>
      <c r="AB42" s="357">
        <f>+Tabla1[[#This Row],[Programado
1er Trimestre]]+Tabla1[[#This Row],[Programado 
2do Trimestre]]+Tabla1[[#This Row],[Programado 
3er Trimestre]]+Tabla1[[#This Row],[Programado 
4to Trimestre]]</f>
        <v>1</v>
      </c>
      <c r="AC42" s="358">
        <f>+Tabla1[[#This Row],[Ejecutado 
1er Trimestre]]+Tabla1[[#This Row],[Ejecutado 
2do Trimestre]]+Tabla1[[#This Row],[Ejecutado 
3er Trimestre]]+Tabla1[[#This Row],[Ejecutado 
4to Trimestre]]</f>
        <v>0</v>
      </c>
      <c r="AD42" s="366" t="s">
        <v>303</v>
      </c>
      <c r="AE42" s="359" t="e">
        <f>+[1]!Tabla1[[#This Row],[Programado 
4to Trimestre]]+[1]!Tabla1[[#This Row],[Programado 
3er Trimestre]]+[1]!Tabla1[[#This Row],[Programado
1er Trimestre]]+[1]!Tabla1[[#This Row],[Programado 
2do Trimestre]]</f>
        <v>#REF!</v>
      </c>
      <c r="AG42" s="356">
        <f>+Tabla1[[#This Row],[META]]-Tabla1[[#This Row],[Programado acumulado]]</f>
        <v>0</v>
      </c>
    </row>
    <row r="43" spans="1:33" s="359" customFormat="1" ht="74.25" customHeight="1" thickBot="1" x14ac:dyDescent="0.3">
      <c r="A43" s="346" t="s">
        <v>304</v>
      </c>
      <c r="B43" s="347" t="s">
        <v>204</v>
      </c>
      <c r="C43" s="348" t="s">
        <v>18</v>
      </c>
      <c r="D43" s="349" t="s">
        <v>185</v>
      </c>
      <c r="E43" s="256"/>
      <c r="F43" s="369" t="s">
        <v>305</v>
      </c>
      <c r="G43" s="354" t="s">
        <v>306</v>
      </c>
      <c r="H43" s="362">
        <v>1</v>
      </c>
      <c r="I43" s="354" t="s">
        <v>7</v>
      </c>
      <c r="J43" s="361" t="s">
        <v>307</v>
      </c>
      <c r="K43" s="238" t="s">
        <v>308</v>
      </c>
      <c r="L43" s="239"/>
      <c r="M43" s="235"/>
      <c r="N43" s="240"/>
      <c r="O43" s="245"/>
      <c r="P43" s="354"/>
      <c r="Q43" s="354"/>
      <c r="R43" s="266"/>
      <c r="S43" s="243"/>
      <c r="T43" s="360"/>
      <c r="U43" s="356"/>
      <c r="V43" s="258"/>
      <c r="W43" s="242"/>
      <c r="X43" s="451">
        <v>1</v>
      </c>
      <c r="Y43" s="356"/>
      <c r="Z43" s="243"/>
      <c r="AA43" s="245"/>
      <c r="AB43" s="357">
        <f>+Tabla1[[#This Row],[Programado
1er Trimestre]]+Tabla1[[#This Row],[Programado 
2do Trimestre]]+Tabla1[[#This Row],[Programado 
3er Trimestre]]+Tabla1[[#This Row],[Programado 
4to Trimestre]]</f>
        <v>1</v>
      </c>
      <c r="AC43" s="358">
        <f>+Tabla1[[#This Row],[Ejecutado 
1er Trimestre]]+Tabla1[[#This Row],[Ejecutado 
2do Trimestre]]+Tabla1[[#This Row],[Ejecutado 
3er Trimestre]]+Tabla1[[#This Row],[Ejecutado 
4to Trimestre]]</f>
        <v>0</v>
      </c>
      <c r="AD43" s="366" t="s">
        <v>303</v>
      </c>
      <c r="AE43" s="359" t="e">
        <f>+[1]!Tabla1[[#This Row],[Programado 
4to Trimestre]]+[1]!Tabla1[[#This Row],[Programado 
3er Trimestre]]+[1]!Tabla1[[#This Row],[Programado
1er Trimestre]]+[1]!Tabla1[[#This Row],[Programado 
2do Trimestre]]</f>
        <v>#REF!</v>
      </c>
      <c r="AG43" s="356">
        <f>+Tabla1[[#This Row],[META]]-Tabla1[[#This Row],[Programado acumulado]]</f>
        <v>0</v>
      </c>
    </row>
    <row r="44" spans="1:33" s="40" customFormat="1" ht="118.5" customHeight="1" thickBot="1" x14ac:dyDescent="0.3">
      <c r="A44" s="454" t="s">
        <v>309</v>
      </c>
      <c r="B44" s="234" t="s">
        <v>204</v>
      </c>
      <c r="C44" s="455" t="s">
        <v>18</v>
      </c>
      <c r="D44" s="456" t="s">
        <v>185</v>
      </c>
      <c r="E44" s="267"/>
      <c r="F44" s="130" t="s">
        <v>310</v>
      </c>
      <c r="G44" s="61" t="s">
        <v>311</v>
      </c>
      <c r="H44" s="393">
        <v>1</v>
      </c>
      <c r="I44" s="61" t="s">
        <v>7</v>
      </c>
      <c r="J44" s="237" t="s">
        <v>312</v>
      </c>
      <c r="K44" s="238" t="s">
        <v>313</v>
      </c>
      <c r="L44" s="268"/>
      <c r="M44" s="269"/>
      <c r="N44" s="240"/>
      <c r="O44" s="270"/>
      <c r="P44" s="269"/>
      <c r="Q44" s="269"/>
      <c r="R44" s="271"/>
      <c r="S44" s="272"/>
      <c r="T44" s="457">
        <v>1</v>
      </c>
      <c r="U44" s="468">
        <v>1</v>
      </c>
      <c r="V44" s="370" t="s">
        <v>314</v>
      </c>
      <c r="W44" s="100" t="s">
        <v>315</v>
      </c>
      <c r="X44" s="459"/>
      <c r="Y44" s="460"/>
      <c r="Z44" s="272"/>
      <c r="AA44" s="270"/>
      <c r="AB44" s="461">
        <f>+Tabla1[[#This Row],[Programado
1er Trimestre]]+Tabla1[[#This Row],[Programado 
2do Trimestre]]+Tabla1[[#This Row],[Programado 
3er Trimestre]]+Tabla1[[#This Row],[Programado 
4to Trimestre]]</f>
        <v>1</v>
      </c>
      <c r="AC44" s="453">
        <f>+Tabla1[[#This Row],[Ejecutado 
1er Trimestre]]+Tabla1[[#This Row],[Ejecutado 
2do Trimestre]]+Tabla1[[#This Row],[Ejecutado 
3er Trimestre]]+Tabla1[[#This Row],[Ejecutado 
4to Trimestre]]</f>
        <v>1</v>
      </c>
      <c r="AD44" s="66"/>
      <c r="AG44" s="47">
        <f>+Tabla1[[#This Row],[META]]-Tabla1[[#This Row],[Programado acumulado]]</f>
        <v>0</v>
      </c>
    </row>
    <row r="45" spans="1:33" s="359" customFormat="1" ht="59.25" customHeight="1" x14ac:dyDescent="0.25">
      <c r="A45" s="363" t="s">
        <v>316</v>
      </c>
      <c r="B45" s="347" t="s">
        <v>204</v>
      </c>
      <c r="C45" s="364" t="s">
        <v>18</v>
      </c>
      <c r="D45" s="351" t="s">
        <v>185</v>
      </c>
      <c r="E45" s="267"/>
      <c r="F45" s="361" t="s">
        <v>317</v>
      </c>
      <c r="G45" s="354" t="s">
        <v>318</v>
      </c>
      <c r="H45" s="362">
        <v>1</v>
      </c>
      <c r="I45" s="354" t="s">
        <v>7</v>
      </c>
      <c r="J45" s="361" t="s">
        <v>319</v>
      </c>
      <c r="K45" s="238" t="s">
        <v>320</v>
      </c>
      <c r="L45" s="239"/>
      <c r="M45" s="235"/>
      <c r="N45" s="240"/>
      <c r="O45" s="245"/>
      <c r="P45" s="223">
        <v>1</v>
      </c>
      <c r="Q45" s="223">
        <v>1</v>
      </c>
      <c r="R45" s="374" t="s">
        <v>321</v>
      </c>
      <c r="S45" s="100" t="s">
        <v>322</v>
      </c>
      <c r="T45" s="360"/>
      <c r="U45" s="355"/>
      <c r="V45" s="258"/>
      <c r="W45" s="242"/>
      <c r="X45" s="355"/>
      <c r="Y45" s="356"/>
      <c r="Z45" s="243"/>
      <c r="AA45" s="243"/>
      <c r="AB45" s="357">
        <f>+Tabla1[[#This Row],[Programado
1er Trimestre]]+Tabla1[[#This Row],[Programado 
2do Trimestre]]+Tabla1[[#This Row],[Programado 
3er Trimestre]]+Tabla1[[#This Row],[Programado 
4to Trimestre]]</f>
        <v>1</v>
      </c>
      <c r="AC45" s="358">
        <f>+Tabla1[[#This Row],[Ejecutado 
1er Trimestre]]+Tabla1[[#This Row],[Ejecutado 
2do Trimestre]]+Tabla1[[#This Row],[Ejecutado 
3er Trimestre]]+Tabla1[[#This Row],[Ejecutado 
4to Trimestre]]</f>
        <v>1</v>
      </c>
      <c r="AD45" s="365"/>
      <c r="AE45" s="359" t="e">
        <f>+[1]!Tabla1[[#This Row],[Programado 
4to Trimestre]]+[1]!Tabla1[[#This Row],[Programado 
3er Trimestre]]+[1]!Tabla1[[#This Row],[Programado
1er Trimestre]]+[1]!Tabla1[[#This Row],[Programado 
2do Trimestre]]</f>
        <v>#REF!</v>
      </c>
      <c r="AG45" s="356">
        <f>+Tabla1[[#This Row],[META]]-Tabla1[[#This Row],[Programado acumulado]]</f>
        <v>0</v>
      </c>
    </row>
    <row r="46" spans="1:33" s="39" customFormat="1" ht="26.15" customHeight="1" thickBot="1" x14ac:dyDescent="0.3">
      <c r="A46" s="43"/>
      <c r="B46" s="146" t="s">
        <v>204</v>
      </c>
      <c r="C46" s="146" t="s">
        <v>18</v>
      </c>
      <c r="D46" s="133"/>
      <c r="E46" s="102"/>
      <c r="F46" s="134"/>
      <c r="G46" s="134"/>
      <c r="H46" s="116"/>
      <c r="I46" s="135"/>
      <c r="J46" s="136"/>
      <c r="K46" s="137"/>
      <c r="L46" s="76"/>
      <c r="M46" s="138"/>
      <c r="N46" s="331"/>
      <c r="O46" s="68"/>
      <c r="P46" s="135"/>
      <c r="Q46" s="135"/>
      <c r="R46" s="141"/>
      <c r="S46" s="138"/>
      <c r="T46" s="76"/>
      <c r="U46" s="138"/>
      <c r="V46" s="133"/>
      <c r="W46" s="68"/>
      <c r="X46" s="138"/>
      <c r="Y46" s="138"/>
      <c r="Z46" s="138"/>
      <c r="AA46" s="68"/>
      <c r="AB46" s="103"/>
      <c r="AC46" s="103"/>
      <c r="AD46" s="48"/>
      <c r="AE46" s="58" t="e">
        <f>+[1]!Tabla1[[#This Row],[Programado 
4to Trimestre]]+[1]!Tabla1[[#This Row],[Programado 
3er Trimestre]]+[1]!Tabla1[[#This Row],[Programado
1er Trimestre]]+[1]!Tabla1[[#This Row],[Programado 
2do Trimestre]]</f>
        <v>#REF!</v>
      </c>
      <c r="AF46" s="368"/>
      <c r="AG46" s="115"/>
    </row>
    <row r="47" spans="1:33" s="248" customFormat="1" ht="24" customHeight="1" thickBot="1" x14ac:dyDescent="0.3">
      <c r="A47" s="233" t="s">
        <v>323</v>
      </c>
      <c r="B47" s="234"/>
      <c r="C47" s="234" t="s">
        <v>324</v>
      </c>
      <c r="D47" s="258"/>
      <c r="E47" s="273"/>
      <c r="F47" s="237"/>
      <c r="G47" s="237"/>
      <c r="H47" s="262"/>
      <c r="I47" s="235"/>
      <c r="J47" s="237"/>
      <c r="K47" s="238"/>
      <c r="L47" s="257"/>
      <c r="M47" s="243"/>
      <c r="N47" s="240"/>
      <c r="O47" s="245"/>
      <c r="P47" s="243"/>
      <c r="Q47" s="243"/>
      <c r="R47" s="235"/>
      <c r="S47" s="243"/>
      <c r="T47" s="257"/>
      <c r="U47" s="243"/>
      <c r="V47" s="258"/>
      <c r="W47" s="242"/>
      <c r="X47" s="274"/>
      <c r="Y47" s="235"/>
      <c r="Z47" s="243"/>
      <c r="AA47" s="245"/>
      <c r="AB47" s="246">
        <f>+Tabla1[[#This Row],[Programado
1er Trimestre]]+Tabla1[[#This Row],[Programado 
2do Trimestre]]+Tabla1[[#This Row],[Programado 
3er Trimestre]]+Tabla1[[#This Row],[Programado 
4to Trimestre]]</f>
        <v>0</v>
      </c>
      <c r="AC47" s="247"/>
      <c r="AD47" s="259"/>
      <c r="AE47" s="248" t="e">
        <f>+[1]!Tabla1[[#This Row],[Programado 
4to Trimestre]]+[1]!Tabla1[[#This Row],[Programado 
3er Trimestre]]+[1]!Tabla1[[#This Row],[Programado
1er Trimestre]]+[1]!Tabla1[[#This Row],[Programado 
2do Trimestre]]</f>
        <v>#REF!</v>
      </c>
      <c r="AG47" s="263"/>
    </row>
    <row r="48" spans="1:33" s="248" customFormat="1" ht="13.5" thickBot="1" x14ac:dyDescent="0.3">
      <c r="A48" s="233" t="s">
        <v>325</v>
      </c>
      <c r="B48" s="234"/>
      <c r="C48" s="234" t="s">
        <v>324</v>
      </c>
      <c r="D48" s="258"/>
      <c r="E48" s="273"/>
      <c r="F48" s="237"/>
      <c r="G48" s="237"/>
      <c r="H48" s="262"/>
      <c r="I48" s="235"/>
      <c r="J48" s="237"/>
      <c r="K48" s="238"/>
      <c r="L48" s="239"/>
      <c r="M48" s="235"/>
      <c r="N48" s="240"/>
      <c r="O48" s="245"/>
      <c r="P48" s="243"/>
      <c r="Q48" s="244"/>
      <c r="R48" s="258"/>
      <c r="S48" s="258"/>
      <c r="T48" s="257"/>
      <c r="U48" s="243"/>
      <c r="V48" s="258"/>
      <c r="W48" s="242"/>
      <c r="X48" s="274"/>
      <c r="Y48" s="235"/>
      <c r="Z48" s="243"/>
      <c r="AA48" s="245"/>
      <c r="AB48" s="246">
        <f>+Tabla1[[#This Row],[Programado
1er Trimestre]]+Tabla1[[#This Row],[Programado 
2do Trimestre]]+Tabla1[[#This Row],[Programado 
3er Trimestre]]+Tabla1[[#This Row],[Programado 
4to Trimestre]]</f>
        <v>0</v>
      </c>
      <c r="AC48" s="247"/>
      <c r="AD48" s="259"/>
      <c r="AE48" s="248" t="e">
        <f>+[1]!Tabla1[[#This Row],[Programado 
4to Trimestre]]+[1]!Tabla1[[#This Row],[Programado 
3er Trimestre]]+[1]!Tabla1[[#This Row],[Programado
1er Trimestre]]+[1]!Tabla1[[#This Row],[Programado 
2do Trimestre]]</f>
        <v>#REF!</v>
      </c>
      <c r="AG48" s="263"/>
    </row>
    <row r="49" spans="1:33" ht="26.15" customHeight="1" thickBot="1" x14ac:dyDescent="0.3">
      <c r="A49" s="52"/>
      <c r="B49" s="132" t="s">
        <v>204</v>
      </c>
      <c r="C49" s="132" t="s">
        <v>324</v>
      </c>
      <c r="D49" s="133"/>
      <c r="E49" s="99"/>
      <c r="F49" s="134"/>
      <c r="G49" s="134"/>
      <c r="H49" s="116"/>
      <c r="I49" s="135"/>
      <c r="J49" s="136"/>
      <c r="K49" s="137"/>
      <c r="L49" s="92"/>
      <c r="M49" s="135"/>
      <c r="N49" s="331"/>
      <c r="O49" s="68"/>
      <c r="P49" s="138"/>
      <c r="Q49" s="138"/>
      <c r="R49" s="133"/>
      <c r="S49" s="138"/>
      <c r="T49" s="76"/>
      <c r="U49" s="138"/>
      <c r="V49" s="133"/>
      <c r="W49" s="77"/>
      <c r="X49" s="139"/>
      <c r="Y49" s="139"/>
      <c r="Z49" s="138"/>
      <c r="AA49" s="68"/>
      <c r="AB49" s="103"/>
      <c r="AC49" s="103"/>
      <c r="AD49" s="48"/>
      <c r="AE49" s="58" t="e">
        <f>+[1]!Tabla1[[#This Row],[Programado 
4to Trimestre]]+[1]!Tabla1[[#This Row],[Programado 
3er Trimestre]]+[1]!Tabla1[[#This Row],[Programado
1er Trimestre]]+[1]!Tabla1[[#This Row],[Programado 
2do Trimestre]]</f>
        <v>#REF!</v>
      </c>
      <c r="AF49" s="40"/>
      <c r="AG49" s="115"/>
    </row>
    <row r="50" spans="1:33" s="166" customFormat="1" ht="78" customHeight="1" thickBot="1" x14ac:dyDescent="0.3">
      <c r="A50" s="167" t="s">
        <v>326</v>
      </c>
      <c r="B50" s="215" t="s">
        <v>204</v>
      </c>
      <c r="C50" s="168" t="s">
        <v>20</v>
      </c>
      <c r="D50" s="221" t="s">
        <v>327</v>
      </c>
      <c r="E50" s="275" t="s">
        <v>328</v>
      </c>
      <c r="F50" s="150" t="s">
        <v>329</v>
      </c>
      <c r="G50" s="151" t="s">
        <v>330</v>
      </c>
      <c r="H50" s="334">
        <v>2</v>
      </c>
      <c r="I50" s="151" t="s">
        <v>9</v>
      </c>
      <c r="J50" s="151" t="s">
        <v>331</v>
      </c>
      <c r="K50" s="151" t="s">
        <v>332</v>
      </c>
      <c r="L50" s="250"/>
      <c r="M50" s="185"/>
      <c r="N50" s="172" t="s">
        <v>333</v>
      </c>
      <c r="O50" s="186"/>
      <c r="P50" s="151">
        <v>1</v>
      </c>
      <c r="Q50" s="151">
        <v>1</v>
      </c>
      <c r="R50" s="374" t="s">
        <v>334</v>
      </c>
      <c r="S50" s="100" t="s">
        <v>335</v>
      </c>
      <c r="T50" s="219"/>
      <c r="U50" s="161"/>
      <c r="V50" s="221"/>
      <c r="W50" s="162"/>
      <c r="X50" s="151">
        <v>1</v>
      </c>
      <c r="Y50" s="161"/>
      <c r="Z50" s="161"/>
      <c r="AA50" s="162"/>
      <c r="AB50" s="179">
        <f>+Tabla1[[#This Row],[Programado
1er Trimestre]]+Tabla1[[#This Row],[Programado 
2do Trimestre]]+Tabla1[[#This Row],[Programado 
3er Trimestre]]+Tabla1[[#This Row],[Programado 
4to Trimestre]]</f>
        <v>2</v>
      </c>
      <c r="AC50" s="164">
        <f>+Tabla1[[#This Row],[Ejecutado 
1er Trimestre]]+Tabla1[[#This Row],[Ejecutado 
2do Trimestre]]+Tabla1[[#This Row],[Ejecutado 
3er Trimestre]]+Tabla1[[#This Row],[Ejecutado 
4to Trimestre]]</f>
        <v>1</v>
      </c>
      <c r="AD50" s="232" t="s">
        <v>336</v>
      </c>
      <c r="AE50" s="166" t="e">
        <f>+[1]!Tabla1[[#This Row],[Programado 
4to Trimestre]]+[1]!Tabla1[[#This Row],[Programado 
3er Trimestre]]+[1]!Tabla1[[#This Row],[Programado
1er Trimestre]]+[1]!Tabla1[[#This Row],[Programado 
2do Trimestre]]</f>
        <v>#REF!</v>
      </c>
      <c r="AG50" s="161">
        <f>+Tabla1[[#This Row],[META]]-Tabla1[[#This Row],[Programado acumulado]]</f>
        <v>0</v>
      </c>
    </row>
    <row r="51" spans="1:33" s="166" customFormat="1" ht="92.25" customHeight="1" thickBot="1" x14ac:dyDescent="0.3">
      <c r="A51" s="167" t="s">
        <v>337</v>
      </c>
      <c r="B51" s="215" t="s">
        <v>204</v>
      </c>
      <c r="C51" s="168" t="s">
        <v>20</v>
      </c>
      <c r="D51" s="221" t="s">
        <v>327</v>
      </c>
      <c r="E51" s="275" t="s">
        <v>338</v>
      </c>
      <c r="F51" s="150" t="s">
        <v>339</v>
      </c>
      <c r="G51" s="151" t="s">
        <v>340</v>
      </c>
      <c r="H51" s="334">
        <v>2</v>
      </c>
      <c r="I51" s="151" t="s">
        <v>9</v>
      </c>
      <c r="J51" s="151" t="s">
        <v>341</v>
      </c>
      <c r="K51" s="152" t="s">
        <v>342</v>
      </c>
      <c r="L51" s="217"/>
      <c r="M51" s="151"/>
      <c r="N51" s="172" t="s">
        <v>343</v>
      </c>
      <c r="O51" s="162"/>
      <c r="P51" s="151">
        <v>1</v>
      </c>
      <c r="Q51" s="151">
        <v>1</v>
      </c>
      <c r="R51" s="374" t="s">
        <v>344</v>
      </c>
      <c r="S51" s="100" t="s">
        <v>345</v>
      </c>
      <c r="T51" s="219"/>
      <c r="U51" s="161"/>
      <c r="V51" s="221"/>
      <c r="W51" s="162"/>
      <c r="X51" s="151">
        <v>1</v>
      </c>
      <c r="Y51" s="161"/>
      <c r="Z51" s="161"/>
      <c r="AA51" s="162"/>
      <c r="AB51" s="179">
        <f>+Tabla1[[#This Row],[Programado
1er Trimestre]]+Tabla1[[#This Row],[Programado 
2do Trimestre]]+Tabla1[[#This Row],[Programado 
3er Trimestre]]+Tabla1[[#This Row],[Programado 
4to Trimestre]]</f>
        <v>2</v>
      </c>
      <c r="AC51" s="164">
        <f>+Tabla1[[#This Row],[Ejecutado 
1er Trimestre]]+Tabla1[[#This Row],[Ejecutado 
2do Trimestre]]+Tabla1[[#This Row],[Ejecutado 
3er Trimestre]]+Tabla1[[#This Row],[Ejecutado 
4to Trimestre]]</f>
        <v>1</v>
      </c>
      <c r="AD51" s="232" t="s">
        <v>346</v>
      </c>
      <c r="AE51" s="166" t="e">
        <f>+[1]!Tabla1[[#This Row],[Programado 
4to Trimestre]]+[1]!Tabla1[[#This Row],[Programado 
3er Trimestre]]+[1]!Tabla1[[#This Row],[Programado
1er Trimestre]]+[1]!Tabla1[[#This Row],[Programado 
2do Trimestre]]</f>
        <v>#REF!</v>
      </c>
      <c r="AG51" s="161">
        <f>+Tabla1[[#This Row],[META]]-Tabla1[[#This Row],[Programado acumulado]]</f>
        <v>0</v>
      </c>
    </row>
    <row r="52" spans="1:33" s="166" customFormat="1" ht="79.5" customHeight="1" x14ac:dyDescent="0.25">
      <c r="A52" s="167" t="s">
        <v>347</v>
      </c>
      <c r="B52" s="215" t="s">
        <v>204</v>
      </c>
      <c r="C52" s="168" t="s">
        <v>20</v>
      </c>
      <c r="D52" s="221" t="s">
        <v>327</v>
      </c>
      <c r="E52" s="275"/>
      <c r="F52" s="276" t="s">
        <v>348</v>
      </c>
      <c r="G52" s="277" t="s">
        <v>349</v>
      </c>
      <c r="H52" s="278">
        <v>2</v>
      </c>
      <c r="I52" s="279" t="s">
        <v>9</v>
      </c>
      <c r="J52" s="279" t="s">
        <v>341</v>
      </c>
      <c r="K52" s="277" t="s">
        <v>350</v>
      </c>
      <c r="L52" s="217"/>
      <c r="M52" s="151"/>
      <c r="N52" s="172" t="s">
        <v>351</v>
      </c>
      <c r="O52" s="280"/>
      <c r="P52" s="151">
        <v>1</v>
      </c>
      <c r="Q52" s="151">
        <v>1</v>
      </c>
      <c r="R52" s="374" t="s">
        <v>352</v>
      </c>
      <c r="S52" s="100" t="s">
        <v>353</v>
      </c>
      <c r="T52" s="219"/>
      <c r="U52" s="161"/>
      <c r="V52" s="221"/>
      <c r="W52" s="162"/>
      <c r="X52" s="217">
        <v>1</v>
      </c>
      <c r="Y52" s="161"/>
      <c r="Z52" s="161"/>
      <c r="AA52" s="162"/>
      <c r="AB52" s="179">
        <f>+Tabla1[[#This Row],[Programado
1er Trimestre]]+Tabla1[[#This Row],[Programado 
2do Trimestre]]+Tabla1[[#This Row],[Programado 
3er Trimestre]]+Tabla1[[#This Row],[Programado 
4to Trimestre]]</f>
        <v>2</v>
      </c>
      <c r="AC52" s="281">
        <f>+Tabla1[[#This Row],[Ejecutado 
1er Trimestre]]+Tabla1[[#This Row],[Ejecutado 
2do Trimestre]]+Tabla1[[#This Row],[Ejecutado 
3er Trimestre]]+Tabla1[[#This Row],[Ejecutado 
4to Trimestre]]</f>
        <v>1</v>
      </c>
      <c r="AD52" s="232" t="s">
        <v>354</v>
      </c>
      <c r="AE52" s="166" t="e">
        <f>+[1]!Tabla1[[#This Row],[Programado 
4to Trimestre]]+[1]!Tabla1[[#This Row],[Programado 
3er Trimestre]]+[1]!Tabla1[[#This Row],[Programado
1er Trimestre]]+[1]!Tabla1[[#This Row],[Programado 
2do Trimestre]]</f>
        <v>#REF!</v>
      </c>
      <c r="AG52" s="161">
        <f>+Tabla1[[#This Row],[META]]-Tabla1[[#This Row],[Programado acumulado]]</f>
        <v>0</v>
      </c>
    </row>
    <row r="53" spans="1:33" ht="26.15" customHeight="1" thickBot="1" x14ac:dyDescent="0.3">
      <c r="A53" s="52"/>
      <c r="B53" s="132" t="s">
        <v>204</v>
      </c>
      <c r="C53" s="132" t="s">
        <v>20</v>
      </c>
      <c r="D53" s="133"/>
      <c r="E53" s="99"/>
      <c r="F53" s="134"/>
      <c r="G53" s="134"/>
      <c r="H53" s="116"/>
      <c r="I53" s="135"/>
      <c r="J53" s="136"/>
      <c r="K53" s="137"/>
      <c r="L53" s="93"/>
      <c r="M53" s="84"/>
      <c r="N53" s="331"/>
      <c r="O53" s="68"/>
      <c r="P53" s="138"/>
      <c r="Q53" s="138"/>
      <c r="R53" s="381"/>
      <c r="S53" s="138"/>
      <c r="T53" s="76"/>
      <c r="U53" s="138"/>
      <c r="V53" s="133"/>
      <c r="W53" s="77"/>
      <c r="X53" s="139"/>
      <c r="Y53" s="139"/>
      <c r="Z53" s="138"/>
      <c r="AA53" s="68"/>
      <c r="AB53" s="103"/>
      <c r="AC53" s="103"/>
      <c r="AD53" s="48"/>
      <c r="AE53" s="58" t="e">
        <f>+[1]!Tabla1[[#This Row],[Programado 
4to Trimestre]]+[1]!Tabla1[[#This Row],[Programado 
3er Trimestre]]+[1]!Tabla1[[#This Row],[Programado
1er Trimestre]]+[1]!Tabla1[[#This Row],[Programado 
2do Trimestre]]</f>
        <v>#REF!</v>
      </c>
      <c r="AF53" s="40"/>
      <c r="AG53" s="115"/>
    </row>
    <row r="54" spans="1:33" s="166" customFormat="1" ht="94.5" customHeight="1" thickBot="1" x14ac:dyDescent="0.3">
      <c r="A54" s="407" t="s">
        <v>355</v>
      </c>
      <c r="B54" s="408" t="s">
        <v>204</v>
      </c>
      <c r="C54" s="408" t="s">
        <v>22</v>
      </c>
      <c r="D54" s="221" t="s">
        <v>356</v>
      </c>
      <c r="E54" s="282" t="s">
        <v>357</v>
      </c>
      <c r="F54" s="409" t="s">
        <v>358</v>
      </c>
      <c r="G54" s="410" t="s">
        <v>359</v>
      </c>
      <c r="H54" s="411">
        <v>4</v>
      </c>
      <c r="I54" s="410" t="s">
        <v>8</v>
      </c>
      <c r="J54" s="150" t="s">
        <v>360</v>
      </c>
      <c r="K54" s="152" t="s">
        <v>361</v>
      </c>
      <c r="L54" s="217">
        <v>1</v>
      </c>
      <c r="M54" s="171">
        <v>1</v>
      </c>
      <c r="N54" s="172" t="s">
        <v>362</v>
      </c>
      <c r="O54" s="182" t="s">
        <v>363</v>
      </c>
      <c r="P54" s="161">
        <v>1</v>
      </c>
      <c r="Q54" s="151">
        <v>1</v>
      </c>
      <c r="R54" s="374" t="s">
        <v>364</v>
      </c>
      <c r="S54" s="100" t="s">
        <v>365</v>
      </c>
      <c r="T54" s="228">
        <v>1</v>
      </c>
      <c r="U54" s="221">
        <v>1</v>
      </c>
      <c r="V54" s="464" t="s">
        <v>366</v>
      </c>
      <c r="W54" s="472" t="s">
        <v>365</v>
      </c>
      <c r="X54" s="184">
        <v>1</v>
      </c>
      <c r="Y54" s="184"/>
      <c r="Z54" s="161"/>
      <c r="AA54" s="162"/>
      <c r="AB54" s="179">
        <f>+Tabla1[[#This Row],[Programado
1er Trimestre]]+Tabla1[[#This Row],[Programado 
2do Trimestre]]+Tabla1[[#This Row],[Programado 
3er Trimestre]]+Tabla1[[#This Row],[Programado 
4to Trimestre]]</f>
        <v>4</v>
      </c>
      <c r="AC54" s="164">
        <f>+Tabla1[[#This Row],[Ejecutado 
1er Trimestre]]+Tabla1[[#This Row],[Ejecutado 
2do Trimestre]]+Tabla1[[#This Row],[Ejecutado 
3er Trimestre]]+Tabla1[[#This Row],[Ejecutado 
4to Trimestre]]</f>
        <v>3</v>
      </c>
      <c r="AD54" s="165"/>
      <c r="AG54" s="161">
        <f>+Tabla1[[#This Row],[META]]-Tabla1[[#This Row],[Programado acumulado]]</f>
        <v>0</v>
      </c>
    </row>
    <row r="55" spans="1:33" s="166" customFormat="1" ht="63" thickBot="1" x14ac:dyDescent="0.3">
      <c r="A55" s="167" t="s">
        <v>367</v>
      </c>
      <c r="B55" s="215" t="s">
        <v>204</v>
      </c>
      <c r="C55" s="215" t="s">
        <v>22</v>
      </c>
      <c r="D55" s="221" t="s">
        <v>356</v>
      </c>
      <c r="E55" s="282" t="s">
        <v>357</v>
      </c>
      <c r="F55" s="150" t="s">
        <v>368</v>
      </c>
      <c r="G55" s="151" t="s">
        <v>369</v>
      </c>
      <c r="H55" s="170">
        <v>1</v>
      </c>
      <c r="I55" s="151" t="s">
        <v>8</v>
      </c>
      <c r="J55" s="150" t="s">
        <v>370</v>
      </c>
      <c r="K55" s="152" t="s">
        <v>371</v>
      </c>
      <c r="L55" s="217"/>
      <c r="M55" s="151"/>
      <c r="N55" s="172"/>
      <c r="O55" s="249"/>
      <c r="P55" s="161"/>
      <c r="Q55" s="151"/>
      <c r="R55" s="374"/>
      <c r="S55" s="161"/>
      <c r="T55" s="284"/>
      <c r="U55" s="285"/>
      <c r="V55" s="221"/>
      <c r="W55" s="227"/>
      <c r="X55" s="184">
        <v>1</v>
      </c>
      <c r="Y55" s="184"/>
      <c r="Z55" s="161"/>
      <c r="AA55" s="162"/>
      <c r="AB55" s="179">
        <f>+Tabla1[[#This Row],[Programado
1er Trimestre]]+Tabla1[[#This Row],[Programado 
2do Trimestre]]+Tabla1[[#This Row],[Programado 
3er Trimestre]]+Tabla1[[#This Row],[Programado 
4to Trimestre]]</f>
        <v>1</v>
      </c>
      <c r="AC55" s="164">
        <f>+Tabla1[[#This Row],[Ejecutado 
1er Trimestre]]+Tabla1[[#This Row],[Ejecutado 
2do Trimestre]]+Tabla1[[#This Row],[Ejecutado 
3er Trimestre]]+Tabla1[[#This Row],[Ejecutado 
4to Trimestre]]</f>
        <v>0</v>
      </c>
      <c r="AD55" s="165"/>
      <c r="AE55" s="166" t="e">
        <f>+[1]!Tabla1[[#This Row],[Programado 
4to Trimestre]]+[1]!Tabla1[[#This Row],[Programado 
3er Trimestre]]+[1]!Tabla1[[#This Row],[Programado
1er Trimestre]]+[1]!Tabla1[[#This Row],[Programado 
2do Trimestre]]</f>
        <v>#REF!</v>
      </c>
      <c r="AG55" s="161">
        <f>+Tabla1[[#This Row],[META]]-Tabla1[[#This Row],[Programado acumulado]]</f>
        <v>0</v>
      </c>
    </row>
    <row r="56" spans="1:33" s="166" customFormat="1" ht="90.75" customHeight="1" thickBot="1" x14ac:dyDescent="0.3">
      <c r="A56" s="407" t="s">
        <v>372</v>
      </c>
      <c r="B56" s="408" t="s">
        <v>204</v>
      </c>
      <c r="C56" s="408" t="s">
        <v>22</v>
      </c>
      <c r="D56" s="221" t="s">
        <v>356</v>
      </c>
      <c r="E56" s="282" t="s">
        <v>357</v>
      </c>
      <c r="F56" s="409" t="s">
        <v>373</v>
      </c>
      <c r="G56" s="410" t="s">
        <v>374</v>
      </c>
      <c r="H56" s="411">
        <v>1</v>
      </c>
      <c r="I56" s="410" t="s">
        <v>8</v>
      </c>
      <c r="J56" s="150" t="s">
        <v>375</v>
      </c>
      <c r="K56" s="152" t="s">
        <v>376</v>
      </c>
      <c r="L56" s="217"/>
      <c r="M56" s="151"/>
      <c r="N56" s="172"/>
      <c r="O56" s="249"/>
      <c r="P56" s="151">
        <v>1</v>
      </c>
      <c r="Q56" s="151">
        <v>1</v>
      </c>
      <c r="R56" s="374" t="s">
        <v>377</v>
      </c>
      <c r="S56" s="100" t="s">
        <v>378</v>
      </c>
      <c r="T56" s="219"/>
      <c r="U56" s="161"/>
      <c r="V56" s="221"/>
      <c r="W56" s="162"/>
      <c r="X56" s="185"/>
      <c r="Y56" s="161"/>
      <c r="Z56" s="161"/>
      <c r="AA56" s="162"/>
      <c r="AB56" s="179">
        <f>+Tabla1[[#This Row],[Programado
1er Trimestre]]+Tabla1[[#This Row],[Programado 
2do Trimestre]]+Tabla1[[#This Row],[Programado 
3er Trimestre]]+Tabla1[[#This Row],[Programado 
4to Trimestre]]</f>
        <v>1</v>
      </c>
      <c r="AC56" s="164">
        <f>+Tabla1[[#This Row],[Ejecutado 
1er Trimestre]]+Tabla1[[#This Row],[Ejecutado 
2do Trimestre]]+Tabla1[[#This Row],[Ejecutado 
3er Trimestre]]+Tabla1[[#This Row],[Ejecutado 
4to Trimestre]]</f>
        <v>1</v>
      </c>
      <c r="AD56" s="165"/>
      <c r="AE56" s="166" t="e">
        <f>+[1]!Tabla1[[#This Row],[Programado 
4to Trimestre]]+[1]!Tabla1[[#This Row],[Programado 
3er Trimestre]]+[1]!Tabla1[[#This Row],[Programado
1er Trimestre]]+[1]!Tabla1[[#This Row],[Programado 
2do Trimestre]]</f>
        <v>#REF!</v>
      </c>
      <c r="AG56" s="161">
        <f>+Tabla1[[#This Row],[META]]-Tabla1[[#This Row],[Programado acumulado]]</f>
        <v>0</v>
      </c>
    </row>
    <row r="57" spans="1:33" s="166" customFormat="1" ht="163" thickBot="1" x14ac:dyDescent="0.3">
      <c r="A57" s="167" t="s">
        <v>379</v>
      </c>
      <c r="B57" s="215" t="s">
        <v>204</v>
      </c>
      <c r="C57" s="215" t="s">
        <v>22</v>
      </c>
      <c r="D57" s="221" t="s">
        <v>356</v>
      </c>
      <c r="E57" s="282" t="s">
        <v>380</v>
      </c>
      <c r="F57" s="150" t="s">
        <v>381</v>
      </c>
      <c r="G57" s="151" t="s">
        <v>382</v>
      </c>
      <c r="H57" s="170">
        <v>1</v>
      </c>
      <c r="I57" s="151" t="s">
        <v>8</v>
      </c>
      <c r="J57" s="150" t="s">
        <v>383</v>
      </c>
      <c r="K57" s="152" t="s">
        <v>384</v>
      </c>
      <c r="L57" s="217"/>
      <c r="M57" s="151"/>
      <c r="N57" s="172"/>
      <c r="O57" s="249"/>
      <c r="P57" s="161"/>
      <c r="Q57" s="325"/>
      <c r="R57" s="279"/>
      <c r="S57" s="151"/>
      <c r="T57" s="219">
        <v>1</v>
      </c>
      <c r="U57" s="175">
        <v>1</v>
      </c>
      <c r="V57" s="464" t="s">
        <v>385</v>
      </c>
      <c r="W57" s="227" t="s">
        <v>386</v>
      </c>
      <c r="X57" s="226"/>
      <c r="Y57" s="184"/>
      <c r="Z57" s="161"/>
      <c r="AA57" s="162"/>
      <c r="AB57" s="179">
        <f>+Tabla1[[#This Row],[Programado
1er Trimestre]]+Tabla1[[#This Row],[Programado 
2do Trimestre]]+Tabla1[[#This Row],[Programado 
3er Trimestre]]+Tabla1[[#This Row],[Programado 
4to Trimestre]]</f>
        <v>1</v>
      </c>
      <c r="AC57" s="164">
        <f>+Tabla1[[#This Row],[Ejecutado 
1er Trimestre]]+Tabla1[[#This Row],[Ejecutado 
2do Trimestre]]+Tabla1[[#This Row],[Ejecutado 
3er Trimestre]]+Tabla1[[#This Row],[Ejecutado 
4to Trimestre]]</f>
        <v>1</v>
      </c>
      <c r="AD57" s="165"/>
      <c r="AG57" s="161">
        <f>+Tabla1[[#This Row],[META]]-Tabla1[[#This Row],[Programado acumulado]]</f>
        <v>0</v>
      </c>
    </row>
    <row r="58" spans="1:33" s="166" customFormat="1" ht="89.25" customHeight="1" x14ac:dyDescent="0.25">
      <c r="A58" s="167" t="s">
        <v>387</v>
      </c>
      <c r="B58" s="215" t="s">
        <v>204</v>
      </c>
      <c r="C58" s="215" t="s">
        <v>22</v>
      </c>
      <c r="D58" s="221" t="s">
        <v>356</v>
      </c>
      <c r="E58" s="282" t="s">
        <v>380</v>
      </c>
      <c r="F58" s="150" t="s">
        <v>388</v>
      </c>
      <c r="G58" s="151" t="s">
        <v>389</v>
      </c>
      <c r="H58" s="170">
        <v>2</v>
      </c>
      <c r="I58" s="151" t="s">
        <v>8</v>
      </c>
      <c r="J58" s="150" t="s">
        <v>390</v>
      </c>
      <c r="K58" s="152" t="s">
        <v>391</v>
      </c>
      <c r="L58" s="217">
        <v>1</v>
      </c>
      <c r="M58" s="279">
        <v>1</v>
      </c>
      <c r="N58" s="172" t="s">
        <v>392</v>
      </c>
      <c r="O58" s="182" t="s">
        <v>393</v>
      </c>
      <c r="P58" s="151"/>
      <c r="Q58" s="151"/>
      <c r="R58" s="231"/>
      <c r="S58" s="161"/>
      <c r="T58" s="219">
        <v>1</v>
      </c>
      <c r="U58" s="161">
        <v>1</v>
      </c>
      <c r="V58" s="464" t="s">
        <v>394</v>
      </c>
      <c r="W58" s="472" t="s">
        <v>393</v>
      </c>
      <c r="X58" s="161"/>
      <c r="Y58" s="161"/>
      <c r="Z58" s="161"/>
      <c r="AA58" s="162"/>
      <c r="AB58" s="179">
        <f>+Tabla1[[#This Row],[Programado
1er Trimestre]]+Tabla1[[#This Row],[Programado 
2do Trimestre]]+Tabla1[[#This Row],[Programado 
3er Trimestre]]+Tabla1[[#This Row],[Programado 
4to Trimestre]]</f>
        <v>2</v>
      </c>
      <c r="AC58" s="164">
        <f>+Tabla1[[#This Row],[Ejecutado 
1er Trimestre]]+Tabla1[[#This Row],[Ejecutado 
2do Trimestre]]+Tabla1[[#This Row],[Ejecutado 
3er Trimestre]]+Tabla1[[#This Row],[Ejecutado 
4to Trimestre]]</f>
        <v>2</v>
      </c>
      <c r="AD58" s="165"/>
      <c r="AG58" s="161">
        <f>+Tabla1[[#This Row],[META]]-Tabla1[[#This Row],[Programado acumulado]]</f>
        <v>0</v>
      </c>
    </row>
    <row r="59" spans="1:33" ht="26.15" customHeight="1" thickBot="1" x14ac:dyDescent="0.3">
      <c r="A59" s="52"/>
      <c r="B59" s="132" t="s">
        <v>204</v>
      </c>
      <c r="C59" s="132" t="s">
        <v>22</v>
      </c>
      <c r="D59" s="133"/>
      <c r="E59" s="99"/>
      <c r="F59" s="134"/>
      <c r="G59" s="134"/>
      <c r="H59" s="116"/>
      <c r="I59" s="135"/>
      <c r="J59" s="136"/>
      <c r="K59" s="137"/>
      <c r="L59" s="93"/>
      <c r="M59" s="84"/>
      <c r="N59" s="331"/>
      <c r="O59" s="94"/>
      <c r="P59" s="138"/>
      <c r="Q59" s="138"/>
      <c r="R59" s="133"/>
      <c r="S59" s="138"/>
      <c r="T59" s="76"/>
      <c r="U59" s="138"/>
      <c r="V59" s="133"/>
      <c r="W59" s="77"/>
      <c r="X59" s="139"/>
      <c r="Y59" s="139"/>
      <c r="Z59" s="138"/>
      <c r="AA59" s="68"/>
      <c r="AB59" s="103"/>
      <c r="AC59" s="103"/>
      <c r="AD59" s="48"/>
      <c r="AE59" s="58" t="e">
        <f>+[1]!Tabla1[[#This Row],[Programado 
4to Trimestre]]+[1]!Tabla1[[#This Row],[Programado 
3er Trimestre]]+[1]!Tabla1[[#This Row],[Programado
1er Trimestre]]+[1]!Tabla1[[#This Row],[Programado 
2do Trimestre]]</f>
        <v>#REF!</v>
      </c>
      <c r="AF59" s="40"/>
      <c r="AG59" s="115"/>
    </row>
    <row r="60" spans="1:33" s="40" customFormat="1" ht="53.25" customHeight="1" x14ac:dyDescent="0.25">
      <c r="A60" s="397" t="s">
        <v>395</v>
      </c>
      <c r="B60" s="57" t="s">
        <v>396</v>
      </c>
      <c r="C60" s="57" t="s">
        <v>23</v>
      </c>
      <c r="D60" s="2" t="s">
        <v>185</v>
      </c>
      <c r="E60" s="273"/>
      <c r="F60" s="130" t="s">
        <v>397</v>
      </c>
      <c r="G60" s="61" t="s">
        <v>398</v>
      </c>
      <c r="H60" s="393">
        <v>1</v>
      </c>
      <c r="I60" s="61" t="s">
        <v>7</v>
      </c>
      <c r="J60" s="361" t="s">
        <v>399</v>
      </c>
      <c r="K60" s="237" t="s">
        <v>400</v>
      </c>
      <c r="L60" s="239"/>
      <c r="M60" s="235"/>
      <c r="N60" s="240"/>
      <c r="O60" s="245"/>
      <c r="P60" s="356"/>
      <c r="Q60" s="356"/>
      <c r="R60" s="258"/>
      <c r="S60" s="243"/>
      <c r="T60" s="69">
        <v>1</v>
      </c>
      <c r="U60" s="458">
        <v>0.5</v>
      </c>
      <c r="V60" s="370" t="s">
        <v>401</v>
      </c>
      <c r="W60" s="473" t="s">
        <v>402</v>
      </c>
      <c r="X60" s="61"/>
      <c r="Y60" s="61"/>
      <c r="Z60" s="243"/>
      <c r="AA60" s="245"/>
      <c r="AB60" s="461">
        <f>+Tabla1[[#This Row],[Programado
1er Trimestre]]+Tabla1[[#This Row],[Programado 
2do Trimestre]]+Tabla1[[#This Row],[Programado 
3er Trimestre]]+Tabla1[[#This Row],[Programado 
4to Trimestre]]</f>
        <v>1</v>
      </c>
      <c r="AC60" s="453">
        <f>+Tabla1[[#This Row],[Ejecutado 
1er Trimestre]]+Tabla1[[#This Row],[Ejecutado 
2do Trimestre]]+Tabla1[[#This Row],[Ejecutado 
3er Trimestre]]+Tabla1[[#This Row],[Ejecutado 
4to Trimestre]]</f>
        <v>0.5</v>
      </c>
      <c r="AD60" s="446" t="s">
        <v>403</v>
      </c>
      <c r="AG60" s="47">
        <f>+Tabla1[[#This Row],[META]]-Tabla1[[#This Row],[Programado acumulado]]</f>
        <v>0</v>
      </c>
    </row>
    <row r="61" spans="1:33" ht="26.15" customHeight="1" thickBot="1" x14ac:dyDescent="0.3">
      <c r="A61" s="52"/>
      <c r="B61" s="132" t="s">
        <v>396</v>
      </c>
      <c r="C61" s="132" t="s">
        <v>23</v>
      </c>
      <c r="D61" s="133"/>
      <c r="E61" s="99"/>
      <c r="F61" s="134"/>
      <c r="G61" s="134"/>
      <c r="H61" s="117"/>
      <c r="I61" s="135"/>
      <c r="J61" s="136"/>
      <c r="K61" s="137"/>
      <c r="L61" s="76"/>
      <c r="M61" s="138"/>
      <c r="N61" s="331"/>
      <c r="O61" s="68"/>
      <c r="P61" s="138"/>
      <c r="Q61" s="138"/>
      <c r="R61" s="133"/>
      <c r="S61" s="138"/>
      <c r="T61" s="76"/>
      <c r="U61" s="138"/>
      <c r="V61" s="133"/>
      <c r="W61" s="77"/>
      <c r="X61" s="139"/>
      <c r="Y61" s="139"/>
      <c r="Z61" s="138"/>
      <c r="AA61" s="68"/>
      <c r="AB61" s="103"/>
      <c r="AC61" s="103"/>
      <c r="AD61" s="48"/>
      <c r="AE61" s="58" t="e">
        <f>+[1]!Tabla1[[#This Row],[Programado 
4to Trimestre]]+[1]!Tabla1[[#This Row],[Programado 
3er Trimestre]]+[1]!Tabla1[[#This Row],[Programado
1er Trimestre]]+[1]!Tabla1[[#This Row],[Programado 
2do Trimestre]]</f>
        <v>#REF!</v>
      </c>
      <c r="AF61" s="40"/>
      <c r="AG61" s="115"/>
    </row>
    <row r="62" spans="1:33" s="166" customFormat="1" ht="68.25" customHeight="1" thickBot="1" x14ac:dyDescent="0.3">
      <c r="A62" s="286" t="s">
        <v>404</v>
      </c>
      <c r="B62" s="287" t="s">
        <v>405</v>
      </c>
      <c r="C62" s="287" t="s">
        <v>14</v>
      </c>
      <c r="D62" s="151" t="s">
        <v>406</v>
      </c>
      <c r="E62" s="169" t="s">
        <v>407</v>
      </c>
      <c r="F62" s="288" t="s">
        <v>408</v>
      </c>
      <c r="G62" s="289" t="s">
        <v>409</v>
      </c>
      <c r="H62" s="290">
        <v>1</v>
      </c>
      <c r="I62" s="289" t="s">
        <v>6</v>
      </c>
      <c r="J62" s="288" t="s">
        <v>410</v>
      </c>
      <c r="K62" s="288" t="s">
        <v>409</v>
      </c>
      <c r="L62" s="219">
        <v>1</v>
      </c>
      <c r="M62" s="283">
        <v>1</v>
      </c>
      <c r="N62" s="172" t="s">
        <v>411</v>
      </c>
      <c r="O62" s="182" t="s">
        <v>412</v>
      </c>
      <c r="P62" s="161"/>
      <c r="Q62" s="291"/>
      <c r="R62" s="221"/>
      <c r="S62" s="151"/>
      <c r="T62" s="219"/>
      <c r="U62" s="292"/>
      <c r="V62" s="151"/>
      <c r="W62" s="186"/>
      <c r="X62" s="161"/>
      <c r="Y62" s="161"/>
      <c r="Z62" s="161"/>
      <c r="AA62" s="162"/>
      <c r="AB62" s="179">
        <f>+Tabla1[[#This Row],[Programado
1er Trimestre]]+Tabla1[[#This Row],[Programado 
2do Trimestre]]+Tabla1[[#This Row],[Programado 
3er Trimestre]]+Tabla1[[#This Row],[Programado 
4to Trimestre]]</f>
        <v>1</v>
      </c>
      <c r="AC62" s="164">
        <f>+Tabla1[[#This Row],[Ejecutado 
1er Trimestre]]+Tabla1[[#This Row],[Ejecutado 
2do Trimestre]]+Tabla1[[#This Row],[Ejecutado 
3er Trimestre]]+Tabla1[[#This Row],[Ejecutado 
4to Trimestre]]</f>
        <v>1</v>
      </c>
      <c r="AD62" s="294" t="s">
        <v>413</v>
      </c>
      <c r="AE62" s="166" t="e">
        <f>+[1]!Tabla1[[#This Row],[Programado 
4to Trimestre]]+[1]!Tabla1[[#This Row],[Programado 
3er Trimestre]]+[1]!Tabla1[[#This Row],[Programado
1er Trimestre]]+[1]!Tabla1[[#This Row],[Programado 
2do Trimestre]]</f>
        <v>#REF!</v>
      </c>
      <c r="AG62" s="161">
        <f>+Tabla1[[#This Row],[META]]-Tabla1[[#This Row],[Programado acumulado]]</f>
        <v>0</v>
      </c>
    </row>
    <row r="63" spans="1:33" s="40" customFormat="1" ht="66.75" customHeight="1" thickBot="1" x14ac:dyDescent="0.3">
      <c r="A63" s="397" t="s">
        <v>414</v>
      </c>
      <c r="B63" s="287" t="s">
        <v>405</v>
      </c>
      <c r="C63" s="287" t="s">
        <v>14</v>
      </c>
      <c r="D63" s="151" t="s">
        <v>406</v>
      </c>
      <c r="E63" s="169" t="s">
        <v>415</v>
      </c>
      <c r="F63" s="130" t="s">
        <v>416</v>
      </c>
      <c r="G63" s="61" t="s">
        <v>417</v>
      </c>
      <c r="H63" s="393">
        <v>1</v>
      </c>
      <c r="I63" s="61" t="s">
        <v>6</v>
      </c>
      <c r="J63" s="150" t="s">
        <v>418</v>
      </c>
      <c r="K63" s="150" t="s">
        <v>417</v>
      </c>
      <c r="L63" s="219"/>
      <c r="M63" s="161"/>
      <c r="N63" s="172"/>
      <c r="O63" s="186"/>
      <c r="P63" s="161"/>
      <c r="Q63" s="293"/>
      <c r="R63" s="221"/>
      <c r="S63" s="161"/>
      <c r="T63" s="219">
        <v>1</v>
      </c>
      <c r="U63" s="161">
        <v>1</v>
      </c>
      <c r="V63" s="466" t="s">
        <v>419</v>
      </c>
      <c r="W63" s="227" t="s">
        <v>386</v>
      </c>
      <c r="X63" s="47"/>
      <c r="Y63" s="47"/>
      <c r="Z63" s="161"/>
      <c r="AA63" s="162"/>
      <c r="AB63" s="461">
        <f>+Tabla1[[#This Row],[Programado
1er Trimestre]]+Tabla1[[#This Row],[Programado 
2do Trimestre]]+Tabla1[[#This Row],[Programado 
3er Trimestre]]+Tabla1[[#This Row],[Programado 
4to Trimestre]]</f>
        <v>1</v>
      </c>
      <c r="AC63" s="453">
        <f>+Tabla1[[#This Row],[Ejecutado 
1er Trimestre]]+Tabla1[[#This Row],[Ejecutado 
2do Trimestre]]+Tabla1[[#This Row],[Ejecutado 
3er Trimestre]]+Tabla1[[#This Row],[Ejecutado 
4to Trimestre]]</f>
        <v>1</v>
      </c>
      <c r="AD63" s="465" t="s">
        <v>413</v>
      </c>
      <c r="AG63" s="47">
        <f>+Tabla1[[#This Row],[META]]-Tabla1[[#This Row],[Programado acumulado]]</f>
        <v>0</v>
      </c>
    </row>
    <row r="64" spans="1:33" s="166" customFormat="1" ht="96" customHeight="1" thickBot="1" x14ac:dyDescent="0.3">
      <c r="A64" s="397" t="s">
        <v>420</v>
      </c>
      <c r="B64" s="398" t="s">
        <v>405</v>
      </c>
      <c r="C64" s="398" t="s">
        <v>14</v>
      </c>
      <c r="D64" s="151" t="s">
        <v>406</v>
      </c>
      <c r="E64" s="169" t="s">
        <v>421</v>
      </c>
      <c r="F64" s="399" t="s">
        <v>422</v>
      </c>
      <c r="G64" s="2" t="s">
        <v>423</v>
      </c>
      <c r="H64" s="400">
        <v>1</v>
      </c>
      <c r="I64" s="61" t="s">
        <v>6</v>
      </c>
      <c r="J64" s="297" t="s">
        <v>424</v>
      </c>
      <c r="K64" s="221" t="s">
        <v>425</v>
      </c>
      <c r="L64" s="219"/>
      <c r="M64" s="161"/>
      <c r="N64" s="172"/>
      <c r="O64" s="255"/>
      <c r="P64" s="161">
        <v>1</v>
      </c>
      <c r="Q64" s="140">
        <v>1</v>
      </c>
      <c r="R64" s="126" t="s">
        <v>426</v>
      </c>
      <c r="S64" s="100" t="s">
        <v>427</v>
      </c>
      <c r="T64" s="219"/>
      <c r="U64" s="161"/>
      <c r="V64" s="151"/>
      <c r="W64" s="186"/>
      <c r="X64" s="161"/>
      <c r="Y64" s="161"/>
      <c r="Z64" s="161"/>
      <c r="AA64" s="162"/>
      <c r="AB64" s="165">
        <f>+Tabla1[[#This Row],[Programado
1er Trimestre]]+Tabla1[[#This Row],[Programado 
2do Trimestre]]+Tabla1[[#This Row],[Programado 
3er Trimestre]]+Tabla1[[#This Row],[Programado 
4to Trimestre]]</f>
        <v>1</v>
      </c>
      <c r="AC64" s="164">
        <f>+Tabla1[[#This Row],[Ejecutado 
1er Trimestre]]+Tabla1[[#This Row],[Ejecutado 
2do Trimestre]]+Tabla1[[#This Row],[Ejecutado 
3er Trimestre]]+Tabla1[[#This Row],[Ejecutado 
4to Trimestre]]</f>
        <v>1</v>
      </c>
      <c r="AD64" s="294" t="s">
        <v>413</v>
      </c>
      <c r="AE64" s="166" t="e">
        <f>+[1]!Tabla1[[#This Row],[Programado 
4to Trimestre]]+[1]!Tabla1[[#This Row],[Programado 
3er Trimestre]]+[1]!Tabla1[[#This Row],[Programado
1er Trimestre]]+[1]!Tabla1[[#This Row],[Programado 
2do Trimestre]]</f>
        <v>#REF!</v>
      </c>
      <c r="AG64" s="161">
        <f>+Tabla1[[#This Row],[META]]-Tabla1[[#This Row],[Programado acumulado]]</f>
        <v>0</v>
      </c>
    </row>
    <row r="65" spans="1:33" s="166" customFormat="1" ht="63.75" customHeight="1" thickBot="1" x14ac:dyDescent="0.3">
      <c r="A65" s="286" t="s">
        <v>428</v>
      </c>
      <c r="B65" s="287" t="s">
        <v>405</v>
      </c>
      <c r="C65" s="215" t="s">
        <v>14</v>
      </c>
      <c r="D65" s="151" t="s">
        <v>406</v>
      </c>
      <c r="E65" s="169" t="s">
        <v>421</v>
      </c>
      <c r="F65" s="295" t="s">
        <v>429</v>
      </c>
      <c r="G65" s="221" t="s">
        <v>430</v>
      </c>
      <c r="H65" s="298">
        <v>1</v>
      </c>
      <c r="I65" s="151" t="s">
        <v>6</v>
      </c>
      <c r="J65" s="297" t="s">
        <v>431</v>
      </c>
      <c r="K65" s="152" t="s">
        <v>432</v>
      </c>
      <c r="L65" s="219"/>
      <c r="M65" s="161"/>
      <c r="N65" s="184"/>
      <c r="O65" s="255"/>
      <c r="P65" s="161"/>
      <c r="Q65" s="140"/>
      <c r="R65" s="377"/>
      <c r="S65" s="162"/>
      <c r="T65" s="219"/>
      <c r="U65" s="161"/>
      <c r="V65" s="151"/>
      <c r="W65" s="186"/>
      <c r="X65" s="219">
        <v>1</v>
      </c>
      <c r="Y65" s="161"/>
      <c r="Z65" s="161"/>
      <c r="AA65" s="162"/>
      <c r="AB65" s="165">
        <f>+Tabla1[[#This Row],[Programado
1er Trimestre]]+Tabla1[[#This Row],[Programado 
2do Trimestre]]+Tabla1[[#This Row],[Programado 
3er Trimestre]]+Tabla1[[#This Row],[Programado 
4to Trimestre]]</f>
        <v>1</v>
      </c>
      <c r="AC65" s="281">
        <f>+Tabla1[[#This Row],[Ejecutado 
1er Trimestre]]+Tabla1[[#This Row],[Ejecutado 
2do Trimestre]]+Tabla1[[#This Row],[Ejecutado 
3er Trimestre]]+Tabla1[[#This Row],[Ejecutado 
4to Trimestre]]</f>
        <v>0</v>
      </c>
      <c r="AD65" s="232" t="s">
        <v>433</v>
      </c>
      <c r="AE65" s="166" t="e">
        <f>+[1]!Tabla1[[#This Row],[Programado 
4to Trimestre]]+[1]!Tabla1[[#This Row],[Programado 
3er Trimestre]]+[1]!Tabla1[[#This Row],[Programado
1er Trimestre]]+[1]!Tabla1[[#This Row],[Programado 
2do Trimestre]]</f>
        <v>#REF!</v>
      </c>
      <c r="AG65" s="161"/>
    </row>
    <row r="66" spans="1:33" s="166" customFormat="1" ht="100.5" customHeight="1" thickBot="1" x14ac:dyDescent="0.3">
      <c r="A66" s="397" t="s">
        <v>434</v>
      </c>
      <c r="B66" s="398" t="s">
        <v>405</v>
      </c>
      <c r="C66" s="57" t="s">
        <v>14</v>
      </c>
      <c r="D66" s="151" t="s">
        <v>406</v>
      </c>
      <c r="E66" s="169" t="s">
        <v>435</v>
      </c>
      <c r="F66" s="399" t="s">
        <v>436</v>
      </c>
      <c r="G66" s="2" t="s">
        <v>437</v>
      </c>
      <c r="H66" s="401">
        <v>1</v>
      </c>
      <c r="I66" s="61" t="s">
        <v>6</v>
      </c>
      <c r="J66" s="297" t="s">
        <v>438</v>
      </c>
      <c r="K66" s="221" t="s">
        <v>439</v>
      </c>
      <c r="L66" s="219"/>
      <c r="M66" s="161"/>
      <c r="N66" s="184"/>
      <c r="O66" s="255"/>
      <c r="P66" s="161">
        <v>1</v>
      </c>
      <c r="Q66" s="140">
        <v>1</v>
      </c>
      <c r="R66" s="126" t="s">
        <v>440</v>
      </c>
      <c r="S66" s="100" t="s">
        <v>441</v>
      </c>
      <c r="T66" s="219"/>
      <c r="U66" s="161"/>
      <c r="V66" s="151"/>
      <c r="W66" s="186"/>
      <c r="X66" s="219"/>
      <c r="Y66" s="161"/>
      <c r="Z66" s="161"/>
      <c r="AA66" s="162"/>
      <c r="AB66" s="165">
        <f>+Tabla1[[#This Row],[Programado
1er Trimestre]]+Tabla1[[#This Row],[Programado 
2do Trimestre]]+Tabla1[[#This Row],[Programado 
3er Trimestre]]+Tabla1[[#This Row],[Programado 
4to Trimestre]]</f>
        <v>1</v>
      </c>
      <c r="AC66" s="281">
        <f>+Tabla1[[#This Row],[Ejecutado 
1er Trimestre]]+Tabla1[[#This Row],[Ejecutado 
2do Trimestre]]+Tabla1[[#This Row],[Ejecutado 
3er Trimestre]]+Tabla1[[#This Row],[Ejecutado 
4to Trimestre]]</f>
        <v>1</v>
      </c>
      <c r="AD66" s="294" t="s">
        <v>413</v>
      </c>
      <c r="AE66" s="166" t="e">
        <f>+[1]!Tabla1[[#This Row],[Programado 
4to Trimestre]]+[1]!Tabla1[[#This Row],[Programado 
3er Trimestre]]+[1]!Tabla1[[#This Row],[Programado
1er Trimestre]]+[1]!Tabla1[[#This Row],[Programado 
2do Trimestre]]</f>
        <v>#REF!</v>
      </c>
      <c r="AG66" s="161"/>
    </row>
    <row r="67" spans="1:33" s="166" customFormat="1" ht="75.75" customHeight="1" x14ac:dyDescent="0.25">
      <c r="A67" s="286" t="s">
        <v>442</v>
      </c>
      <c r="B67" s="287" t="s">
        <v>405</v>
      </c>
      <c r="C67" s="287" t="s">
        <v>14</v>
      </c>
      <c r="D67" s="151" t="s">
        <v>406</v>
      </c>
      <c r="E67" s="169" t="s">
        <v>435</v>
      </c>
      <c r="F67" s="295" t="s">
        <v>443</v>
      </c>
      <c r="G67" s="221" t="s">
        <v>444</v>
      </c>
      <c r="H67" s="296">
        <v>1</v>
      </c>
      <c r="I67" s="151" t="s">
        <v>6</v>
      </c>
      <c r="J67" s="297" t="s">
        <v>445</v>
      </c>
      <c r="K67" s="221" t="s">
        <v>446</v>
      </c>
      <c r="L67" s="219"/>
      <c r="M67" s="161"/>
      <c r="N67" s="172"/>
      <c r="O67" s="255"/>
      <c r="P67" s="161"/>
      <c r="Q67" s="293"/>
      <c r="R67" s="231"/>
      <c r="S67" s="161"/>
      <c r="T67" s="219"/>
      <c r="U67" s="161"/>
      <c r="V67" s="151"/>
      <c r="W67" s="186"/>
      <c r="X67" s="161">
        <v>1</v>
      </c>
      <c r="Y67" s="161"/>
      <c r="Z67" s="161"/>
      <c r="AA67" s="162"/>
      <c r="AB67" s="165">
        <f>+Tabla1[[#This Row],[Programado
1er Trimestre]]+Tabla1[[#This Row],[Programado 
2do Trimestre]]+Tabla1[[#This Row],[Programado 
3er Trimestre]]+Tabla1[[#This Row],[Programado 
4to Trimestre]]</f>
        <v>1</v>
      </c>
      <c r="AC67" s="164">
        <f>+Tabla1[[#This Row],[Ejecutado 
1er Trimestre]]+Tabla1[[#This Row],[Ejecutado 
2do Trimestre]]+Tabla1[[#This Row],[Ejecutado 
3er Trimestre]]+Tabla1[[#This Row],[Ejecutado 
4to Trimestre]]</f>
        <v>0</v>
      </c>
      <c r="AD67" s="232" t="s">
        <v>433</v>
      </c>
      <c r="AE67" s="166" t="e">
        <f>+[1]!Tabla1[[#This Row],[Programado 
4to Trimestre]]+[1]!Tabla1[[#This Row],[Programado 
3er Trimestre]]+[1]!Tabla1[[#This Row],[Programado
1er Trimestre]]+[1]!Tabla1[[#This Row],[Programado 
2do Trimestre]]</f>
        <v>#REF!</v>
      </c>
      <c r="AG67" s="161">
        <f>+Tabla1[[#This Row],[META]]-Tabla1[[#This Row],[Programado acumulado]]</f>
        <v>0</v>
      </c>
    </row>
    <row r="68" spans="1:33" ht="26.15" customHeight="1" thickBot="1" x14ac:dyDescent="0.3">
      <c r="A68" s="53"/>
      <c r="B68" s="147" t="s">
        <v>405</v>
      </c>
      <c r="C68" s="147" t="s">
        <v>14</v>
      </c>
      <c r="D68" s="135"/>
      <c r="E68" s="98"/>
      <c r="F68" s="62"/>
      <c r="G68" s="134"/>
      <c r="H68" s="117"/>
      <c r="I68" s="63"/>
      <c r="J68" s="64"/>
      <c r="K68" s="86"/>
      <c r="L68" s="95"/>
      <c r="M68" s="330"/>
      <c r="N68" s="331"/>
      <c r="O68" s="89"/>
      <c r="P68" s="138"/>
      <c r="Q68" s="138"/>
      <c r="R68" s="133"/>
      <c r="S68" s="138"/>
      <c r="T68" s="76"/>
      <c r="U68" s="138"/>
      <c r="V68" s="133"/>
      <c r="W68" s="77"/>
      <c r="X68" s="139"/>
      <c r="Y68" s="139"/>
      <c r="Z68" s="138"/>
      <c r="AA68" s="68"/>
      <c r="AB68" s="103"/>
      <c r="AC68" s="103"/>
      <c r="AD68" s="48"/>
      <c r="AE68" s="58" t="e">
        <f>+[1]!Tabla1[[#This Row],[Programado 
4to Trimestre]]+[1]!Tabla1[[#This Row],[Programado 
3er Trimestre]]+[1]!Tabla1[[#This Row],[Programado
1er Trimestre]]+[1]!Tabla1[[#This Row],[Programado 
2do Trimestre]]</f>
        <v>#REF!</v>
      </c>
      <c r="AF68" s="40"/>
      <c r="AG68" s="115"/>
    </row>
    <row r="69" spans="1:33" s="166" customFormat="1" ht="68.25" customHeight="1" thickBot="1" x14ac:dyDescent="0.3">
      <c r="A69" s="167" t="s">
        <v>447</v>
      </c>
      <c r="B69" s="215" t="s">
        <v>448</v>
      </c>
      <c r="C69" s="215" t="s">
        <v>13</v>
      </c>
      <c r="D69" s="221" t="s">
        <v>185</v>
      </c>
      <c r="E69" s="282"/>
      <c r="F69" s="150" t="s">
        <v>449</v>
      </c>
      <c r="G69" s="151" t="s">
        <v>450</v>
      </c>
      <c r="H69" s="170">
        <v>1</v>
      </c>
      <c r="I69" s="151" t="s">
        <v>7</v>
      </c>
      <c r="J69" s="150" t="s">
        <v>451</v>
      </c>
      <c r="K69" s="152" t="s">
        <v>452</v>
      </c>
      <c r="L69" s="219"/>
      <c r="M69" s="161"/>
      <c r="N69" s="172"/>
      <c r="O69" s="186"/>
      <c r="P69" s="161"/>
      <c r="Q69" s="185"/>
      <c r="R69" s="221"/>
      <c r="S69" s="221"/>
      <c r="T69" s="228"/>
      <c r="U69" s="221"/>
      <c r="V69" s="221"/>
      <c r="W69" s="227"/>
      <c r="X69" s="452">
        <v>1</v>
      </c>
      <c r="Y69" s="184"/>
      <c r="Z69" s="161"/>
      <c r="AA69" s="162"/>
      <c r="AB69" s="179">
        <f>+Tabla1[[#This Row],[Programado
1er Trimestre]]+Tabla1[[#This Row],[Programado 
2do Trimestre]]+Tabla1[[#This Row],[Programado 
3er Trimestre]]+Tabla1[[#This Row],[Programado 
4to Trimestre]]</f>
        <v>1</v>
      </c>
      <c r="AC69" s="164">
        <f>+Tabla1[[#This Row],[Ejecutado 
1er Trimestre]]+Tabla1[[#This Row],[Ejecutado 
2do Trimestre]]+Tabla1[[#This Row],[Ejecutado 
3er Trimestre]]+Tabla1[[#This Row],[Ejecutado 
4to Trimestre]]</f>
        <v>0</v>
      </c>
      <c r="AD69" s="165"/>
      <c r="AE69" s="166" t="e">
        <f>+[1]!Tabla1[[#This Row],[Programado 
4to Trimestre]]+[1]!Tabla1[[#This Row],[Programado 
3er Trimestre]]+[1]!Tabla1[[#This Row],[Programado
1er Trimestre]]+[1]!Tabla1[[#This Row],[Programado 
2do Trimestre]]</f>
        <v>#REF!</v>
      </c>
      <c r="AG69" s="161">
        <f>+Tabla1[[#This Row],[META]]-Tabla1[[#This Row],[Programado acumulado]]</f>
        <v>0</v>
      </c>
    </row>
    <row r="70" spans="1:33" s="40" customFormat="1" ht="69" customHeight="1" x14ac:dyDescent="0.25">
      <c r="A70" s="46" t="s">
        <v>453</v>
      </c>
      <c r="B70" s="215" t="s">
        <v>448</v>
      </c>
      <c r="C70" s="215" t="s">
        <v>13</v>
      </c>
      <c r="D70" s="221" t="s">
        <v>185</v>
      </c>
      <c r="E70" s="169"/>
      <c r="F70" s="130" t="s">
        <v>454</v>
      </c>
      <c r="G70" s="61" t="s">
        <v>455</v>
      </c>
      <c r="H70" s="393">
        <v>4</v>
      </c>
      <c r="I70" s="61" t="s">
        <v>7</v>
      </c>
      <c r="J70" s="150" t="s">
        <v>456</v>
      </c>
      <c r="K70" s="152" t="s">
        <v>457</v>
      </c>
      <c r="L70" s="219">
        <v>1</v>
      </c>
      <c r="M70" s="161">
        <v>1</v>
      </c>
      <c r="N70" s="172" t="s">
        <v>458</v>
      </c>
      <c r="O70" s="182" t="s">
        <v>459</v>
      </c>
      <c r="P70" s="223">
        <v>1</v>
      </c>
      <c r="Q70" s="223">
        <v>1</v>
      </c>
      <c r="R70" s="370" t="s">
        <v>460</v>
      </c>
      <c r="S70" s="100" t="s">
        <v>461</v>
      </c>
      <c r="T70" s="69">
        <v>1</v>
      </c>
      <c r="U70" s="468">
        <v>1</v>
      </c>
      <c r="V70" s="370" t="s">
        <v>462</v>
      </c>
      <c r="W70" s="472" t="s">
        <v>461</v>
      </c>
      <c r="X70" s="47">
        <v>1</v>
      </c>
      <c r="Y70" s="47"/>
      <c r="Z70" s="161"/>
      <c r="AA70" s="162"/>
      <c r="AB70" s="461">
        <f>+Tabla1[[#This Row],[Programado
1er Trimestre]]+Tabla1[[#This Row],[Programado 
2do Trimestre]]+Tabla1[[#This Row],[Programado 
3er Trimestre]]+Tabla1[[#This Row],[Programado 
4to Trimestre]]</f>
        <v>4</v>
      </c>
      <c r="AC70" s="453">
        <f>+Tabla1[[#This Row],[Ejecutado 
1er Trimestre]]+Tabla1[[#This Row],[Ejecutado 
2do Trimestre]]+Tabla1[[#This Row],[Ejecutado 
3er Trimestre]]+Tabla1[[#This Row],[Ejecutado 
4to Trimestre]]</f>
        <v>3</v>
      </c>
      <c r="AD70" s="55"/>
      <c r="AG70" s="47">
        <f>+Tabla1[[#This Row],[META]]-Tabla1[[#This Row],[Programado acumulado]]</f>
        <v>0</v>
      </c>
    </row>
    <row r="71" spans="1:33" ht="45.75" customHeight="1" thickBot="1" x14ac:dyDescent="0.3">
      <c r="A71" s="45"/>
      <c r="B71" s="132" t="s">
        <v>448</v>
      </c>
      <c r="C71" s="132" t="s">
        <v>13</v>
      </c>
      <c r="D71" s="133"/>
      <c r="E71" s="99"/>
      <c r="F71" s="134"/>
      <c r="G71" s="134"/>
      <c r="H71" s="117"/>
      <c r="I71" s="135"/>
      <c r="J71" s="136"/>
      <c r="K71" s="137"/>
      <c r="L71" s="95"/>
      <c r="M71" s="330"/>
      <c r="N71" s="331"/>
      <c r="O71" s="89"/>
      <c r="P71" s="138"/>
      <c r="Q71" s="138"/>
      <c r="R71" s="138"/>
      <c r="S71" s="138"/>
      <c r="T71" s="76"/>
      <c r="U71" s="138"/>
      <c r="V71" s="133"/>
      <c r="W71" s="77"/>
      <c r="X71" s="139"/>
      <c r="Y71" s="139"/>
      <c r="Z71" s="138"/>
      <c r="AA71" s="68"/>
      <c r="AB71" s="103"/>
      <c r="AC71" s="103"/>
      <c r="AD71" s="48"/>
      <c r="AE71" s="58" t="e">
        <f>+[1]!Tabla1[[#This Row],[Programado 
4to Trimestre]]+[1]!Tabla1[[#This Row],[Programado 
3er Trimestre]]+[1]!Tabla1[[#This Row],[Programado
1er Trimestre]]+[1]!Tabla1[[#This Row],[Programado 
2do Trimestre]]</f>
        <v>#REF!</v>
      </c>
      <c r="AF71" s="40"/>
      <c r="AG71" s="115"/>
    </row>
    <row r="72" spans="1:33" s="166" customFormat="1" ht="88" thickBot="1" x14ac:dyDescent="0.3">
      <c r="A72" s="299" t="s">
        <v>463</v>
      </c>
      <c r="B72" s="171" t="s">
        <v>464</v>
      </c>
      <c r="C72" s="171" t="s">
        <v>12</v>
      </c>
      <c r="D72" s="171" t="s">
        <v>465</v>
      </c>
      <c r="E72" s="300" t="s">
        <v>466</v>
      </c>
      <c r="F72" s="308" t="s">
        <v>467</v>
      </c>
      <c r="G72" s="171" t="s">
        <v>468</v>
      </c>
      <c r="H72" s="301">
        <v>1</v>
      </c>
      <c r="I72" s="151" t="s">
        <v>5</v>
      </c>
      <c r="J72" s="302" t="s">
        <v>469</v>
      </c>
      <c r="K72" s="303" t="s">
        <v>470</v>
      </c>
      <c r="L72" s="304"/>
      <c r="M72" s="305"/>
      <c r="N72" s="172"/>
      <c r="O72" s="306"/>
      <c r="P72" s="305"/>
      <c r="Q72" s="305"/>
      <c r="R72" s="305"/>
      <c r="S72" s="305"/>
      <c r="T72" s="304">
        <v>1</v>
      </c>
      <c r="U72" s="305"/>
      <c r="V72" s="370" t="s">
        <v>471</v>
      </c>
      <c r="W72" s="307" t="s">
        <v>472</v>
      </c>
      <c r="X72" s="181"/>
      <c r="Y72" s="181"/>
      <c r="Z72" s="305"/>
      <c r="AA72" s="305"/>
      <c r="AB72" s="179">
        <f>+Tabla1[[#This Row],[Programado
1er Trimestre]]+Tabla1[[#This Row],[Programado 
2do Trimestre]]+Tabla1[[#This Row],[Programado 
3er Trimestre]]+Tabla1[[#This Row],[Programado 
4to Trimestre]]</f>
        <v>1</v>
      </c>
      <c r="AC72" s="164">
        <f>+Tabla1[[#This Row],[Ejecutado 
1er Trimestre]]+Tabla1[[#This Row],[Ejecutado 
2do Trimestre]]+Tabla1[[#This Row],[Ejecutado 
3er Trimestre]]+Tabla1[[#This Row],[Ejecutado 
4to Trimestre]]</f>
        <v>0</v>
      </c>
      <c r="AD72" s="232"/>
      <c r="AE72" s="150"/>
      <c r="AG72" s="161">
        <f>+Tabla1[[#This Row],[META]]-Tabla1[[#This Row],[Programado acumulado]]</f>
        <v>0</v>
      </c>
    </row>
    <row r="73" spans="1:33" s="166" customFormat="1" ht="88" thickBot="1" x14ac:dyDescent="0.3">
      <c r="A73" s="299" t="s">
        <v>473</v>
      </c>
      <c r="B73" s="171" t="s">
        <v>464</v>
      </c>
      <c r="C73" s="171" t="s">
        <v>12</v>
      </c>
      <c r="D73" s="171" t="s">
        <v>465</v>
      </c>
      <c r="E73" s="300" t="s">
        <v>474</v>
      </c>
      <c r="F73" s="308" t="s">
        <v>475</v>
      </c>
      <c r="G73" s="171" t="s">
        <v>476</v>
      </c>
      <c r="H73" s="301">
        <v>1</v>
      </c>
      <c r="I73" s="151" t="s">
        <v>5</v>
      </c>
      <c r="J73" s="308" t="s">
        <v>477</v>
      </c>
      <c r="K73" s="308" t="s">
        <v>478</v>
      </c>
      <c r="L73" s="309"/>
      <c r="M73" s="283"/>
      <c r="N73" s="172"/>
      <c r="O73" s="310"/>
      <c r="P73" s="283"/>
      <c r="Q73" s="283"/>
      <c r="R73" s="283"/>
      <c r="S73" s="283"/>
      <c r="T73" s="309">
        <v>1</v>
      </c>
      <c r="U73" s="283">
        <v>1</v>
      </c>
      <c r="V73" s="370" t="s">
        <v>479</v>
      </c>
      <c r="W73" s="252" t="s">
        <v>480</v>
      </c>
      <c r="X73" s="171"/>
      <c r="Y73" s="171"/>
      <c r="Z73" s="283"/>
      <c r="AA73" s="283"/>
      <c r="AB73" s="179">
        <f>+Tabla1[[#This Row],[Programado
1er Trimestre]]+Tabla1[[#This Row],[Programado 
2do Trimestre]]+Tabla1[[#This Row],[Programado 
3er Trimestre]]+Tabla1[[#This Row],[Programado 
4to Trimestre]]</f>
        <v>1</v>
      </c>
      <c r="AC73" s="164">
        <f>+Tabla1[[#This Row],[Ejecutado 
1er Trimestre]]+Tabla1[[#This Row],[Ejecutado 
2do Trimestre]]+Tabla1[[#This Row],[Ejecutado 
3er Trimestre]]+Tabla1[[#This Row],[Ejecutado 
4to Trimestre]]</f>
        <v>1</v>
      </c>
      <c r="AD73" s="165"/>
      <c r="AG73" s="161">
        <f>+Tabla1[[#This Row],[META]]-Tabla1[[#This Row],[Programado acumulado]]</f>
        <v>0</v>
      </c>
    </row>
    <row r="74" spans="1:33" s="166" customFormat="1" ht="73.5" customHeight="1" thickBot="1" x14ac:dyDescent="0.3">
      <c r="A74" s="299" t="s">
        <v>481</v>
      </c>
      <c r="B74" s="171" t="s">
        <v>464</v>
      </c>
      <c r="C74" s="171" t="s">
        <v>12</v>
      </c>
      <c r="D74" s="171" t="s">
        <v>465</v>
      </c>
      <c r="E74" s="300" t="s">
        <v>482</v>
      </c>
      <c r="F74" s="308" t="s">
        <v>483</v>
      </c>
      <c r="G74" s="171" t="s">
        <v>484</v>
      </c>
      <c r="H74" s="301">
        <v>4</v>
      </c>
      <c r="I74" s="151" t="s">
        <v>5</v>
      </c>
      <c r="J74" s="302" t="s">
        <v>485</v>
      </c>
      <c r="K74" s="302" t="s">
        <v>486</v>
      </c>
      <c r="L74" s="304">
        <v>1</v>
      </c>
      <c r="M74" s="161">
        <v>1</v>
      </c>
      <c r="N74" s="172" t="s">
        <v>487</v>
      </c>
      <c r="O74" s="182" t="s">
        <v>488</v>
      </c>
      <c r="P74" s="305">
        <v>1</v>
      </c>
      <c r="Q74" s="305">
        <v>1</v>
      </c>
      <c r="R74" s="370" t="s">
        <v>489</v>
      </c>
      <c r="S74" s="100" t="s">
        <v>490</v>
      </c>
      <c r="T74" s="304">
        <v>1</v>
      </c>
      <c r="U74" s="305">
        <v>1</v>
      </c>
      <c r="V74" s="370" t="s">
        <v>491</v>
      </c>
      <c r="W74" s="472" t="s">
        <v>492</v>
      </c>
      <c r="X74" s="181">
        <v>1</v>
      </c>
      <c r="Y74" s="181"/>
      <c r="Z74" s="305"/>
      <c r="AA74" s="305"/>
      <c r="AB74" s="179">
        <f>+Tabla1[[#This Row],[Programado
1er Trimestre]]+Tabla1[[#This Row],[Programado 
2do Trimestre]]+Tabla1[[#This Row],[Programado 
3er Trimestre]]+Tabla1[[#This Row],[Programado 
4to Trimestre]]</f>
        <v>4</v>
      </c>
      <c r="AC74" s="164">
        <f>+Tabla1[[#This Row],[Ejecutado 
1er Trimestre]]+Tabla1[[#This Row],[Ejecutado 
2do Trimestre]]+Tabla1[[#This Row],[Ejecutado 
3er Trimestre]]+Tabla1[[#This Row],[Ejecutado 
4to Trimestre]]</f>
        <v>3</v>
      </c>
      <c r="AD74" s="165"/>
      <c r="AG74" s="161">
        <f>+Tabla1[[#This Row],[META]]-Tabla1[[#This Row],[Programado acumulado]]</f>
        <v>0</v>
      </c>
    </row>
    <row r="75" spans="1:33" s="166" customFormat="1" ht="102.75" customHeight="1" thickBot="1" x14ac:dyDescent="0.3">
      <c r="A75" s="299" t="s">
        <v>493</v>
      </c>
      <c r="B75" s="171" t="s">
        <v>464</v>
      </c>
      <c r="C75" s="171" t="s">
        <v>12</v>
      </c>
      <c r="D75" s="171" t="s">
        <v>465</v>
      </c>
      <c r="E75" s="300" t="s">
        <v>494</v>
      </c>
      <c r="F75" s="308" t="s">
        <v>495</v>
      </c>
      <c r="G75" s="171" t="s">
        <v>496</v>
      </c>
      <c r="H75" s="301">
        <v>2</v>
      </c>
      <c r="I75" s="151" t="s">
        <v>5</v>
      </c>
      <c r="J75" s="308" t="s">
        <v>497</v>
      </c>
      <c r="K75" s="308" t="s">
        <v>498</v>
      </c>
      <c r="L75" s="311"/>
      <c r="M75" s="312"/>
      <c r="N75" s="283"/>
      <c r="O75" s="310"/>
      <c r="P75" s="283">
        <v>1</v>
      </c>
      <c r="Q75" s="283">
        <v>1</v>
      </c>
      <c r="R75" s="370" t="s">
        <v>499</v>
      </c>
      <c r="S75" s="100" t="s">
        <v>500</v>
      </c>
      <c r="T75" s="309"/>
      <c r="U75" s="283"/>
      <c r="V75" s="283"/>
      <c r="W75" s="310"/>
      <c r="X75" s="283">
        <v>1</v>
      </c>
      <c r="Y75" s="283"/>
      <c r="Z75" s="283"/>
      <c r="AA75" s="283"/>
      <c r="AB75" s="179">
        <f>+Tabla1[[#This Row],[Programado
1er Trimestre]]+Tabla1[[#This Row],[Programado 
2do Trimestre]]+Tabla1[[#This Row],[Programado 
3er Trimestre]]+Tabla1[[#This Row],[Programado 
4to Trimestre]]</f>
        <v>2</v>
      </c>
      <c r="AC75" s="164">
        <f>+Tabla1[[#This Row],[Ejecutado 
1er Trimestre]]+Tabla1[[#This Row],[Ejecutado 
2do Trimestre]]+Tabla1[[#This Row],[Ejecutado 
3er Trimestre]]+Tabla1[[#This Row],[Ejecutado 
4to Trimestre]]</f>
        <v>1</v>
      </c>
      <c r="AD75" s="232" t="s">
        <v>501</v>
      </c>
      <c r="AE75" s="166" t="e">
        <f>+[1]!Tabla1[[#This Row],[Programado 
4to Trimestre]]+[1]!Tabla1[[#This Row],[Programado 
3er Trimestre]]+[1]!Tabla1[[#This Row],[Programado
1er Trimestre]]+[1]!Tabla1[[#This Row],[Programado 
2do Trimestre]]</f>
        <v>#REF!</v>
      </c>
      <c r="AG75" s="161">
        <f>+Tabla1[[#This Row],[META]]-Tabla1[[#This Row],[Programado acumulado]]</f>
        <v>0</v>
      </c>
    </row>
    <row r="76" spans="1:33" s="166" customFormat="1" ht="72" customHeight="1" thickBot="1" x14ac:dyDescent="0.3">
      <c r="A76" s="299" t="s">
        <v>502</v>
      </c>
      <c r="B76" s="279" t="s">
        <v>464</v>
      </c>
      <c r="C76" s="279" t="s">
        <v>12</v>
      </c>
      <c r="D76" s="279" t="s">
        <v>465</v>
      </c>
      <c r="E76" s="313" t="s">
        <v>503</v>
      </c>
      <c r="F76" s="276" t="s">
        <v>504</v>
      </c>
      <c r="G76" s="279" t="s">
        <v>505</v>
      </c>
      <c r="H76" s="278">
        <v>3</v>
      </c>
      <c r="I76" s="151" t="s">
        <v>5</v>
      </c>
      <c r="J76" s="218" t="s">
        <v>506</v>
      </c>
      <c r="K76" s="218" t="s">
        <v>507</v>
      </c>
      <c r="L76" s="314"/>
      <c r="M76" s="315"/>
      <c r="N76" s="316"/>
      <c r="O76" s="317"/>
      <c r="P76" s="316">
        <v>1</v>
      </c>
      <c r="Q76" s="316">
        <v>1</v>
      </c>
      <c r="R76" s="370" t="s">
        <v>508</v>
      </c>
      <c r="S76" s="100" t="s">
        <v>509</v>
      </c>
      <c r="T76" s="318">
        <v>1</v>
      </c>
      <c r="U76" s="316">
        <v>1</v>
      </c>
      <c r="V76" s="370" t="s">
        <v>510</v>
      </c>
      <c r="W76" s="472" t="s">
        <v>509</v>
      </c>
      <c r="X76" s="316">
        <v>1</v>
      </c>
      <c r="Y76" s="316"/>
      <c r="Z76" s="316"/>
      <c r="AA76" s="316"/>
      <c r="AB76" s="179">
        <f>+Tabla1[[#This Row],[Programado
1er Trimestre]]+Tabla1[[#This Row],[Programado 
2do Trimestre]]+Tabla1[[#This Row],[Programado 
3er Trimestre]]+Tabla1[[#This Row],[Programado 
4to Trimestre]]</f>
        <v>3</v>
      </c>
      <c r="AC76" s="164">
        <f>+Tabla1[[#This Row],[Ejecutado 
1er Trimestre]]+Tabla1[[#This Row],[Ejecutado 
2do Trimestre]]+Tabla1[[#This Row],[Ejecutado 
3er Trimestre]]+Tabla1[[#This Row],[Ejecutado 
4to Trimestre]]</f>
        <v>2</v>
      </c>
      <c r="AD76" s="165"/>
      <c r="AG76" s="161">
        <f>+Tabla1[[#This Row],[META]]-Tabla1[[#This Row],[Programado acumulado]]</f>
        <v>0</v>
      </c>
    </row>
    <row r="77" spans="1:33" s="166" customFormat="1" ht="25.5" thickBot="1" x14ac:dyDescent="0.3">
      <c r="A77" s="299" t="s">
        <v>511</v>
      </c>
      <c r="B77" s="279" t="s">
        <v>464</v>
      </c>
      <c r="C77" s="279" t="s">
        <v>12</v>
      </c>
      <c r="D77" s="279" t="s">
        <v>465</v>
      </c>
      <c r="E77" s="313" t="s">
        <v>503</v>
      </c>
      <c r="F77" s="308" t="s">
        <v>512</v>
      </c>
      <c r="G77" s="171" t="s">
        <v>513</v>
      </c>
      <c r="H77" s="278">
        <v>1</v>
      </c>
      <c r="I77" s="151" t="s">
        <v>5</v>
      </c>
      <c r="J77" s="308" t="s">
        <v>514</v>
      </c>
      <c r="K77" s="308" t="s">
        <v>515</v>
      </c>
      <c r="L77" s="319"/>
      <c r="M77" s="320"/>
      <c r="N77" s="184"/>
      <c r="O77" s="321"/>
      <c r="P77" s="320"/>
      <c r="Q77" s="320"/>
      <c r="R77" s="322"/>
      <c r="S77" s="323"/>
      <c r="T77" s="324"/>
      <c r="U77" s="320"/>
      <c r="V77" s="320"/>
      <c r="W77" s="323"/>
      <c r="X77" s="324">
        <v>1</v>
      </c>
      <c r="Y77" s="320"/>
      <c r="Z77" s="320"/>
      <c r="AA77" s="323"/>
      <c r="AB77" s="179">
        <f>+Tabla1[[#This Row],[Programado
1er Trimestre]]+Tabla1[[#This Row],[Programado 
2do Trimestre]]+Tabla1[[#This Row],[Programado 
3er Trimestre]]+Tabla1[[#This Row],[Programado 
4to Trimestre]]</f>
        <v>1</v>
      </c>
      <c r="AC77" s="281">
        <f>+Tabla1[[#This Row],[Ejecutado 
1er Trimestre]]+Tabla1[[#This Row],[Ejecutado 
2do Trimestre]]+Tabla1[[#This Row],[Ejecutado 
3er Trimestre]]+Tabla1[[#This Row],[Ejecutado 
4to Trimestre]]</f>
        <v>0</v>
      </c>
      <c r="AD77" s="165"/>
      <c r="AE77" s="166" t="e">
        <f>+[1]!Tabla1[[#This Row],[Programado 
4to Trimestre]]+[1]!Tabla1[[#This Row],[Programado 
3er Trimestre]]+[1]!Tabla1[[#This Row],[Programado
1er Trimestre]]+[1]!Tabla1[[#This Row],[Programado 
2do Trimestre]]</f>
        <v>#REF!</v>
      </c>
      <c r="AG77" s="161">
        <f>+Tabla1[[#This Row],[META]]-Tabla1[[#This Row],[Programado acumulado]]</f>
        <v>0</v>
      </c>
    </row>
    <row r="78" spans="1:33" s="40" customFormat="1" ht="88" thickBot="1" x14ac:dyDescent="0.3">
      <c r="A78" s="462" t="s">
        <v>516</v>
      </c>
      <c r="B78" s="235" t="s">
        <v>464</v>
      </c>
      <c r="C78" s="342" t="s">
        <v>12</v>
      </c>
      <c r="D78" s="258" t="s">
        <v>185</v>
      </c>
      <c r="E78" s="169" t="s">
        <v>517</v>
      </c>
      <c r="F78" s="130" t="s">
        <v>518</v>
      </c>
      <c r="G78" s="61" t="s">
        <v>519</v>
      </c>
      <c r="H78" s="393">
        <v>1</v>
      </c>
      <c r="I78" s="61" t="s">
        <v>7</v>
      </c>
      <c r="J78" s="237" t="s">
        <v>520</v>
      </c>
      <c r="K78" s="152" t="s">
        <v>521</v>
      </c>
      <c r="L78" s="257"/>
      <c r="M78" s="243"/>
      <c r="N78" s="343"/>
      <c r="O78" s="344"/>
      <c r="P78" s="243"/>
      <c r="Q78" s="243"/>
      <c r="R78" s="293"/>
      <c r="S78" s="161"/>
      <c r="T78" s="69">
        <v>1</v>
      </c>
      <c r="U78" s="458">
        <v>0.5</v>
      </c>
      <c r="V78" s="370" t="s">
        <v>522</v>
      </c>
      <c r="W78" s="473" t="s">
        <v>523</v>
      </c>
      <c r="X78" s="61"/>
      <c r="Y78" s="61"/>
      <c r="Z78" s="161"/>
      <c r="AA78" s="161"/>
      <c r="AB78" s="461">
        <f>+Tabla1[[#This Row],[Programado
1er Trimestre]]+Tabla1[[#This Row],[Programado 
2do Trimestre]]+Tabla1[[#This Row],[Programado 
3er Trimestre]]+Tabla1[[#This Row],[Programado 
4to Trimestre]]</f>
        <v>1</v>
      </c>
      <c r="AC78" s="453">
        <f>+Tabla1[[#This Row],[Ejecutado 
1er Trimestre]]+Tabla1[[#This Row],[Ejecutado 
2do Trimestre]]+Tabla1[[#This Row],[Ejecutado 
3er Trimestre]]+Tabla1[[#This Row],[Ejecutado 
4to Trimestre]]</f>
        <v>0.5</v>
      </c>
      <c r="AD78" s="446" t="s">
        <v>524</v>
      </c>
      <c r="AG78" s="47">
        <f>+Tabla1[[#This Row],[META]]-Tabla1[[#This Row],[Programado acumulado]]</f>
        <v>0</v>
      </c>
    </row>
    <row r="79" spans="1:33" ht="24" customHeight="1" thickBot="1" x14ac:dyDescent="0.3">
      <c r="A79" s="413"/>
      <c r="B79" s="414" t="s">
        <v>464</v>
      </c>
      <c r="C79" s="414" t="s">
        <v>12</v>
      </c>
      <c r="D79" s="335"/>
      <c r="E79" s="336"/>
      <c r="F79" s="418"/>
      <c r="G79" s="419"/>
      <c r="H79" s="420"/>
      <c r="I79" s="421"/>
      <c r="J79" s="337"/>
      <c r="K79" s="337"/>
      <c r="L79" s="96"/>
      <c r="M79" s="85"/>
      <c r="N79" s="85"/>
      <c r="O79" s="97"/>
      <c r="P79" s="85"/>
      <c r="Q79" s="85"/>
      <c r="R79" s="85"/>
      <c r="S79" s="85"/>
      <c r="T79" s="96"/>
      <c r="U79" s="85"/>
      <c r="V79" s="85"/>
      <c r="W79" s="474"/>
      <c r="X79" s="85"/>
      <c r="Y79" s="85"/>
      <c r="Z79" s="85"/>
      <c r="AA79" s="97"/>
      <c r="AB79" s="338"/>
      <c r="AC79" s="339"/>
      <c r="AD79" s="338"/>
      <c r="AE79" s="340"/>
      <c r="AF79" s="40"/>
      <c r="AG79" s="115"/>
    </row>
    <row r="80" spans="1:33" x14ac:dyDescent="0.25">
      <c r="B80" s="408"/>
      <c r="C80" s="412"/>
      <c r="D80" s="61"/>
      <c r="E80" s="40"/>
      <c r="J80" s="49"/>
      <c r="K80" s="40"/>
      <c r="L80" s="49"/>
      <c r="M80" s="49"/>
      <c r="O80" s="49"/>
      <c r="P80" s="49"/>
      <c r="Q80" s="49"/>
      <c r="R80" s="49"/>
      <c r="T80" s="49"/>
      <c r="U80" s="49"/>
      <c r="X80" s="49"/>
      <c r="Y80" s="49"/>
      <c r="Z80" s="49"/>
      <c r="AA80" s="49"/>
      <c r="AC80" s="47"/>
      <c r="AF80" s="40"/>
      <c r="AG80" s="40"/>
    </row>
    <row r="81" spans="2:33" x14ac:dyDescent="0.25">
      <c r="B81" s="408"/>
      <c r="C81" s="412"/>
      <c r="D81" s="61"/>
      <c r="E81" s="40"/>
      <c r="J81" s="49"/>
      <c r="K81" s="40"/>
      <c r="L81" s="49"/>
      <c r="M81" s="49"/>
      <c r="O81" s="49"/>
      <c r="P81" s="49"/>
      <c r="Q81" s="49"/>
      <c r="R81" s="49"/>
      <c r="T81" s="49"/>
      <c r="U81" s="49"/>
      <c r="X81" s="49"/>
      <c r="Y81" s="49"/>
      <c r="Z81" s="49"/>
      <c r="AA81" s="49"/>
      <c r="AC81" s="47"/>
      <c r="AF81" s="40"/>
      <c r="AG81" s="40"/>
    </row>
    <row r="82" spans="2:33" x14ac:dyDescent="0.25">
      <c r="B82" s="408"/>
      <c r="C82" s="412"/>
      <c r="D82" s="61"/>
      <c r="E82" s="40"/>
      <c r="J82" s="49"/>
      <c r="K82" s="40"/>
      <c r="L82" s="49"/>
      <c r="M82" s="49"/>
      <c r="O82" s="49"/>
      <c r="P82" s="49"/>
      <c r="Q82" s="49"/>
      <c r="R82" s="49"/>
      <c r="T82" s="49"/>
      <c r="U82" s="49"/>
      <c r="X82" s="49"/>
      <c r="Y82" s="49"/>
      <c r="Z82" s="49"/>
      <c r="AA82" s="49"/>
      <c r="AC82" s="47"/>
      <c r="AF82" s="40"/>
      <c r="AG82" s="40"/>
    </row>
    <row r="83" spans="2:33" x14ac:dyDescent="0.25">
      <c r="B83" s="408"/>
      <c r="C83" s="412"/>
      <c r="D83" s="61"/>
      <c r="E83" s="40"/>
      <c r="J83" s="49"/>
      <c r="K83" s="40"/>
      <c r="L83" s="49"/>
      <c r="M83" s="49"/>
      <c r="O83" s="49"/>
      <c r="P83" s="49"/>
      <c r="Q83" s="49"/>
      <c r="R83" s="49"/>
      <c r="T83" s="49"/>
      <c r="U83" s="49"/>
      <c r="X83" s="49"/>
      <c r="Y83" s="49"/>
      <c r="Z83" s="49"/>
      <c r="AA83" s="49"/>
      <c r="AC83" s="47"/>
      <c r="AF83" s="40"/>
      <c r="AG83" s="40"/>
    </row>
    <row r="84" spans="2:33" x14ac:dyDescent="0.25">
      <c r="B84" s="408"/>
      <c r="C84" s="412"/>
      <c r="D84" s="61"/>
      <c r="E84" s="40"/>
      <c r="J84" s="49"/>
      <c r="K84" s="40"/>
      <c r="L84" s="49"/>
      <c r="M84" s="49"/>
      <c r="O84" s="49"/>
      <c r="P84" s="49"/>
      <c r="Q84" s="49"/>
      <c r="R84" s="49"/>
      <c r="T84" s="49"/>
      <c r="U84" s="49"/>
      <c r="X84" s="49"/>
      <c r="Y84" s="49"/>
      <c r="Z84" s="49"/>
      <c r="AA84" s="49"/>
      <c r="AC84" s="47"/>
      <c r="AF84" s="40"/>
      <c r="AG84" s="40"/>
    </row>
    <row r="85" spans="2:33" x14ac:dyDescent="0.25">
      <c r="B85" s="408"/>
      <c r="C85" s="412"/>
      <c r="D85" s="61"/>
      <c r="E85" s="40"/>
      <c r="J85" s="49"/>
      <c r="K85" s="40"/>
      <c r="L85" s="49"/>
      <c r="M85" s="49"/>
      <c r="O85" s="49"/>
      <c r="P85" s="49"/>
      <c r="Q85" s="49"/>
      <c r="R85" s="49"/>
      <c r="T85" s="49"/>
      <c r="U85" s="49"/>
      <c r="X85" s="49"/>
      <c r="Y85" s="49"/>
      <c r="Z85" s="49"/>
      <c r="AA85" s="49"/>
      <c r="AC85" s="47"/>
      <c r="AF85" s="40"/>
      <c r="AG85" s="40"/>
    </row>
    <row r="86" spans="2:33" x14ac:dyDescent="0.25">
      <c r="B86" s="408"/>
      <c r="C86" s="412"/>
      <c r="D86" s="61"/>
      <c r="E86" s="40"/>
      <c r="J86" s="49"/>
      <c r="K86" s="40"/>
      <c r="L86" s="49"/>
      <c r="M86" s="49"/>
      <c r="O86" s="49"/>
      <c r="P86" s="49"/>
      <c r="Q86" s="49"/>
      <c r="R86" s="49"/>
      <c r="T86" s="49"/>
      <c r="U86" s="49"/>
      <c r="X86" s="49"/>
      <c r="Y86" s="49"/>
      <c r="Z86" s="49"/>
      <c r="AA86" s="49"/>
      <c r="AC86" s="47"/>
      <c r="AF86" s="40"/>
      <c r="AG86" s="40"/>
    </row>
    <row r="87" spans="2:33" x14ac:dyDescent="0.25">
      <c r="B87" s="408"/>
      <c r="C87" s="412"/>
      <c r="D87" s="61"/>
      <c r="E87" s="40"/>
      <c r="J87" s="49"/>
      <c r="K87" s="40"/>
      <c r="L87" s="49"/>
      <c r="M87" s="49"/>
      <c r="O87" s="49"/>
      <c r="P87" s="49"/>
      <c r="Q87" s="49"/>
      <c r="R87" s="49"/>
      <c r="T87" s="49"/>
      <c r="U87" s="49"/>
      <c r="X87" s="49"/>
      <c r="Y87" s="49"/>
      <c r="Z87" s="49"/>
      <c r="AA87" s="49"/>
      <c r="AC87" s="47"/>
      <c r="AF87" s="40"/>
      <c r="AG87" s="40"/>
    </row>
    <row r="88" spans="2:33" x14ac:dyDescent="0.25">
      <c r="B88" s="408"/>
      <c r="C88" s="412"/>
      <c r="D88" s="61"/>
      <c r="E88" s="40"/>
      <c r="J88" s="49"/>
      <c r="K88" s="40"/>
      <c r="L88" s="49"/>
      <c r="M88" s="49"/>
      <c r="O88" s="49"/>
      <c r="P88" s="49"/>
      <c r="Q88" s="49"/>
      <c r="R88" s="49"/>
      <c r="T88" s="49"/>
      <c r="U88" s="49"/>
      <c r="X88" s="49"/>
      <c r="Y88" s="49"/>
      <c r="Z88" s="49"/>
      <c r="AA88" s="49"/>
      <c r="AC88" s="47"/>
      <c r="AF88" s="40"/>
      <c r="AG88" s="40"/>
    </row>
    <row r="89" spans="2:33" x14ac:dyDescent="0.25">
      <c r="B89" s="408"/>
      <c r="C89" s="412"/>
      <c r="D89" s="61"/>
      <c r="E89" s="40"/>
      <c r="J89" s="49"/>
      <c r="K89" s="40"/>
      <c r="L89" s="49"/>
      <c r="M89" s="49"/>
      <c r="O89" s="49"/>
      <c r="P89" s="49"/>
      <c r="Q89" s="49"/>
      <c r="R89" s="49"/>
      <c r="T89" s="49"/>
      <c r="U89" s="49"/>
      <c r="X89" s="49"/>
      <c r="Y89" s="49"/>
      <c r="Z89" s="49"/>
      <c r="AA89" s="49"/>
      <c r="AC89" s="47"/>
      <c r="AF89" s="40"/>
      <c r="AG89" s="40"/>
    </row>
    <row r="90" spans="2:33" x14ac:dyDescent="0.25">
      <c r="B90" s="408"/>
      <c r="C90" s="412"/>
      <c r="D90" s="61"/>
      <c r="E90" s="40"/>
      <c r="J90" s="49"/>
      <c r="K90" s="40"/>
      <c r="L90" s="49"/>
      <c r="M90" s="49"/>
      <c r="O90" s="49"/>
      <c r="P90" s="49"/>
      <c r="Q90" s="49"/>
      <c r="R90" s="49"/>
      <c r="T90" s="49"/>
      <c r="U90" s="49"/>
      <c r="X90" s="49"/>
      <c r="Y90" s="49"/>
      <c r="Z90" s="49"/>
      <c r="AA90" s="49"/>
      <c r="AC90" s="47"/>
      <c r="AF90" s="40"/>
      <c r="AG90" s="40"/>
    </row>
    <row r="91" spans="2:33" x14ac:dyDescent="0.25">
      <c r="B91" s="408"/>
      <c r="C91" s="412"/>
      <c r="D91" s="61"/>
      <c r="E91" s="40"/>
      <c r="J91" s="49"/>
      <c r="K91" s="40"/>
      <c r="L91" s="49"/>
      <c r="M91" s="49"/>
      <c r="O91" s="49"/>
      <c r="P91" s="49"/>
      <c r="Q91" s="49"/>
      <c r="R91" s="49"/>
      <c r="T91" s="49"/>
      <c r="U91" s="49"/>
      <c r="X91" s="49"/>
      <c r="Y91" s="49"/>
      <c r="Z91" s="49"/>
      <c r="AA91" s="49"/>
      <c r="AC91" s="47"/>
      <c r="AF91" s="40"/>
      <c r="AG91" s="40"/>
    </row>
    <row r="92" spans="2:33" x14ac:dyDescent="0.25">
      <c r="B92" s="408"/>
      <c r="C92" s="412"/>
      <c r="D92" s="61"/>
      <c r="E92" s="40"/>
      <c r="J92" s="49"/>
      <c r="K92" s="40"/>
      <c r="L92" s="49"/>
      <c r="M92" s="49"/>
      <c r="O92" s="49"/>
      <c r="P92" s="49"/>
      <c r="Q92" s="49"/>
      <c r="R92" s="49"/>
      <c r="T92" s="49"/>
      <c r="U92" s="49"/>
      <c r="X92" s="49"/>
      <c r="Y92" s="49"/>
      <c r="Z92" s="49"/>
      <c r="AA92" s="49"/>
      <c r="AC92" s="47"/>
      <c r="AF92" s="40"/>
      <c r="AG92" s="40"/>
    </row>
    <row r="93" spans="2:33" x14ac:dyDescent="0.25">
      <c r="B93" s="408"/>
      <c r="C93" s="412"/>
      <c r="D93" s="61"/>
      <c r="E93" s="40"/>
      <c r="J93" s="49"/>
      <c r="K93" s="40"/>
      <c r="L93" s="49"/>
      <c r="M93" s="49"/>
      <c r="O93" s="49"/>
      <c r="P93" s="49"/>
      <c r="Q93" s="49"/>
      <c r="R93" s="49"/>
      <c r="T93" s="49"/>
      <c r="U93" s="49"/>
      <c r="X93" s="49"/>
      <c r="Y93" s="49"/>
      <c r="Z93" s="49"/>
      <c r="AA93" s="49"/>
      <c r="AC93" s="47"/>
      <c r="AF93" s="40"/>
      <c r="AG93" s="40"/>
    </row>
    <row r="94" spans="2:33" x14ac:dyDescent="0.25">
      <c r="B94" s="408"/>
      <c r="C94" s="412"/>
      <c r="D94" s="61"/>
      <c r="E94" s="40"/>
      <c r="J94" s="49"/>
      <c r="K94" s="40"/>
      <c r="L94" s="49"/>
      <c r="M94" s="49"/>
      <c r="O94" s="49"/>
      <c r="P94" s="49"/>
      <c r="Q94" s="49"/>
      <c r="R94" s="49"/>
      <c r="T94" s="49"/>
      <c r="U94" s="49"/>
      <c r="X94" s="49"/>
      <c r="Y94" s="49"/>
      <c r="Z94" s="49"/>
      <c r="AA94" s="49"/>
      <c r="AC94" s="47"/>
      <c r="AF94" s="40"/>
      <c r="AG94" s="40"/>
    </row>
    <row r="95" spans="2:33" x14ac:dyDescent="0.25">
      <c r="B95" s="408"/>
      <c r="C95" s="412"/>
      <c r="D95" s="61"/>
      <c r="E95" s="40"/>
      <c r="J95" s="49"/>
      <c r="K95" s="40"/>
      <c r="L95" s="49"/>
      <c r="M95" s="49"/>
      <c r="O95" s="49"/>
      <c r="P95" s="49"/>
      <c r="Q95" s="49"/>
      <c r="R95" s="49"/>
      <c r="T95" s="49"/>
      <c r="U95" s="49"/>
      <c r="X95" s="49"/>
      <c r="Y95" s="49"/>
      <c r="Z95" s="49"/>
      <c r="AA95" s="49"/>
      <c r="AC95" s="47"/>
      <c r="AF95" s="40"/>
      <c r="AG95" s="40"/>
    </row>
    <row r="96" spans="2:33" x14ac:dyDescent="0.25">
      <c r="B96" s="408"/>
      <c r="C96" s="412"/>
      <c r="D96" s="61"/>
      <c r="E96" s="40"/>
      <c r="J96" s="49"/>
      <c r="K96" s="40"/>
      <c r="L96" s="49"/>
      <c r="M96" s="49"/>
      <c r="O96" s="49"/>
      <c r="P96" s="49"/>
      <c r="Q96" s="49"/>
      <c r="R96" s="49"/>
      <c r="T96" s="49"/>
      <c r="U96" s="49"/>
      <c r="X96" s="49"/>
      <c r="Y96" s="49"/>
      <c r="Z96" s="49"/>
      <c r="AA96" s="49"/>
      <c r="AC96" s="47"/>
      <c r="AF96" s="40"/>
      <c r="AG96" s="40"/>
    </row>
    <row r="97" spans="2:29" x14ac:dyDescent="0.25">
      <c r="B97" s="408"/>
      <c r="C97" s="412"/>
      <c r="D97" s="61"/>
      <c r="E97" s="40"/>
      <c r="J97" s="49"/>
      <c r="K97" s="40"/>
      <c r="L97" s="49"/>
      <c r="M97" s="49"/>
      <c r="O97" s="49"/>
      <c r="P97" s="49"/>
      <c r="Q97" s="49"/>
      <c r="R97" s="49"/>
      <c r="T97" s="49"/>
      <c r="U97" s="49"/>
      <c r="X97" s="49"/>
      <c r="Y97" s="49"/>
      <c r="Z97" s="49"/>
      <c r="AA97" s="49"/>
      <c r="AC97" s="47"/>
    </row>
    <row r="98" spans="2:29" x14ac:dyDescent="0.25">
      <c r="B98" s="408"/>
      <c r="C98" s="412"/>
      <c r="D98" s="61"/>
      <c r="E98" s="40"/>
      <c r="J98" s="49"/>
      <c r="K98" s="40"/>
      <c r="L98" s="49"/>
      <c r="M98" s="49"/>
      <c r="O98" s="49"/>
      <c r="P98" s="49"/>
      <c r="Q98" s="49"/>
      <c r="R98" s="49"/>
      <c r="T98" s="49"/>
      <c r="U98" s="49"/>
      <c r="X98" s="49"/>
      <c r="Y98" s="49"/>
      <c r="Z98" s="49"/>
      <c r="AA98" s="49"/>
      <c r="AC98" s="47"/>
    </row>
    <row r="99" spans="2:29" x14ac:dyDescent="0.25">
      <c r="B99" s="408"/>
      <c r="C99" s="412"/>
      <c r="D99" s="61"/>
      <c r="E99" s="40"/>
      <c r="J99" s="49"/>
      <c r="K99" s="40"/>
      <c r="L99" s="49"/>
      <c r="M99" s="49"/>
      <c r="O99" s="49"/>
      <c r="P99" s="49"/>
      <c r="Q99" s="49"/>
      <c r="R99" s="49"/>
      <c r="T99" s="49"/>
      <c r="U99" s="49"/>
      <c r="X99" s="49"/>
      <c r="Y99" s="49"/>
      <c r="Z99" s="49"/>
      <c r="AA99" s="49"/>
      <c r="AC99" s="47"/>
    </row>
    <row r="100" spans="2:29" x14ac:dyDescent="0.25">
      <c r="B100" s="408"/>
      <c r="C100" s="412"/>
      <c r="D100" s="61"/>
      <c r="E100" s="40"/>
      <c r="J100" s="49"/>
      <c r="K100" s="40"/>
      <c r="L100" s="49"/>
      <c r="M100" s="49"/>
      <c r="O100" s="49"/>
      <c r="P100" s="49"/>
      <c r="Q100" s="49"/>
      <c r="R100" s="49"/>
      <c r="T100" s="49"/>
      <c r="U100" s="49"/>
      <c r="X100" s="49"/>
      <c r="Y100" s="49"/>
      <c r="Z100" s="49"/>
      <c r="AA100" s="49"/>
      <c r="AC100" s="47"/>
    </row>
    <row r="101" spans="2:29" x14ac:dyDescent="0.25">
      <c r="B101" s="408"/>
      <c r="C101" s="412"/>
      <c r="D101" s="61"/>
      <c r="E101" s="40"/>
      <c r="J101" s="49"/>
      <c r="K101" s="40"/>
      <c r="L101" s="49"/>
      <c r="M101" s="49"/>
      <c r="O101" s="49"/>
      <c r="P101" s="49"/>
      <c r="Q101" s="49"/>
      <c r="R101" s="49"/>
      <c r="T101" s="49"/>
      <c r="U101" s="49"/>
      <c r="X101" s="49"/>
      <c r="Y101" s="49"/>
      <c r="Z101" s="49"/>
      <c r="AA101" s="49"/>
      <c r="AC101" s="47"/>
    </row>
    <row r="102" spans="2:29" x14ac:dyDescent="0.25">
      <c r="B102" s="408"/>
      <c r="C102" s="412"/>
      <c r="D102" s="61"/>
      <c r="E102" s="40"/>
      <c r="J102" s="49"/>
      <c r="K102" s="40"/>
      <c r="L102" s="49"/>
      <c r="M102" s="49"/>
      <c r="O102" s="49"/>
      <c r="P102" s="49"/>
      <c r="Q102" s="49"/>
      <c r="R102" s="49"/>
      <c r="T102" s="49"/>
      <c r="U102" s="49"/>
      <c r="X102" s="49"/>
      <c r="Y102" s="49"/>
      <c r="Z102" s="49"/>
      <c r="AA102" s="49"/>
      <c r="AC102" s="47"/>
    </row>
    <row r="103" spans="2:29" x14ac:dyDescent="0.25">
      <c r="B103" s="408"/>
      <c r="C103" s="412"/>
      <c r="D103" s="61"/>
      <c r="E103" s="40"/>
      <c r="J103" s="49"/>
      <c r="K103" s="40"/>
      <c r="L103" s="49"/>
      <c r="M103" s="49"/>
      <c r="O103" s="49"/>
      <c r="P103" s="49"/>
      <c r="Q103" s="49"/>
      <c r="R103" s="49"/>
      <c r="T103" s="49"/>
      <c r="U103" s="49"/>
      <c r="X103" s="49"/>
      <c r="Y103" s="49"/>
      <c r="Z103" s="49"/>
      <c r="AA103" s="49"/>
      <c r="AC103" s="47"/>
    </row>
    <row r="104" spans="2:29" x14ac:dyDescent="0.25">
      <c r="B104" s="408"/>
      <c r="C104" s="412"/>
      <c r="D104" s="61"/>
      <c r="E104" s="40"/>
      <c r="J104" s="49"/>
      <c r="K104" s="40"/>
      <c r="L104" s="49"/>
      <c r="M104" s="49"/>
      <c r="O104" s="49"/>
      <c r="P104" s="49"/>
      <c r="Q104" s="49"/>
      <c r="R104" s="49"/>
      <c r="T104" s="49"/>
      <c r="U104" s="49"/>
      <c r="X104" s="49"/>
      <c r="Y104" s="49"/>
      <c r="Z104" s="49"/>
      <c r="AA104" s="49"/>
      <c r="AC104" s="47"/>
    </row>
    <row r="105" spans="2:29" x14ac:dyDescent="0.25">
      <c r="B105" s="408"/>
      <c r="C105" s="412"/>
      <c r="D105" s="61"/>
      <c r="E105" s="40"/>
      <c r="J105" s="49"/>
      <c r="K105" s="40"/>
      <c r="L105" s="49"/>
      <c r="M105" s="49"/>
      <c r="O105" s="49"/>
      <c r="P105" s="49"/>
      <c r="Q105" s="49"/>
      <c r="R105" s="49"/>
      <c r="T105" s="49"/>
      <c r="U105" s="49"/>
      <c r="X105" s="49"/>
      <c r="Y105" s="49"/>
      <c r="Z105" s="49"/>
      <c r="AA105" s="49"/>
      <c r="AC105" s="47"/>
    </row>
    <row r="106" spans="2:29" x14ac:dyDescent="0.25">
      <c r="B106" s="408"/>
      <c r="C106" s="412"/>
      <c r="D106" s="61"/>
      <c r="E106" s="40"/>
      <c r="J106" s="49"/>
      <c r="K106" s="40"/>
      <c r="L106" s="49"/>
      <c r="M106" s="49"/>
      <c r="O106" s="49"/>
      <c r="P106" s="49"/>
      <c r="Q106" s="49"/>
      <c r="R106" s="49"/>
      <c r="T106" s="49"/>
      <c r="U106" s="49"/>
      <c r="X106" s="49"/>
      <c r="Y106" s="49"/>
      <c r="Z106" s="49"/>
      <c r="AA106" s="49"/>
      <c r="AC106" s="47"/>
    </row>
    <row r="107" spans="2:29" x14ac:dyDescent="0.25">
      <c r="B107" s="408"/>
      <c r="C107" s="412"/>
      <c r="D107" s="61"/>
      <c r="E107" s="40"/>
      <c r="J107" s="49"/>
      <c r="K107" s="40"/>
      <c r="L107" s="49"/>
      <c r="M107" s="49"/>
      <c r="O107" s="49"/>
      <c r="P107" s="49"/>
      <c r="Q107" s="49"/>
      <c r="R107" s="49"/>
      <c r="T107" s="49"/>
      <c r="U107" s="49"/>
      <c r="X107" s="49"/>
      <c r="Y107" s="49"/>
      <c r="Z107" s="49"/>
      <c r="AA107" s="49"/>
      <c r="AC107" s="47"/>
    </row>
    <row r="108" spans="2:29" x14ac:dyDescent="0.25">
      <c r="B108" s="408"/>
      <c r="C108" s="412"/>
      <c r="D108" s="61"/>
      <c r="E108" s="40"/>
      <c r="J108" s="49"/>
      <c r="K108" s="40"/>
      <c r="L108" s="49"/>
      <c r="M108" s="49"/>
      <c r="O108" s="49"/>
      <c r="P108" s="49"/>
      <c r="Q108" s="49"/>
      <c r="R108" s="49"/>
      <c r="T108" s="49"/>
      <c r="U108" s="49"/>
      <c r="X108" s="49"/>
      <c r="Y108" s="49"/>
      <c r="Z108" s="49"/>
      <c r="AA108" s="49"/>
      <c r="AC108" s="47"/>
    </row>
    <row r="109" spans="2:29" x14ac:dyDescent="0.25">
      <c r="B109" s="408"/>
      <c r="C109" s="412"/>
      <c r="D109" s="61"/>
      <c r="E109" s="40"/>
      <c r="J109" s="49"/>
      <c r="K109" s="40"/>
      <c r="L109" s="49"/>
      <c r="M109" s="49"/>
      <c r="O109" s="49"/>
      <c r="P109" s="49"/>
      <c r="Q109" s="49"/>
      <c r="R109" s="49"/>
      <c r="T109" s="49"/>
      <c r="U109" s="49"/>
      <c r="X109" s="49"/>
      <c r="Y109" s="49"/>
      <c r="Z109" s="49"/>
      <c r="AA109" s="49"/>
      <c r="AC109" s="47"/>
    </row>
    <row r="110" spans="2:29" x14ac:dyDescent="0.25">
      <c r="B110" s="408"/>
      <c r="C110" s="412"/>
      <c r="D110" s="61"/>
      <c r="E110" s="40"/>
      <c r="J110" s="49"/>
      <c r="K110" s="40"/>
      <c r="L110" s="49"/>
      <c r="M110" s="49"/>
      <c r="O110" s="49"/>
      <c r="P110" s="49"/>
      <c r="Q110" s="49"/>
      <c r="R110" s="49"/>
      <c r="T110" s="49"/>
      <c r="U110" s="49"/>
      <c r="X110" s="49"/>
      <c r="Y110" s="49"/>
      <c r="Z110" s="49"/>
      <c r="AA110" s="49"/>
      <c r="AC110" s="47"/>
    </row>
    <row r="111" spans="2:29" x14ac:dyDescent="0.25">
      <c r="B111" s="408"/>
      <c r="C111" s="412"/>
      <c r="D111" s="61"/>
      <c r="E111" s="40"/>
      <c r="J111" s="49"/>
      <c r="K111" s="40"/>
      <c r="L111" s="49"/>
      <c r="M111" s="49"/>
      <c r="O111" s="49"/>
      <c r="P111" s="49"/>
      <c r="Q111" s="49"/>
      <c r="R111" s="49"/>
      <c r="T111" s="49"/>
      <c r="U111" s="49"/>
      <c r="X111" s="49"/>
      <c r="Y111" s="49"/>
      <c r="Z111" s="49"/>
      <c r="AA111" s="49"/>
      <c r="AC111" s="47"/>
    </row>
    <row r="112" spans="2:29" x14ac:dyDescent="0.25">
      <c r="B112" s="408"/>
      <c r="C112" s="412"/>
      <c r="D112" s="61"/>
      <c r="E112" s="40"/>
      <c r="J112" s="49"/>
      <c r="K112" s="40"/>
      <c r="L112" s="49"/>
      <c r="M112" s="49"/>
      <c r="O112" s="49"/>
      <c r="P112" s="49"/>
      <c r="Q112" s="49"/>
      <c r="R112" s="49"/>
      <c r="T112" s="49"/>
      <c r="U112" s="49"/>
      <c r="X112" s="49"/>
      <c r="Y112" s="49"/>
      <c r="Z112" s="49"/>
      <c r="AA112" s="49"/>
      <c r="AC112" s="47"/>
    </row>
    <row r="113" spans="2:29" x14ac:dyDescent="0.25">
      <c r="B113" s="408"/>
      <c r="C113" s="412"/>
      <c r="D113" s="61"/>
      <c r="E113" s="40"/>
      <c r="J113" s="49"/>
      <c r="K113" s="40"/>
      <c r="L113" s="49"/>
      <c r="M113" s="49"/>
      <c r="O113" s="49"/>
      <c r="P113" s="49"/>
      <c r="Q113" s="49"/>
      <c r="R113" s="49"/>
      <c r="T113" s="49"/>
      <c r="U113" s="49"/>
      <c r="X113" s="49"/>
      <c r="Y113" s="49"/>
      <c r="Z113" s="49"/>
      <c r="AA113" s="49"/>
      <c r="AC113" s="47"/>
    </row>
    <row r="114" spans="2:29" x14ac:dyDescent="0.25">
      <c r="B114" s="408"/>
      <c r="C114" s="412"/>
      <c r="D114" s="61"/>
      <c r="E114" s="40"/>
      <c r="J114" s="49"/>
      <c r="K114" s="40"/>
      <c r="L114" s="49"/>
      <c r="M114" s="49"/>
      <c r="O114" s="49"/>
      <c r="P114" s="49"/>
      <c r="Q114" s="49"/>
      <c r="R114" s="49"/>
      <c r="T114" s="49"/>
      <c r="U114" s="49"/>
      <c r="X114" s="49"/>
      <c r="Y114" s="49"/>
      <c r="Z114" s="49"/>
      <c r="AA114" s="49"/>
      <c r="AC114" s="47"/>
    </row>
    <row r="115" spans="2:29" x14ac:dyDescent="0.25">
      <c r="B115" s="408"/>
      <c r="C115" s="412"/>
      <c r="D115" s="61"/>
      <c r="E115" s="40"/>
      <c r="J115" s="49"/>
      <c r="K115" s="40"/>
      <c r="L115" s="49"/>
      <c r="M115" s="49"/>
      <c r="O115" s="49"/>
      <c r="P115" s="49"/>
      <c r="Q115" s="49"/>
      <c r="R115" s="49"/>
      <c r="T115" s="49"/>
      <c r="U115" s="49"/>
      <c r="X115" s="49"/>
      <c r="Y115" s="49"/>
      <c r="Z115" s="49"/>
      <c r="AA115" s="49"/>
      <c r="AC115" s="47"/>
    </row>
    <row r="116" spans="2:29" x14ac:dyDescent="0.25">
      <c r="B116" s="408"/>
      <c r="C116" s="412"/>
      <c r="D116" s="61"/>
      <c r="E116" s="40"/>
      <c r="J116" s="49"/>
      <c r="K116" s="40"/>
      <c r="L116" s="49"/>
      <c r="M116" s="49"/>
      <c r="O116" s="49"/>
      <c r="P116" s="49"/>
      <c r="Q116" s="49"/>
      <c r="R116" s="49"/>
      <c r="T116" s="49"/>
      <c r="U116" s="49"/>
      <c r="X116" s="49"/>
      <c r="Y116" s="49"/>
      <c r="Z116" s="49"/>
      <c r="AA116" s="49"/>
      <c r="AC116" s="47"/>
    </row>
    <row r="117" spans="2:29" x14ac:dyDescent="0.25">
      <c r="B117" s="408"/>
      <c r="C117" s="412"/>
      <c r="D117" s="61"/>
      <c r="E117" s="40"/>
      <c r="J117" s="49"/>
      <c r="K117" s="40"/>
      <c r="L117" s="49"/>
      <c r="M117" s="49"/>
      <c r="O117" s="49"/>
      <c r="P117" s="49"/>
      <c r="Q117" s="49"/>
      <c r="R117" s="49"/>
      <c r="T117" s="49"/>
      <c r="U117" s="49"/>
      <c r="X117" s="49"/>
      <c r="Y117" s="49"/>
      <c r="Z117" s="49"/>
      <c r="AA117" s="49"/>
      <c r="AC117" s="47"/>
    </row>
    <row r="118" spans="2:29" x14ac:dyDescent="0.25">
      <c r="B118" s="408"/>
      <c r="C118" s="412"/>
      <c r="D118" s="61"/>
      <c r="E118" s="40"/>
      <c r="J118" s="49"/>
      <c r="K118" s="40"/>
      <c r="L118" s="49"/>
      <c r="M118" s="49"/>
      <c r="O118" s="49"/>
      <c r="P118" s="49"/>
      <c r="Q118" s="49"/>
      <c r="R118" s="49"/>
      <c r="T118" s="49"/>
      <c r="U118" s="49"/>
      <c r="X118" s="49"/>
      <c r="Y118" s="49"/>
      <c r="Z118" s="49"/>
      <c r="AA118" s="49"/>
      <c r="AC118" s="47"/>
    </row>
    <row r="119" spans="2:29" x14ac:dyDescent="0.25">
      <c r="B119" s="408"/>
      <c r="C119" s="412"/>
      <c r="D119" s="61"/>
      <c r="E119" s="40"/>
      <c r="J119" s="49"/>
      <c r="K119" s="40"/>
      <c r="L119" s="49"/>
      <c r="M119" s="49"/>
      <c r="O119" s="49"/>
      <c r="P119" s="49"/>
      <c r="Q119" s="49"/>
      <c r="R119" s="49"/>
      <c r="T119" s="49"/>
      <c r="U119" s="49"/>
      <c r="X119" s="49"/>
      <c r="Y119" s="49"/>
      <c r="Z119" s="49"/>
      <c r="AA119" s="49"/>
      <c r="AC119" s="47"/>
    </row>
    <row r="120" spans="2:29" x14ac:dyDescent="0.25">
      <c r="B120" s="408"/>
      <c r="C120" s="412"/>
      <c r="D120" s="61"/>
      <c r="E120" s="40"/>
      <c r="J120" s="49"/>
      <c r="K120" s="40"/>
      <c r="L120" s="49"/>
      <c r="M120" s="49"/>
      <c r="O120" s="49"/>
      <c r="P120" s="49"/>
      <c r="Q120" s="49"/>
      <c r="R120" s="49"/>
      <c r="T120" s="49"/>
      <c r="U120" s="49"/>
      <c r="X120" s="49"/>
      <c r="Y120" s="49"/>
      <c r="Z120" s="49"/>
      <c r="AA120" s="49"/>
      <c r="AC120" s="47"/>
    </row>
    <row r="121" spans="2:29" x14ac:dyDescent="0.25">
      <c r="B121" s="408"/>
      <c r="C121" s="412"/>
      <c r="D121" s="61"/>
      <c r="E121" s="40"/>
      <c r="J121" s="49"/>
      <c r="K121" s="40"/>
      <c r="L121" s="49"/>
      <c r="M121" s="49"/>
      <c r="O121" s="49"/>
      <c r="P121" s="49"/>
      <c r="Q121" s="49"/>
      <c r="R121" s="49"/>
      <c r="T121" s="49"/>
      <c r="U121" s="49"/>
      <c r="X121" s="49"/>
      <c r="Y121" s="49"/>
      <c r="Z121" s="49"/>
      <c r="AA121" s="49"/>
      <c r="AC121" s="47"/>
    </row>
    <row r="122" spans="2:29" x14ac:dyDescent="0.25">
      <c r="B122" s="408"/>
      <c r="C122" s="412"/>
      <c r="D122" s="61"/>
      <c r="E122" s="40"/>
      <c r="J122" s="49"/>
      <c r="K122" s="40"/>
      <c r="L122" s="49"/>
      <c r="M122" s="49"/>
      <c r="O122" s="49"/>
      <c r="P122" s="49"/>
      <c r="Q122" s="49"/>
      <c r="R122" s="49"/>
      <c r="T122" s="49"/>
      <c r="U122" s="49"/>
      <c r="X122" s="49"/>
      <c r="Y122" s="49"/>
      <c r="Z122" s="49"/>
      <c r="AA122" s="49"/>
      <c r="AC122" s="47"/>
    </row>
    <row r="123" spans="2:29" x14ac:dyDescent="0.25">
      <c r="B123" s="408"/>
      <c r="C123" s="412"/>
      <c r="D123" s="61"/>
      <c r="E123" s="40"/>
      <c r="J123" s="49"/>
      <c r="K123" s="40"/>
      <c r="L123" s="49"/>
      <c r="M123" s="49"/>
      <c r="O123" s="49"/>
      <c r="P123" s="49"/>
      <c r="Q123" s="49"/>
      <c r="R123" s="49"/>
      <c r="T123" s="49"/>
      <c r="U123" s="49"/>
      <c r="X123" s="49"/>
      <c r="Y123" s="49"/>
      <c r="Z123" s="49"/>
      <c r="AA123" s="49"/>
      <c r="AC123" s="47"/>
    </row>
    <row r="124" spans="2:29" x14ac:dyDescent="0.25">
      <c r="B124" s="408"/>
      <c r="C124" s="412"/>
      <c r="D124" s="61"/>
      <c r="E124" s="40"/>
      <c r="J124" s="49"/>
      <c r="K124" s="40"/>
      <c r="L124" s="49"/>
      <c r="M124" s="49"/>
      <c r="O124" s="49"/>
      <c r="P124" s="49"/>
      <c r="Q124" s="49"/>
      <c r="R124" s="49"/>
      <c r="T124" s="49"/>
      <c r="U124" s="49"/>
      <c r="X124" s="49"/>
      <c r="Y124" s="49"/>
      <c r="Z124" s="49"/>
      <c r="AA124" s="49"/>
      <c r="AC124" s="47"/>
    </row>
    <row r="125" spans="2:29" x14ac:dyDescent="0.25">
      <c r="B125" s="408"/>
      <c r="C125" s="412"/>
      <c r="D125" s="61"/>
      <c r="E125" s="40"/>
      <c r="J125" s="49"/>
      <c r="K125" s="40"/>
      <c r="L125" s="49"/>
      <c r="M125" s="49"/>
      <c r="O125" s="49"/>
      <c r="P125" s="49"/>
      <c r="Q125" s="49"/>
      <c r="R125" s="49"/>
      <c r="T125" s="49"/>
      <c r="U125" s="49"/>
      <c r="X125" s="49"/>
      <c r="Y125" s="49"/>
      <c r="Z125" s="49"/>
      <c r="AA125" s="49"/>
      <c r="AC125" s="47"/>
    </row>
    <row r="126" spans="2:29" x14ac:dyDescent="0.25">
      <c r="B126" s="408"/>
      <c r="C126" s="412"/>
      <c r="D126" s="61"/>
      <c r="E126" s="40"/>
      <c r="J126" s="49"/>
      <c r="K126" s="40"/>
      <c r="L126" s="49"/>
      <c r="M126" s="49"/>
      <c r="O126" s="49"/>
      <c r="P126" s="49"/>
      <c r="Q126" s="49"/>
      <c r="R126" s="49"/>
      <c r="T126" s="49"/>
      <c r="U126" s="49"/>
      <c r="X126" s="49"/>
      <c r="Y126" s="49"/>
      <c r="Z126" s="49"/>
      <c r="AA126" s="49"/>
      <c r="AC126" s="47"/>
    </row>
    <row r="127" spans="2:29" x14ac:dyDescent="0.25">
      <c r="B127" s="408"/>
      <c r="C127" s="412"/>
      <c r="D127" s="61"/>
      <c r="E127" s="40"/>
      <c r="J127" s="49"/>
      <c r="K127" s="40"/>
      <c r="L127" s="49"/>
      <c r="M127" s="49"/>
      <c r="O127" s="49"/>
      <c r="P127" s="49"/>
      <c r="Q127" s="49"/>
      <c r="R127" s="49"/>
      <c r="T127" s="49"/>
      <c r="U127" s="49"/>
      <c r="X127" s="49"/>
      <c r="Y127" s="49"/>
      <c r="Z127" s="49"/>
      <c r="AA127" s="49"/>
      <c r="AC127" s="47"/>
    </row>
    <row r="128" spans="2:29" x14ac:dyDescent="0.25">
      <c r="B128" s="408"/>
      <c r="C128" s="412"/>
      <c r="D128" s="61"/>
      <c r="E128" s="40"/>
      <c r="J128" s="49"/>
      <c r="K128" s="40"/>
      <c r="L128" s="49"/>
      <c r="M128" s="49"/>
      <c r="O128" s="49"/>
      <c r="P128" s="49"/>
      <c r="Q128" s="49"/>
      <c r="R128" s="49"/>
      <c r="T128" s="49"/>
      <c r="U128" s="49"/>
      <c r="X128" s="49"/>
      <c r="Y128" s="49"/>
      <c r="Z128" s="49"/>
      <c r="AA128" s="49"/>
      <c r="AC128" s="47"/>
    </row>
    <row r="129" spans="2:29" x14ac:dyDescent="0.25">
      <c r="B129" s="408"/>
      <c r="C129" s="412"/>
      <c r="D129" s="61"/>
      <c r="E129" s="40"/>
      <c r="J129" s="49"/>
      <c r="K129" s="40"/>
      <c r="L129" s="49"/>
      <c r="M129" s="49"/>
      <c r="O129" s="49"/>
      <c r="P129" s="49"/>
      <c r="Q129" s="49"/>
      <c r="R129" s="49"/>
      <c r="T129" s="49"/>
      <c r="U129" s="49"/>
      <c r="X129" s="49"/>
      <c r="Y129" s="49"/>
      <c r="Z129" s="49"/>
      <c r="AA129" s="49"/>
      <c r="AC129" s="47"/>
    </row>
    <row r="130" spans="2:29" x14ac:dyDescent="0.25">
      <c r="B130" s="408"/>
      <c r="C130" s="412"/>
      <c r="D130" s="61"/>
      <c r="E130" s="40"/>
      <c r="J130" s="49"/>
      <c r="K130" s="40"/>
      <c r="L130" s="49"/>
      <c r="M130" s="49"/>
      <c r="O130" s="49"/>
      <c r="P130" s="49"/>
      <c r="Q130" s="49"/>
      <c r="R130" s="49"/>
      <c r="T130" s="49"/>
      <c r="U130" s="49"/>
      <c r="X130" s="49"/>
      <c r="Y130" s="49"/>
      <c r="Z130" s="49"/>
      <c r="AA130" s="49"/>
      <c r="AC130" s="47"/>
    </row>
    <row r="131" spans="2:29" x14ac:dyDescent="0.25">
      <c r="B131" s="408"/>
      <c r="C131" s="412"/>
      <c r="D131" s="61"/>
      <c r="E131" s="40"/>
      <c r="J131" s="49"/>
      <c r="K131" s="40"/>
      <c r="L131" s="49"/>
      <c r="M131" s="49"/>
      <c r="O131" s="49"/>
      <c r="P131" s="49"/>
      <c r="Q131" s="49"/>
      <c r="R131" s="49"/>
      <c r="T131" s="49"/>
      <c r="U131" s="49"/>
      <c r="X131" s="49"/>
      <c r="Y131" s="49"/>
      <c r="Z131" s="49"/>
      <c r="AA131" s="49"/>
      <c r="AC131" s="47"/>
    </row>
    <row r="132" spans="2:29" x14ac:dyDescent="0.25">
      <c r="B132" s="408"/>
      <c r="C132" s="412"/>
      <c r="D132" s="61"/>
      <c r="E132" s="40"/>
      <c r="J132" s="49"/>
      <c r="K132" s="40"/>
      <c r="L132" s="49"/>
      <c r="M132" s="49"/>
      <c r="O132" s="49"/>
      <c r="P132" s="49"/>
      <c r="Q132" s="49"/>
      <c r="R132" s="49"/>
      <c r="T132" s="49"/>
      <c r="U132" s="49"/>
      <c r="X132" s="49"/>
      <c r="Y132" s="49"/>
      <c r="Z132" s="49"/>
      <c r="AA132" s="49"/>
      <c r="AC132" s="47"/>
    </row>
    <row r="133" spans="2:29" x14ac:dyDescent="0.25">
      <c r="B133" s="408"/>
      <c r="C133" s="412"/>
      <c r="D133" s="61"/>
      <c r="E133" s="40"/>
      <c r="J133" s="49"/>
      <c r="K133" s="40"/>
      <c r="L133" s="49"/>
      <c r="M133" s="49"/>
      <c r="O133" s="49"/>
      <c r="P133" s="49"/>
      <c r="Q133" s="49"/>
      <c r="R133" s="49"/>
      <c r="T133" s="49"/>
      <c r="U133" s="49"/>
      <c r="X133" s="49"/>
      <c r="Y133" s="49"/>
      <c r="Z133" s="49"/>
      <c r="AA133" s="49"/>
      <c r="AC133" s="47"/>
    </row>
    <row r="134" spans="2:29" x14ac:dyDescent="0.25">
      <c r="B134" s="408"/>
      <c r="C134" s="412"/>
      <c r="D134" s="61"/>
      <c r="E134" s="40"/>
      <c r="J134" s="49"/>
      <c r="K134" s="40"/>
      <c r="L134" s="49"/>
      <c r="M134" s="49"/>
      <c r="O134" s="49"/>
      <c r="P134" s="49"/>
      <c r="Q134" s="49"/>
      <c r="R134" s="49"/>
      <c r="T134" s="49"/>
      <c r="U134" s="49"/>
      <c r="X134" s="49"/>
      <c r="Y134" s="49"/>
      <c r="Z134" s="49"/>
      <c r="AA134" s="49"/>
      <c r="AC134" s="47"/>
    </row>
    <row r="135" spans="2:29" x14ac:dyDescent="0.25">
      <c r="B135" s="408"/>
      <c r="C135" s="412"/>
      <c r="D135" s="61"/>
      <c r="E135" s="40"/>
      <c r="J135" s="49"/>
      <c r="K135" s="40"/>
      <c r="L135" s="49"/>
      <c r="M135" s="49"/>
      <c r="O135" s="49"/>
      <c r="P135" s="49"/>
      <c r="Q135" s="49"/>
      <c r="R135" s="49"/>
      <c r="T135" s="49"/>
      <c r="U135" s="49"/>
      <c r="X135" s="49"/>
      <c r="Y135" s="49"/>
      <c r="Z135" s="49"/>
      <c r="AA135" s="49"/>
      <c r="AC135" s="47"/>
    </row>
    <row r="136" spans="2:29" x14ac:dyDescent="0.25">
      <c r="B136" s="408"/>
      <c r="C136" s="412"/>
      <c r="D136" s="61"/>
      <c r="E136" s="40"/>
      <c r="J136" s="49"/>
      <c r="K136" s="40"/>
      <c r="L136" s="49"/>
      <c r="M136" s="49"/>
      <c r="O136" s="49"/>
      <c r="P136" s="49"/>
      <c r="Q136" s="49"/>
      <c r="R136" s="49"/>
      <c r="T136" s="49"/>
      <c r="U136" s="49"/>
      <c r="X136" s="49"/>
      <c r="Y136" s="49"/>
      <c r="Z136" s="49"/>
      <c r="AA136" s="49"/>
      <c r="AC136" s="47"/>
    </row>
    <row r="137" spans="2:29" x14ac:dyDescent="0.25">
      <c r="B137" s="408"/>
      <c r="C137" s="412"/>
      <c r="D137" s="61"/>
      <c r="E137" s="40"/>
      <c r="J137" s="49"/>
      <c r="K137" s="40"/>
      <c r="L137" s="49"/>
      <c r="M137" s="49"/>
      <c r="O137" s="49"/>
      <c r="P137" s="49"/>
      <c r="Q137" s="49"/>
      <c r="R137" s="49"/>
      <c r="T137" s="49"/>
      <c r="U137" s="49"/>
      <c r="X137" s="49"/>
      <c r="Y137" s="49"/>
      <c r="Z137" s="49"/>
      <c r="AA137" s="49"/>
      <c r="AC137" s="47"/>
    </row>
    <row r="138" spans="2:29" x14ac:dyDescent="0.25">
      <c r="B138" s="408"/>
      <c r="C138" s="412"/>
      <c r="D138" s="61"/>
      <c r="E138" s="40"/>
      <c r="J138" s="49"/>
      <c r="K138" s="40"/>
      <c r="L138" s="49"/>
      <c r="M138" s="49"/>
      <c r="O138" s="49"/>
      <c r="P138" s="49"/>
      <c r="Q138" s="49"/>
      <c r="R138" s="49"/>
      <c r="T138" s="49"/>
      <c r="U138" s="49"/>
      <c r="X138" s="49"/>
      <c r="Y138" s="49"/>
      <c r="Z138" s="49"/>
      <c r="AA138" s="49"/>
      <c r="AC138" s="47"/>
    </row>
    <row r="139" spans="2:29" x14ac:dyDescent="0.25">
      <c r="B139" s="408"/>
      <c r="C139" s="412"/>
      <c r="D139" s="61"/>
      <c r="E139" s="40"/>
      <c r="J139" s="49"/>
      <c r="K139" s="40"/>
      <c r="L139" s="49"/>
      <c r="M139" s="49"/>
      <c r="O139" s="49"/>
      <c r="P139" s="49"/>
      <c r="Q139" s="49"/>
      <c r="R139" s="49"/>
      <c r="T139" s="49"/>
      <c r="U139" s="49"/>
      <c r="X139" s="49"/>
      <c r="Y139" s="49"/>
      <c r="Z139" s="49"/>
      <c r="AA139" s="49"/>
      <c r="AC139" s="47"/>
    </row>
    <row r="140" spans="2:29" x14ac:dyDescent="0.25">
      <c r="B140" s="408"/>
      <c r="C140" s="412"/>
      <c r="D140" s="61"/>
      <c r="E140" s="40"/>
      <c r="J140" s="49"/>
      <c r="K140" s="40"/>
      <c r="L140" s="49"/>
      <c r="M140" s="49"/>
      <c r="O140" s="49"/>
      <c r="P140" s="49"/>
      <c r="Q140" s="49"/>
      <c r="R140" s="49"/>
      <c r="T140" s="49"/>
      <c r="U140" s="49"/>
      <c r="X140" s="49"/>
      <c r="Y140" s="49"/>
      <c r="Z140" s="49"/>
      <c r="AA140" s="49"/>
      <c r="AC140" s="47"/>
    </row>
    <row r="141" spans="2:29" x14ac:dyDescent="0.25">
      <c r="B141" s="408"/>
      <c r="C141" s="412"/>
      <c r="D141" s="61"/>
      <c r="E141" s="40"/>
      <c r="J141" s="49"/>
      <c r="K141" s="40"/>
      <c r="L141" s="49"/>
      <c r="M141" s="49"/>
      <c r="O141" s="49"/>
      <c r="P141" s="49"/>
      <c r="Q141" s="49"/>
      <c r="R141" s="49"/>
      <c r="T141" s="49"/>
      <c r="U141" s="49"/>
      <c r="X141" s="49"/>
      <c r="Y141" s="49"/>
      <c r="Z141" s="49"/>
      <c r="AA141" s="49"/>
      <c r="AC141" s="47"/>
    </row>
    <row r="142" spans="2:29" x14ac:dyDescent="0.25">
      <c r="B142" s="408"/>
      <c r="C142" s="412"/>
      <c r="D142" s="61"/>
      <c r="E142" s="40"/>
      <c r="J142" s="49"/>
      <c r="K142" s="40"/>
      <c r="L142" s="49"/>
      <c r="M142" s="49"/>
      <c r="O142" s="49"/>
      <c r="P142" s="49"/>
      <c r="Q142" s="49"/>
      <c r="R142" s="49"/>
      <c r="T142" s="49"/>
      <c r="U142" s="49"/>
      <c r="X142" s="49"/>
      <c r="Y142" s="49"/>
      <c r="Z142" s="49"/>
      <c r="AA142" s="49"/>
      <c r="AC142" s="47"/>
    </row>
    <row r="143" spans="2:29" x14ac:dyDescent="0.25">
      <c r="B143" s="408"/>
      <c r="C143" s="412"/>
      <c r="D143" s="61"/>
      <c r="E143" s="40"/>
      <c r="J143" s="49"/>
      <c r="K143" s="40"/>
      <c r="L143" s="49"/>
      <c r="M143" s="49"/>
      <c r="O143" s="49"/>
      <c r="P143" s="49"/>
      <c r="Q143" s="49"/>
      <c r="R143" s="49"/>
      <c r="T143" s="49"/>
      <c r="U143" s="49"/>
      <c r="X143" s="49"/>
      <c r="Y143" s="49"/>
      <c r="Z143" s="49"/>
      <c r="AA143" s="49"/>
      <c r="AC143" s="47"/>
    </row>
    <row r="144" spans="2:29" x14ac:dyDescent="0.25">
      <c r="B144" s="408"/>
      <c r="C144" s="412"/>
      <c r="D144" s="61"/>
      <c r="E144" s="40"/>
      <c r="J144" s="49"/>
      <c r="K144" s="40"/>
      <c r="L144" s="49"/>
      <c r="M144" s="49"/>
      <c r="O144" s="49"/>
      <c r="P144" s="49"/>
      <c r="Q144" s="49"/>
      <c r="R144" s="49"/>
      <c r="T144" s="49"/>
      <c r="U144" s="49"/>
      <c r="X144" s="49"/>
      <c r="Y144" s="49"/>
      <c r="Z144" s="49"/>
      <c r="AA144" s="49"/>
      <c r="AC144" s="47"/>
    </row>
    <row r="145" spans="2:29" x14ac:dyDescent="0.25">
      <c r="B145" s="408"/>
      <c r="C145" s="412"/>
      <c r="D145" s="61"/>
      <c r="E145" s="40"/>
      <c r="J145" s="49"/>
      <c r="K145" s="40"/>
      <c r="L145" s="49"/>
      <c r="M145" s="49"/>
      <c r="O145" s="49"/>
      <c r="P145" s="49"/>
      <c r="Q145" s="49"/>
      <c r="R145" s="49"/>
      <c r="T145" s="49"/>
      <c r="U145" s="49"/>
      <c r="X145" s="49"/>
      <c r="Y145" s="49"/>
      <c r="Z145" s="49"/>
      <c r="AA145" s="49"/>
      <c r="AC145" s="47"/>
    </row>
    <row r="146" spans="2:29" x14ac:dyDescent="0.25">
      <c r="B146" s="408"/>
      <c r="C146" s="412"/>
      <c r="D146" s="61"/>
      <c r="E146" s="40"/>
      <c r="J146" s="49"/>
      <c r="K146" s="40"/>
      <c r="L146" s="49"/>
      <c r="M146" s="49"/>
      <c r="O146" s="49"/>
      <c r="P146" s="49"/>
      <c r="Q146" s="49"/>
      <c r="R146" s="49"/>
      <c r="T146" s="49"/>
      <c r="U146" s="49"/>
      <c r="X146" s="49"/>
      <c r="Y146" s="49"/>
      <c r="Z146" s="49"/>
      <c r="AA146" s="49"/>
      <c r="AC146" s="47"/>
    </row>
    <row r="147" spans="2:29" x14ac:dyDescent="0.25">
      <c r="B147" s="408"/>
      <c r="C147" s="412"/>
      <c r="D147" s="61"/>
      <c r="E147" s="40"/>
      <c r="J147" s="49"/>
      <c r="K147" s="40"/>
      <c r="L147" s="49"/>
      <c r="M147" s="49"/>
      <c r="O147" s="49"/>
      <c r="P147" s="49"/>
      <c r="Q147" s="49"/>
      <c r="R147" s="49"/>
      <c r="T147" s="49"/>
      <c r="U147" s="49"/>
      <c r="X147" s="49"/>
      <c r="Y147" s="49"/>
      <c r="Z147" s="49"/>
      <c r="AA147" s="49"/>
      <c r="AC147" s="47"/>
    </row>
    <row r="148" spans="2:29" x14ac:dyDescent="0.25">
      <c r="B148" s="408"/>
      <c r="C148" s="412"/>
      <c r="D148" s="61"/>
      <c r="E148" s="40"/>
      <c r="J148" s="49"/>
      <c r="K148" s="40"/>
      <c r="L148" s="49"/>
      <c r="M148" s="49"/>
      <c r="O148" s="49"/>
      <c r="P148" s="49"/>
      <c r="Q148" s="49"/>
      <c r="R148" s="49"/>
      <c r="T148" s="49"/>
      <c r="U148" s="49"/>
      <c r="X148" s="49"/>
      <c r="Y148" s="49"/>
      <c r="Z148" s="49"/>
      <c r="AA148" s="49"/>
      <c r="AC148" s="47"/>
    </row>
    <row r="149" spans="2:29" x14ac:dyDescent="0.25">
      <c r="B149" s="408"/>
      <c r="C149" s="412"/>
      <c r="D149" s="61"/>
      <c r="E149" s="40"/>
      <c r="J149" s="49"/>
      <c r="K149" s="40"/>
      <c r="L149" s="49"/>
      <c r="M149" s="49"/>
      <c r="O149" s="49"/>
      <c r="P149" s="49"/>
      <c r="Q149" s="49"/>
      <c r="R149" s="49"/>
      <c r="T149" s="49"/>
      <c r="U149" s="49"/>
      <c r="X149" s="49"/>
      <c r="Y149" s="49"/>
      <c r="Z149" s="49"/>
      <c r="AA149" s="49"/>
      <c r="AC149" s="47"/>
    </row>
    <row r="150" spans="2:29" x14ac:dyDescent="0.25">
      <c r="B150" s="408"/>
      <c r="C150" s="412"/>
      <c r="D150" s="61"/>
      <c r="E150" s="40"/>
      <c r="J150" s="49"/>
      <c r="K150" s="40"/>
      <c r="L150" s="49"/>
      <c r="M150" s="49"/>
      <c r="O150" s="49"/>
      <c r="P150" s="49"/>
      <c r="Q150" s="49"/>
      <c r="R150" s="49"/>
      <c r="T150" s="49"/>
      <c r="U150" s="49"/>
      <c r="X150" s="49"/>
      <c r="Y150" s="49"/>
      <c r="Z150" s="49"/>
      <c r="AA150" s="49"/>
      <c r="AC150" s="47"/>
    </row>
    <row r="151" spans="2:29" x14ac:dyDescent="0.25">
      <c r="B151" s="408"/>
      <c r="C151" s="412"/>
      <c r="D151" s="61"/>
      <c r="E151" s="40"/>
      <c r="J151" s="49"/>
      <c r="K151" s="40"/>
      <c r="L151" s="49"/>
      <c r="M151" s="49"/>
      <c r="O151" s="49"/>
      <c r="P151" s="49"/>
      <c r="Q151" s="49"/>
      <c r="R151" s="49"/>
      <c r="T151" s="49"/>
      <c r="U151" s="49"/>
      <c r="X151" s="49"/>
      <c r="Y151" s="49"/>
      <c r="Z151" s="49"/>
      <c r="AA151" s="49"/>
      <c r="AC151" s="47"/>
    </row>
    <row r="152" spans="2:29" x14ac:dyDescent="0.25">
      <c r="B152" s="408"/>
      <c r="C152" s="412"/>
      <c r="D152" s="61"/>
      <c r="E152" s="40"/>
      <c r="J152" s="49"/>
      <c r="K152" s="40"/>
      <c r="L152" s="49"/>
      <c r="M152" s="49"/>
      <c r="O152" s="49"/>
      <c r="P152" s="49"/>
      <c r="Q152" s="49"/>
      <c r="R152" s="49"/>
      <c r="T152" s="49"/>
      <c r="U152" s="49"/>
      <c r="X152" s="49"/>
      <c r="Y152" s="49"/>
      <c r="Z152" s="49"/>
      <c r="AA152" s="49"/>
      <c r="AC152" s="47"/>
    </row>
    <row r="153" spans="2:29" x14ac:dyDescent="0.25">
      <c r="B153" s="408"/>
      <c r="C153" s="412"/>
      <c r="D153" s="61"/>
      <c r="E153" s="40"/>
      <c r="J153" s="49"/>
      <c r="K153" s="40"/>
      <c r="L153" s="49"/>
      <c r="M153" s="49"/>
      <c r="O153" s="49"/>
      <c r="P153" s="49"/>
      <c r="Q153" s="49"/>
      <c r="R153" s="49"/>
      <c r="T153" s="49"/>
      <c r="U153" s="49"/>
      <c r="X153" s="49"/>
      <c r="Y153" s="49"/>
      <c r="Z153" s="49"/>
      <c r="AA153" s="49"/>
      <c r="AC153" s="47"/>
    </row>
    <row r="154" spans="2:29" x14ac:dyDescent="0.25">
      <c r="B154" s="408"/>
      <c r="C154" s="412"/>
      <c r="D154" s="61"/>
      <c r="E154" s="40"/>
      <c r="J154" s="49"/>
      <c r="K154" s="40"/>
      <c r="L154" s="49"/>
      <c r="M154" s="49"/>
      <c r="O154" s="49"/>
      <c r="P154" s="49"/>
      <c r="Q154" s="49"/>
      <c r="R154" s="49"/>
      <c r="T154" s="49"/>
      <c r="U154" s="49"/>
      <c r="X154" s="49"/>
      <c r="Y154" s="49"/>
      <c r="Z154" s="49"/>
      <c r="AA154" s="49"/>
      <c r="AC154" s="47"/>
    </row>
    <row r="155" spans="2:29" x14ac:dyDescent="0.25">
      <c r="B155" s="408"/>
      <c r="C155" s="412"/>
      <c r="D155" s="61"/>
      <c r="E155" s="40"/>
      <c r="J155" s="49"/>
      <c r="K155" s="40"/>
      <c r="L155" s="49"/>
      <c r="M155" s="49"/>
      <c r="O155" s="49"/>
      <c r="P155" s="49"/>
      <c r="Q155" s="49"/>
      <c r="R155" s="49"/>
      <c r="T155" s="49"/>
      <c r="U155" s="49"/>
      <c r="X155" s="49"/>
      <c r="Y155" s="49"/>
      <c r="Z155" s="49"/>
      <c r="AA155" s="49"/>
      <c r="AC155" s="47"/>
    </row>
    <row r="156" spans="2:29" x14ac:dyDescent="0.25">
      <c r="B156" s="408"/>
      <c r="C156" s="412"/>
      <c r="D156" s="61"/>
      <c r="E156" s="40"/>
      <c r="J156" s="49"/>
      <c r="K156" s="40"/>
      <c r="L156" s="49"/>
      <c r="M156" s="49"/>
      <c r="O156" s="49"/>
      <c r="P156" s="49"/>
      <c r="Q156" s="49"/>
      <c r="R156" s="49"/>
      <c r="T156" s="49"/>
      <c r="U156" s="49"/>
      <c r="X156" s="49"/>
      <c r="Y156" s="49"/>
      <c r="Z156" s="49"/>
      <c r="AA156" s="49"/>
      <c r="AC156" s="47"/>
    </row>
    <row r="157" spans="2:29" x14ac:dyDescent="0.25">
      <c r="B157" s="408"/>
      <c r="C157" s="412"/>
      <c r="D157" s="61"/>
      <c r="E157" s="40"/>
      <c r="J157" s="49"/>
      <c r="K157" s="40"/>
      <c r="L157" s="49"/>
      <c r="M157" s="49"/>
      <c r="O157" s="49"/>
      <c r="P157" s="49"/>
      <c r="Q157" s="49"/>
      <c r="R157" s="49"/>
      <c r="T157" s="49"/>
      <c r="U157" s="49"/>
      <c r="X157" s="49"/>
      <c r="Y157" s="49"/>
      <c r="Z157" s="49"/>
      <c r="AA157" s="49"/>
      <c r="AC157" s="47"/>
    </row>
    <row r="158" spans="2:29" x14ac:dyDescent="0.25">
      <c r="B158" s="408"/>
      <c r="C158" s="412"/>
      <c r="D158" s="61"/>
      <c r="E158" s="40"/>
      <c r="J158" s="49"/>
      <c r="K158" s="40"/>
      <c r="L158" s="49"/>
      <c r="M158" s="49"/>
      <c r="O158" s="49"/>
      <c r="P158" s="49"/>
      <c r="Q158" s="49"/>
      <c r="R158" s="49"/>
      <c r="T158" s="49"/>
      <c r="U158" s="49"/>
      <c r="X158" s="49"/>
      <c r="Y158" s="49"/>
      <c r="Z158" s="49"/>
      <c r="AA158" s="49"/>
      <c r="AC158" s="47"/>
    </row>
    <row r="159" spans="2:29" x14ac:dyDescent="0.25">
      <c r="B159" s="408"/>
      <c r="C159" s="412"/>
      <c r="D159" s="61"/>
      <c r="E159" s="40"/>
      <c r="J159" s="49"/>
      <c r="K159" s="40"/>
      <c r="L159" s="49"/>
      <c r="M159" s="49"/>
      <c r="O159" s="49"/>
      <c r="P159" s="49"/>
      <c r="Q159" s="49"/>
      <c r="R159" s="49"/>
      <c r="T159" s="49"/>
      <c r="U159" s="49"/>
      <c r="X159" s="49"/>
      <c r="Y159" s="49"/>
      <c r="Z159" s="49"/>
      <c r="AA159" s="49"/>
      <c r="AC159" s="47"/>
    </row>
    <row r="160" spans="2:29" x14ac:dyDescent="0.25">
      <c r="B160" s="408"/>
      <c r="C160" s="412"/>
      <c r="D160" s="61"/>
      <c r="E160" s="40"/>
      <c r="J160" s="49"/>
      <c r="K160" s="40"/>
      <c r="L160" s="49"/>
      <c r="M160" s="49"/>
      <c r="O160" s="49"/>
      <c r="P160" s="49"/>
      <c r="Q160" s="49"/>
      <c r="R160" s="49"/>
      <c r="T160" s="49"/>
      <c r="U160" s="49"/>
      <c r="X160" s="49"/>
      <c r="Y160" s="49"/>
      <c r="Z160" s="49"/>
      <c r="AA160" s="49"/>
      <c r="AC160" s="47"/>
    </row>
    <row r="161" spans="2:29" x14ac:dyDescent="0.25">
      <c r="B161" s="408"/>
      <c r="C161" s="412"/>
      <c r="D161" s="61"/>
      <c r="E161" s="40"/>
      <c r="J161" s="49"/>
      <c r="K161" s="40"/>
      <c r="L161" s="49"/>
      <c r="M161" s="49"/>
      <c r="O161" s="49"/>
      <c r="P161" s="49"/>
      <c r="Q161" s="49"/>
      <c r="R161" s="49"/>
      <c r="T161" s="49"/>
      <c r="U161" s="49"/>
      <c r="X161" s="49"/>
      <c r="Y161" s="49"/>
      <c r="Z161" s="49"/>
      <c r="AA161" s="49"/>
      <c r="AC161" s="47"/>
    </row>
    <row r="162" spans="2:29" x14ac:dyDescent="0.25">
      <c r="B162" s="408"/>
      <c r="C162" s="412"/>
      <c r="D162" s="61"/>
      <c r="E162" s="40"/>
      <c r="J162" s="49"/>
      <c r="K162" s="40"/>
      <c r="L162" s="49"/>
      <c r="M162" s="49"/>
      <c r="O162" s="49"/>
      <c r="P162" s="49"/>
      <c r="Q162" s="49"/>
      <c r="R162" s="49"/>
      <c r="T162" s="49"/>
      <c r="U162" s="49"/>
      <c r="X162" s="49"/>
      <c r="Y162" s="49"/>
      <c r="Z162" s="49"/>
      <c r="AA162" s="49"/>
      <c r="AC162" s="47"/>
    </row>
    <row r="163" spans="2:29" x14ac:dyDescent="0.25">
      <c r="B163" s="408"/>
      <c r="C163" s="412"/>
      <c r="D163" s="61"/>
      <c r="E163" s="40"/>
      <c r="J163" s="49"/>
      <c r="K163" s="40"/>
      <c r="L163" s="49"/>
      <c r="M163" s="49"/>
      <c r="O163" s="49"/>
      <c r="P163" s="49"/>
      <c r="Q163" s="49"/>
      <c r="R163" s="49"/>
      <c r="T163" s="49"/>
      <c r="U163" s="49"/>
      <c r="X163" s="49"/>
      <c r="Y163" s="49"/>
      <c r="Z163" s="49"/>
      <c r="AA163" s="49"/>
      <c r="AC163" s="47"/>
    </row>
    <row r="164" spans="2:29" x14ac:dyDescent="0.25">
      <c r="B164" s="408"/>
      <c r="C164" s="412"/>
      <c r="D164" s="61"/>
      <c r="E164" s="40"/>
      <c r="J164" s="49"/>
      <c r="K164" s="40"/>
      <c r="L164" s="49"/>
      <c r="M164" s="49"/>
      <c r="O164" s="49"/>
      <c r="P164" s="49"/>
      <c r="Q164" s="49"/>
      <c r="R164" s="49"/>
      <c r="T164" s="49"/>
      <c r="U164" s="49"/>
      <c r="X164" s="49"/>
      <c r="Y164" s="49"/>
      <c r="Z164" s="49"/>
      <c r="AA164" s="49"/>
      <c r="AC164" s="47"/>
    </row>
    <row r="165" spans="2:29" x14ac:dyDescent="0.25">
      <c r="B165" s="408"/>
      <c r="C165" s="412"/>
      <c r="D165" s="61"/>
      <c r="E165" s="40"/>
      <c r="J165" s="49"/>
      <c r="K165" s="40"/>
      <c r="L165" s="49"/>
      <c r="M165" s="49"/>
      <c r="O165" s="49"/>
      <c r="P165" s="49"/>
      <c r="Q165" s="49"/>
      <c r="R165" s="49"/>
      <c r="T165" s="49"/>
      <c r="U165" s="49"/>
      <c r="X165" s="49"/>
      <c r="Y165" s="49"/>
      <c r="Z165" s="49"/>
      <c r="AA165" s="49"/>
      <c r="AC165" s="47"/>
    </row>
    <row r="166" spans="2:29" x14ac:dyDescent="0.25">
      <c r="B166" s="408"/>
      <c r="C166" s="412"/>
      <c r="D166" s="61"/>
      <c r="E166" s="40"/>
      <c r="J166" s="49"/>
      <c r="K166" s="40"/>
      <c r="L166" s="49"/>
      <c r="M166" s="49"/>
      <c r="O166" s="49"/>
      <c r="P166" s="49"/>
      <c r="Q166" s="49"/>
      <c r="R166" s="49"/>
      <c r="T166" s="49"/>
      <c r="U166" s="49"/>
      <c r="X166" s="49"/>
      <c r="Y166" s="49"/>
      <c r="Z166" s="49"/>
      <c r="AA166" s="49"/>
      <c r="AC166" s="47"/>
    </row>
    <row r="167" spans="2:29" x14ac:dyDescent="0.25">
      <c r="B167" s="408"/>
      <c r="C167" s="412"/>
      <c r="D167" s="61"/>
      <c r="E167" s="40"/>
      <c r="J167" s="49"/>
      <c r="K167" s="40"/>
      <c r="L167" s="49"/>
      <c r="M167" s="49"/>
      <c r="O167" s="49"/>
      <c r="P167" s="49"/>
      <c r="Q167" s="49"/>
      <c r="R167" s="49"/>
      <c r="T167" s="49"/>
      <c r="U167" s="49"/>
      <c r="X167" s="49"/>
      <c r="Y167" s="49"/>
      <c r="Z167" s="49"/>
      <c r="AA167" s="49"/>
      <c r="AC167" s="47"/>
    </row>
    <row r="168" spans="2:29" x14ac:dyDescent="0.25">
      <c r="B168" s="408"/>
      <c r="C168" s="412"/>
      <c r="D168" s="61"/>
      <c r="E168" s="40"/>
      <c r="J168" s="49"/>
      <c r="K168" s="40"/>
      <c r="L168" s="49"/>
      <c r="M168" s="49"/>
      <c r="O168" s="49"/>
      <c r="P168" s="49"/>
      <c r="Q168" s="49"/>
      <c r="R168" s="49"/>
      <c r="T168" s="49"/>
      <c r="U168" s="49"/>
      <c r="X168" s="49"/>
      <c r="Y168" s="49"/>
      <c r="Z168" s="49"/>
      <c r="AA168" s="49"/>
      <c r="AC168" s="47"/>
    </row>
    <row r="169" spans="2:29" x14ac:dyDescent="0.25">
      <c r="B169" s="408"/>
      <c r="C169" s="412"/>
      <c r="D169" s="61"/>
      <c r="E169" s="40"/>
      <c r="J169" s="49"/>
      <c r="K169" s="40"/>
      <c r="L169" s="49"/>
      <c r="M169" s="49"/>
      <c r="O169" s="49"/>
      <c r="P169" s="49"/>
      <c r="Q169" s="49"/>
      <c r="R169" s="49"/>
      <c r="T169" s="49"/>
      <c r="U169" s="49"/>
      <c r="X169" s="49"/>
      <c r="Y169" s="49"/>
      <c r="Z169" s="49"/>
      <c r="AA169" s="49"/>
      <c r="AC169" s="47"/>
    </row>
    <row r="170" spans="2:29" x14ac:dyDescent="0.25">
      <c r="B170" s="408"/>
      <c r="C170" s="412"/>
      <c r="D170" s="61"/>
      <c r="E170" s="40"/>
      <c r="J170" s="49"/>
      <c r="K170" s="40"/>
      <c r="L170" s="49"/>
      <c r="M170" s="49"/>
      <c r="O170" s="49"/>
      <c r="P170" s="49"/>
      <c r="Q170" s="49"/>
      <c r="R170" s="49"/>
      <c r="T170" s="49"/>
      <c r="U170" s="49"/>
      <c r="X170" s="49"/>
      <c r="Y170" s="49"/>
      <c r="Z170" s="49"/>
      <c r="AA170" s="49"/>
      <c r="AC170" s="47"/>
    </row>
    <row r="171" spans="2:29" x14ac:dyDescent="0.25">
      <c r="B171" s="408"/>
      <c r="C171" s="412"/>
      <c r="D171" s="61"/>
      <c r="E171" s="40"/>
      <c r="J171" s="49"/>
      <c r="K171" s="40"/>
      <c r="L171" s="49"/>
      <c r="M171" s="49"/>
      <c r="O171" s="49"/>
      <c r="P171" s="49"/>
      <c r="Q171" s="49"/>
      <c r="R171" s="49"/>
      <c r="T171" s="49"/>
      <c r="U171" s="49"/>
      <c r="X171" s="49"/>
      <c r="Y171" s="49"/>
      <c r="Z171" s="49"/>
      <c r="AA171" s="49"/>
      <c r="AC171" s="47"/>
    </row>
    <row r="172" spans="2:29" x14ac:dyDescent="0.25">
      <c r="B172" s="408"/>
      <c r="C172" s="412"/>
      <c r="D172" s="61"/>
      <c r="E172" s="40"/>
      <c r="J172" s="49"/>
      <c r="K172" s="40"/>
      <c r="L172" s="49"/>
      <c r="M172" s="49"/>
      <c r="O172" s="49"/>
      <c r="P172" s="49"/>
      <c r="Q172" s="49"/>
      <c r="R172" s="49"/>
      <c r="T172" s="49"/>
      <c r="U172" s="49"/>
      <c r="X172" s="49"/>
      <c r="Y172" s="49"/>
      <c r="Z172" s="49"/>
      <c r="AA172" s="49"/>
      <c r="AC172" s="47"/>
    </row>
    <row r="173" spans="2:29" x14ac:dyDescent="0.25">
      <c r="B173" s="408"/>
      <c r="C173" s="412"/>
      <c r="D173" s="61"/>
      <c r="E173" s="40"/>
      <c r="J173" s="49"/>
      <c r="K173" s="40"/>
      <c r="L173" s="49"/>
      <c r="M173" s="49"/>
      <c r="O173" s="49"/>
      <c r="P173" s="49"/>
      <c r="Q173" s="49"/>
      <c r="R173" s="49"/>
      <c r="T173" s="49"/>
      <c r="U173" s="49"/>
      <c r="X173" s="49"/>
      <c r="Y173" s="49"/>
      <c r="Z173" s="49"/>
      <c r="AA173" s="49"/>
      <c r="AC173" s="47"/>
    </row>
    <row r="174" spans="2:29" x14ac:dyDescent="0.25">
      <c r="B174" s="408"/>
      <c r="C174" s="412"/>
      <c r="D174" s="61"/>
      <c r="E174" s="40"/>
      <c r="J174" s="49"/>
      <c r="K174" s="40"/>
      <c r="L174" s="49"/>
      <c r="M174" s="49"/>
      <c r="O174" s="49"/>
      <c r="P174" s="49"/>
      <c r="Q174" s="49"/>
      <c r="R174" s="49"/>
      <c r="T174" s="49"/>
      <c r="U174" s="49"/>
      <c r="X174" s="49"/>
      <c r="Y174" s="49"/>
      <c r="Z174" s="49"/>
      <c r="AA174" s="49"/>
      <c r="AC174" s="47"/>
    </row>
    <row r="175" spans="2:29" x14ac:dyDescent="0.25">
      <c r="B175" s="408"/>
      <c r="C175" s="412"/>
      <c r="D175" s="61"/>
      <c r="E175" s="40"/>
      <c r="J175" s="49"/>
      <c r="K175" s="40"/>
      <c r="L175" s="49"/>
      <c r="M175" s="49"/>
      <c r="O175" s="49"/>
      <c r="P175" s="49"/>
      <c r="Q175" s="49"/>
      <c r="R175" s="49"/>
      <c r="T175" s="49"/>
      <c r="U175" s="49"/>
      <c r="X175" s="49"/>
      <c r="Y175" s="49"/>
      <c r="Z175" s="49"/>
      <c r="AA175" s="49"/>
      <c r="AC175" s="47"/>
    </row>
    <row r="176" spans="2:29" x14ac:dyDescent="0.25">
      <c r="B176" s="408"/>
      <c r="C176" s="412"/>
      <c r="D176" s="61"/>
      <c r="E176" s="40"/>
      <c r="J176" s="49"/>
      <c r="K176" s="40"/>
      <c r="L176" s="49"/>
      <c r="M176" s="49"/>
      <c r="O176" s="49"/>
      <c r="P176" s="49"/>
      <c r="Q176" s="49"/>
      <c r="R176" s="49"/>
      <c r="T176" s="49"/>
      <c r="U176" s="49"/>
      <c r="X176" s="49"/>
      <c r="Y176" s="49"/>
      <c r="Z176" s="49"/>
      <c r="AA176" s="49"/>
      <c r="AC176" s="47"/>
    </row>
    <row r="177" spans="2:29" x14ac:dyDescent="0.25">
      <c r="B177" s="408"/>
      <c r="C177" s="412"/>
      <c r="D177" s="61"/>
      <c r="E177" s="40"/>
      <c r="J177" s="49"/>
      <c r="K177" s="40"/>
      <c r="L177" s="49"/>
      <c r="M177" s="49"/>
      <c r="O177" s="49"/>
      <c r="P177" s="49"/>
      <c r="Q177" s="49"/>
      <c r="R177" s="49"/>
      <c r="T177" s="49"/>
      <c r="U177" s="49"/>
      <c r="X177" s="49"/>
      <c r="Y177" s="49"/>
      <c r="Z177" s="49"/>
      <c r="AA177" s="49"/>
      <c r="AC177" s="47"/>
    </row>
    <row r="178" spans="2:29" x14ac:dyDescent="0.25">
      <c r="B178" s="408"/>
      <c r="C178" s="412"/>
      <c r="D178" s="61"/>
      <c r="E178" s="40"/>
      <c r="J178" s="49"/>
      <c r="K178" s="40"/>
      <c r="L178" s="49"/>
      <c r="M178" s="49"/>
      <c r="O178" s="49"/>
      <c r="P178" s="49"/>
      <c r="Q178" s="49"/>
      <c r="R178" s="49"/>
      <c r="T178" s="49"/>
      <c r="U178" s="49"/>
      <c r="X178" s="49"/>
      <c r="Y178" s="49"/>
      <c r="Z178" s="49"/>
      <c r="AA178" s="49"/>
      <c r="AC178" s="47"/>
    </row>
    <row r="179" spans="2:29" x14ac:dyDescent="0.25">
      <c r="B179" s="408"/>
      <c r="C179" s="412"/>
      <c r="D179" s="61"/>
      <c r="E179" s="40"/>
      <c r="J179" s="49"/>
      <c r="K179" s="40"/>
      <c r="L179" s="49"/>
      <c r="M179" s="49"/>
      <c r="O179" s="49"/>
      <c r="P179" s="49"/>
      <c r="Q179" s="49"/>
      <c r="R179" s="49"/>
      <c r="T179" s="49"/>
      <c r="U179" s="49"/>
      <c r="X179" s="49"/>
      <c r="Y179" s="49"/>
      <c r="Z179" s="49"/>
      <c r="AA179" s="49"/>
      <c r="AC179" s="47"/>
    </row>
    <row r="180" spans="2:29" x14ac:dyDescent="0.25">
      <c r="B180" s="408"/>
      <c r="C180" s="412"/>
      <c r="D180" s="61"/>
      <c r="E180" s="40"/>
      <c r="J180" s="49"/>
      <c r="K180" s="40"/>
      <c r="L180" s="49"/>
      <c r="M180" s="49"/>
      <c r="O180" s="49"/>
      <c r="P180" s="49"/>
      <c r="Q180" s="49"/>
      <c r="R180" s="49"/>
      <c r="T180" s="49"/>
      <c r="U180" s="49"/>
      <c r="X180" s="49"/>
      <c r="Y180" s="49"/>
      <c r="Z180" s="49"/>
      <c r="AA180" s="49"/>
      <c r="AC180" s="47"/>
    </row>
    <row r="181" spans="2:29" x14ac:dyDescent="0.25">
      <c r="B181" s="408"/>
      <c r="C181" s="412"/>
      <c r="D181" s="61"/>
      <c r="E181" s="40"/>
      <c r="J181" s="49"/>
      <c r="K181" s="40"/>
      <c r="L181" s="49"/>
      <c r="M181" s="49"/>
      <c r="O181" s="49"/>
      <c r="P181" s="49"/>
      <c r="Q181" s="49"/>
      <c r="R181" s="49"/>
      <c r="T181" s="49"/>
      <c r="U181" s="49"/>
      <c r="X181" s="49"/>
      <c r="Y181" s="49"/>
      <c r="Z181" s="49"/>
      <c r="AA181" s="49"/>
      <c r="AC181" s="47"/>
    </row>
    <row r="182" spans="2:29" x14ac:dyDescent="0.25">
      <c r="B182" s="408"/>
      <c r="C182" s="412"/>
      <c r="D182" s="61"/>
      <c r="E182" s="40"/>
      <c r="J182" s="49"/>
      <c r="K182" s="40"/>
      <c r="L182" s="49"/>
      <c r="M182" s="49"/>
      <c r="O182" s="49"/>
      <c r="P182" s="49"/>
      <c r="Q182" s="49"/>
      <c r="R182" s="49"/>
      <c r="T182" s="49"/>
      <c r="U182" s="49"/>
      <c r="X182" s="49"/>
      <c r="Y182" s="49"/>
      <c r="Z182" s="49"/>
      <c r="AA182" s="49"/>
      <c r="AC182" s="47"/>
    </row>
    <row r="183" spans="2:29" x14ac:dyDescent="0.25">
      <c r="B183" s="408"/>
      <c r="C183" s="412"/>
      <c r="D183" s="61"/>
      <c r="E183" s="40"/>
      <c r="J183" s="49"/>
      <c r="K183" s="40"/>
      <c r="L183" s="49"/>
      <c r="M183" s="49"/>
      <c r="O183" s="49"/>
      <c r="P183" s="49"/>
      <c r="Q183" s="49"/>
      <c r="R183" s="49"/>
      <c r="T183" s="49"/>
      <c r="U183" s="49"/>
      <c r="X183" s="49"/>
      <c r="Y183" s="49"/>
      <c r="Z183" s="49"/>
      <c r="AA183" s="49"/>
      <c r="AC183" s="47"/>
    </row>
    <row r="184" spans="2:29" x14ac:dyDescent="0.25">
      <c r="B184" s="408"/>
      <c r="C184" s="412"/>
      <c r="D184" s="61"/>
      <c r="E184" s="40"/>
      <c r="J184" s="49"/>
      <c r="K184" s="40"/>
      <c r="L184" s="49"/>
      <c r="M184" s="49"/>
      <c r="O184" s="49"/>
      <c r="P184" s="49"/>
      <c r="Q184" s="49"/>
      <c r="R184" s="49"/>
      <c r="T184" s="49"/>
      <c r="U184" s="49"/>
      <c r="X184" s="49"/>
      <c r="Y184" s="49"/>
      <c r="Z184" s="49"/>
      <c r="AA184" s="49"/>
      <c r="AC184" s="47"/>
    </row>
    <row r="185" spans="2:29" x14ac:dyDescent="0.25">
      <c r="B185" s="408"/>
      <c r="C185" s="412"/>
      <c r="D185" s="61"/>
      <c r="E185" s="40"/>
      <c r="J185" s="49"/>
      <c r="K185" s="40"/>
      <c r="L185" s="49"/>
      <c r="M185" s="49"/>
      <c r="O185" s="49"/>
      <c r="P185" s="49"/>
      <c r="Q185" s="49"/>
      <c r="R185" s="49"/>
      <c r="T185" s="49"/>
      <c r="U185" s="49"/>
      <c r="X185" s="49"/>
      <c r="Y185" s="49"/>
      <c r="Z185" s="49"/>
      <c r="AA185" s="49"/>
      <c r="AC185" s="47"/>
    </row>
    <row r="186" spans="2:29" x14ac:dyDescent="0.25">
      <c r="B186" s="408"/>
      <c r="C186" s="412"/>
      <c r="D186" s="61"/>
      <c r="E186" s="40"/>
      <c r="J186" s="49"/>
      <c r="K186" s="40"/>
      <c r="L186" s="49"/>
      <c r="M186" s="49"/>
      <c r="O186" s="49"/>
      <c r="P186" s="49"/>
      <c r="Q186" s="49"/>
      <c r="R186" s="49"/>
      <c r="T186" s="49"/>
      <c r="U186" s="49"/>
      <c r="X186" s="49"/>
      <c r="Y186" s="49"/>
      <c r="Z186" s="49"/>
      <c r="AA186" s="49"/>
      <c r="AC186" s="47"/>
    </row>
    <row r="187" spans="2:29" x14ac:dyDescent="0.25">
      <c r="B187" s="408"/>
      <c r="C187" s="412"/>
      <c r="D187" s="61"/>
      <c r="E187" s="40"/>
      <c r="J187" s="49"/>
      <c r="K187" s="40"/>
      <c r="L187" s="49"/>
      <c r="M187" s="49"/>
      <c r="O187" s="49"/>
      <c r="P187" s="49"/>
      <c r="Q187" s="49"/>
      <c r="R187" s="49"/>
      <c r="T187" s="49"/>
      <c r="U187" s="49"/>
      <c r="X187" s="49"/>
      <c r="Y187" s="49"/>
      <c r="Z187" s="49"/>
      <c r="AA187" s="49"/>
      <c r="AC187" s="47"/>
    </row>
    <row r="188" spans="2:29" x14ac:dyDescent="0.25">
      <c r="B188" s="408"/>
      <c r="C188" s="412"/>
      <c r="D188" s="61"/>
      <c r="E188" s="40"/>
      <c r="J188" s="49"/>
      <c r="K188" s="40"/>
      <c r="L188" s="49"/>
      <c r="M188" s="49"/>
      <c r="O188" s="49"/>
      <c r="P188" s="49"/>
      <c r="Q188" s="49"/>
      <c r="R188" s="49"/>
      <c r="T188" s="49"/>
      <c r="U188" s="49"/>
      <c r="X188" s="49"/>
      <c r="Y188" s="49"/>
      <c r="Z188" s="49"/>
      <c r="AA188" s="49"/>
      <c r="AC188" s="47"/>
    </row>
    <row r="189" spans="2:29" x14ac:dyDescent="0.25">
      <c r="B189" s="408"/>
      <c r="C189" s="412"/>
      <c r="D189" s="61"/>
      <c r="E189" s="40"/>
      <c r="J189" s="49"/>
      <c r="K189" s="40"/>
      <c r="L189" s="49"/>
      <c r="M189" s="49"/>
      <c r="O189" s="49"/>
      <c r="P189" s="49"/>
      <c r="Q189" s="49"/>
      <c r="R189" s="49"/>
      <c r="T189" s="49"/>
      <c r="U189" s="49"/>
      <c r="X189" s="49"/>
      <c r="Y189" s="49"/>
      <c r="Z189" s="49"/>
      <c r="AA189" s="49"/>
      <c r="AC189" s="47"/>
    </row>
    <row r="190" spans="2:29" x14ac:dyDescent="0.25">
      <c r="B190" s="408"/>
      <c r="C190" s="412"/>
      <c r="D190" s="61"/>
      <c r="E190" s="40"/>
      <c r="J190" s="49"/>
      <c r="K190" s="40"/>
      <c r="L190" s="49"/>
      <c r="M190" s="49"/>
      <c r="O190" s="49"/>
      <c r="P190" s="49"/>
      <c r="Q190" s="49"/>
      <c r="R190" s="49"/>
      <c r="T190" s="49"/>
      <c r="U190" s="49"/>
      <c r="X190" s="49"/>
      <c r="Y190" s="49"/>
      <c r="Z190" s="49"/>
      <c r="AA190" s="49"/>
      <c r="AC190" s="47"/>
    </row>
    <row r="191" spans="2:29" x14ac:dyDescent="0.25">
      <c r="B191" s="408"/>
      <c r="C191" s="412"/>
      <c r="D191" s="61"/>
      <c r="E191" s="40"/>
      <c r="J191" s="49"/>
      <c r="K191" s="40"/>
      <c r="L191" s="49"/>
      <c r="M191" s="49"/>
      <c r="O191" s="49"/>
      <c r="P191" s="49"/>
      <c r="Q191" s="49"/>
      <c r="R191" s="49"/>
      <c r="T191" s="49"/>
      <c r="U191" s="49"/>
      <c r="X191" s="49"/>
      <c r="Y191" s="49"/>
      <c r="Z191" s="49"/>
      <c r="AA191" s="49"/>
      <c r="AC191" s="47"/>
    </row>
    <row r="192" spans="2:29" x14ac:dyDescent="0.25">
      <c r="B192" s="408"/>
      <c r="C192" s="412"/>
      <c r="D192" s="61"/>
      <c r="E192" s="40"/>
      <c r="J192" s="49"/>
      <c r="K192" s="40"/>
      <c r="L192" s="49"/>
      <c r="M192" s="49"/>
      <c r="O192" s="49"/>
      <c r="P192" s="49"/>
      <c r="Q192" s="49"/>
      <c r="R192" s="49"/>
      <c r="T192" s="49"/>
      <c r="U192" s="49"/>
      <c r="X192" s="49"/>
      <c r="Y192" s="49"/>
      <c r="Z192" s="49"/>
      <c r="AA192" s="49"/>
      <c r="AC192" s="47"/>
    </row>
    <row r="193" spans="2:29" x14ac:dyDescent="0.25">
      <c r="B193" s="408"/>
      <c r="C193" s="412"/>
      <c r="D193" s="61"/>
      <c r="E193" s="40"/>
      <c r="J193" s="49"/>
      <c r="K193" s="40"/>
      <c r="L193" s="49"/>
      <c r="M193" s="49"/>
      <c r="O193" s="49"/>
      <c r="P193" s="49"/>
      <c r="Q193" s="49"/>
      <c r="R193" s="49"/>
      <c r="T193" s="49"/>
      <c r="U193" s="49"/>
      <c r="X193" s="49"/>
      <c r="Y193" s="49"/>
      <c r="Z193" s="49"/>
      <c r="AA193" s="49"/>
      <c r="AC193" s="47"/>
    </row>
    <row r="194" spans="2:29" x14ac:dyDescent="0.25">
      <c r="B194" s="408"/>
      <c r="C194" s="412"/>
      <c r="D194" s="61"/>
      <c r="E194" s="40"/>
      <c r="J194" s="49"/>
      <c r="K194" s="40"/>
      <c r="L194" s="49"/>
      <c r="M194" s="49"/>
      <c r="O194" s="49"/>
      <c r="P194" s="49"/>
      <c r="Q194" s="49"/>
      <c r="R194" s="49"/>
      <c r="T194" s="49"/>
      <c r="U194" s="49"/>
      <c r="X194" s="49"/>
      <c r="Y194" s="49"/>
      <c r="Z194" s="49"/>
      <c r="AA194" s="49"/>
      <c r="AC194" s="47"/>
    </row>
    <row r="195" spans="2:29" x14ac:dyDescent="0.25">
      <c r="B195" s="408"/>
      <c r="C195" s="412"/>
      <c r="D195" s="61"/>
      <c r="E195" s="40"/>
      <c r="J195" s="49"/>
      <c r="K195" s="40"/>
      <c r="L195" s="49"/>
      <c r="M195" s="49"/>
      <c r="O195" s="49"/>
      <c r="P195" s="49"/>
      <c r="Q195" s="49"/>
      <c r="R195" s="49"/>
      <c r="T195" s="49"/>
      <c r="U195" s="49"/>
      <c r="X195" s="49"/>
      <c r="Y195" s="49"/>
      <c r="Z195" s="49"/>
      <c r="AA195" s="49"/>
      <c r="AC195" s="47"/>
    </row>
    <row r="196" spans="2:29" x14ac:dyDescent="0.25">
      <c r="B196" s="408"/>
      <c r="C196" s="412"/>
      <c r="D196" s="61"/>
      <c r="E196" s="40"/>
      <c r="J196" s="49"/>
      <c r="K196" s="40"/>
      <c r="L196" s="49"/>
      <c r="M196" s="49"/>
      <c r="O196" s="49"/>
      <c r="P196" s="49"/>
      <c r="Q196" s="49"/>
      <c r="R196" s="49"/>
      <c r="T196" s="49"/>
      <c r="U196" s="49"/>
      <c r="X196" s="49"/>
      <c r="Y196" s="49"/>
      <c r="Z196" s="49"/>
      <c r="AA196" s="49"/>
      <c r="AC196" s="47"/>
    </row>
    <row r="197" spans="2:29" x14ac:dyDescent="0.25">
      <c r="B197" s="408"/>
      <c r="C197" s="412"/>
      <c r="D197" s="61"/>
      <c r="E197" s="40"/>
      <c r="J197" s="49"/>
      <c r="K197" s="40"/>
      <c r="L197" s="49"/>
      <c r="M197" s="49"/>
      <c r="O197" s="49"/>
      <c r="P197" s="49"/>
      <c r="Q197" s="49"/>
      <c r="R197" s="49"/>
      <c r="T197" s="49"/>
      <c r="U197" s="49"/>
      <c r="X197" s="49"/>
      <c r="Y197" s="49"/>
      <c r="Z197" s="49"/>
      <c r="AA197" s="49"/>
      <c r="AC197" s="47"/>
    </row>
    <row r="198" spans="2:29" x14ac:dyDescent="0.25">
      <c r="B198" s="408"/>
      <c r="C198" s="412"/>
      <c r="D198" s="61"/>
      <c r="E198" s="40"/>
      <c r="J198" s="49"/>
      <c r="K198" s="40"/>
      <c r="L198" s="49"/>
      <c r="M198" s="49"/>
      <c r="O198" s="49"/>
      <c r="P198" s="49"/>
      <c r="Q198" s="49"/>
      <c r="R198" s="49"/>
      <c r="T198" s="49"/>
      <c r="U198" s="49"/>
      <c r="X198" s="49"/>
      <c r="Y198" s="49"/>
      <c r="Z198" s="49"/>
      <c r="AA198" s="49"/>
      <c r="AC198" s="47"/>
    </row>
    <row r="199" spans="2:29" x14ac:dyDescent="0.25">
      <c r="B199" s="408"/>
      <c r="C199" s="412"/>
      <c r="D199" s="61"/>
      <c r="E199" s="40"/>
      <c r="J199" s="49"/>
      <c r="K199" s="40"/>
      <c r="L199" s="49"/>
      <c r="M199" s="49"/>
      <c r="O199" s="49"/>
      <c r="P199" s="49"/>
      <c r="Q199" s="49"/>
      <c r="R199" s="49"/>
      <c r="T199" s="49"/>
      <c r="U199" s="49"/>
      <c r="X199" s="49"/>
      <c r="Y199" s="49"/>
      <c r="Z199" s="49"/>
      <c r="AA199" s="49"/>
      <c r="AC199" s="47"/>
    </row>
    <row r="200" spans="2:29" x14ac:dyDescent="0.25">
      <c r="B200" s="408"/>
      <c r="C200" s="412"/>
      <c r="D200" s="61"/>
      <c r="E200" s="40"/>
      <c r="J200" s="49"/>
      <c r="K200" s="40"/>
      <c r="L200" s="49"/>
      <c r="M200" s="49"/>
      <c r="O200" s="49"/>
      <c r="P200" s="49"/>
      <c r="Q200" s="49"/>
      <c r="R200" s="49"/>
      <c r="T200" s="49"/>
      <c r="U200" s="49"/>
      <c r="X200" s="49"/>
      <c r="Y200" s="49"/>
      <c r="Z200" s="49"/>
      <c r="AA200" s="49"/>
      <c r="AC200" s="47"/>
    </row>
    <row r="201" spans="2:29" x14ac:dyDescent="0.25">
      <c r="B201" s="408"/>
      <c r="C201" s="412"/>
      <c r="D201" s="61"/>
      <c r="E201" s="40"/>
      <c r="J201" s="49"/>
      <c r="K201" s="40"/>
      <c r="L201" s="49"/>
      <c r="M201" s="49"/>
      <c r="O201" s="49"/>
      <c r="P201" s="49"/>
      <c r="Q201" s="49"/>
      <c r="R201" s="49"/>
      <c r="T201" s="49"/>
      <c r="U201" s="49"/>
      <c r="X201" s="49"/>
      <c r="Y201" s="49"/>
      <c r="Z201" s="49"/>
      <c r="AA201" s="49"/>
      <c r="AC201" s="47"/>
    </row>
    <row r="202" spans="2:29" x14ac:dyDescent="0.25">
      <c r="B202" s="408"/>
      <c r="C202" s="412"/>
      <c r="D202" s="61"/>
      <c r="E202" s="40"/>
      <c r="J202" s="49"/>
      <c r="K202" s="40"/>
      <c r="L202" s="49"/>
      <c r="M202" s="49"/>
      <c r="O202" s="49"/>
      <c r="P202" s="49"/>
      <c r="Q202" s="49"/>
      <c r="R202" s="49"/>
      <c r="T202" s="49"/>
      <c r="U202" s="49"/>
      <c r="X202" s="49"/>
      <c r="Y202" s="49"/>
      <c r="Z202" s="49"/>
      <c r="AA202" s="49"/>
      <c r="AC202" s="47"/>
    </row>
    <row r="203" spans="2:29" x14ac:dyDescent="0.25">
      <c r="B203" s="408"/>
      <c r="C203" s="412"/>
      <c r="D203" s="61"/>
      <c r="E203" s="40"/>
      <c r="J203" s="49"/>
      <c r="K203" s="40"/>
      <c r="L203" s="49"/>
      <c r="M203" s="49"/>
      <c r="O203" s="49"/>
      <c r="P203" s="49"/>
      <c r="Q203" s="49"/>
      <c r="R203" s="49"/>
      <c r="T203" s="49"/>
      <c r="U203" s="49"/>
      <c r="X203" s="49"/>
      <c r="Y203" s="49"/>
      <c r="Z203" s="49"/>
      <c r="AA203" s="49"/>
      <c r="AC203" s="47"/>
    </row>
    <row r="204" spans="2:29" x14ac:dyDescent="0.25">
      <c r="B204" s="408"/>
      <c r="C204" s="412"/>
      <c r="D204" s="61"/>
      <c r="E204" s="40"/>
      <c r="J204" s="49"/>
      <c r="K204" s="40"/>
      <c r="L204" s="49"/>
      <c r="M204" s="49"/>
      <c r="O204" s="49"/>
      <c r="P204" s="49"/>
      <c r="Q204" s="49"/>
      <c r="R204" s="49"/>
      <c r="T204" s="49"/>
      <c r="U204" s="49"/>
      <c r="X204" s="49"/>
      <c r="Y204" s="49"/>
      <c r="Z204" s="49"/>
      <c r="AA204" s="49"/>
      <c r="AC204" s="47"/>
    </row>
    <row r="205" spans="2:29" x14ac:dyDescent="0.25">
      <c r="B205" s="408"/>
      <c r="C205" s="412"/>
      <c r="D205" s="61"/>
      <c r="E205" s="40"/>
      <c r="J205" s="49"/>
      <c r="K205" s="40"/>
      <c r="L205" s="49"/>
      <c r="M205" s="49"/>
      <c r="O205" s="49"/>
      <c r="P205" s="49"/>
      <c r="Q205" s="49"/>
      <c r="R205" s="49"/>
      <c r="T205" s="49"/>
      <c r="U205" s="49"/>
      <c r="X205" s="49"/>
      <c r="Y205" s="49"/>
      <c r="Z205" s="49"/>
      <c r="AA205" s="49"/>
      <c r="AC205" s="47"/>
    </row>
    <row r="206" spans="2:29" x14ac:dyDescent="0.25">
      <c r="B206" s="408"/>
      <c r="C206" s="412"/>
      <c r="D206" s="61"/>
      <c r="E206" s="40"/>
      <c r="J206" s="49"/>
      <c r="K206" s="40"/>
      <c r="L206" s="49"/>
      <c r="M206" s="49"/>
      <c r="O206" s="49"/>
      <c r="P206" s="49"/>
      <c r="Q206" s="49"/>
      <c r="R206" s="49"/>
      <c r="T206" s="49"/>
      <c r="U206" s="49"/>
      <c r="X206" s="49"/>
      <c r="Y206" s="49"/>
      <c r="Z206" s="49"/>
      <c r="AA206" s="49"/>
      <c r="AC206" s="47"/>
    </row>
    <row r="207" spans="2:29" x14ac:dyDescent="0.25">
      <c r="B207" s="408"/>
      <c r="C207" s="412"/>
      <c r="D207" s="61"/>
      <c r="E207" s="40"/>
      <c r="J207" s="49"/>
      <c r="K207" s="40"/>
      <c r="L207" s="49"/>
      <c r="M207" s="49"/>
      <c r="O207" s="49"/>
      <c r="P207" s="49"/>
      <c r="Q207" s="49"/>
      <c r="R207" s="49"/>
      <c r="T207" s="49"/>
      <c r="U207" s="49"/>
      <c r="X207" s="49"/>
      <c r="Y207" s="49"/>
      <c r="Z207" s="49"/>
      <c r="AA207" s="49"/>
      <c r="AC207" s="47"/>
    </row>
    <row r="208" spans="2:29" x14ac:dyDescent="0.25">
      <c r="B208" s="408"/>
      <c r="C208" s="412"/>
      <c r="D208" s="61"/>
      <c r="E208" s="40"/>
      <c r="J208" s="49"/>
      <c r="K208" s="40"/>
      <c r="L208" s="49"/>
      <c r="M208" s="49"/>
      <c r="O208" s="49"/>
      <c r="P208" s="49"/>
      <c r="Q208" s="49"/>
      <c r="R208" s="49"/>
      <c r="T208" s="49"/>
      <c r="U208" s="49"/>
      <c r="X208" s="49"/>
      <c r="Y208" s="49"/>
      <c r="Z208" s="49"/>
      <c r="AA208" s="49"/>
      <c r="AC208" s="47"/>
    </row>
    <row r="209" spans="2:29" x14ac:dyDescent="0.25">
      <c r="B209" s="408"/>
      <c r="C209" s="412"/>
      <c r="D209" s="61"/>
      <c r="E209" s="40"/>
      <c r="J209" s="49"/>
      <c r="K209" s="40"/>
      <c r="L209" s="49"/>
      <c r="M209" s="49"/>
      <c r="O209" s="49"/>
      <c r="P209" s="49"/>
      <c r="Q209" s="49"/>
      <c r="R209" s="49"/>
      <c r="T209" s="49"/>
      <c r="U209" s="49"/>
      <c r="X209" s="49"/>
      <c r="Y209" s="49"/>
      <c r="Z209" s="49"/>
      <c r="AA209" s="49"/>
      <c r="AC209" s="47"/>
    </row>
    <row r="210" spans="2:29" x14ac:dyDescent="0.25">
      <c r="B210" s="408"/>
      <c r="C210" s="412"/>
      <c r="D210" s="61"/>
      <c r="E210" s="40"/>
      <c r="J210" s="49"/>
      <c r="K210" s="40"/>
      <c r="L210" s="49"/>
      <c r="M210" s="49"/>
      <c r="O210" s="49"/>
      <c r="P210" s="49"/>
      <c r="Q210" s="49"/>
      <c r="R210" s="49"/>
      <c r="T210" s="49"/>
      <c r="U210" s="49"/>
      <c r="X210" s="49"/>
      <c r="Y210" s="49"/>
      <c r="Z210" s="49"/>
      <c r="AA210" s="49"/>
      <c r="AC210" s="47"/>
    </row>
    <row r="211" spans="2:29" x14ac:dyDescent="0.25">
      <c r="B211" s="408"/>
      <c r="C211" s="412"/>
      <c r="D211" s="61"/>
      <c r="E211" s="40"/>
      <c r="J211" s="49"/>
      <c r="K211" s="40"/>
      <c r="L211" s="49"/>
      <c r="M211" s="49"/>
      <c r="O211" s="49"/>
      <c r="P211" s="49"/>
      <c r="Q211" s="49"/>
      <c r="R211" s="49"/>
      <c r="T211" s="49"/>
      <c r="U211" s="49"/>
      <c r="X211" s="49"/>
      <c r="Y211" s="49"/>
      <c r="Z211" s="49"/>
      <c r="AA211" s="49"/>
      <c r="AC211" s="47"/>
    </row>
    <row r="212" spans="2:29" x14ac:dyDescent="0.25">
      <c r="B212" s="408"/>
      <c r="C212" s="412"/>
      <c r="D212" s="61"/>
      <c r="E212" s="40"/>
      <c r="J212" s="49"/>
      <c r="K212" s="40"/>
      <c r="L212" s="49"/>
      <c r="M212" s="49"/>
      <c r="O212" s="49"/>
      <c r="P212" s="49"/>
      <c r="Q212" s="49"/>
      <c r="R212" s="49"/>
      <c r="T212" s="49"/>
      <c r="U212" s="49"/>
      <c r="X212" s="49"/>
      <c r="Y212" s="49"/>
      <c r="Z212" s="49"/>
      <c r="AA212" s="49"/>
      <c r="AC212" s="47"/>
    </row>
    <row r="213" spans="2:29" x14ac:dyDescent="0.25">
      <c r="B213" s="408"/>
      <c r="C213" s="412"/>
      <c r="D213" s="61"/>
      <c r="E213" s="40"/>
      <c r="J213" s="49"/>
      <c r="K213" s="40"/>
      <c r="L213" s="49"/>
      <c r="M213" s="49"/>
      <c r="O213" s="49"/>
      <c r="P213" s="49"/>
      <c r="Q213" s="49"/>
      <c r="R213" s="49"/>
      <c r="T213" s="49"/>
      <c r="U213" s="49"/>
      <c r="X213" s="49"/>
      <c r="Y213" s="49"/>
      <c r="Z213" s="49"/>
      <c r="AA213" s="49"/>
      <c r="AC213" s="47"/>
    </row>
    <row r="214" spans="2:29" x14ac:dyDescent="0.25">
      <c r="B214" s="408"/>
      <c r="C214" s="412"/>
      <c r="D214" s="61"/>
      <c r="E214" s="40"/>
      <c r="J214" s="49"/>
      <c r="K214" s="40"/>
      <c r="L214" s="49"/>
      <c r="M214" s="49"/>
      <c r="O214" s="49"/>
      <c r="P214" s="49"/>
      <c r="Q214" s="49"/>
      <c r="R214" s="49"/>
      <c r="T214" s="49"/>
      <c r="U214" s="49"/>
      <c r="X214" s="49"/>
      <c r="Y214" s="49"/>
      <c r="Z214" s="49"/>
      <c r="AA214" s="49"/>
      <c r="AC214" s="47"/>
    </row>
    <row r="215" spans="2:29" x14ac:dyDescent="0.25">
      <c r="B215" s="408"/>
      <c r="C215" s="412"/>
      <c r="D215" s="61"/>
      <c r="E215" s="40"/>
      <c r="J215" s="49"/>
      <c r="K215" s="40"/>
      <c r="L215" s="49"/>
      <c r="M215" s="49"/>
      <c r="O215" s="49"/>
      <c r="P215" s="49"/>
      <c r="Q215" s="49"/>
      <c r="R215" s="49"/>
      <c r="T215" s="49"/>
      <c r="U215" s="49"/>
      <c r="X215" s="49"/>
      <c r="Y215" s="49"/>
      <c r="Z215" s="49"/>
      <c r="AA215" s="49"/>
      <c r="AC215" s="47"/>
    </row>
    <row r="216" spans="2:29" x14ac:dyDescent="0.25">
      <c r="B216" s="408"/>
      <c r="C216" s="412"/>
      <c r="D216" s="61"/>
      <c r="E216" s="40"/>
      <c r="J216" s="49"/>
      <c r="K216" s="40"/>
      <c r="L216" s="49"/>
      <c r="M216" s="49"/>
      <c r="O216" s="49"/>
      <c r="P216" s="49"/>
      <c r="Q216" s="49"/>
      <c r="R216" s="49"/>
      <c r="T216" s="49"/>
      <c r="U216" s="49"/>
      <c r="X216" s="49"/>
      <c r="Y216" s="49"/>
      <c r="Z216" s="49"/>
      <c r="AA216" s="49"/>
      <c r="AC216" s="47"/>
    </row>
    <row r="217" spans="2:29" x14ac:dyDescent="0.25">
      <c r="B217" s="408"/>
      <c r="C217" s="412"/>
      <c r="D217" s="61"/>
      <c r="E217" s="40"/>
      <c r="J217" s="49"/>
      <c r="K217" s="40"/>
      <c r="L217" s="49"/>
      <c r="M217" s="49"/>
      <c r="O217" s="49"/>
      <c r="P217" s="49"/>
      <c r="Q217" s="49"/>
      <c r="R217" s="49"/>
      <c r="T217" s="49"/>
      <c r="U217" s="49"/>
      <c r="X217" s="49"/>
      <c r="Y217" s="49"/>
      <c r="Z217" s="49"/>
      <c r="AA217" s="49"/>
      <c r="AC217" s="47"/>
    </row>
    <row r="218" spans="2:29" x14ac:dyDescent="0.25">
      <c r="B218" s="408"/>
      <c r="C218" s="412"/>
      <c r="D218" s="61"/>
      <c r="E218" s="40"/>
      <c r="J218" s="49"/>
      <c r="K218" s="40"/>
      <c r="L218" s="49"/>
      <c r="M218" s="49"/>
      <c r="O218" s="49"/>
      <c r="P218" s="49"/>
      <c r="Q218" s="49"/>
      <c r="R218" s="49"/>
      <c r="T218" s="49"/>
      <c r="U218" s="49"/>
      <c r="X218" s="49"/>
      <c r="Y218" s="49"/>
      <c r="Z218" s="49"/>
      <c r="AA218" s="49"/>
      <c r="AC218" s="47"/>
    </row>
    <row r="219" spans="2:29" x14ac:dyDescent="0.25">
      <c r="B219" s="408"/>
      <c r="C219" s="412"/>
      <c r="D219" s="61"/>
      <c r="E219" s="40"/>
      <c r="J219" s="49"/>
      <c r="K219" s="40"/>
      <c r="L219" s="49"/>
      <c r="M219" s="49"/>
      <c r="O219" s="49"/>
      <c r="P219" s="49"/>
      <c r="Q219" s="49"/>
      <c r="R219" s="49"/>
      <c r="T219" s="49"/>
      <c r="U219" s="49"/>
      <c r="X219" s="49"/>
      <c r="Y219" s="49"/>
      <c r="Z219" s="49"/>
      <c r="AA219" s="49"/>
      <c r="AC219" s="47"/>
    </row>
    <row r="220" spans="2:29" x14ac:dyDescent="0.25">
      <c r="B220" s="408"/>
      <c r="C220" s="412"/>
      <c r="D220" s="61"/>
      <c r="E220" s="40"/>
      <c r="J220" s="49"/>
      <c r="K220" s="40"/>
      <c r="L220" s="49"/>
      <c r="M220" s="49"/>
      <c r="O220" s="49"/>
      <c r="P220" s="49"/>
      <c r="Q220" s="49"/>
      <c r="R220" s="49"/>
      <c r="T220" s="49"/>
      <c r="U220" s="49"/>
      <c r="X220" s="49"/>
      <c r="Y220" s="49"/>
      <c r="Z220" s="49"/>
      <c r="AA220" s="49"/>
      <c r="AC220" s="47"/>
    </row>
    <row r="221" spans="2:29" x14ac:dyDescent="0.25">
      <c r="B221" s="408"/>
      <c r="C221" s="412"/>
      <c r="D221" s="61"/>
      <c r="E221" s="40"/>
      <c r="J221" s="49"/>
      <c r="K221" s="40"/>
      <c r="L221" s="49"/>
      <c r="M221" s="49"/>
      <c r="O221" s="49"/>
      <c r="P221" s="49"/>
      <c r="Q221" s="49"/>
      <c r="R221" s="49"/>
      <c r="T221" s="49"/>
      <c r="U221" s="49"/>
      <c r="X221" s="49"/>
      <c r="Y221" s="49"/>
      <c r="Z221" s="49"/>
      <c r="AA221" s="49"/>
      <c r="AC221" s="47"/>
    </row>
    <row r="222" spans="2:29" x14ac:dyDescent="0.25">
      <c r="B222" s="408"/>
      <c r="C222" s="412"/>
      <c r="D222" s="61"/>
      <c r="E222" s="40"/>
      <c r="J222" s="49"/>
      <c r="K222" s="40"/>
      <c r="L222" s="49"/>
      <c r="M222" s="49"/>
      <c r="O222" s="49"/>
      <c r="P222" s="49"/>
      <c r="Q222" s="49"/>
      <c r="R222" s="49"/>
      <c r="T222" s="49"/>
      <c r="U222" s="49"/>
      <c r="X222" s="49"/>
      <c r="Y222" s="49"/>
      <c r="Z222" s="49"/>
      <c r="AA222" s="49"/>
      <c r="AC222" s="47"/>
    </row>
    <row r="223" spans="2:29" x14ac:dyDescent="0.25">
      <c r="B223" s="408"/>
      <c r="C223" s="412"/>
      <c r="D223" s="61"/>
      <c r="E223" s="40"/>
      <c r="J223" s="49"/>
      <c r="K223" s="40"/>
      <c r="L223" s="49"/>
      <c r="M223" s="49"/>
      <c r="O223" s="49"/>
      <c r="P223" s="49"/>
      <c r="Q223" s="49"/>
      <c r="R223" s="49"/>
      <c r="T223" s="49"/>
      <c r="U223" s="49"/>
      <c r="X223" s="49"/>
      <c r="Y223" s="49"/>
      <c r="Z223" s="49"/>
      <c r="AA223" s="49"/>
      <c r="AC223" s="47"/>
    </row>
    <row r="224" spans="2:29" x14ac:dyDescent="0.25">
      <c r="B224" s="408"/>
      <c r="C224" s="412"/>
      <c r="D224" s="61"/>
      <c r="E224" s="40"/>
      <c r="J224" s="49"/>
      <c r="K224" s="40"/>
      <c r="L224" s="49"/>
      <c r="M224" s="49"/>
      <c r="O224" s="49"/>
      <c r="P224" s="49"/>
      <c r="Q224" s="49"/>
      <c r="R224" s="49"/>
      <c r="T224" s="49"/>
      <c r="U224" s="49"/>
      <c r="X224" s="49"/>
      <c r="Y224" s="49"/>
      <c r="Z224" s="49"/>
      <c r="AA224" s="49"/>
      <c r="AC224" s="47"/>
    </row>
    <row r="225" spans="2:29" x14ac:dyDescent="0.25">
      <c r="B225" s="408"/>
      <c r="C225" s="412"/>
      <c r="D225" s="61"/>
      <c r="E225" s="40"/>
      <c r="J225" s="49"/>
      <c r="K225" s="40"/>
      <c r="L225" s="49"/>
      <c r="M225" s="49"/>
      <c r="O225" s="49"/>
      <c r="P225" s="49"/>
      <c r="Q225" s="49"/>
      <c r="R225" s="49"/>
      <c r="T225" s="49"/>
      <c r="U225" s="49"/>
      <c r="X225" s="49"/>
      <c r="Y225" s="49"/>
      <c r="Z225" s="49"/>
      <c r="AA225" s="49"/>
      <c r="AC225" s="47"/>
    </row>
    <row r="226" spans="2:29" x14ac:dyDescent="0.25">
      <c r="B226" s="408"/>
      <c r="C226" s="412"/>
      <c r="D226" s="61"/>
      <c r="E226" s="40"/>
      <c r="J226" s="49"/>
      <c r="K226" s="40"/>
      <c r="L226" s="49"/>
      <c r="M226" s="49"/>
      <c r="O226" s="49"/>
      <c r="P226" s="49"/>
      <c r="Q226" s="49"/>
      <c r="R226" s="49"/>
      <c r="T226" s="49"/>
      <c r="U226" s="49"/>
      <c r="X226" s="49"/>
      <c r="Y226" s="49"/>
      <c r="Z226" s="49"/>
      <c r="AA226" s="49"/>
      <c r="AC226" s="47"/>
    </row>
    <row r="227" spans="2:29" x14ac:dyDescent="0.25">
      <c r="B227" s="408"/>
      <c r="C227" s="412"/>
      <c r="D227" s="61"/>
      <c r="E227" s="40"/>
      <c r="J227" s="49"/>
      <c r="K227" s="40"/>
      <c r="L227" s="49"/>
      <c r="M227" s="49"/>
      <c r="O227" s="49"/>
      <c r="P227" s="49"/>
      <c r="Q227" s="49"/>
      <c r="R227" s="49"/>
      <c r="T227" s="49"/>
      <c r="U227" s="49"/>
      <c r="X227" s="49"/>
      <c r="Y227" s="49"/>
      <c r="Z227" s="49"/>
      <c r="AA227" s="49"/>
      <c r="AC227" s="47"/>
    </row>
    <row r="228" spans="2:29" x14ac:dyDescent="0.25">
      <c r="B228" s="408"/>
      <c r="C228" s="412"/>
      <c r="D228" s="61"/>
      <c r="E228" s="40"/>
      <c r="J228" s="49"/>
      <c r="K228" s="40"/>
      <c r="L228" s="49"/>
      <c r="M228" s="49"/>
      <c r="O228" s="49"/>
      <c r="P228" s="49"/>
      <c r="Q228" s="49"/>
      <c r="R228" s="49"/>
      <c r="T228" s="49"/>
      <c r="U228" s="49"/>
      <c r="X228" s="49"/>
      <c r="Y228" s="49"/>
      <c r="Z228" s="49"/>
      <c r="AA228" s="49"/>
      <c r="AC228" s="47"/>
    </row>
    <row r="229" spans="2:29" x14ac:dyDescent="0.25">
      <c r="B229" s="408"/>
      <c r="C229" s="412"/>
      <c r="D229" s="61"/>
      <c r="E229" s="40"/>
      <c r="J229" s="49"/>
      <c r="K229" s="40"/>
      <c r="L229" s="49"/>
      <c r="M229" s="49"/>
      <c r="O229" s="49"/>
      <c r="P229" s="49"/>
      <c r="Q229" s="49"/>
      <c r="R229" s="49"/>
      <c r="T229" s="49"/>
      <c r="U229" s="49"/>
      <c r="X229" s="49"/>
      <c r="Y229" s="49"/>
      <c r="Z229" s="49"/>
      <c r="AA229" s="49"/>
      <c r="AC229" s="47"/>
    </row>
    <row r="230" spans="2:29" x14ac:dyDescent="0.25">
      <c r="B230" s="408"/>
      <c r="C230" s="412"/>
      <c r="D230" s="61"/>
      <c r="E230" s="40"/>
      <c r="J230" s="49"/>
      <c r="K230" s="40"/>
      <c r="L230" s="49"/>
      <c r="M230" s="49"/>
      <c r="O230" s="49"/>
      <c r="P230" s="49"/>
      <c r="Q230" s="49"/>
      <c r="R230" s="49"/>
      <c r="T230" s="49"/>
      <c r="U230" s="49"/>
      <c r="X230" s="49"/>
      <c r="Y230" s="49"/>
      <c r="Z230" s="49"/>
      <c r="AA230" s="49"/>
      <c r="AC230" s="47"/>
    </row>
    <row r="231" spans="2:29" x14ac:dyDescent="0.25">
      <c r="B231" s="408"/>
      <c r="C231" s="412"/>
      <c r="D231" s="61"/>
      <c r="E231" s="40"/>
      <c r="J231" s="49"/>
      <c r="K231" s="40"/>
      <c r="L231" s="49"/>
      <c r="M231" s="49"/>
      <c r="O231" s="49"/>
      <c r="P231" s="49"/>
      <c r="Q231" s="49"/>
      <c r="R231" s="49"/>
      <c r="T231" s="49"/>
      <c r="U231" s="49"/>
      <c r="X231" s="49"/>
      <c r="Y231" s="49"/>
      <c r="Z231" s="49"/>
      <c r="AA231" s="49"/>
      <c r="AC231" s="47"/>
    </row>
    <row r="232" spans="2:29" x14ac:dyDescent="0.25">
      <c r="B232" s="408"/>
      <c r="C232" s="412"/>
      <c r="D232" s="61"/>
      <c r="E232" s="40"/>
      <c r="J232" s="49"/>
      <c r="K232" s="40"/>
      <c r="L232" s="49"/>
      <c r="M232" s="49"/>
      <c r="O232" s="49"/>
      <c r="P232" s="49"/>
      <c r="Q232" s="49"/>
      <c r="R232" s="49"/>
      <c r="T232" s="49"/>
      <c r="U232" s="49"/>
      <c r="X232" s="49"/>
      <c r="Y232" s="49"/>
      <c r="Z232" s="49"/>
      <c r="AA232" s="49"/>
      <c r="AC232" s="47"/>
    </row>
    <row r="233" spans="2:29" x14ac:dyDescent="0.25">
      <c r="B233" s="408"/>
      <c r="C233" s="412"/>
      <c r="D233" s="61"/>
      <c r="E233" s="40"/>
      <c r="J233" s="49"/>
      <c r="K233" s="40"/>
      <c r="L233" s="49"/>
      <c r="M233" s="49"/>
      <c r="O233" s="49"/>
      <c r="P233" s="49"/>
      <c r="Q233" s="49"/>
      <c r="R233" s="49"/>
      <c r="T233" s="49"/>
      <c r="U233" s="49"/>
      <c r="X233" s="49"/>
      <c r="Y233" s="49"/>
      <c r="Z233" s="49"/>
      <c r="AA233" s="49"/>
      <c r="AC233" s="47"/>
    </row>
    <row r="234" spans="2:29" x14ac:dyDescent="0.25">
      <c r="B234" s="408"/>
      <c r="C234" s="412"/>
      <c r="D234" s="61"/>
      <c r="E234" s="40"/>
      <c r="J234" s="49"/>
      <c r="K234" s="40"/>
      <c r="L234" s="49"/>
      <c r="M234" s="49"/>
      <c r="O234" s="49"/>
      <c r="P234" s="49"/>
      <c r="Q234" s="49"/>
      <c r="R234" s="49"/>
      <c r="T234" s="49"/>
      <c r="U234" s="49"/>
      <c r="X234" s="49"/>
      <c r="Y234" s="49"/>
      <c r="Z234" s="49"/>
      <c r="AA234" s="49"/>
      <c r="AC234" s="47"/>
    </row>
    <row r="235" spans="2:29" x14ac:dyDescent="0.25">
      <c r="B235" s="408"/>
      <c r="C235" s="412"/>
      <c r="D235" s="61"/>
      <c r="E235" s="40"/>
      <c r="J235" s="49"/>
      <c r="K235" s="40"/>
      <c r="L235" s="49"/>
      <c r="M235" s="49"/>
      <c r="O235" s="49"/>
      <c r="P235" s="49"/>
      <c r="Q235" s="49"/>
      <c r="R235" s="49"/>
      <c r="T235" s="49"/>
      <c r="U235" s="49"/>
      <c r="X235" s="49"/>
      <c r="Y235" s="49"/>
      <c r="Z235" s="49"/>
      <c r="AA235" s="49"/>
      <c r="AC235" s="47"/>
    </row>
    <row r="236" spans="2:29" x14ac:dyDescent="0.25">
      <c r="B236" s="408"/>
      <c r="C236" s="412"/>
      <c r="D236" s="61"/>
      <c r="E236" s="40"/>
      <c r="J236" s="49"/>
      <c r="K236" s="40"/>
      <c r="L236" s="49"/>
      <c r="M236" s="49"/>
      <c r="O236" s="49"/>
      <c r="P236" s="49"/>
      <c r="Q236" s="49"/>
      <c r="R236" s="49"/>
      <c r="T236" s="49"/>
      <c r="U236" s="49"/>
      <c r="X236" s="49"/>
      <c r="Y236" s="49"/>
      <c r="Z236" s="49"/>
      <c r="AA236" s="49"/>
      <c r="AC236" s="47"/>
    </row>
    <row r="237" spans="2:29" x14ac:dyDescent="0.25">
      <c r="B237" s="408"/>
      <c r="C237" s="412"/>
      <c r="D237" s="61"/>
      <c r="E237" s="40"/>
      <c r="J237" s="49"/>
      <c r="K237" s="40"/>
      <c r="L237" s="49"/>
      <c r="M237" s="49"/>
      <c r="O237" s="49"/>
      <c r="P237" s="49"/>
      <c r="Q237" s="49"/>
      <c r="R237" s="49"/>
      <c r="T237" s="49"/>
      <c r="U237" s="49"/>
      <c r="X237" s="49"/>
      <c r="Y237" s="49"/>
      <c r="Z237" s="49"/>
      <c r="AA237" s="49"/>
      <c r="AC237" s="47"/>
    </row>
    <row r="238" spans="2:29" x14ac:dyDescent="0.25">
      <c r="B238" s="408"/>
      <c r="C238" s="412"/>
      <c r="D238" s="61"/>
      <c r="E238" s="40"/>
      <c r="J238" s="49"/>
      <c r="K238" s="40"/>
      <c r="L238" s="49"/>
      <c r="M238" s="49"/>
      <c r="O238" s="49"/>
      <c r="P238" s="49"/>
      <c r="Q238" s="49"/>
      <c r="R238" s="49"/>
      <c r="T238" s="49"/>
      <c r="U238" s="49"/>
      <c r="X238" s="49"/>
      <c r="Y238" s="49"/>
      <c r="Z238" s="49"/>
      <c r="AA238" s="49"/>
      <c r="AC238" s="47"/>
    </row>
    <row r="239" spans="2:29" x14ac:dyDescent="0.25">
      <c r="B239" s="408"/>
      <c r="C239" s="412"/>
      <c r="D239" s="61"/>
      <c r="E239" s="40"/>
      <c r="J239" s="49"/>
      <c r="K239" s="40"/>
      <c r="L239" s="49"/>
      <c r="M239" s="49"/>
      <c r="O239" s="49"/>
      <c r="P239" s="49"/>
      <c r="Q239" s="49"/>
      <c r="R239" s="49"/>
      <c r="T239" s="49"/>
      <c r="U239" s="49"/>
      <c r="X239" s="49"/>
      <c r="Y239" s="49"/>
      <c r="Z239" s="49"/>
      <c r="AA239" s="49"/>
      <c r="AC239" s="47"/>
    </row>
    <row r="240" spans="2:29" x14ac:dyDescent="0.25">
      <c r="B240" s="408"/>
      <c r="C240" s="412"/>
      <c r="D240" s="61"/>
      <c r="E240" s="40"/>
      <c r="J240" s="49"/>
      <c r="K240" s="40"/>
      <c r="L240" s="49"/>
      <c r="M240" s="49"/>
      <c r="O240" s="49"/>
      <c r="P240" s="49"/>
      <c r="Q240" s="49"/>
      <c r="R240" s="49"/>
      <c r="T240" s="49"/>
      <c r="U240" s="49"/>
      <c r="X240" s="49"/>
      <c r="Y240" s="49"/>
      <c r="Z240" s="49"/>
      <c r="AA240" s="49"/>
      <c r="AC240" s="47"/>
    </row>
    <row r="241" spans="2:29" x14ac:dyDescent="0.25">
      <c r="B241" s="408"/>
      <c r="C241" s="412"/>
      <c r="D241" s="61"/>
      <c r="E241" s="40"/>
      <c r="J241" s="49"/>
      <c r="K241" s="40"/>
      <c r="L241" s="49"/>
      <c r="M241" s="49"/>
      <c r="O241" s="49"/>
      <c r="P241" s="49"/>
      <c r="Q241" s="49"/>
      <c r="R241" s="49"/>
      <c r="T241" s="49"/>
      <c r="U241" s="49"/>
      <c r="X241" s="49"/>
      <c r="Y241" s="49"/>
      <c r="Z241" s="49"/>
      <c r="AA241" s="49"/>
      <c r="AC241" s="47"/>
    </row>
    <row r="242" spans="2:29" x14ac:dyDescent="0.25">
      <c r="B242" s="408"/>
      <c r="C242" s="412"/>
      <c r="D242" s="61"/>
      <c r="E242" s="40"/>
      <c r="J242" s="49"/>
      <c r="K242" s="40"/>
      <c r="L242" s="49"/>
      <c r="M242" s="49"/>
      <c r="O242" s="49"/>
      <c r="P242" s="49"/>
      <c r="Q242" s="49"/>
      <c r="R242" s="49"/>
      <c r="T242" s="49"/>
      <c r="U242" s="49"/>
      <c r="X242" s="49"/>
      <c r="Y242" s="49"/>
      <c r="Z242" s="49"/>
      <c r="AA242" s="49"/>
      <c r="AC242" s="47"/>
    </row>
    <row r="243" spans="2:29" x14ac:dyDescent="0.25">
      <c r="B243" s="408"/>
      <c r="C243" s="412"/>
      <c r="D243" s="61"/>
      <c r="E243" s="40"/>
      <c r="J243" s="49"/>
      <c r="K243" s="40"/>
      <c r="L243" s="49"/>
      <c r="M243" s="49"/>
      <c r="O243" s="49"/>
      <c r="P243" s="49"/>
      <c r="Q243" s="49"/>
      <c r="R243" s="49"/>
      <c r="T243" s="49"/>
      <c r="U243" s="49"/>
      <c r="X243" s="49"/>
      <c r="Y243" s="49"/>
      <c r="Z243" s="49"/>
      <c r="AA243" s="49"/>
      <c r="AC243" s="47"/>
    </row>
    <row r="244" spans="2:29" x14ac:dyDescent="0.25">
      <c r="B244" s="408"/>
      <c r="C244" s="412"/>
      <c r="D244" s="61"/>
      <c r="E244" s="40"/>
      <c r="J244" s="49"/>
      <c r="K244" s="40"/>
      <c r="L244" s="49"/>
      <c r="M244" s="49"/>
      <c r="O244" s="49"/>
      <c r="P244" s="49"/>
      <c r="Q244" s="49"/>
      <c r="R244" s="49"/>
      <c r="T244" s="49"/>
      <c r="U244" s="49"/>
      <c r="X244" s="49"/>
      <c r="Y244" s="49"/>
      <c r="Z244" s="49"/>
      <c r="AA244" s="49"/>
      <c r="AC244" s="47"/>
    </row>
    <row r="245" spans="2:29" x14ac:dyDescent="0.25">
      <c r="B245" s="408"/>
      <c r="C245" s="412"/>
      <c r="D245" s="61"/>
      <c r="E245" s="40"/>
      <c r="J245" s="49"/>
      <c r="K245" s="40"/>
      <c r="L245" s="49"/>
      <c r="M245" s="49"/>
      <c r="O245" s="49"/>
      <c r="P245" s="49"/>
      <c r="Q245" s="49"/>
      <c r="R245" s="49"/>
      <c r="T245" s="49"/>
      <c r="U245" s="49"/>
      <c r="X245" s="49"/>
      <c r="Y245" s="49"/>
      <c r="Z245" s="49"/>
      <c r="AA245" s="49"/>
      <c r="AC245" s="47"/>
    </row>
    <row r="246" spans="2:29" x14ac:dyDescent="0.25">
      <c r="B246" s="408"/>
      <c r="C246" s="412"/>
      <c r="D246" s="61"/>
      <c r="E246" s="40"/>
      <c r="J246" s="49"/>
      <c r="K246" s="40"/>
      <c r="L246" s="49"/>
      <c r="M246" s="49"/>
      <c r="O246" s="49"/>
      <c r="P246" s="49"/>
      <c r="Q246" s="49"/>
      <c r="R246" s="49"/>
      <c r="T246" s="49"/>
      <c r="U246" s="49"/>
      <c r="X246" s="49"/>
      <c r="Y246" s="49"/>
      <c r="Z246" s="49"/>
      <c r="AA246" s="49"/>
      <c r="AC246" s="47"/>
    </row>
    <row r="247" spans="2:29" x14ac:dyDescent="0.25">
      <c r="B247" s="408"/>
      <c r="C247" s="412"/>
      <c r="D247" s="61"/>
      <c r="E247" s="40"/>
      <c r="J247" s="49"/>
      <c r="K247" s="40"/>
      <c r="L247" s="49"/>
      <c r="M247" s="49"/>
      <c r="O247" s="49"/>
      <c r="P247" s="49"/>
      <c r="Q247" s="49"/>
      <c r="R247" s="49"/>
      <c r="T247" s="49"/>
      <c r="U247" s="49"/>
      <c r="X247" s="49"/>
      <c r="Y247" s="49"/>
      <c r="Z247" s="49"/>
      <c r="AA247" s="49"/>
      <c r="AC247" s="47"/>
    </row>
    <row r="248" spans="2:29" x14ac:dyDescent="0.25">
      <c r="B248" s="408"/>
      <c r="C248" s="412"/>
      <c r="D248" s="61"/>
      <c r="E248" s="40"/>
      <c r="J248" s="49"/>
      <c r="K248" s="40"/>
      <c r="L248" s="49"/>
      <c r="M248" s="49"/>
      <c r="O248" s="49"/>
      <c r="P248" s="49"/>
      <c r="Q248" s="49"/>
      <c r="R248" s="49"/>
      <c r="T248" s="49"/>
      <c r="U248" s="49"/>
      <c r="X248" s="49"/>
      <c r="Y248" s="49"/>
      <c r="Z248" s="49"/>
      <c r="AA248" s="49"/>
      <c r="AC248" s="47"/>
    </row>
    <row r="249" spans="2:29" x14ac:dyDescent="0.25">
      <c r="B249" s="408"/>
      <c r="C249" s="412"/>
      <c r="D249" s="61"/>
      <c r="E249" s="40"/>
      <c r="J249" s="49"/>
      <c r="K249" s="40"/>
      <c r="L249" s="49"/>
      <c r="M249" s="49"/>
      <c r="O249" s="49"/>
      <c r="P249" s="49"/>
      <c r="Q249" s="49"/>
      <c r="R249" s="49"/>
      <c r="T249" s="49"/>
      <c r="U249" s="49"/>
      <c r="X249" s="49"/>
      <c r="Y249" s="49"/>
      <c r="Z249" s="49"/>
      <c r="AA249" s="49"/>
      <c r="AC249" s="47"/>
    </row>
    <row r="250" spans="2:29" x14ac:dyDescent="0.25">
      <c r="B250" s="408"/>
      <c r="C250" s="412"/>
      <c r="D250" s="61"/>
      <c r="E250" s="40"/>
      <c r="J250" s="49"/>
      <c r="K250" s="40"/>
      <c r="L250" s="49"/>
      <c r="M250" s="49"/>
      <c r="O250" s="49"/>
      <c r="P250" s="49"/>
      <c r="Q250" s="49"/>
      <c r="R250" s="49"/>
      <c r="T250" s="49"/>
      <c r="U250" s="49"/>
      <c r="X250" s="49"/>
      <c r="Y250" s="49"/>
      <c r="Z250" s="49"/>
      <c r="AA250" s="49"/>
      <c r="AC250" s="47"/>
    </row>
    <row r="251" spans="2:29" x14ac:dyDescent="0.25">
      <c r="B251" s="408"/>
      <c r="C251" s="412"/>
      <c r="D251" s="61"/>
      <c r="E251" s="40"/>
      <c r="J251" s="49"/>
      <c r="K251" s="40"/>
      <c r="L251" s="49"/>
      <c r="M251" s="49"/>
      <c r="O251" s="49"/>
      <c r="P251" s="49"/>
      <c r="Q251" s="49"/>
      <c r="R251" s="49"/>
      <c r="T251" s="49"/>
      <c r="U251" s="49"/>
      <c r="X251" s="49"/>
      <c r="Y251" s="49"/>
      <c r="Z251" s="49"/>
      <c r="AA251" s="49"/>
      <c r="AC251" s="47"/>
    </row>
    <row r="252" spans="2:29" x14ac:dyDescent="0.25">
      <c r="B252" s="408"/>
      <c r="C252" s="412"/>
      <c r="D252" s="61"/>
      <c r="E252" s="40"/>
      <c r="J252" s="49"/>
      <c r="K252" s="40"/>
      <c r="L252" s="49"/>
      <c r="M252" s="49"/>
      <c r="O252" s="49"/>
      <c r="P252" s="49"/>
      <c r="Q252" s="49"/>
      <c r="R252" s="49"/>
      <c r="T252" s="49"/>
      <c r="U252" s="49"/>
      <c r="X252" s="49"/>
      <c r="Y252" s="49"/>
      <c r="Z252" s="49"/>
      <c r="AA252" s="49"/>
      <c r="AC252" s="47"/>
    </row>
    <row r="253" spans="2:29" x14ac:dyDescent="0.25">
      <c r="B253" s="408"/>
      <c r="C253" s="412"/>
      <c r="D253" s="61"/>
      <c r="E253" s="40"/>
      <c r="J253" s="49"/>
      <c r="K253" s="40"/>
      <c r="L253" s="49"/>
      <c r="M253" s="49"/>
      <c r="O253" s="49"/>
      <c r="P253" s="49"/>
      <c r="Q253" s="49"/>
      <c r="R253" s="49"/>
      <c r="T253" s="49"/>
      <c r="U253" s="49"/>
      <c r="X253" s="49"/>
      <c r="Y253" s="49"/>
      <c r="Z253" s="49"/>
      <c r="AA253" s="49"/>
      <c r="AC253" s="47"/>
    </row>
    <row r="254" spans="2:29" x14ac:dyDescent="0.25">
      <c r="B254" s="408"/>
      <c r="C254" s="412"/>
      <c r="D254" s="61"/>
      <c r="E254" s="40"/>
      <c r="J254" s="49"/>
      <c r="K254" s="40"/>
      <c r="L254" s="49"/>
      <c r="M254" s="49"/>
      <c r="O254" s="49"/>
      <c r="P254" s="49"/>
      <c r="Q254" s="49"/>
      <c r="R254" s="49"/>
      <c r="T254" s="49"/>
      <c r="U254" s="49"/>
      <c r="X254" s="49"/>
      <c r="Y254" s="49"/>
      <c r="Z254" s="49"/>
      <c r="AA254" s="49"/>
      <c r="AC254" s="47"/>
    </row>
    <row r="255" spans="2:29" x14ac:dyDescent="0.25">
      <c r="B255" s="408"/>
      <c r="C255" s="412"/>
      <c r="D255" s="61"/>
      <c r="E255" s="40"/>
      <c r="J255" s="49"/>
      <c r="K255" s="40"/>
      <c r="L255" s="49"/>
      <c r="M255" s="49"/>
      <c r="O255" s="49"/>
      <c r="P255" s="49"/>
      <c r="Q255" s="49"/>
      <c r="R255" s="49"/>
      <c r="T255" s="49"/>
      <c r="U255" s="49"/>
      <c r="X255" s="49"/>
      <c r="Y255" s="49"/>
      <c r="Z255" s="49"/>
      <c r="AA255" s="49"/>
      <c r="AC255" s="47"/>
    </row>
    <row r="256" spans="2:29" x14ac:dyDescent="0.25">
      <c r="B256" s="408"/>
      <c r="C256" s="412"/>
      <c r="D256" s="61"/>
      <c r="E256" s="40"/>
      <c r="J256" s="49"/>
      <c r="K256" s="40"/>
      <c r="L256" s="49"/>
      <c r="M256" s="49"/>
      <c r="O256" s="49"/>
      <c r="P256" s="49"/>
      <c r="Q256" s="49"/>
      <c r="R256" s="49"/>
      <c r="T256" s="49"/>
      <c r="U256" s="49"/>
      <c r="X256" s="49"/>
      <c r="Y256" s="49"/>
      <c r="Z256" s="49"/>
      <c r="AA256" s="49"/>
      <c r="AC256" s="47"/>
    </row>
    <row r="257" spans="2:29" x14ac:dyDescent="0.25">
      <c r="B257" s="408"/>
      <c r="C257" s="412"/>
      <c r="D257" s="61"/>
      <c r="E257" s="40"/>
      <c r="J257" s="49"/>
      <c r="K257" s="40"/>
      <c r="L257" s="49"/>
      <c r="M257" s="49"/>
      <c r="O257" s="49"/>
      <c r="P257" s="49"/>
      <c r="Q257" s="49"/>
      <c r="R257" s="49"/>
      <c r="T257" s="49"/>
      <c r="U257" s="49"/>
      <c r="X257" s="49"/>
      <c r="Y257" s="49"/>
      <c r="Z257" s="49"/>
      <c r="AA257" s="49"/>
      <c r="AC257" s="47"/>
    </row>
    <row r="258" spans="2:29" x14ac:dyDescent="0.25">
      <c r="B258" s="408"/>
      <c r="C258" s="412"/>
      <c r="D258" s="61"/>
      <c r="E258" s="40"/>
      <c r="J258" s="49"/>
      <c r="K258" s="40"/>
      <c r="L258" s="49"/>
      <c r="M258" s="49"/>
      <c r="O258" s="49"/>
      <c r="P258" s="49"/>
      <c r="Q258" s="49"/>
      <c r="R258" s="49"/>
      <c r="T258" s="49"/>
      <c r="U258" s="49"/>
      <c r="X258" s="49"/>
      <c r="Y258" s="49"/>
      <c r="Z258" s="49"/>
      <c r="AA258" s="49"/>
      <c r="AC258" s="47"/>
    </row>
    <row r="259" spans="2:29" x14ac:dyDescent="0.25">
      <c r="B259" s="408"/>
      <c r="C259" s="412"/>
      <c r="D259" s="61"/>
      <c r="E259" s="40"/>
      <c r="J259" s="49"/>
      <c r="K259" s="40"/>
      <c r="L259" s="49"/>
      <c r="M259" s="49"/>
      <c r="O259" s="49"/>
      <c r="P259" s="49"/>
      <c r="Q259" s="49"/>
      <c r="R259" s="49"/>
      <c r="T259" s="49"/>
      <c r="U259" s="49"/>
      <c r="X259" s="49"/>
      <c r="Y259" s="49"/>
      <c r="Z259" s="49"/>
      <c r="AA259" s="49"/>
      <c r="AC259" s="47"/>
    </row>
    <row r="260" spans="2:29" x14ac:dyDescent="0.25">
      <c r="B260" s="408"/>
      <c r="C260" s="412"/>
      <c r="D260" s="61"/>
      <c r="E260" s="40"/>
      <c r="J260" s="49"/>
      <c r="K260" s="40"/>
      <c r="L260" s="49"/>
      <c r="M260" s="49"/>
      <c r="O260" s="49"/>
      <c r="P260" s="49"/>
      <c r="Q260" s="49"/>
      <c r="R260" s="49"/>
      <c r="T260" s="49"/>
      <c r="U260" s="49"/>
      <c r="X260" s="49"/>
      <c r="Y260" s="49"/>
      <c r="Z260" s="49"/>
      <c r="AA260" s="49"/>
      <c r="AC260" s="47"/>
    </row>
    <row r="261" spans="2:29" x14ac:dyDescent="0.25">
      <c r="B261" s="408"/>
      <c r="C261" s="412"/>
      <c r="D261" s="61"/>
      <c r="E261" s="40"/>
      <c r="J261" s="49"/>
      <c r="K261" s="40"/>
      <c r="L261" s="49"/>
      <c r="M261" s="49"/>
      <c r="O261" s="49"/>
      <c r="P261" s="49"/>
      <c r="Q261" s="49"/>
      <c r="R261" s="49"/>
      <c r="T261" s="49"/>
      <c r="U261" s="49"/>
      <c r="X261" s="49"/>
      <c r="Y261" s="49"/>
      <c r="Z261" s="49"/>
      <c r="AA261" s="49"/>
      <c r="AC261" s="47"/>
    </row>
    <row r="262" spans="2:29" x14ac:dyDescent="0.25">
      <c r="B262" s="408"/>
      <c r="C262" s="412"/>
      <c r="D262" s="61"/>
      <c r="E262" s="40"/>
      <c r="J262" s="49"/>
      <c r="K262" s="40"/>
      <c r="L262" s="49"/>
      <c r="M262" s="49"/>
      <c r="O262" s="49"/>
      <c r="P262" s="49"/>
      <c r="Q262" s="49"/>
      <c r="R262" s="49"/>
      <c r="T262" s="49"/>
      <c r="U262" s="49"/>
      <c r="X262" s="49"/>
      <c r="Y262" s="49"/>
      <c r="Z262" s="49"/>
      <c r="AA262" s="49"/>
      <c r="AC262" s="47"/>
    </row>
    <row r="263" spans="2:29" x14ac:dyDescent="0.25">
      <c r="B263" s="408"/>
      <c r="C263" s="412"/>
      <c r="D263" s="61"/>
      <c r="E263" s="40"/>
      <c r="J263" s="49"/>
      <c r="K263" s="40"/>
      <c r="L263" s="49"/>
      <c r="M263" s="49"/>
      <c r="O263" s="49"/>
      <c r="P263" s="49"/>
      <c r="Q263" s="49"/>
      <c r="R263" s="49"/>
      <c r="T263" s="49"/>
      <c r="U263" s="49"/>
      <c r="X263" s="49"/>
      <c r="Y263" s="49"/>
      <c r="Z263" s="49"/>
      <c r="AA263" s="49"/>
      <c r="AC263" s="47"/>
    </row>
    <row r="264" spans="2:29" x14ac:dyDescent="0.25">
      <c r="B264" s="408"/>
      <c r="C264" s="412"/>
      <c r="D264" s="61"/>
      <c r="E264" s="40"/>
      <c r="J264" s="49"/>
      <c r="K264" s="40"/>
      <c r="L264" s="49"/>
      <c r="M264" s="49"/>
      <c r="O264" s="49"/>
      <c r="P264" s="49"/>
      <c r="Q264" s="49"/>
      <c r="R264" s="49"/>
      <c r="T264" s="49"/>
      <c r="U264" s="49"/>
      <c r="X264" s="49"/>
      <c r="Y264" s="49"/>
      <c r="Z264" s="49"/>
      <c r="AA264" s="49"/>
      <c r="AC264" s="47"/>
    </row>
    <row r="265" spans="2:29" x14ac:dyDescent="0.25">
      <c r="B265" s="408"/>
      <c r="C265" s="412"/>
      <c r="D265" s="61"/>
      <c r="E265" s="40"/>
      <c r="J265" s="49"/>
      <c r="K265" s="40"/>
      <c r="L265" s="49"/>
      <c r="M265" s="49"/>
      <c r="O265" s="49"/>
      <c r="P265" s="49"/>
      <c r="Q265" s="49"/>
      <c r="R265" s="49"/>
      <c r="T265" s="49"/>
      <c r="U265" s="49"/>
      <c r="X265" s="49"/>
      <c r="Y265" s="49"/>
      <c r="Z265" s="49"/>
      <c r="AA265" s="49"/>
      <c r="AC265" s="47"/>
    </row>
    <row r="266" spans="2:29" x14ac:dyDescent="0.25">
      <c r="B266" s="408"/>
      <c r="C266" s="412"/>
      <c r="D266" s="61"/>
      <c r="E266" s="40"/>
      <c r="J266" s="49"/>
      <c r="K266" s="40"/>
      <c r="L266" s="49"/>
      <c r="M266" s="49"/>
      <c r="O266" s="49"/>
      <c r="P266" s="49"/>
      <c r="Q266" s="49"/>
      <c r="R266" s="49"/>
      <c r="T266" s="49"/>
      <c r="U266" s="49"/>
      <c r="X266" s="49"/>
      <c r="Y266" s="49"/>
      <c r="Z266" s="49"/>
      <c r="AA266" s="49"/>
      <c r="AC266" s="47"/>
    </row>
    <row r="267" spans="2:29" x14ac:dyDescent="0.25">
      <c r="B267" s="408"/>
      <c r="C267" s="412"/>
      <c r="D267" s="61"/>
      <c r="E267" s="40"/>
      <c r="J267" s="49"/>
      <c r="K267" s="40"/>
      <c r="L267" s="49"/>
      <c r="M267" s="49"/>
      <c r="O267" s="49"/>
      <c r="P267" s="49"/>
      <c r="Q267" s="49"/>
      <c r="R267" s="49"/>
      <c r="T267" s="49"/>
      <c r="U267" s="49"/>
      <c r="X267" s="49"/>
      <c r="Y267" s="49"/>
      <c r="Z267" s="49"/>
      <c r="AA267" s="49"/>
      <c r="AC267" s="47"/>
    </row>
    <row r="268" spans="2:29" x14ac:dyDescent="0.25">
      <c r="B268" s="408"/>
      <c r="C268" s="412"/>
      <c r="D268" s="61"/>
      <c r="E268" s="40"/>
      <c r="J268" s="49"/>
      <c r="K268" s="40"/>
      <c r="L268" s="49"/>
      <c r="M268" s="49"/>
      <c r="O268" s="49"/>
      <c r="P268" s="49"/>
      <c r="Q268" s="49"/>
      <c r="R268" s="49"/>
      <c r="T268" s="49"/>
      <c r="U268" s="49"/>
      <c r="X268" s="49"/>
      <c r="Y268" s="49"/>
      <c r="Z268" s="49"/>
      <c r="AA268" s="49"/>
      <c r="AC268" s="47"/>
    </row>
    <row r="269" spans="2:29" x14ac:dyDescent="0.25">
      <c r="B269" s="408"/>
      <c r="C269" s="412"/>
      <c r="D269" s="61"/>
      <c r="E269" s="40"/>
      <c r="J269" s="49"/>
      <c r="K269" s="40"/>
      <c r="L269" s="49"/>
      <c r="M269" s="49"/>
      <c r="O269" s="49"/>
      <c r="P269" s="49"/>
      <c r="Q269" s="49"/>
      <c r="R269" s="49"/>
      <c r="T269" s="49"/>
      <c r="U269" s="49"/>
      <c r="X269" s="49"/>
      <c r="Y269" s="49"/>
      <c r="Z269" s="49"/>
      <c r="AA269" s="49"/>
      <c r="AC269" s="47"/>
    </row>
    <row r="270" spans="2:29" x14ac:dyDescent="0.25">
      <c r="B270" s="408"/>
      <c r="C270" s="412"/>
      <c r="D270" s="61"/>
      <c r="E270" s="40"/>
      <c r="J270" s="49"/>
      <c r="K270" s="40"/>
      <c r="L270" s="49"/>
      <c r="M270" s="49"/>
      <c r="O270" s="49"/>
      <c r="P270" s="49"/>
      <c r="Q270" s="49"/>
      <c r="R270" s="49"/>
      <c r="T270" s="49"/>
      <c r="U270" s="49"/>
      <c r="X270" s="49"/>
      <c r="Y270" s="49"/>
      <c r="Z270" s="49"/>
      <c r="AA270" s="49"/>
      <c r="AC270" s="47"/>
    </row>
    <row r="271" spans="2:29" x14ac:dyDescent="0.25">
      <c r="B271" s="408"/>
      <c r="C271" s="412"/>
      <c r="D271" s="61"/>
      <c r="E271" s="40"/>
      <c r="J271" s="49"/>
      <c r="K271" s="40"/>
      <c r="L271" s="49"/>
      <c r="M271" s="49"/>
      <c r="O271" s="49"/>
      <c r="P271" s="49"/>
      <c r="Q271" s="49"/>
      <c r="R271" s="49"/>
      <c r="T271" s="49"/>
      <c r="U271" s="49"/>
      <c r="X271" s="49"/>
      <c r="Y271" s="49"/>
      <c r="Z271" s="49"/>
      <c r="AA271" s="49"/>
      <c r="AC271" s="47"/>
    </row>
    <row r="272" spans="2:29" x14ac:dyDescent="0.25">
      <c r="B272" s="408"/>
      <c r="C272" s="412"/>
      <c r="D272" s="61"/>
      <c r="E272" s="40"/>
      <c r="J272" s="49"/>
      <c r="K272" s="40"/>
      <c r="L272" s="49"/>
      <c r="M272" s="49"/>
      <c r="O272" s="49"/>
      <c r="P272" s="49"/>
      <c r="Q272" s="49"/>
      <c r="R272" s="49"/>
      <c r="T272" s="49"/>
      <c r="U272" s="49"/>
      <c r="X272" s="49"/>
      <c r="Y272" s="49"/>
      <c r="Z272" s="49"/>
      <c r="AA272" s="49"/>
      <c r="AC272" s="47"/>
    </row>
    <row r="273" spans="2:29" x14ac:dyDescent="0.25">
      <c r="B273" s="408"/>
      <c r="C273" s="412"/>
      <c r="D273" s="61"/>
      <c r="E273" s="40"/>
      <c r="J273" s="49"/>
      <c r="K273" s="40"/>
      <c r="L273" s="49"/>
      <c r="M273" s="49"/>
      <c r="O273" s="49"/>
      <c r="P273" s="49"/>
      <c r="Q273" s="49"/>
      <c r="R273" s="49"/>
      <c r="T273" s="49"/>
      <c r="U273" s="49"/>
      <c r="X273" s="49"/>
      <c r="Y273" s="49"/>
      <c r="Z273" s="49"/>
      <c r="AA273" s="49"/>
      <c r="AC273" s="47"/>
    </row>
    <row r="274" spans="2:29" x14ac:dyDescent="0.25">
      <c r="B274" s="408"/>
      <c r="C274" s="412"/>
      <c r="D274" s="61"/>
      <c r="E274" s="40"/>
      <c r="J274" s="49"/>
      <c r="K274" s="40"/>
      <c r="L274" s="49"/>
      <c r="M274" s="49"/>
      <c r="O274" s="49"/>
      <c r="P274" s="49"/>
      <c r="Q274" s="49"/>
      <c r="R274" s="49"/>
      <c r="T274" s="49"/>
      <c r="U274" s="49"/>
      <c r="X274" s="49"/>
      <c r="Y274" s="49"/>
      <c r="Z274" s="49"/>
      <c r="AA274" s="49"/>
      <c r="AC274" s="47"/>
    </row>
    <row r="275" spans="2:29" x14ac:dyDescent="0.25">
      <c r="B275" s="408"/>
      <c r="C275" s="412"/>
      <c r="D275" s="61"/>
      <c r="E275" s="40"/>
      <c r="J275" s="49"/>
      <c r="K275" s="40"/>
      <c r="L275" s="49"/>
      <c r="M275" s="49"/>
      <c r="O275" s="49"/>
      <c r="P275" s="49"/>
      <c r="Q275" s="49"/>
      <c r="R275" s="49"/>
      <c r="T275" s="49"/>
      <c r="U275" s="49"/>
      <c r="X275" s="49"/>
      <c r="Y275" s="49"/>
      <c r="Z275" s="49"/>
      <c r="AA275" s="49"/>
      <c r="AC275" s="47"/>
    </row>
    <row r="276" spans="2:29" x14ac:dyDescent="0.25">
      <c r="B276" s="408"/>
      <c r="C276" s="412"/>
      <c r="D276" s="61"/>
      <c r="E276" s="40"/>
      <c r="J276" s="49"/>
      <c r="K276" s="40"/>
      <c r="L276" s="49"/>
      <c r="M276" s="49"/>
      <c r="O276" s="49"/>
      <c r="P276" s="49"/>
      <c r="Q276" s="49"/>
      <c r="R276" s="49"/>
      <c r="T276" s="49"/>
      <c r="U276" s="49"/>
      <c r="X276" s="49"/>
      <c r="Y276" s="49"/>
      <c r="Z276" s="49"/>
      <c r="AA276" s="49"/>
      <c r="AC276" s="47"/>
    </row>
    <row r="277" spans="2:29" x14ac:dyDescent="0.25">
      <c r="B277" s="408"/>
      <c r="C277" s="412"/>
      <c r="D277" s="61"/>
      <c r="E277" s="40"/>
      <c r="J277" s="49"/>
      <c r="K277" s="40"/>
      <c r="L277" s="49"/>
      <c r="M277" s="49"/>
      <c r="O277" s="49"/>
      <c r="P277" s="49"/>
      <c r="Q277" s="49"/>
      <c r="R277" s="49"/>
      <c r="T277" s="49"/>
      <c r="U277" s="49"/>
      <c r="X277" s="49"/>
      <c r="Y277" s="49"/>
      <c r="Z277" s="49"/>
      <c r="AA277" s="49"/>
      <c r="AC277" s="47"/>
    </row>
    <row r="278" spans="2:29" x14ac:dyDescent="0.25">
      <c r="B278" s="408"/>
      <c r="C278" s="412"/>
      <c r="D278" s="61"/>
      <c r="E278" s="40"/>
      <c r="J278" s="49"/>
      <c r="K278" s="40"/>
      <c r="L278" s="49"/>
      <c r="M278" s="49"/>
      <c r="O278" s="49"/>
      <c r="P278" s="49"/>
      <c r="Q278" s="49"/>
      <c r="R278" s="49"/>
      <c r="T278" s="49"/>
      <c r="U278" s="49"/>
      <c r="X278" s="49"/>
      <c r="Y278" s="49"/>
      <c r="Z278" s="49"/>
      <c r="AA278" s="49"/>
      <c r="AC278" s="47"/>
    </row>
    <row r="279" spans="2:29" x14ac:dyDescent="0.25">
      <c r="B279" s="408"/>
      <c r="C279" s="412"/>
      <c r="D279" s="61"/>
      <c r="E279" s="40"/>
      <c r="J279" s="49"/>
      <c r="K279" s="40"/>
      <c r="L279" s="49"/>
      <c r="M279" s="49"/>
      <c r="O279" s="49"/>
      <c r="P279" s="49"/>
      <c r="Q279" s="49"/>
      <c r="R279" s="49"/>
      <c r="T279" s="49"/>
      <c r="U279" s="49"/>
      <c r="X279" s="49"/>
      <c r="Y279" s="49"/>
      <c r="Z279" s="49"/>
      <c r="AA279" s="49"/>
      <c r="AC279" s="47"/>
    </row>
    <row r="280" spans="2:29" x14ac:dyDescent="0.25">
      <c r="B280" s="408"/>
      <c r="C280" s="412"/>
      <c r="D280" s="61"/>
      <c r="E280" s="40"/>
      <c r="J280" s="49"/>
      <c r="K280" s="40"/>
      <c r="L280" s="49"/>
      <c r="M280" s="49"/>
      <c r="O280" s="49"/>
      <c r="P280" s="49"/>
      <c r="Q280" s="49"/>
      <c r="R280" s="49"/>
      <c r="T280" s="49"/>
      <c r="U280" s="49"/>
      <c r="X280" s="49"/>
      <c r="Y280" s="49"/>
      <c r="Z280" s="49"/>
      <c r="AA280" s="49"/>
      <c r="AC280" s="47"/>
    </row>
    <row r="281" spans="2:29" x14ac:dyDescent="0.25">
      <c r="B281" s="408"/>
      <c r="C281" s="412"/>
      <c r="D281" s="61"/>
      <c r="E281" s="40"/>
      <c r="J281" s="49"/>
      <c r="K281" s="40"/>
      <c r="L281" s="49"/>
      <c r="M281" s="49"/>
      <c r="O281" s="49"/>
      <c r="P281" s="49"/>
      <c r="Q281" s="49"/>
      <c r="R281" s="49"/>
      <c r="T281" s="49"/>
      <c r="U281" s="49"/>
      <c r="X281" s="49"/>
      <c r="Y281" s="49"/>
      <c r="Z281" s="49"/>
      <c r="AA281" s="49"/>
      <c r="AC281" s="47"/>
    </row>
    <row r="282" spans="2:29" x14ac:dyDescent="0.25">
      <c r="B282" s="408"/>
      <c r="C282" s="412"/>
      <c r="D282" s="61"/>
      <c r="E282" s="40"/>
      <c r="J282" s="49"/>
      <c r="K282" s="40"/>
      <c r="L282" s="49"/>
      <c r="M282" s="49"/>
      <c r="O282" s="49"/>
      <c r="P282" s="49"/>
      <c r="Q282" s="49"/>
      <c r="R282" s="49"/>
      <c r="T282" s="49"/>
      <c r="U282" s="49"/>
      <c r="X282" s="49"/>
      <c r="Y282" s="49"/>
      <c r="Z282" s="49"/>
      <c r="AA282" s="49"/>
      <c r="AC282" s="47"/>
    </row>
    <row r="283" spans="2:29" x14ac:dyDescent="0.25">
      <c r="B283" s="408"/>
      <c r="C283" s="412"/>
      <c r="D283" s="61"/>
      <c r="E283" s="40"/>
      <c r="J283" s="49"/>
      <c r="K283" s="40"/>
      <c r="L283" s="49"/>
      <c r="M283" s="49"/>
      <c r="O283" s="49"/>
      <c r="P283" s="49"/>
      <c r="Q283" s="49"/>
      <c r="R283" s="49"/>
      <c r="T283" s="49"/>
      <c r="U283" s="49"/>
      <c r="X283" s="49"/>
      <c r="Y283" s="49"/>
      <c r="Z283" s="49"/>
      <c r="AA283" s="49"/>
      <c r="AC283" s="47"/>
    </row>
    <row r="284" spans="2:29" x14ac:dyDescent="0.25">
      <c r="B284" s="408"/>
      <c r="C284" s="412"/>
      <c r="D284" s="61"/>
      <c r="E284" s="40"/>
      <c r="J284" s="49"/>
      <c r="K284" s="40"/>
      <c r="L284" s="49"/>
      <c r="M284" s="49"/>
      <c r="O284" s="49"/>
      <c r="P284" s="49"/>
      <c r="Q284" s="49"/>
      <c r="R284" s="49"/>
      <c r="T284" s="49"/>
      <c r="U284" s="49"/>
      <c r="X284" s="49"/>
      <c r="Y284" s="49"/>
      <c r="Z284" s="49"/>
      <c r="AA284" s="49"/>
      <c r="AC284" s="47"/>
    </row>
    <row r="285" spans="2:29" x14ac:dyDescent="0.25">
      <c r="B285" s="408"/>
      <c r="C285" s="412"/>
      <c r="D285" s="61"/>
      <c r="E285" s="40"/>
      <c r="J285" s="49"/>
      <c r="K285" s="40"/>
      <c r="L285" s="49"/>
      <c r="M285" s="49"/>
      <c r="O285" s="49"/>
      <c r="P285" s="49"/>
      <c r="Q285" s="49"/>
      <c r="R285" s="49"/>
      <c r="T285" s="49"/>
      <c r="U285" s="49"/>
      <c r="X285" s="49"/>
      <c r="Y285" s="49"/>
      <c r="Z285" s="49"/>
      <c r="AA285" s="49"/>
      <c r="AC285" s="47"/>
    </row>
    <row r="286" spans="2:29" x14ac:dyDescent="0.25">
      <c r="B286" s="408"/>
      <c r="C286" s="412"/>
      <c r="D286" s="61"/>
      <c r="E286" s="40"/>
      <c r="J286" s="49"/>
      <c r="K286" s="40"/>
      <c r="L286" s="49"/>
      <c r="M286" s="49"/>
      <c r="O286" s="49"/>
      <c r="P286" s="49"/>
      <c r="Q286" s="49"/>
      <c r="R286" s="49"/>
      <c r="T286" s="49"/>
      <c r="U286" s="49"/>
      <c r="X286" s="49"/>
      <c r="Y286" s="49"/>
      <c r="Z286" s="49"/>
      <c r="AA286" s="49"/>
      <c r="AC286" s="47"/>
    </row>
    <row r="287" spans="2:29" x14ac:dyDescent="0.25">
      <c r="B287" s="408"/>
      <c r="C287" s="412"/>
      <c r="D287" s="61"/>
      <c r="E287" s="40"/>
      <c r="J287" s="49"/>
      <c r="K287" s="40"/>
      <c r="L287" s="49"/>
      <c r="M287" s="49"/>
      <c r="O287" s="49"/>
      <c r="P287" s="49"/>
      <c r="Q287" s="49"/>
      <c r="R287" s="49"/>
      <c r="T287" s="49"/>
      <c r="U287" s="49"/>
      <c r="X287" s="49"/>
      <c r="Y287" s="49"/>
      <c r="Z287" s="49"/>
      <c r="AA287" s="49"/>
      <c r="AC287" s="47"/>
    </row>
    <row r="288" spans="2:29" x14ac:dyDescent="0.25">
      <c r="B288" s="408"/>
      <c r="C288" s="412"/>
      <c r="D288" s="61"/>
      <c r="E288" s="40"/>
      <c r="J288" s="49"/>
      <c r="K288" s="40"/>
      <c r="L288" s="49"/>
      <c r="M288" s="49"/>
      <c r="O288" s="49"/>
      <c r="P288" s="49"/>
      <c r="Q288" s="49"/>
      <c r="R288" s="49"/>
      <c r="T288" s="49"/>
      <c r="U288" s="49"/>
      <c r="X288" s="49"/>
      <c r="Y288" s="49"/>
      <c r="Z288" s="49"/>
      <c r="AA288" s="49"/>
      <c r="AC288" s="47"/>
    </row>
    <row r="289" spans="2:29" x14ac:dyDescent="0.25">
      <c r="B289" s="408"/>
      <c r="C289" s="412"/>
      <c r="D289" s="61"/>
      <c r="E289" s="40"/>
      <c r="J289" s="49"/>
      <c r="K289" s="40"/>
      <c r="L289" s="49"/>
      <c r="M289" s="49"/>
      <c r="O289" s="49"/>
      <c r="P289" s="49"/>
      <c r="Q289" s="49"/>
      <c r="R289" s="49"/>
      <c r="T289" s="49"/>
      <c r="U289" s="49"/>
      <c r="X289" s="49"/>
      <c r="Y289" s="49"/>
      <c r="Z289" s="49"/>
      <c r="AA289" s="49"/>
      <c r="AC289" s="47"/>
    </row>
    <row r="290" spans="2:29" x14ac:dyDescent="0.25">
      <c r="B290" s="408"/>
      <c r="C290" s="412"/>
      <c r="D290" s="61"/>
      <c r="E290" s="40"/>
      <c r="J290" s="49"/>
      <c r="K290" s="40"/>
      <c r="L290" s="49"/>
      <c r="M290" s="49"/>
      <c r="O290" s="49"/>
      <c r="P290" s="49"/>
      <c r="Q290" s="49"/>
      <c r="R290" s="49"/>
      <c r="T290" s="49"/>
      <c r="U290" s="49"/>
      <c r="X290" s="49"/>
      <c r="Y290" s="49"/>
      <c r="Z290" s="49"/>
      <c r="AA290" s="49"/>
      <c r="AC290" s="47"/>
    </row>
    <row r="291" spans="2:29" x14ac:dyDescent="0.25">
      <c r="B291" s="408"/>
      <c r="C291" s="412"/>
      <c r="D291" s="61"/>
      <c r="E291" s="40"/>
      <c r="J291" s="49"/>
      <c r="K291" s="40"/>
      <c r="L291" s="49"/>
      <c r="M291" s="49"/>
      <c r="O291" s="49"/>
      <c r="P291" s="49"/>
      <c r="Q291" s="49"/>
      <c r="R291" s="49"/>
      <c r="T291" s="49"/>
      <c r="U291" s="49"/>
      <c r="X291" s="49"/>
      <c r="Y291" s="49"/>
      <c r="Z291" s="49"/>
      <c r="AA291" s="49"/>
      <c r="AC291" s="47"/>
    </row>
    <row r="292" spans="2:29" x14ac:dyDescent="0.25">
      <c r="B292" s="408"/>
      <c r="C292" s="412"/>
      <c r="D292" s="61"/>
      <c r="E292" s="40"/>
      <c r="J292" s="49"/>
      <c r="K292" s="40"/>
      <c r="L292" s="49"/>
      <c r="M292" s="49"/>
      <c r="O292" s="49"/>
      <c r="P292" s="49"/>
      <c r="Q292" s="49"/>
      <c r="R292" s="49"/>
      <c r="T292" s="49"/>
      <c r="U292" s="49"/>
      <c r="X292" s="49"/>
      <c r="Y292" s="49"/>
      <c r="Z292" s="49"/>
      <c r="AA292" s="49"/>
      <c r="AC292" s="47"/>
    </row>
    <row r="293" spans="2:29" x14ac:dyDescent="0.25">
      <c r="B293" s="408"/>
      <c r="C293" s="412"/>
      <c r="D293" s="61"/>
      <c r="E293" s="40"/>
      <c r="J293" s="49"/>
      <c r="K293" s="40"/>
      <c r="L293" s="49"/>
      <c r="M293" s="49"/>
      <c r="O293" s="49"/>
      <c r="P293" s="49"/>
      <c r="Q293" s="49"/>
      <c r="R293" s="49"/>
      <c r="T293" s="49"/>
      <c r="U293" s="49"/>
      <c r="X293" s="49"/>
      <c r="Y293" s="49"/>
      <c r="Z293" s="49"/>
      <c r="AA293" s="49"/>
      <c r="AC293" s="47"/>
    </row>
    <row r="294" spans="2:29" x14ac:dyDescent="0.25">
      <c r="B294" s="408"/>
      <c r="C294" s="412"/>
      <c r="D294" s="61"/>
      <c r="E294" s="40"/>
      <c r="J294" s="49"/>
      <c r="K294" s="40"/>
      <c r="L294" s="49"/>
      <c r="M294" s="49"/>
      <c r="O294" s="49"/>
      <c r="P294" s="49"/>
      <c r="Q294" s="49"/>
      <c r="R294" s="49"/>
      <c r="T294" s="49"/>
      <c r="U294" s="49"/>
      <c r="X294" s="49"/>
      <c r="Y294" s="49"/>
      <c r="Z294" s="49"/>
      <c r="AA294" s="49"/>
      <c r="AC294" s="47"/>
    </row>
    <row r="295" spans="2:29" x14ac:dyDescent="0.25">
      <c r="B295" s="408"/>
      <c r="C295" s="412"/>
      <c r="D295" s="61"/>
      <c r="E295" s="40"/>
      <c r="J295" s="49"/>
      <c r="K295" s="40"/>
      <c r="L295" s="49"/>
      <c r="M295" s="49"/>
      <c r="O295" s="49"/>
      <c r="P295" s="49"/>
      <c r="Q295" s="49"/>
      <c r="R295" s="49"/>
      <c r="T295" s="49"/>
      <c r="U295" s="49"/>
      <c r="X295" s="49"/>
      <c r="Y295" s="49"/>
      <c r="Z295" s="49"/>
      <c r="AA295" s="49"/>
      <c r="AC295" s="47"/>
    </row>
    <row r="296" spans="2:29" x14ac:dyDescent="0.25">
      <c r="B296" s="408"/>
      <c r="C296" s="412"/>
      <c r="D296" s="61"/>
      <c r="E296" s="40"/>
      <c r="J296" s="49"/>
      <c r="K296" s="40"/>
      <c r="L296" s="49"/>
      <c r="M296" s="49"/>
      <c r="O296" s="49"/>
      <c r="P296" s="49"/>
      <c r="Q296" s="49"/>
      <c r="R296" s="49"/>
      <c r="T296" s="49"/>
      <c r="U296" s="49"/>
      <c r="X296" s="49"/>
      <c r="Y296" s="49"/>
      <c r="Z296" s="49"/>
      <c r="AA296" s="49"/>
      <c r="AC296" s="47"/>
    </row>
    <row r="297" spans="2:29" x14ac:dyDescent="0.25">
      <c r="B297" s="408"/>
      <c r="C297" s="412"/>
      <c r="D297" s="61"/>
      <c r="E297" s="40"/>
      <c r="J297" s="49"/>
      <c r="K297" s="40"/>
      <c r="L297" s="49"/>
      <c r="M297" s="49"/>
      <c r="O297" s="49"/>
      <c r="P297" s="49"/>
      <c r="Q297" s="49"/>
      <c r="R297" s="49"/>
      <c r="T297" s="49"/>
      <c r="U297" s="49"/>
      <c r="X297" s="49"/>
      <c r="Y297" s="49"/>
      <c r="Z297" s="49"/>
      <c r="AA297" s="49"/>
      <c r="AC297" s="47"/>
    </row>
    <row r="298" spans="2:29" x14ac:dyDescent="0.25">
      <c r="B298" s="408"/>
      <c r="C298" s="412"/>
      <c r="D298" s="61"/>
      <c r="E298" s="40"/>
      <c r="J298" s="49"/>
      <c r="K298" s="40"/>
      <c r="L298" s="49"/>
      <c r="M298" s="49"/>
      <c r="O298" s="49"/>
      <c r="P298" s="49"/>
      <c r="Q298" s="49"/>
      <c r="R298" s="49"/>
      <c r="T298" s="49"/>
      <c r="U298" s="49"/>
      <c r="X298" s="49"/>
      <c r="Y298" s="49"/>
      <c r="Z298" s="49"/>
      <c r="AA298" s="49"/>
      <c r="AC298" s="47"/>
    </row>
    <row r="299" spans="2:29" x14ac:dyDescent="0.25">
      <c r="B299" s="408"/>
      <c r="C299" s="412"/>
      <c r="D299" s="61"/>
      <c r="E299" s="40"/>
      <c r="J299" s="49"/>
      <c r="K299" s="40"/>
      <c r="L299" s="49"/>
      <c r="M299" s="49"/>
      <c r="O299" s="49"/>
      <c r="P299" s="49"/>
      <c r="Q299" s="49"/>
      <c r="R299" s="49"/>
      <c r="T299" s="49"/>
      <c r="U299" s="49"/>
      <c r="X299" s="49"/>
      <c r="Y299" s="49"/>
      <c r="Z299" s="49"/>
      <c r="AA299" s="49"/>
      <c r="AC299" s="47"/>
    </row>
    <row r="300" spans="2:29" x14ac:dyDescent="0.25">
      <c r="B300" s="408"/>
      <c r="C300" s="412"/>
      <c r="D300" s="61"/>
      <c r="E300" s="40"/>
      <c r="J300" s="49"/>
      <c r="K300" s="40"/>
      <c r="L300" s="49"/>
      <c r="M300" s="49"/>
      <c r="O300" s="49"/>
      <c r="P300" s="49"/>
      <c r="Q300" s="49"/>
      <c r="R300" s="49"/>
      <c r="T300" s="49"/>
      <c r="U300" s="49"/>
      <c r="X300" s="49"/>
      <c r="Y300" s="49"/>
      <c r="Z300" s="49"/>
      <c r="AA300" s="49"/>
      <c r="AC300" s="47"/>
    </row>
    <row r="301" spans="2:29" x14ac:dyDescent="0.25">
      <c r="B301" s="408"/>
      <c r="C301" s="412"/>
      <c r="D301" s="61"/>
      <c r="E301" s="40"/>
      <c r="J301" s="49"/>
      <c r="K301" s="40"/>
      <c r="L301" s="49"/>
      <c r="M301" s="49"/>
      <c r="O301" s="49"/>
      <c r="P301" s="49"/>
      <c r="Q301" s="49"/>
      <c r="R301" s="49"/>
      <c r="T301" s="49"/>
      <c r="U301" s="49"/>
      <c r="X301" s="49"/>
      <c r="Y301" s="49"/>
      <c r="Z301" s="49"/>
      <c r="AA301" s="49"/>
      <c r="AC301" s="47"/>
    </row>
    <row r="302" spans="2:29" x14ac:dyDescent="0.25">
      <c r="B302" s="408"/>
      <c r="C302" s="412"/>
      <c r="D302" s="61"/>
      <c r="E302" s="40"/>
      <c r="J302" s="49"/>
      <c r="K302" s="40"/>
      <c r="L302" s="49"/>
      <c r="M302" s="49"/>
      <c r="O302" s="49"/>
      <c r="P302" s="49"/>
      <c r="Q302" s="49"/>
      <c r="R302" s="49"/>
      <c r="T302" s="49"/>
      <c r="U302" s="49"/>
      <c r="X302" s="49"/>
      <c r="Y302" s="49"/>
      <c r="Z302" s="49"/>
      <c r="AA302" s="49"/>
      <c r="AC302" s="47"/>
    </row>
    <row r="303" spans="2:29" x14ac:dyDescent="0.25">
      <c r="B303" s="408"/>
      <c r="C303" s="412"/>
      <c r="D303" s="61"/>
      <c r="E303" s="40"/>
      <c r="J303" s="49"/>
      <c r="K303" s="40"/>
      <c r="L303" s="49"/>
      <c r="M303" s="49"/>
      <c r="O303" s="49"/>
      <c r="P303" s="49"/>
      <c r="Q303" s="49"/>
      <c r="R303" s="49"/>
      <c r="T303" s="49"/>
      <c r="U303" s="49"/>
      <c r="X303" s="49"/>
      <c r="Y303" s="49"/>
      <c r="Z303" s="49"/>
      <c r="AA303" s="49"/>
      <c r="AC303" s="47"/>
    </row>
    <row r="304" spans="2:29" x14ac:dyDescent="0.25">
      <c r="B304" s="408"/>
      <c r="C304" s="412"/>
      <c r="D304" s="61"/>
      <c r="E304" s="40"/>
      <c r="J304" s="49"/>
      <c r="K304" s="40"/>
      <c r="L304" s="49"/>
      <c r="M304" s="49"/>
      <c r="O304" s="49"/>
      <c r="P304" s="49"/>
      <c r="Q304" s="49"/>
      <c r="R304" s="49"/>
      <c r="T304" s="49"/>
      <c r="U304" s="49"/>
      <c r="X304" s="49"/>
      <c r="Y304" s="49"/>
      <c r="Z304" s="49"/>
      <c r="AA304" s="49"/>
      <c r="AC304" s="47"/>
    </row>
    <row r="305" spans="2:29" x14ac:dyDescent="0.25">
      <c r="B305" s="408"/>
      <c r="C305" s="412"/>
      <c r="D305" s="61"/>
      <c r="E305" s="40"/>
      <c r="J305" s="49"/>
      <c r="K305" s="40"/>
      <c r="L305" s="49"/>
      <c r="M305" s="49"/>
      <c r="O305" s="49"/>
      <c r="P305" s="49"/>
      <c r="Q305" s="49"/>
      <c r="R305" s="49"/>
      <c r="T305" s="49"/>
      <c r="U305" s="49"/>
      <c r="X305" s="49"/>
      <c r="Y305" s="49"/>
      <c r="Z305" s="49"/>
      <c r="AA305" s="49"/>
      <c r="AC305" s="47"/>
    </row>
    <row r="306" spans="2:29" x14ac:dyDescent="0.25">
      <c r="B306" s="408"/>
      <c r="C306" s="412"/>
      <c r="D306" s="61"/>
      <c r="E306" s="40"/>
      <c r="J306" s="49"/>
      <c r="K306" s="40"/>
      <c r="L306" s="49"/>
      <c r="M306" s="49"/>
      <c r="O306" s="49"/>
      <c r="P306" s="49"/>
      <c r="Q306" s="49"/>
      <c r="R306" s="49"/>
      <c r="T306" s="49"/>
      <c r="U306" s="49"/>
      <c r="X306" s="49"/>
      <c r="Y306" s="49"/>
      <c r="Z306" s="49"/>
      <c r="AA306" s="49"/>
      <c r="AC306" s="47"/>
    </row>
    <row r="307" spans="2:29" x14ac:dyDescent="0.25">
      <c r="B307" s="408"/>
      <c r="C307" s="412"/>
      <c r="D307" s="61"/>
      <c r="E307" s="40"/>
      <c r="J307" s="49"/>
      <c r="K307" s="40"/>
      <c r="L307" s="49"/>
      <c r="M307" s="49"/>
      <c r="O307" s="49"/>
      <c r="P307" s="49"/>
      <c r="Q307" s="49"/>
      <c r="R307" s="49"/>
      <c r="T307" s="49"/>
      <c r="U307" s="49"/>
      <c r="X307" s="49"/>
      <c r="Y307" s="49"/>
      <c r="Z307" s="49"/>
      <c r="AA307" s="49"/>
      <c r="AC307" s="47"/>
    </row>
    <row r="308" spans="2:29" x14ac:dyDescent="0.25">
      <c r="B308" s="408"/>
      <c r="C308" s="412"/>
      <c r="D308" s="61"/>
      <c r="E308" s="40"/>
      <c r="J308" s="49"/>
      <c r="K308" s="40"/>
      <c r="L308" s="49"/>
      <c r="M308" s="49"/>
      <c r="O308" s="49"/>
      <c r="P308" s="49"/>
      <c r="Q308" s="49"/>
      <c r="R308" s="49"/>
      <c r="T308" s="49"/>
      <c r="U308" s="49"/>
      <c r="X308" s="49"/>
      <c r="Y308" s="49"/>
      <c r="Z308" s="49"/>
      <c r="AA308" s="49"/>
      <c r="AC308" s="47"/>
    </row>
    <row r="309" spans="2:29" x14ac:dyDescent="0.25">
      <c r="B309" s="408"/>
      <c r="C309" s="412"/>
      <c r="D309" s="61"/>
      <c r="E309" s="40"/>
      <c r="J309" s="49"/>
      <c r="K309" s="40"/>
      <c r="L309" s="49"/>
      <c r="M309" s="49"/>
      <c r="O309" s="49"/>
      <c r="P309" s="49"/>
      <c r="Q309" s="49"/>
      <c r="R309" s="49"/>
      <c r="T309" s="49"/>
      <c r="U309" s="49"/>
      <c r="X309" s="49"/>
      <c r="Y309" s="49"/>
      <c r="Z309" s="49"/>
      <c r="AA309" s="49"/>
      <c r="AC309" s="47"/>
    </row>
    <row r="310" spans="2:29" x14ac:dyDescent="0.25">
      <c r="B310" s="408"/>
      <c r="C310" s="412"/>
      <c r="D310" s="61"/>
      <c r="E310" s="40"/>
      <c r="J310" s="49"/>
      <c r="K310" s="40"/>
      <c r="L310" s="49"/>
      <c r="M310" s="49"/>
      <c r="O310" s="49"/>
      <c r="P310" s="49"/>
      <c r="Q310" s="49"/>
      <c r="R310" s="49"/>
      <c r="T310" s="49"/>
      <c r="U310" s="49"/>
      <c r="X310" s="49"/>
      <c r="Y310" s="49"/>
      <c r="Z310" s="49"/>
      <c r="AA310" s="49"/>
      <c r="AC310" s="47"/>
    </row>
    <row r="311" spans="2:29" x14ac:dyDescent="0.25">
      <c r="B311" s="408"/>
      <c r="C311" s="412"/>
      <c r="D311" s="61"/>
      <c r="E311" s="40"/>
      <c r="J311" s="49"/>
      <c r="K311" s="40"/>
      <c r="L311" s="49"/>
      <c r="M311" s="49"/>
      <c r="O311" s="49"/>
      <c r="P311" s="49"/>
      <c r="Q311" s="49"/>
      <c r="R311" s="49"/>
      <c r="T311" s="49"/>
      <c r="U311" s="49"/>
      <c r="X311" s="49"/>
      <c r="Y311" s="49"/>
      <c r="Z311" s="49"/>
      <c r="AA311" s="49"/>
      <c r="AC311" s="47"/>
    </row>
    <row r="312" spans="2:29" x14ac:dyDescent="0.25">
      <c r="B312" s="408"/>
      <c r="C312" s="412"/>
      <c r="D312" s="61"/>
      <c r="E312" s="40"/>
      <c r="J312" s="49"/>
      <c r="K312" s="40"/>
      <c r="L312" s="49"/>
      <c r="M312" s="49"/>
      <c r="O312" s="49"/>
      <c r="P312" s="49"/>
      <c r="Q312" s="49"/>
      <c r="R312" s="49"/>
      <c r="T312" s="49"/>
      <c r="U312" s="49"/>
      <c r="X312" s="49"/>
      <c r="Y312" s="49"/>
      <c r="Z312" s="49"/>
      <c r="AA312" s="49"/>
      <c r="AC312" s="47"/>
    </row>
    <row r="313" spans="2:29" x14ac:dyDescent="0.25">
      <c r="B313" s="408"/>
      <c r="C313" s="412"/>
      <c r="D313" s="61"/>
      <c r="E313" s="40"/>
      <c r="J313" s="49"/>
      <c r="K313" s="40"/>
      <c r="L313" s="49"/>
      <c r="M313" s="49"/>
      <c r="O313" s="49"/>
      <c r="P313" s="49"/>
      <c r="Q313" s="49"/>
      <c r="R313" s="49"/>
      <c r="T313" s="49"/>
      <c r="U313" s="49"/>
      <c r="X313" s="49"/>
      <c r="Y313" s="49"/>
      <c r="Z313" s="49"/>
      <c r="AA313" s="49"/>
      <c r="AC313" s="47"/>
    </row>
    <row r="314" spans="2:29" x14ac:dyDescent="0.25">
      <c r="B314" s="408"/>
      <c r="C314" s="412"/>
      <c r="D314" s="61"/>
      <c r="E314" s="40"/>
      <c r="J314" s="49"/>
      <c r="K314" s="40"/>
      <c r="L314" s="49"/>
      <c r="M314" s="49"/>
      <c r="O314" s="49"/>
      <c r="P314" s="49"/>
      <c r="Q314" s="49"/>
      <c r="R314" s="49"/>
      <c r="T314" s="49"/>
      <c r="U314" s="49"/>
      <c r="X314" s="49"/>
      <c r="Y314" s="49"/>
      <c r="Z314" s="49"/>
      <c r="AA314" s="49"/>
      <c r="AC314" s="47"/>
    </row>
    <row r="315" spans="2:29" x14ac:dyDescent="0.25">
      <c r="B315" s="408"/>
      <c r="C315" s="412"/>
      <c r="D315" s="61"/>
      <c r="E315" s="40"/>
      <c r="J315" s="49"/>
      <c r="K315" s="40"/>
      <c r="L315" s="49"/>
      <c r="M315" s="49"/>
      <c r="O315" s="49"/>
      <c r="P315" s="49"/>
      <c r="Q315" s="49"/>
      <c r="R315" s="49"/>
      <c r="T315" s="49"/>
      <c r="U315" s="49"/>
      <c r="X315" s="49"/>
      <c r="Y315" s="49"/>
      <c r="Z315" s="49"/>
      <c r="AA315" s="49"/>
      <c r="AC315" s="47"/>
    </row>
    <row r="316" spans="2:29" x14ac:dyDescent="0.25">
      <c r="B316" s="408"/>
      <c r="C316" s="412"/>
      <c r="D316" s="61"/>
      <c r="E316" s="40"/>
      <c r="J316" s="49"/>
      <c r="K316" s="40"/>
      <c r="L316" s="49"/>
      <c r="M316" s="49"/>
      <c r="O316" s="49"/>
      <c r="P316" s="49"/>
      <c r="Q316" s="49"/>
      <c r="R316" s="49"/>
      <c r="T316" s="49"/>
      <c r="U316" s="49"/>
      <c r="X316" s="49"/>
      <c r="Y316" s="49"/>
      <c r="Z316" s="49"/>
      <c r="AA316" s="49"/>
      <c r="AC316" s="47"/>
    </row>
    <row r="317" spans="2:29" x14ac:dyDescent="0.25">
      <c r="B317" s="408"/>
      <c r="C317" s="412"/>
      <c r="D317" s="61"/>
      <c r="E317" s="40"/>
      <c r="J317" s="49"/>
      <c r="K317" s="40"/>
      <c r="L317" s="49"/>
      <c r="M317" s="49"/>
      <c r="O317" s="49"/>
      <c r="P317" s="49"/>
      <c r="Q317" s="49"/>
      <c r="R317" s="49"/>
      <c r="T317" s="49"/>
      <c r="U317" s="49"/>
      <c r="X317" s="49"/>
      <c r="Y317" s="49"/>
      <c r="Z317" s="49"/>
      <c r="AA317" s="49"/>
      <c r="AC317" s="47"/>
    </row>
    <row r="318" spans="2:29" x14ac:dyDescent="0.25">
      <c r="B318" s="408"/>
      <c r="C318" s="412"/>
      <c r="D318" s="61"/>
      <c r="E318" s="40"/>
      <c r="J318" s="49"/>
      <c r="K318" s="40"/>
      <c r="L318" s="49"/>
      <c r="M318" s="49"/>
      <c r="O318" s="49"/>
      <c r="P318" s="49"/>
      <c r="Q318" s="49"/>
      <c r="R318" s="49"/>
      <c r="T318" s="49"/>
      <c r="U318" s="49"/>
      <c r="X318" s="49"/>
      <c r="Y318" s="49"/>
      <c r="Z318" s="49"/>
      <c r="AA318" s="49"/>
      <c r="AC318" s="47"/>
    </row>
    <row r="319" spans="2:29" x14ac:dyDescent="0.25">
      <c r="B319" s="408"/>
      <c r="C319" s="412"/>
      <c r="D319" s="61"/>
      <c r="E319" s="40"/>
      <c r="J319" s="49"/>
      <c r="K319" s="40"/>
      <c r="L319" s="49"/>
      <c r="M319" s="49"/>
      <c r="O319" s="49"/>
      <c r="P319" s="49"/>
      <c r="Q319" s="49"/>
      <c r="R319" s="49"/>
      <c r="T319" s="49"/>
      <c r="U319" s="49"/>
      <c r="X319" s="49"/>
      <c r="Y319" s="49"/>
      <c r="Z319" s="49"/>
      <c r="AA319" s="49"/>
      <c r="AC319" s="47"/>
    </row>
    <row r="320" spans="2:29" x14ac:dyDescent="0.25">
      <c r="B320" s="408"/>
      <c r="C320" s="412"/>
      <c r="D320" s="61"/>
      <c r="E320" s="40"/>
      <c r="J320" s="49"/>
      <c r="K320" s="40"/>
      <c r="L320" s="49"/>
      <c r="M320" s="49"/>
      <c r="O320" s="49"/>
      <c r="P320" s="49"/>
      <c r="Q320" s="49"/>
      <c r="R320" s="49"/>
      <c r="T320" s="49"/>
      <c r="U320" s="49"/>
      <c r="X320" s="49"/>
      <c r="Y320" s="49"/>
      <c r="Z320" s="49"/>
      <c r="AA320" s="49"/>
      <c r="AC320" s="47"/>
    </row>
    <row r="321" spans="2:29" x14ac:dyDescent="0.25">
      <c r="B321" s="408"/>
      <c r="C321" s="412"/>
      <c r="D321" s="61"/>
      <c r="E321" s="40"/>
      <c r="J321" s="49"/>
      <c r="K321" s="40"/>
      <c r="L321" s="49"/>
      <c r="M321" s="49"/>
      <c r="O321" s="49"/>
      <c r="P321" s="49"/>
      <c r="Q321" s="49"/>
      <c r="R321" s="49"/>
      <c r="T321" s="49"/>
      <c r="U321" s="49"/>
      <c r="X321" s="49"/>
      <c r="Y321" s="49"/>
      <c r="Z321" s="49"/>
      <c r="AA321" s="49"/>
      <c r="AC321" s="47"/>
    </row>
    <row r="322" spans="2:29" x14ac:dyDescent="0.25">
      <c r="B322" s="408"/>
      <c r="C322" s="412"/>
      <c r="D322" s="61"/>
      <c r="E322" s="40"/>
      <c r="J322" s="49"/>
      <c r="K322" s="40"/>
      <c r="L322" s="49"/>
      <c r="M322" s="49"/>
      <c r="O322" s="49"/>
      <c r="P322" s="49"/>
      <c r="Q322" s="49"/>
      <c r="R322" s="49"/>
      <c r="T322" s="49"/>
      <c r="U322" s="49"/>
      <c r="X322" s="49"/>
      <c r="Y322" s="49"/>
      <c r="Z322" s="49"/>
      <c r="AA322" s="49"/>
      <c r="AC322" s="47"/>
    </row>
    <row r="323" spans="2:29" x14ac:dyDescent="0.25">
      <c r="B323" s="408"/>
      <c r="C323" s="412"/>
      <c r="D323" s="61"/>
      <c r="E323" s="40"/>
      <c r="J323" s="49"/>
      <c r="K323" s="40"/>
      <c r="L323" s="49"/>
      <c r="M323" s="49"/>
      <c r="O323" s="49"/>
      <c r="P323" s="49"/>
      <c r="Q323" s="49"/>
      <c r="R323" s="49"/>
      <c r="T323" s="49"/>
      <c r="U323" s="49"/>
      <c r="X323" s="49"/>
      <c r="Y323" s="49"/>
      <c r="Z323" s="49"/>
      <c r="AA323" s="49"/>
      <c r="AC323" s="47"/>
    </row>
    <row r="324" spans="2:29" x14ac:dyDescent="0.25">
      <c r="B324" s="408"/>
      <c r="C324" s="412"/>
      <c r="D324" s="61"/>
      <c r="E324" s="40"/>
      <c r="J324" s="49"/>
      <c r="K324" s="40"/>
      <c r="L324" s="49"/>
      <c r="M324" s="49"/>
      <c r="O324" s="49"/>
      <c r="P324" s="49"/>
      <c r="Q324" s="49"/>
      <c r="R324" s="49"/>
      <c r="T324" s="49"/>
      <c r="U324" s="49"/>
      <c r="X324" s="49"/>
      <c r="Y324" s="49"/>
      <c r="Z324" s="49"/>
      <c r="AA324" s="49"/>
      <c r="AC324" s="47"/>
    </row>
    <row r="325" spans="2:29" x14ac:dyDescent="0.25">
      <c r="B325" s="408"/>
      <c r="C325" s="412"/>
      <c r="D325" s="61"/>
      <c r="E325" s="40"/>
      <c r="J325" s="49"/>
      <c r="K325" s="40"/>
      <c r="L325" s="49"/>
      <c r="M325" s="49"/>
      <c r="O325" s="49"/>
      <c r="P325" s="49"/>
      <c r="Q325" s="49"/>
      <c r="R325" s="49"/>
      <c r="T325" s="49"/>
      <c r="U325" s="49"/>
      <c r="X325" s="49"/>
      <c r="Y325" s="49"/>
      <c r="Z325" s="49"/>
      <c r="AA325" s="49"/>
      <c r="AC325" s="47"/>
    </row>
    <row r="326" spans="2:29" x14ac:dyDescent="0.25">
      <c r="B326" s="408"/>
      <c r="C326" s="412"/>
      <c r="D326" s="61"/>
      <c r="E326" s="40"/>
      <c r="J326" s="49"/>
      <c r="K326" s="40"/>
      <c r="L326" s="49"/>
      <c r="M326" s="49"/>
      <c r="O326" s="49"/>
      <c r="P326" s="49"/>
      <c r="Q326" s="49"/>
      <c r="R326" s="49"/>
      <c r="T326" s="49"/>
      <c r="U326" s="49"/>
      <c r="X326" s="49"/>
      <c r="Y326" s="49"/>
      <c r="Z326" s="49"/>
      <c r="AA326" s="49"/>
      <c r="AC326" s="47"/>
    </row>
    <row r="327" spans="2:29" x14ac:dyDescent="0.25">
      <c r="B327" s="408"/>
      <c r="C327" s="412"/>
      <c r="D327" s="61"/>
      <c r="E327" s="40"/>
      <c r="J327" s="49"/>
      <c r="K327" s="40"/>
      <c r="L327" s="49"/>
      <c r="M327" s="49"/>
      <c r="O327" s="49"/>
      <c r="P327" s="49"/>
      <c r="Q327" s="49"/>
      <c r="R327" s="49"/>
      <c r="T327" s="49"/>
      <c r="U327" s="49"/>
      <c r="X327" s="49"/>
      <c r="Y327" s="49"/>
      <c r="Z327" s="49"/>
      <c r="AA327" s="49"/>
      <c r="AC327" s="47"/>
    </row>
    <row r="328" spans="2:29" x14ac:dyDescent="0.25">
      <c r="B328" s="408"/>
      <c r="C328" s="412"/>
      <c r="D328" s="61"/>
      <c r="E328" s="40"/>
      <c r="J328" s="49"/>
      <c r="K328" s="40"/>
      <c r="L328" s="49"/>
      <c r="M328" s="49"/>
      <c r="O328" s="49"/>
      <c r="P328" s="49"/>
      <c r="Q328" s="49"/>
      <c r="R328" s="49"/>
      <c r="T328" s="49"/>
      <c r="U328" s="49"/>
      <c r="X328" s="49"/>
      <c r="Y328" s="49"/>
      <c r="Z328" s="49"/>
      <c r="AA328" s="49"/>
      <c r="AC328" s="47"/>
    </row>
    <row r="329" spans="2:29" x14ac:dyDescent="0.25">
      <c r="B329" s="408"/>
      <c r="C329" s="412"/>
      <c r="D329" s="61"/>
      <c r="E329" s="40"/>
      <c r="J329" s="49"/>
      <c r="K329" s="40"/>
      <c r="L329" s="49"/>
      <c r="M329" s="49"/>
      <c r="O329" s="49"/>
      <c r="P329" s="49"/>
      <c r="Q329" s="49"/>
      <c r="R329" s="49"/>
      <c r="T329" s="49"/>
      <c r="U329" s="49"/>
      <c r="X329" s="49"/>
      <c r="Y329" s="49"/>
      <c r="Z329" s="49"/>
      <c r="AA329" s="49"/>
      <c r="AC329" s="47"/>
    </row>
    <row r="330" spans="2:29" x14ac:dyDescent="0.25">
      <c r="B330" s="408"/>
      <c r="C330" s="412"/>
      <c r="D330" s="61"/>
      <c r="E330" s="40"/>
      <c r="J330" s="49"/>
      <c r="K330" s="40"/>
      <c r="L330" s="49"/>
      <c r="M330" s="49"/>
      <c r="O330" s="49"/>
      <c r="P330" s="49"/>
      <c r="Q330" s="49"/>
      <c r="R330" s="49"/>
      <c r="T330" s="49"/>
      <c r="U330" s="49"/>
      <c r="X330" s="49"/>
      <c r="Y330" s="49"/>
      <c r="Z330" s="49"/>
      <c r="AA330" s="49"/>
      <c r="AC330" s="47"/>
    </row>
    <row r="331" spans="2:29" x14ac:dyDescent="0.25">
      <c r="B331" s="408"/>
      <c r="C331" s="412"/>
      <c r="D331" s="61"/>
      <c r="E331" s="40"/>
      <c r="J331" s="49"/>
      <c r="K331" s="40"/>
      <c r="L331" s="49"/>
      <c r="M331" s="49"/>
      <c r="O331" s="49"/>
      <c r="P331" s="49"/>
      <c r="Q331" s="49"/>
      <c r="R331" s="49"/>
      <c r="T331" s="49"/>
      <c r="U331" s="49"/>
      <c r="X331" s="49"/>
      <c r="Y331" s="49"/>
      <c r="Z331" s="49"/>
      <c r="AA331" s="49"/>
      <c r="AC331" s="47"/>
    </row>
    <row r="332" spans="2:29" x14ac:dyDescent="0.25">
      <c r="B332" s="408"/>
      <c r="C332" s="412"/>
      <c r="D332" s="61"/>
      <c r="E332" s="40"/>
      <c r="J332" s="49"/>
      <c r="K332" s="40"/>
      <c r="L332" s="49"/>
      <c r="M332" s="49"/>
      <c r="O332" s="49"/>
      <c r="P332" s="49"/>
      <c r="Q332" s="49"/>
      <c r="R332" s="49"/>
      <c r="T332" s="49"/>
      <c r="U332" s="49"/>
      <c r="X332" s="49"/>
      <c r="Y332" s="49"/>
      <c r="Z332" s="49"/>
      <c r="AA332" s="49"/>
      <c r="AC332" s="47"/>
    </row>
    <row r="333" spans="2:29" x14ac:dyDescent="0.25">
      <c r="B333" s="408"/>
      <c r="C333" s="412"/>
      <c r="D333" s="61"/>
      <c r="E333" s="40"/>
      <c r="J333" s="49"/>
      <c r="K333" s="40"/>
      <c r="L333" s="49"/>
      <c r="M333" s="49"/>
      <c r="O333" s="49"/>
      <c r="P333" s="49"/>
      <c r="Q333" s="49"/>
      <c r="R333" s="49"/>
      <c r="T333" s="49"/>
      <c r="U333" s="49"/>
      <c r="X333" s="49"/>
      <c r="Y333" s="49"/>
      <c r="Z333" s="49"/>
      <c r="AA333" s="49"/>
      <c r="AC333" s="47"/>
    </row>
    <row r="334" spans="2:29" x14ac:dyDescent="0.25">
      <c r="B334" s="408"/>
      <c r="C334" s="412"/>
      <c r="D334" s="61"/>
      <c r="E334" s="40"/>
      <c r="J334" s="49"/>
      <c r="K334" s="40"/>
      <c r="L334" s="49"/>
      <c r="M334" s="49"/>
      <c r="O334" s="49"/>
      <c r="P334" s="49"/>
      <c r="Q334" s="49"/>
      <c r="R334" s="49"/>
      <c r="T334" s="49"/>
      <c r="U334" s="49"/>
      <c r="X334" s="49"/>
      <c r="Y334" s="49"/>
      <c r="Z334" s="49"/>
      <c r="AA334" s="49"/>
      <c r="AC334" s="47"/>
    </row>
    <row r="335" spans="2:29" x14ac:dyDescent="0.25">
      <c r="B335" s="408"/>
      <c r="C335" s="412"/>
      <c r="D335" s="61"/>
      <c r="E335" s="40"/>
      <c r="J335" s="49"/>
      <c r="K335" s="40"/>
      <c r="L335" s="49"/>
      <c r="M335" s="49"/>
      <c r="O335" s="49"/>
      <c r="P335" s="49"/>
      <c r="Q335" s="49"/>
      <c r="R335" s="49"/>
      <c r="T335" s="49"/>
      <c r="U335" s="49"/>
      <c r="X335" s="49"/>
      <c r="Y335" s="49"/>
      <c r="Z335" s="49"/>
      <c r="AA335" s="49"/>
      <c r="AC335" s="47"/>
    </row>
    <row r="336" spans="2:29" x14ac:dyDescent="0.25">
      <c r="B336" s="408"/>
      <c r="C336" s="412"/>
      <c r="D336" s="61"/>
      <c r="E336" s="40"/>
      <c r="J336" s="49"/>
      <c r="K336" s="40"/>
      <c r="L336" s="49"/>
      <c r="M336" s="49"/>
      <c r="O336" s="49"/>
      <c r="P336" s="49"/>
      <c r="Q336" s="49"/>
      <c r="R336" s="49"/>
      <c r="T336" s="49"/>
      <c r="U336" s="49"/>
      <c r="X336" s="49"/>
      <c r="Y336" s="49"/>
      <c r="Z336" s="49"/>
      <c r="AA336" s="49"/>
      <c r="AC336" s="47"/>
    </row>
    <row r="337" spans="2:29" x14ac:dyDescent="0.25">
      <c r="B337" s="408"/>
      <c r="C337" s="412"/>
      <c r="D337" s="61"/>
      <c r="E337" s="40"/>
      <c r="J337" s="49"/>
      <c r="K337" s="40"/>
      <c r="L337" s="49"/>
      <c r="M337" s="49"/>
      <c r="O337" s="49"/>
      <c r="P337" s="49"/>
      <c r="Q337" s="49"/>
      <c r="R337" s="49"/>
      <c r="T337" s="49"/>
      <c r="U337" s="49"/>
      <c r="X337" s="49"/>
      <c r="Y337" s="49"/>
      <c r="Z337" s="49"/>
      <c r="AA337" s="49"/>
      <c r="AC337" s="47"/>
    </row>
    <row r="338" spans="2:29" x14ac:dyDescent="0.25">
      <c r="B338" s="408"/>
      <c r="C338" s="412"/>
      <c r="D338" s="61"/>
      <c r="E338" s="40"/>
      <c r="J338" s="49"/>
      <c r="K338" s="40"/>
      <c r="L338" s="49"/>
      <c r="M338" s="49"/>
      <c r="O338" s="49"/>
      <c r="P338" s="49"/>
      <c r="Q338" s="49"/>
      <c r="R338" s="49"/>
      <c r="T338" s="49"/>
      <c r="U338" s="49"/>
      <c r="X338" s="49"/>
      <c r="Y338" s="49"/>
      <c r="Z338" s="49"/>
      <c r="AA338" s="49"/>
      <c r="AC338" s="47"/>
    </row>
    <row r="339" spans="2:29" x14ac:dyDescent="0.25">
      <c r="B339" s="408"/>
      <c r="C339" s="412"/>
      <c r="D339" s="61"/>
      <c r="E339" s="40"/>
      <c r="J339" s="49"/>
      <c r="K339" s="40"/>
      <c r="L339" s="49"/>
      <c r="M339" s="49"/>
      <c r="O339" s="49"/>
      <c r="P339" s="49"/>
      <c r="Q339" s="49"/>
      <c r="R339" s="49"/>
      <c r="T339" s="49"/>
      <c r="U339" s="49"/>
      <c r="X339" s="49"/>
      <c r="Y339" s="49"/>
      <c r="Z339" s="49"/>
      <c r="AA339" s="49"/>
      <c r="AC339" s="47"/>
    </row>
    <row r="340" spans="2:29" x14ac:dyDescent="0.25">
      <c r="B340" s="408"/>
      <c r="C340" s="412"/>
      <c r="D340" s="61"/>
      <c r="E340" s="40"/>
      <c r="J340" s="49"/>
      <c r="K340" s="40"/>
      <c r="L340" s="49"/>
      <c r="M340" s="49"/>
      <c r="O340" s="49"/>
      <c r="P340" s="49"/>
      <c r="Q340" s="49"/>
      <c r="R340" s="49"/>
      <c r="T340" s="49"/>
      <c r="U340" s="49"/>
      <c r="X340" s="49"/>
      <c r="Y340" s="49"/>
      <c r="Z340" s="49"/>
      <c r="AA340" s="49"/>
      <c r="AC340" s="47"/>
    </row>
    <row r="341" spans="2:29" x14ac:dyDescent="0.25">
      <c r="B341" s="408"/>
      <c r="C341" s="412"/>
      <c r="D341" s="61"/>
      <c r="E341" s="40"/>
      <c r="J341" s="49"/>
      <c r="K341" s="40"/>
      <c r="L341" s="49"/>
      <c r="M341" s="49"/>
      <c r="O341" s="49"/>
      <c r="P341" s="49"/>
      <c r="Q341" s="49"/>
      <c r="R341" s="49"/>
      <c r="T341" s="49"/>
      <c r="U341" s="49"/>
      <c r="X341" s="49"/>
      <c r="Y341" s="49"/>
      <c r="Z341" s="49"/>
      <c r="AA341" s="49"/>
      <c r="AC341" s="47"/>
    </row>
    <row r="342" spans="2:29" x14ac:dyDescent="0.25">
      <c r="B342" s="408"/>
      <c r="C342" s="412"/>
      <c r="D342" s="61"/>
      <c r="E342" s="40"/>
      <c r="J342" s="49"/>
      <c r="K342" s="40"/>
      <c r="L342" s="49"/>
      <c r="M342" s="49"/>
      <c r="O342" s="49"/>
      <c r="P342" s="49"/>
      <c r="Q342" s="49"/>
      <c r="R342" s="49"/>
      <c r="T342" s="49"/>
      <c r="U342" s="49"/>
      <c r="X342" s="49"/>
      <c r="Y342" s="49"/>
      <c r="Z342" s="49"/>
      <c r="AA342" s="49"/>
      <c r="AC342" s="47"/>
    </row>
    <row r="343" spans="2:29" x14ac:dyDescent="0.25">
      <c r="B343" s="408"/>
      <c r="C343" s="412"/>
      <c r="D343" s="61"/>
      <c r="E343" s="40"/>
      <c r="J343" s="49"/>
      <c r="K343" s="40"/>
      <c r="L343" s="49"/>
      <c r="M343" s="49"/>
      <c r="O343" s="49"/>
      <c r="P343" s="49"/>
      <c r="Q343" s="49"/>
      <c r="R343" s="49"/>
      <c r="T343" s="49"/>
      <c r="U343" s="49"/>
      <c r="X343" s="49"/>
      <c r="Y343" s="49"/>
      <c r="Z343" s="49"/>
      <c r="AA343" s="49"/>
      <c r="AC343" s="47"/>
    </row>
    <row r="344" spans="2:29" x14ac:dyDescent="0.25">
      <c r="B344" s="408"/>
      <c r="C344" s="412"/>
      <c r="D344" s="61"/>
      <c r="E344" s="40"/>
      <c r="J344" s="49"/>
      <c r="K344" s="40"/>
      <c r="L344" s="49"/>
      <c r="M344" s="49"/>
      <c r="O344" s="49"/>
      <c r="P344" s="49"/>
      <c r="Q344" s="49"/>
      <c r="R344" s="49"/>
      <c r="T344" s="49"/>
      <c r="U344" s="49"/>
      <c r="X344" s="49"/>
      <c r="Y344" s="49"/>
      <c r="Z344" s="49"/>
      <c r="AA344" s="49"/>
      <c r="AC344" s="47"/>
    </row>
    <row r="345" spans="2:29" x14ac:dyDescent="0.25">
      <c r="B345" s="408"/>
      <c r="C345" s="412"/>
      <c r="D345" s="61"/>
      <c r="E345" s="40"/>
      <c r="J345" s="49"/>
      <c r="K345" s="40"/>
      <c r="L345" s="49"/>
      <c r="M345" s="49"/>
      <c r="O345" s="49"/>
      <c r="P345" s="49"/>
      <c r="Q345" s="49"/>
      <c r="R345" s="49"/>
      <c r="T345" s="49"/>
      <c r="U345" s="49"/>
      <c r="X345" s="49"/>
      <c r="Y345" s="49"/>
      <c r="Z345" s="49"/>
      <c r="AA345" s="49"/>
      <c r="AC345" s="47"/>
    </row>
    <row r="346" spans="2:29" x14ac:dyDescent="0.25">
      <c r="B346" s="408"/>
      <c r="C346" s="412"/>
      <c r="D346" s="61"/>
      <c r="E346" s="40"/>
      <c r="J346" s="49"/>
      <c r="K346" s="40"/>
      <c r="L346" s="49"/>
      <c r="M346" s="49"/>
      <c r="O346" s="49"/>
      <c r="P346" s="49"/>
      <c r="Q346" s="49"/>
      <c r="R346" s="49"/>
      <c r="T346" s="49"/>
      <c r="U346" s="49"/>
      <c r="X346" s="49"/>
      <c r="Y346" s="49"/>
      <c r="Z346" s="49"/>
      <c r="AA346" s="49"/>
      <c r="AC346" s="47"/>
    </row>
    <row r="347" spans="2:29" x14ac:dyDescent="0.25">
      <c r="B347" s="408"/>
      <c r="C347" s="412"/>
      <c r="D347" s="61"/>
      <c r="E347" s="40"/>
      <c r="J347" s="49"/>
      <c r="K347" s="40"/>
      <c r="L347" s="49"/>
      <c r="M347" s="49"/>
      <c r="O347" s="49"/>
      <c r="P347" s="49"/>
      <c r="Q347" s="49"/>
      <c r="R347" s="49"/>
      <c r="T347" s="49"/>
      <c r="U347" s="49"/>
      <c r="X347" s="49"/>
      <c r="Y347" s="49"/>
      <c r="Z347" s="49"/>
      <c r="AA347" s="49"/>
      <c r="AC347" s="47"/>
    </row>
    <row r="348" spans="2:29" x14ac:dyDescent="0.25">
      <c r="B348" s="408"/>
      <c r="C348" s="412"/>
      <c r="D348" s="61"/>
      <c r="E348" s="40"/>
      <c r="J348" s="49"/>
      <c r="K348" s="40"/>
      <c r="L348" s="49"/>
      <c r="M348" s="49"/>
      <c r="O348" s="49"/>
      <c r="P348" s="49"/>
      <c r="Q348" s="49"/>
      <c r="R348" s="49"/>
      <c r="T348" s="49"/>
      <c r="U348" s="49"/>
      <c r="X348" s="49"/>
      <c r="Y348" s="49"/>
      <c r="Z348" s="49"/>
      <c r="AA348" s="49"/>
      <c r="AC348" s="47"/>
    </row>
    <row r="349" spans="2:29" x14ac:dyDescent="0.25">
      <c r="B349" s="408"/>
      <c r="C349" s="412"/>
      <c r="D349" s="61"/>
      <c r="E349" s="40"/>
      <c r="J349" s="49"/>
      <c r="K349" s="40"/>
      <c r="L349" s="49"/>
      <c r="M349" s="49"/>
      <c r="O349" s="49"/>
      <c r="P349" s="49"/>
      <c r="Q349" s="49"/>
      <c r="R349" s="49"/>
      <c r="T349" s="49"/>
      <c r="U349" s="49"/>
      <c r="X349" s="49"/>
      <c r="Y349" s="49"/>
      <c r="Z349" s="49"/>
      <c r="AA349" s="49"/>
      <c r="AC349" s="47"/>
    </row>
    <row r="350" spans="2:29" x14ac:dyDescent="0.25">
      <c r="B350" s="408"/>
      <c r="C350" s="412"/>
      <c r="D350" s="61"/>
      <c r="E350" s="40"/>
      <c r="J350" s="49"/>
      <c r="K350" s="40"/>
      <c r="L350" s="49"/>
      <c r="M350" s="49"/>
      <c r="O350" s="49"/>
      <c r="P350" s="49"/>
      <c r="Q350" s="49"/>
      <c r="R350" s="49"/>
      <c r="T350" s="49"/>
      <c r="U350" s="49"/>
      <c r="X350" s="49"/>
      <c r="Y350" s="49"/>
      <c r="Z350" s="49"/>
      <c r="AA350" s="49"/>
      <c r="AC350" s="47"/>
    </row>
    <row r="351" spans="2:29" x14ac:dyDescent="0.25">
      <c r="B351" s="408"/>
      <c r="C351" s="412"/>
      <c r="D351" s="61"/>
      <c r="E351" s="40"/>
      <c r="J351" s="49"/>
      <c r="K351" s="40"/>
      <c r="L351" s="49"/>
      <c r="M351" s="49"/>
      <c r="O351" s="49"/>
      <c r="P351" s="49"/>
      <c r="Q351" s="49"/>
      <c r="R351" s="49"/>
      <c r="T351" s="49"/>
      <c r="U351" s="49"/>
      <c r="X351" s="49"/>
      <c r="Y351" s="49"/>
      <c r="Z351" s="49"/>
      <c r="AA351" s="49"/>
      <c r="AC351" s="47"/>
    </row>
    <row r="352" spans="2:29" x14ac:dyDescent="0.25">
      <c r="B352" s="408"/>
      <c r="C352" s="412"/>
      <c r="D352" s="61"/>
      <c r="E352" s="40"/>
      <c r="J352" s="49"/>
      <c r="K352" s="40"/>
      <c r="L352" s="49"/>
      <c r="M352" s="49"/>
      <c r="O352" s="49"/>
      <c r="P352" s="49"/>
      <c r="Q352" s="49"/>
      <c r="R352" s="49"/>
      <c r="T352" s="49"/>
      <c r="U352" s="49"/>
      <c r="X352" s="49"/>
      <c r="Y352" s="49"/>
      <c r="Z352" s="49"/>
      <c r="AA352" s="49"/>
      <c r="AC352" s="47"/>
    </row>
    <row r="353" spans="2:29" x14ac:dyDescent="0.25">
      <c r="B353" s="408"/>
      <c r="C353" s="412"/>
      <c r="D353" s="61"/>
      <c r="E353" s="40"/>
      <c r="J353" s="49"/>
      <c r="K353" s="40"/>
      <c r="L353" s="49"/>
      <c r="M353" s="49"/>
      <c r="O353" s="49"/>
      <c r="P353" s="49"/>
      <c r="Q353" s="49"/>
      <c r="R353" s="49"/>
      <c r="T353" s="49"/>
      <c r="U353" s="49"/>
      <c r="X353" s="49"/>
      <c r="Y353" s="49"/>
      <c r="Z353" s="49"/>
      <c r="AA353" s="49"/>
      <c r="AC353" s="47"/>
    </row>
    <row r="354" spans="2:29" x14ac:dyDescent="0.25">
      <c r="B354" s="408"/>
      <c r="C354" s="412"/>
      <c r="D354" s="61"/>
      <c r="E354" s="40"/>
      <c r="J354" s="49"/>
      <c r="K354" s="40"/>
      <c r="L354" s="49"/>
      <c r="M354" s="49"/>
      <c r="O354" s="49"/>
      <c r="P354" s="49"/>
      <c r="Q354" s="49"/>
      <c r="R354" s="49"/>
      <c r="T354" s="49"/>
      <c r="U354" s="49"/>
      <c r="X354" s="49"/>
      <c r="Y354" s="49"/>
      <c r="Z354" s="49"/>
      <c r="AA354" s="49"/>
      <c r="AC354" s="47"/>
    </row>
    <row r="355" spans="2:29" x14ac:dyDescent="0.25">
      <c r="B355" s="408"/>
      <c r="C355" s="412"/>
      <c r="D355" s="61"/>
      <c r="E355" s="40"/>
      <c r="J355" s="49"/>
      <c r="K355" s="40"/>
      <c r="L355" s="49"/>
      <c r="M355" s="49"/>
      <c r="O355" s="49"/>
      <c r="P355" s="49"/>
      <c r="Q355" s="49"/>
      <c r="R355" s="49"/>
      <c r="T355" s="49"/>
      <c r="U355" s="49"/>
      <c r="X355" s="49"/>
      <c r="Y355" s="49"/>
      <c r="Z355" s="49"/>
      <c r="AA355" s="49"/>
      <c r="AC355" s="47"/>
    </row>
    <row r="356" spans="2:29" x14ac:dyDescent="0.25">
      <c r="B356" s="408"/>
      <c r="C356" s="412"/>
      <c r="D356" s="61"/>
      <c r="E356" s="40"/>
      <c r="J356" s="49"/>
      <c r="K356" s="40"/>
      <c r="L356" s="49"/>
      <c r="M356" s="49"/>
      <c r="O356" s="49"/>
      <c r="P356" s="49"/>
      <c r="Q356" s="49"/>
      <c r="R356" s="49"/>
      <c r="T356" s="49"/>
      <c r="U356" s="49"/>
      <c r="X356" s="49"/>
      <c r="Y356" s="49"/>
      <c r="Z356" s="49"/>
      <c r="AA356" s="49"/>
      <c r="AC356" s="47"/>
    </row>
    <row r="357" spans="2:29" x14ac:dyDescent="0.25">
      <c r="B357" s="408"/>
      <c r="C357" s="412"/>
      <c r="D357" s="61"/>
      <c r="E357" s="40"/>
      <c r="J357" s="49"/>
      <c r="K357" s="40"/>
      <c r="L357" s="49"/>
      <c r="M357" s="49"/>
      <c r="O357" s="49"/>
      <c r="P357" s="49"/>
      <c r="Q357" s="49"/>
      <c r="R357" s="49"/>
      <c r="T357" s="49"/>
      <c r="U357" s="49"/>
      <c r="X357" s="49"/>
      <c r="Y357" s="49"/>
      <c r="Z357" s="49"/>
      <c r="AA357" s="49"/>
      <c r="AC357" s="47"/>
    </row>
    <row r="358" spans="2:29" x14ac:dyDescent="0.25">
      <c r="B358" s="408"/>
      <c r="C358" s="412"/>
      <c r="D358" s="61"/>
      <c r="E358" s="40"/>
      <c r="J358" s="49"/>
      <c r="K358" s="40"/>
      <c r="L358" s="49"/>
      <c r="M358" s="49"/>
      <c r="O358" s="49"/>
      <c r="P358" s="49"/>
      <c r="Q358" s="49"/>
      <c r="R358" s="49"/>
      <c r="T358" s="49"/>
      <c r="U358" s="49"/>
      <c r="X358" s="49"/>
      <c r="Y358" s="49"/>
      <c r="Z358" s="49"/>
      <c r="AA358" s="49"/>
      <c r="AC358" s="47"/>
    </row>
    <row r="359" spans="2:29" x14ac:dyDescent="0.25">
      <c r="B359" s="408"/>
      <c r="C359" s="412"/>
      <c r="D359" s="61"/>
      <c r="E359" s="40"/>
      <c r="J359" s="49"/>
      <c r="K359" s="40"/>
      <c r="L359" s="49"/>
      <c r="M359" s="49"/>
      <c r="O359" s="49"/>
      <c r="P359" s="49"/>
      <c r="Q359" s="49"/>
      <c r="R359" s="49"/>
      <c r="T359" s="49"/>
      <c r="U359" s="49"/>
      <c r="X359" s="49"/>
      <c r="Y359" s="49"/>
      <c r="Z359" s="49"/>
      <c r="AA359" s="49"/>
      <c r="AC359" s="47"/>
    </row>
    <row r="360" spans="2:29" x14ac:dyDescent="0.25">
      <c r="B360" s="408"/>
      <c r="C360" s="412"/>
      <c r="D360" s="61"/>
      <c r="E360" s="40"/>
      <c r="J360" s="49"/>
      <c r="K360" s="40"/>
      <c r="L360" s="49"/>
      <c r="M360" s="49"/>
      <c r="O360" s="49"/>
      <c r="P360" s="49"/>
      <c r="Q360" s="49"/>
      <c r="R360" s="49"/>
      <c r="T360" s="49"/>
      <c r="U360" s="49"/>
      <c r="X360" s="49"/>
      <c r="Y360" s="49"/>
      <c r="Z360" s="49"/>
      <c r="AA360" s="49"/>
      <c r="AC360" s="47"/>
    </row>
    <row r="361" spans="2:29" x14ac:dyDescent="0.25">
      <c r="B361" s="408"/>
      <c r="C361" s="412"/>
      <c r="D361" s="61"/>
      <c r="E361" s="40"/>
      <c r="J361" s="49"/>
      <c r="K361" s="40"/>
      <c r="L361" s="49"/>
      <c r="M361" s="49"/>
      <c r="O361" s="49"/>
      <c r="P361" s="49"/>
      <c r="Q361" s="49"/>
      <c r="R361" s="49"/>
      <c r="T361" s="49"/>
      <c r="U361" s="49"/>
      <c r="X361" s="49"/>
      <c r="Y361" s="49"/>
      <c r="Z361" s="49"/>
      <c r="AA361" s="49"/>
      <c r="AC361" s="47"/>
    </row>
    <row r="362" spans="2:29" x14ac:dyDescent="0.25">
      <c r="B362" s="408"/>
      <c r="C362" s="412"/>
      <c r="D362" s="61"/>
      <c r="E362" s="40"/>
      <c r="J362" s="49"/>
      <c r="K362" s="40"/>
      <c r="L362" s="49"/>
      <c r="M362" s="49"/>
      <c r="O362" s="49"/>
      <c r="P362" s="49"/>
      <c r="Q362" s="49"/>
      <c r="R362" s="49"/>
      <c r="T362" s="49"/>
      <c r="U362" s="49"/>
      <c r="X362" s="49"/>
      <c r="Y362" s="49"/>
      <c r="Z362" s="49"/>
      <c r="AA362" s="49"/>
      <c r="AC362" s="47"/>
    </row>
    <row r="363" spans="2:29" x14ac:dyDescent="0.25">
      <c r="B363" s="408"/>
      <c r="C363" s="412"/>
      <c r="D363" s="61"/>
      <c r="E363" s="40"/>
      <c r="J363" s="49"/>
      <c r="K363" s="40"/>
      <c r="L363" s="49"/>
      <c r="M363" s="49"/>
      <c r="O363" s="49"/>
      <c r="P363" s="49"/>
      <c r="Q363" s="49"/>
      <c r="R363" s="49"/>
      <c r="T363" s="49"/>
      <c r="U363" s="49"/>
      <c r="X363" s="49"/>
      <c r="Y363" s="49"/>
      <c r="Z363" s="49"/>
      <c r="AA363" s="49"/>
      <c r="AC363" s="47"/>
    </row>
    <row r="364" spans="2:29" x14ac:dyDescent="0.25">
      <c r="B364" s="408"/>
      <c r="C364" s="412"/>
      <c r="D364" s="61"/>
      <c r="E364" s="40"/>
      <c r="J364" s="49"/>
      <c r="K364" s="40"/>
      <c r="L364" s="49"/>
      <c r="M364" s="49"/>
      <c r="O364" s="49"/>
      <c r="P364" s="49"/>
      <c r="Q364" s="49"/>
      <c r="R364" s="49"/>
      <c r="T364" s="49"/>
      <c r="U364" s="49"/>
      <c r="X364" s="49"/>
      <c r="Y364" s="49"/>
      <c r="Z364" s="49"/>
      <c r="AA364" s="49"/>
      <c r="AC364" s="47"/>
    </row>
    <row r="365" spans="2:29" x14ac:dyDescent="0.25">
      <c r="B365" s="408"/>
      <c r="C365" s="412"/>
      <c r="D365" s="61"/>
      <c r="E365" s="40"/>
      <c r="J365" s="49"/>
      <c r="K365" s="40"/>
      <c r="L365" s="49"/>
      <c r="M365" s="49"/>
      <c r="O365" s="49"/>
      <c r="P365" s="49"/>
      <c r="Q365" s="49"/>
      <c r="R365" s="49"/>
      <c r="T365" s="49"/>
      <c r="U365" s="49"/>
      <c r="X365" s="49"/>
      <c r="Y365" s="49"/>
      <c r="Z365" s="49"/>
      <c r="AA365" s="49"/>
      <c r="AC365" s="47"/>
    </row>
    <row r="366" spans="2:29" x14ac:dyDescent="0.25">
      <c r="B366" s="408"/>
      <c r="C366" s="412"/>
      <c r="D366" s="61"/>
      <c r="E366" s="40"/>
      <c r="J366" s="49"/>
      <c r="K366" s="40"/>
      <c r="L366" s="49"/>
      <c r="M366" s="49"/>
      <c r="O366" s="49"/>
      <c r="P366" s="49"/>
      <c r="Q366" s="49"/>
      <c r="R366" s="49"/>
      <c r="T366" s="49"/>
      <c r="U366" s="49"/>
      <c r="X366" s="49"/>
      <c r="Y366" s="49"/>
      <c r="Z366" s="49"/>
      <c r="AA366" s="49"/>
      <c r="AC366" s="47"/>
    </row>
    <row r="367" spans="2:29" x14ac:dyDescent="0.25">
      <c r="B367" s="408"/>
      <c r="C367" s="412"/>
      <c r="D367" s="61"/>
      <c r="E367" s="40"/>
      <c r="J367" s="49"/>
      <c r="K367" s="40"/>
      <c r="L367" s="49"/>
      <c r="M367" s="49"/>
      <c r="O367" s="49"/>
      <c r="P367" s="49"/>
      <c r="Q367" s="49"/>
      <c r="R367" s="49"/>
      <c r="T367" s="49"/>
      <c r="U367" s="49"/>
      <c r="X367" s="49"/>
      <c r="Y367" s="49"/>
      <c r="Z367" s="49"/>
      <c r="AA367" s="49"/>
      <c r="AC367" s="47"/>
    </row>
    <row r="368" spans="2:29" x14ac:dyDescent="0.25">
      <c r="B368" s="408"/>
      <c r="C368" s="412"/>
      <c r="D368" s="61"/>
      <c r="E368" s="40"/>
      <c r="J368" s="49"/>
      <c r="K368" s="40"/>
      <c r="L368" s="49"/>
      <c r="M368" s="49"/>
      <c r="O368" s="49"/>
      <c r="P368" s="49"/>
      <c r="Q368" s="49"/>
      <c r="R368" s="49"/>
      <c r="T368" s="49"/>
      <c r="U368" s="49"/>
      <c r="X368" s="49"/>
      <c r="Y368" s="49"/>
      <c r="Z368" s="49"/>
      <c r="AA368" s="49"/>
      <c r="AC368" s="47"/>
    </row>
    <row r="369" spans="2:29" x14ac:dyDescent="0.25">
      <c r="B369" s="408"/>
      <c r="C369" s="412"/>
      <c r="D369" s="61"/>
      <c r="E369" s="40"/>
      <c r="J369" s="49"/>
      <c r="K369" s="40"/>
      <c r="L369" s="49"/>
      <c r="M369" s="49"/>
      <c r="O369" s="49"/>
      <c r="P369" s="49"/>
      <c r="Q369" s="49"/>
      <c r="R369" s="49"/>
      <c r="T369" s="49"/>
      <c r="U369" s="49"/>
      <c r="X369" s="49"/>
      <c r="Y369" s="49"/>
      <c r="Z369" s="49"/>
      <c r="AA369" s="49"/>
      <c r="AC369" s="47"/>
    </row>
    <row r="370" spans="2:29" x14ac:dyDescent="0.25">
      <c r="B370" s="408"/>
      <c r="C370" s="412"/>
      <c r="D370" s="61"/>
      <c r="E370" s="40"/>
      <c r="J370" s="49"/>
      <c r="K370" s="40"/>
      <c r="L370" s="49"/>
      <c r="M370" s="49"/>
      <c r="O370" s="49"/>
      <c r="P370" s="49"/>
      <c r="Q370" s="49"/>
      <c r="R370" s="49"/>
      <c r="T370" s="49"/>
      <c r="U370" s="49"/>
      <c r="X370" s="49"/>
      <c r="Y370" s="49"/>
      <c r="Z370" s="49"/>
      <c r="AA370" s="49"/>
      <c r="AC370" s="47"/>
    </row>
    <row r="371" spans="2:29" x14ac:dyDescent="0.25">
      <c r="B371" s="408"/>
      <c r="C371" s="412"/>
      <c r="D371" s="61"/>
      <c r="E371" s="40"/>
      <c r="J371" s="49"/>
      <c r="K371" s="40"/>
      <c r="L371" s="49"/>
      <c r="M371" s="49"/>
      <c r="O371" s="49"/>
      <c r="P371" s="49"/>
      <c r="Q371" s="49"/>
      <c r="R371" s="49"/>
      <c r="T371" s="49"/>
      <c r="U371" s="49"/>
      <c r="X371" s="49"/>
      <c r="Y371" s="49"/>
      <c r="Z371" s="49"/>
      <c r="AA371" s="49"/>
      <c r="AC371" s="47"/>
    </row>
    <row r="372" spans="2:29" x14ac:dyDescent="0.25">
      <c r="B372" s="408"/>
      <c r="C372" s="412"/>
      <c r="D372" s="61"/>
      <c r="E372" s="40"/>
      <c r="J372" s="49"/>
      <c r="K372" s="40"/>
      <c r="L372" s="49"/>
      <c r="M372" s="49"/>
      <c r="O372" s="49"/>
      <c r="P372" s="49"/>
      <c r="Q372" s="49"/>
      <c r="R372" s="49"/>
      <c r="T372" s="49"/>
      <c r="U372" s="49"/>
      <c r="X372" s="49"/>
      <c r="Y372" s="49"/>
      <c r="Z372" s="49"/>
      <c r="AA372" s="49"/>
      <c r="AC372" s="47"/>
    </row>
    <row r="373" spans="2:29" x14ac:dyDescent="0.25">
      <c r="B373" s="408"/>
      <c r="C373" s="412"/>
      <c r="D373" s="61"/>
      <c r="E373" s="40"/>
      <c r="J373" s="49"/>
      <c r="K373" s="40"/>
      <c r="L373" s="49"/>
      <c r="M373" s="49"/>
      <c r="O373" s="49"/>
      <c r="P373" s="49"/>
      <c r="Q373" s="49"/>
      <c r="R373" s="49"/>
      <c r="T373" s="49"/>
      <c r="U373" s="49"/>
      <c r="X373" s="49"/>
      <c r="Y373" s="49"/>
      <c r="Z373" s="49"/>
      <c r="AA373" s="49"/>
      <c r="AC373" s="47"/>
    </row>
    <row r="374" spans="2:29" x14ac:dyDescent="0.25">
      <c r="B374" s="408"/>
      <c r="C374" s="412"/>
      <c r="D374" s="61"/>
      <c r="E374" s="40"/>
      <c r="J374" s="49"/>
      <c r="K374" s="40"/>
      <c r="L374" s="49"/>
      <c r="M374" s="49"/>
      <c r="O374" s="49"/>
      <c r="P374" s="49"/>
      <c r="Q374" s="49"/>
      <c r="R374" s="49"/>
      <c r="T374" s="49"/>
      <c r="U374" s="49"/>
      <c r="X374" s="49"/>
      <c r="Y374" s="49"/>
      <c r="Z374" s="49"/>
      <c r="AA374" s="49"/>
      <c r="AC374" s="47"/>
    </row>
    <row r="375" spans="2:29" x14ac:dyDescent="0.25">
      <c r="B375" s="408"/>
      <c r="C375" s="412"/>
      <c r="D375" s="61"/>
      <c r="E375" s="40"/>
      <c r="J375" s="49"/>
      <c r="K375" s="40"/>
      <c r="L375" s="49"/>
      <c r="M375" s="49"/>
      <c r="O375" s="49"/>
      <c r="P375" s="49"/>
      <c r="Q375" s="49"/>
      <c r="R375" s="49"/>
      <c r="T375" s="49"/>
      <c r="U375" s="49"/>
      <c r="X375" s="49"/>
      <c r="Y375" s="49"/>
      <c r="Z375" s="49"/>
      <c r="AA375" s="49"/>
      <c r="AC375" s="47"/>
    </row>
    <row r="376" spans="2:29" x14ac:dyDescent="0.25">
      <c r="B376" s="408"/>
      <c r="C376" s="412"/>
      <c r="D376" s="61"/>
      <c r="E376" s="40"/>
      <c r="J376" s="49"/>
      <c r="K376" s="40"/>
      <c r="L376" s="49"/>
      <c r="M376" s="49"/>
      <c r="O376" s="49"/>
      <c r="P376" s="49"/>
      <c r="Q376" s="49"/>
      <c r="R376" s="49"/>
      <c r="T376" s="49"/>
      <c r="U376" s="49"/>
      <c r="X376" s="49"/>
      <c r="Y376" s="49"/>
      <c r="Z376" s="49"/>
      <c r="AA376" s="49"/>
      <c r="AC376" s="47"/>
    </row>
    <row r="377" spans="2:29" x14ac:dyDescent="0.25">
      <c r="B377" s="408"/>
      <c r="C377" s="412"/>
      <c r="D377" s="61"/>
      <c r="E377" s="40"/>
      <c r="J377" s="49"/>
      <c r="K377" s="40"/>
      <c r="L377" s="49"/>
      <c r="M377" s="49"/>
      <c r="O377" s="49"/>
      <c r="P377" s="49"/>
      <c r="Q377" s="49"/>
      <c r="R377" s="49"/>
      <c r="T377" s="49"/>
      <c r="U377" s="49"/>
      <c r="X377" s="49"/>
      <c r="Y377" s="49"/>
      <c r="Z377" s="49"/>
      <c r="AA377" s="49"/>
      <c r="AC377" s="47"/>
    </row>
    <row r="378" spans="2:29" x14ac:dyDescent="0.25">
      <c r="B378" s="408"/>
      <c r="C378" s="412"/>
      <c r="D378" s="61"/>
      <c r="E378" s="40"/>
      <c r="J378" s="49"/>
      <c r="K378" s="40"/>
      <c r="L378" s="49"/>
      <c r="M378" s="49"/>
      <c r="O378" s="49"/>
      <c r="P378" s="49"/>
      <c r="Q378" s="49"/>
      <c r="R378" s="49"/>
      <c r="T378" s="49"/>
      <c r="U378" s="49"/>
      <c r="X378" s="49"/>
      <c r="Y378" s="49"/>
      <c r="Z378" s="49"/>
      <c r="AA378" s="49"/>
      <c r="AC378" s="47"/>
    </row>
    <row r="379" spans="2:29" x14ac:dyDescent="0.25">
      <c r="B379" s="408"/>
      <c r="C379" s="412"/>
      <c r="D379" s="61"/>
      <c r="E379" s="40"/>
      <c r="J379" s="49"/>
      <c r="K379" s="40"/>
      <c r="L379" s="49"/>
      <c r="M379" s="49"/>
      <c r="O379" s="49"/>
      <c r="P379" s="49"/>
      <c r="Q379" s="49"/>
      <c r="R379" s="49"/>
      <c r="T379" s="49"/>
      <c r="U379" s="49"/>
      <c r="X379" s="49"/>
      <c r="Y379" s="49"/>
      <c r="Z379" s="49"/>
      <c r="AA379" s="49"/>
      <c r="AC379" s="47"/>
    </row>
    <row r="380" spans="2:29" x14ac:dyDescent="0.25">
      <c r="B380" s="408"/>
      <c r="C380" s="412"/>
      <c r="D380" s="61"/>
      <c r="E380" s="40"/>
      <c r="J380" s="49"/>
      <c r="K380" s="40"/>
      <c r="L380" s="49"/>
      <c r="M380" s="49"/>
      <c r="O380" s="49"/>
      <c r="P380" s="49"/>
      <c r="Q380" s="49"/>
      <c r="R380" s="49"/>
      <c r="T380" s="49"/>
      <c r="U380" s="49"/>
      <c r="X380" s="49"/>
      <c r="Y380" s="49"/>
      <c r="Z380" s="49"/>
      <c r="AA380" s="49"/>
      <c r="AC380" s="47"/>
    </row>
    <row r="381" spans="2:29" x14ac:dyDescent="0.25">
      <c r="B381" s="408"/>
      <c r="C381" s="412"/>
      <c r="D381" s="61"/>
      <c r="E381" s="40"/>
      <c r="J381" s="49"/>
      <c r="K381" s="40"/>
      <c r="L381" s="49"/>
      <c r="M381" s="49"/>
      <c r="O381" s="49"/>
      <c r="P381" s="49"/>
      <c r="Q381" s="49"/>
      <c r="R381" s="49"/>
      <c r="T381" s="49"/>
      <c r="U381" s="49"/>
      <c r="X381" s="49"/>
      <c r="Y381" s="49"/>
      <c r="Z381" s="49"/>
      <c r="AA381" s="49"/>
      <c r="AC381" s="47"/>
    </row>
    <row r="382" spans="2:29" x14ac:dyDescent="0.25">
      <c r="B382" s="408"/>
      <c r="C382" s="412"/>
      <c r="D382" s="61"/>
      <c r="E382" s="40"/>
      <c r="J382" s="49"/>
      <c r="K382" s="40"/>
      <c r="L382" s="49"/>
      <c r="M382" s="49"/>
      <c r="O382" s="49"/>
      <c r="P382" s="49"/>
      <c r="Q382" s="49"/>
      <c r="R382" s="49"/>
      <c r="T382" s="49"/>
      <c r="U382" s="49"/>
      <c r="X382" s="49"/>
      <c r="Y382" s="49"/>
      <c r="Z382" s="49"/>
      <c r="AA382" s="49"/>
      <c r="AC382" s="47"/>
    </row>
    <row r="383" spans="2:29" x14ac:dyDescent="0.25">
      <c r="B383" s="408"/>
      <c r="C383" s="412"/>
      <c r="D383" s="61"/>
      <c r="E383" s="40"/>
      <c r="J383" s="49"/>
      <c r="K383" s="40"/>
      <c r="L383" s="49"/>
      <c r="M383" s="49"/>
      <c r="O383" s="49"/>
      <c r="P383" s="49"/>
      <c r="Q383" s="49"/>
      <c r="R383" s="49"/>
      <c r="T383" s="49"/>
      <c r="U383" s="49"/>
      <c r="X383" s="49"/>
      <c r="Y383" s="49"/>
      <c r="Z383" s="49"/>
      <c r="AA383" s="49"/>
      <c r="AC383" s="47"/>
    </row>
    <row r="384" spans="2:29" x14ac:dyDescent="0.25">
      <c r="B384" s="408"/>
      <c r="C384" s="412"/>
      <c r="D384" s="61"/>
      <c r="E384" s="40"/>
      <c r="J384" s="49"/>
      <c r="K384" s="40"/>
      <c r="L384" s="49"/>
      <c r="M384" s="49"/>
      <c r="O384" s="49"/>
      <c r="P384" s="49"/>
      <c r="Q384" s="49"/>
      <c r="R384" s="49"/>
      <c r="T384" s="49"/>
      <c r="U384" s="49"/>
      <c r="X384" s="49"/>
      <c r="Y384" s="49"/>
      <c r="Z384" s="49"/>
      <c r="AA384" s="49"/>
      <c r="AC384" s="47"/>
    </row>
    <row r="385" spans="2:29" x14ac:dyDescent="0.25">
      <c r="B385" s="408"/>
      <c r="C385" s="412"/>
      <c r="D385" s="61"/>
      <c r="E385" s="40"/>
      <c r="J385" s="49"/>
      <c r="K385" s="40"/>
      <c r="L385" s="49"/>
      <c r="M385" s="49"/>
      <c r="O385" s="49"/>
      <c r="P385" s="49"/>
      <c r="Q385" s="49"/>
      <c r="R385" s="49"/>
      <c r="T385" s="49"/>
      <c r="U385" s="49"/>
      <c r="X385" s="49"/>
      <c r="Y385" s="49"/>
      <c r="Z385" s="49"/>
      <c r="AA385" s="49"/>
      <c r="AC385" s="47"/>
    </row>
    <row r="386" spans="2:29" x14ac:dyDescent="0.25">
      <c r="B386" s="408"/>
      <c r="C386" s="412"/>
      <c r="D386" s="61"/>
      <c r="E386" s="40"/>
      <c r="J386" s="49"/>
      <c r="K386" s="40"/>
      <c r="L386" s="49"/>
      <c r="M386" s="49"/>
      <c r="O386" s="49"/>
      <c r="P386" s="49"/>
      <c r="Q386" s="49"/>
      <c r="R386" s="49"/>
      <c r="T386" s="49"/>
      <c r="U386" s="49"/>
      <c r="X386" s="49"/>
      <c r="Y386" s="49"/>
      <c r="Z386" s="49"/>
      <c r="AA386" s="49"/>
      <c r="AC386" s="47"/>
    </row>
    <row r="387" spans="2:29" x14ac:dyDescent="0.25">
      <c r="B387" s="408"/>
      <c r="C387" s="412"/>
      <c r="D387" s="61"/>
      <c r="E387" s="40"/>
      <c r="J387" s="49"/>
      <c r="K387" s="40"/>
      <c r="L387" s="49"/>
      <c r="M387" s="49"/>
      <c r="O387" s="49"/>
      <c r="P387" s="49"/>
      <c r="Q387" s="49"/>
      <c r="R387" s="49"/>
      <c r="T387" s="49"/>
      <c r="U387" s="49"/>
      <c r="X387" s="49"/>
      <c r="Y387" s="49"/>
      <c r="Z387" s="49"/>
      <c r="AA387" s="49"/>
      <c r="AC387" s="47"/>
    </row>
    <row r="388" spans="2:29" x14ac:dyDescent="0.25">
      <c r="B388" s="408"/>
      <c r="C388" s="412"/>
      <c r="D388" s="61"/>
      <c r="E388" s="40"/>
      <c r="J388" s="49"/>
      <c r="K388" s="40"/>
      <c r="L388" s="49"/>
      <c r="M388" s="49"/>
      <c r="O388" s="49"/>
      <c r="P388" s="49"/>
      <c r="Q388" s="49"/>
      <c r="R388" s="49"/>
      <c r="T388" s="49"/>
      <c r="U388" s="49"/>
      <c r="X388" s="49"/>
      <c r="Y388" s="49"/>
      <c r="Z388" s="49"/>
      <c r="AA388" s="49"/>
      <c r="AC388" s="47"/>
    </row>
    <row r="389" spans="2:29" x14ac:dyDescent="0.25">
      <c r="B389" s="408"/>
      <c r="C389" s="412"/>
      <c r="D389" s="61"/>
      <c r="E389" s="40"/>
      <c r="J389" s="49"/>
      <c r="K389" s="40"/>
      <c r="L389" s="49"/>
      <c r="M389" s="49"/>
      <c r="O389" s="49"/>
      <c r="P389" s="49"/>
      <c r="Q389" s="49"/>
      <c r="R389" s="49"/>
      <c r="T389" s="49"/>
      <c r="U389" s="49"/>
      <c r="X389" s="49"/>
      <c r="Y389" s="49"/>
      <c r="Z389" s="49"/>
      <c r="AA389" s="49"/>
      <c r="AC389" s="47"/>
    </row>
    <row r="390" spans="2:29" x14ac:dyDescent="0.25">
      <c r="B390" s="408"/>
      <c r="C390" s="412"/>
      <c r="D390" s="61"/>
      <c r="E390" s="40"/>
      <c r="J390" s="49"/>
      <c r="K390" s="40"/>
      <c r="L390" s="49"/>
      <c r="M390" s="49"/>
      <c r="O390" s="49"/>
      <c r="P390" s="49"/>
      <c r="Q390" s="49"/>
      <c r="R390" s="49"/>
      <c r="T390" s="49"/>
      <c r="U390" s="49"/>
      <c r="X390" s="49"/>
      <c r="Y390" s="49"/>
      <c r="Z390" s="49"/>
      <c r="AA390" s="49"/>
      <c r="AC390" s="47"/>
    </row>
    <row r="391" spans="2:29" x14ac:dyDescent="0.25">
      <c r="B391" s="408"/>
      <c r="C391" s="412"/>
      <c r="D391" s="61"/>
      <c r="E391" s="40"/>
      <c r="J391" s="49"/>
      <c r="K391" s="40"/>
      <c r="L391" s="49"/>
      <c r="M391" s="49"/>
      <c r="O391" s="49"/>
      <c r="P391" s="49"/>
      <c r="Q391" s="49"/>
      <c r="R391" s="49"/>
      <c r="T391" s="49"/>
      <c r="U391" s="49"/>
      <c r="X391" s="49"/>
      <c r="Y391" s="49"/>
      <c r="Z391" s="49"/>
      <c r="AA391" s="49"/>
      <c r="AC391" s="47"/>
    </row>
    <row r="392" spans="2:29" x14ac:dyDescent="0.25">
      <c r="B392" s="408"/>
      <c r="C392" s="412"/>
      <c r="D392" s="61"/>
      <c r="E392" s="40"/>
      <c r="J392" s="49"/>
      <c r="K392" s="40"/>
      <c r="L392" s="49"/>
      <c r="M392" s="49"/>
      <c r="O392" s="49"/>
      <c r="P392" s="49"/>
      <c r="Q392" s="49"/>
      <c r="R392" s="49"/>
      <c r="T392" s="49"/>
      <c r="U392" s="49"/>
      <c r="X392" s="49"/>
      <c r="Y392" s="49"/>
      <c r="Z392" s="49"/>
      <c r="AA392" s="49"/>
      <c r="AC392" s="47"/>
    </row>
    <row r="393" spans="2:29" x14ac:dyDescent="0.25">
      <c r="B393" s="408"/>
      <c r="C393" s="412"/>
      <c r="D393" s="61"/>
      <c r="E393" s="40"/>
      <c r="J393" s="49"/>
      <c r="K393" s="40"/>
      <c r="L393" s="49"/>
      <c r="M393" s="49"/>
      <c r="O393" s="49"/>
      <c r="P393" s="49"/>
      <c r="Q393" s="49"/>
      <c r="R393" s="49"/>
      <c r="T393" s="49"/>
      <c r="U393" s="49"/>
      <c r="X393" s="49"/>
      <c r="Y393" s="49"/>
      <c r="Z393" s="49"/>
      <c r="AA393" s="49"/>
      <c r="AC393" s="47"/>
    </row>
    <row r="394" spans="2:29" x14ac:dyDescent="0.25">
      <c r="B394" s="408"/>
      <c r="C394" s="412"/>
      <c r="D394" s="61"/>
      <c r="E394" s="40"/>
      <c r="J394" s="49"/>
      <c r="K394" s="40"/>
      <c r="L394" s="49"/>
      <c r="M394" s="49"/>
      <c r="O394" s="49"/>
      <c r="P394" s="49"/>
      <c r="Q394" s="49"/>
      <c r="R394" s="49"/>
      <c r="T394" s="49"/>
      <c r="U394" s="49"/>
      <c r="X394" s="49"/>
      <c r="Y394" s="49"/>
      <c r="Z394" s="49"/>
      <c r="AA394" s="49"/>
      <c r="AC394" s="47"/>
    </row>
    <row r="395" spans="2:29" x14ac:dyDescent="0.25">
      <c r="B395" s="408"/>
      <c r="C395" s="412"/>
      <c r="D395" s="61"/>
      <c r="E395" s="40"/>
      <c r="J395" s="49"/>
      <c r="K395" s="40"/>
      <c r="L395" s="49"/>
      <c r="M395" s="49"/>
      <c r="O395" s="49"/>
      <c r="P395" s="49"/>
      <c r="Q395" s="49"/>
      <c r="R395" s="49"/>
      <c r="T395" s="49"/>
      <c r="U395" s="49"/>
      <c r="X395" s="49"/>
      <c r="Y395" s="49"/>
      <c r="Z395" s="49"/>
      <c r="AA395" s="49"/>
      <c r="AC395" s="47"/>
    </row>
    <row r="396" spans="2:29" x14ac:dyDescent="0.25">
      <c r="B396" s="408"/>
      <c r="C396" s="412"/>
      <c r="D396" s="61"/>
      <c r="E396" s="40"/>
      <c r="J396" s="49"/>
      <c r="K396" s="40"/>
      <c r="L396" s="49"/>
      <c r="M396" s="49"/>
      <c r="O396" s="49"/>
      <c r="P396" s="49"/>
      <c r="Q396" s="49"/>
      <c r="R396" s="49"/>
      <c r="T396" s="49"/>
      <c r="U396" s="49"/>
      <c r="X396" s="49"/>
      <c r="Y396" s="49"/>
      <c r="Z396" s="49"/>
      <c r="AA396" s="49"/>
      <c r="AC396" s="47"/>
    </row>
    <row r="397" spans="2:29" x14ac:dyDescent="0.25">
      <c r="B397" s="408"/>
      <c r="C397" s="412"/>
      <c r="D397" s="61"/>
      <c r="E397" s="40"/>
      <c r="J397" s="49"/>
      <c r="K397" s="40"/>
      <c r="L397" s="49"/>
      <c r="M397" s="49"/>
      <c r="O397" s="49"/>
      <c r="P397" s="49"/>
      <c r="Q397" s="49"/>
      <c r="R397" s="49"/>
      <c r="T397" s="49"/>
      <c r="U397" s="49"/>
      <c r="X397" s="49"/>
      <c r="Y397" s="49"/>
      <c r="Z397" s="49"/>
      <c r="AA397" s="49"/>
      <c r="AC397" s="47"/>
    </row>
    <row r="398" spans="2:29" x14ac:dyDescent="0.25">
      <c r="B398" s="408"/>
      <c r="C398" s="412"/>
      <c r="D398" s="61"/>
      <c r="E398" s="40"/>
      <c r="J398" s="49"/>
      <c r="K398" s="40"/>
      <c r="L398" s="49"/>
      <c r="M398" s="49"/>
      <c r="O398" s="49"/>
      <c r="P398" s="49"/>
      <c r="Q398" s="49"/>
      <c r="R398" s="49"/>
      <c r="T398" s="49"/>
      <c r="U398" s="49"/>
      <c r="X398" s="49"/>
      <c r="Y398" s="49"/>
      <c r="Z398" s="49"/>
      <c r="AA398" s="49"/>
      <c r="AC398" s="47"/>
    </row>
    <row r="399" spans="2:29" x14ac:dyDescent="0.25">
      <c r="B399" s="408"/>
      <c r="C399" s="412"/>
      <c r="D399" s="61"/>
      <c r="E399" s="40"/>
      <c r="J399" s="49"/>
      <c r="K399" s="40"/>
      <c r="L399" s="49"/>
      <c r="M399" s="49"/>
      <c r="O399" s="49"/>
      <c r="P399" s="49"/>
      <c r="Q399" s="49"/>
      <c r="R399" s="49"/>
      <c r="T399" s="49"/>
      <c r="U399" s="49"/>
      <c r="X399" s="49"/>
      <c r="Y399" s="49"/>
      <c r="Z399" s="49"/>
      <c r="AA399" s="49"/>
      <c r="AC399" s="47"/>
    </row>
    <row r="400" spans="2:29" x14ac:dyDescent="0.25">
      <c r="B400" s="408"/>
      <c r="C400" s="412"/>
      <c r="D400" s="61"/>
      <c r="E400" s="40"/>
      <c r="J400" s="49"/>
      <c r="K400" s="40"/>
      <c r="L400" s="49"/>
      <c r="M400" s="49"/>
      <c r="O400" s="49"/>
      <c r="P400" s="49"/>
      <c r="Q400" s="49"/>
      <c r="R400" s="49"/>
      <c r="T400" s="49"/>
      <c r="U400" s="49"/>
      <c r="X400" s="49"/>
      <c r="Y400" s="49"/>
      <c r="Z400" s="49"/>
      <c r="AA400" s="49"/>
      <c r="AC400" s="47"/>
    </row>
    <row r="401" spans="2:29" x14ac:dyDescent="0.25">
      <c r="B401" s="408"/>
      <c r="C401" s="412"/>
      <c r="D401" s="61"/>
      <c r="E401" s="40"/>
      <c r="J401" s="49"/>
      <c r="K401" s="40"/>
      <c r="L401" s="49"/>
      <c r="M401" s="49"/>
      <c r="O401" s="49"/>
      <c r="P401" s="49"/>
      <c r="Q401" s="49"/>
      <c r="R401" s="49"/>
      <c r="T401" s="49"/>
      <c r="U401" s="49"/>
      <c r="X401" s="49"/>
      <c r="Y401" s="49"/>
      <c r="Z401" s="49"/>
      <c r="AA401" s="49"/>
      <c r="AC401" s="47"/>
    </row>
    <row r="402" spans="2:29" x14ac:dyDescent="0.25">
      <c r="B402" s="408"/>
      <c r="C402" s="412"/>
      <c r="D402" s="61"/>
      <c r="E402" s="40"/>
      <c r="J402" s="49"/>
      <c r="K402" s="40"/>
      <c r="L402" s="49"/>
      <c r="M402" s="49"/>
      <c r="O402" s="49"/>
      <c r="P402" s="49"/>
      <c r="Q402" s="49"/>
      <c r="R402" s="49"/>
      <c r="T402" s="49"/>
      <c r="U402" s="49"/>
      <c r="X402" s="49"/>
      <c r="Y402" s="49"/>
      <c r="Z402" s="49"/>
      <c r="AA402" s="49"/>
      <c r="AC402" s="47"/>
    </row>
    <row r="403" spans="2:29" x14ac:dyDescent="0.25">
      <c r="B403" s="408"/>
      <c r="C403" s="412"/>
      <c r="D403" s="61"/>
      <c r="E403" s="40"/>
      <c r="J403" s="49"/>
      <c r="K403" s="40"/>
      <c r="L403" s="49"/>
      <c r="M403" s="49"/>
      <c r="O403" s="49"/>
      <c r="P403" s="49"/>
      <c r="Q403" s="49"/>
      <c r="R403" s="49"/>
      <c r="T403" s="49"/>
      <c r="U403" s="49"/>
      <c r="X403" s="49"/>
      <c r="Y403" s="49"/>
      <c r="Z403" s="49"/>
      <c r="AA403" s="49"/>
      <c r="AC403" s="47"/>
    </row>
    <row r="404" spans="2:29" x14ac:dyDescent="0.25">
      <c r="B404" s="408"/>
      <c r="C404" s="412"/>
      <c r="D404" s="61"/>
      <c r="E404" s="40"/>
      <c r="J404" s="49"/>
      <c r="K404" s="40"/>
      <c r="L404" s="49"/>
      <c r="M404" s="49"/>
      <c r="O404" s="49"/>
      <c r="P404" s="49"/>
      <c r="Q404" s="49"/>
      <c r="R404" s="49"/>
      <c r="T404" s="49"/>
      <c r="U404" s="49"/>
      <c r="X404" s="49"/>
      <c r="Y404" s="49"/>
      <c r="Z404" s="49"/>
      <c r="AA404" s="49"/>
      <c r="AC404" s="47"/>
    </row>
    <row r="405" spans="2:29" x14ac:dyDescent="0.25">
      <c r="B405" s="408"/>
      <c r="C405" s="412"/>
      <c r="D405" s="61"/>
      <c r="E405" s="40"/>
      <c r="J405" s="49"/>
      <c r="K405" s="40"/>
      <c r="L405" s="49"/>
      <c r="M405" s="49"/>
      <c r="O405" s="49"/>
      <c r="P405" s="49"/>
      <c r="Q405" s="49"/>
      <c r="R405" s="49"/>
      <c r="T405" s="49"/>
      <c r="U405" s="49"/>
      <c r="X405" s="49"/>
      <c r="Y405" s="49"/>
      <c r="Z405" s="49"/>
      <c r="AA405" s="49"/>
      <c r="AC405" s="47"/>
    </row>
    <row r="406" spans="2:29" x14ac:dyDescent="0.25">
      <c r="B406" s="408"/>
      <c r="C406" s="412"/>
      <c r="D406" s="61"/>
      <c r="E406" s="40"/>
      <c r="J406" s="49"/>
      <c r="K406" s="40"/>
      <c r="L406" s="49"/>
      <c r="M406" s="49"/>
      <c r="O406" s="49"/>
      <c r="P406" s="49"/>
      <c r="Q406" s="49"/>
      <c r="R406" s="49"/>
      <c r="T406" s="49"/>
      <c r="U406" s="49"/>
      <c r="X406" s="49"/>
      <c r="Y406" s="49"/>
      <c r="Z406" s="49"/>
      <c r="AA406" s="49"/>
      <c r="AC406" s="47"/>
    </row>
    <row r="407" spans="2:29" x14ac:dyDescent="0.25">
      <c r="B407" s="408"/>
      <c r="C407" s="412"/>
      <c r="D407" s="61"/>
      <c r="E407" s="40"/>
      <c r="J407" s="49"/>
      <c r="K407" s="40"/>
      <c r="L407" s="49"/>
      <c r="M407" s="49"/>
      <c r="O407" s="49"/>
      <c r="P407" s="49"/>
      <c r="Q407" s="49"/>
      <c r="R407" s="49"/>
      <c r="T407" s="49"/>
      <c r="U407" s="49"/>
      <c r="X407" s="49"/>
      <c r="Y407" s="49"/>
      <c r="Z407" s="49"/>
      <c r="AA407" s="49"/>
      <c r="AC407" s="47"/>
    </row>
    <row r="408" spans="2:29" x14ac:dyDescent="0.25">
      <c r="B408" s="408"/>
      <c r="C408" s="412"/>
      <c r="D408" s="61"/>
      <c r="E408" s="40"/>
      <c r="J408" s="49"/>
      <c r="K408" s="40"/>
      <c r="L408" s="49"/>
      <c r="M408" s="49"/>
      <c r="O408" s="49"/>
      <c r="P408" s="49"/>
      <c r="Q408" s="49"/>
      <c r="R408" s="49"/>
      <c r="T408" s="49"/>
      <c r="U408" s="49"/>
      <c r="X408" s="49"/>
      <c r="Y408" s="49"/>
      <c r="Z408" s="49"/>
      <c r="AA408" s="49"/>
      <c r="AC408" s="47"/>
    </row>
    <row r="409" spans="2:29" x14ac:dyDescent="0.25">
      <c r="B409" s="408"/>
      <c r="C409" s="412"/>
      <c r="D409" s="61"/>
      <c r="E409" s="40"/>
      <c r="J409" s="49"/>
      <c r="K409" s="40"/>
      <c r="L409" s="49"/>
      <c r="M409" s="49"/>
      <c r="O409" s="49"/>
      <c r="P409" s="49"/>
      <c r="Q409" s="49"/>
      <c r="R409" s="49"/>
      <c r="T409" s="49"/>
      <c r="U409" s="49"/>
      <c r="X409" s="49"/>
      <c r="Y409" s="49"/>
      <c r="Z409" s="49"/>
      <c r="AA409" s="49"/>
      <c r="AC409" s="47"/>
    </row>
    <row r="410" spans="2:29" x14ac:dyDescent="0.25">
      <c r="B410" s="408"/>
      <c r="C410" s="412"/>
      <c r="D410" s="61"/>
      <c r="E410" s="40"/>
      <c r="J410" s="49"/>
      <c r="K410" s="40"/>
      <c r="L410" s="49"/>
      <c r="M410" s="49"/>
      <c r="O410" s="49"/>
      <c r="P410" s="49"/>
      <c r="Q410" s="49"/>
      <c r="R410" s="49"/>
      <c r="T410" s="49"/>
      <c r="U410" s="49"/>
      <c r="X410" s="49"/>
      <c r="Y410" s="49"/>
      <c r="Z410" s="49"/>
      <c r="AA410" s="49"/>
      <c r="AC410" s="47"/>
    </row>
    <row r="411" spans="2:29" x14ac:dyDescent="0.25">
      <c r="B411" s="408"/>
      <c r="C411" s="412"/>
      <c r="D411" s="61"/>
      <c r="E411" s="40"/>
      <c r="J411" s="49"/>
      <c r="K411" s="40"/>
      <c r="L411" s="49"/>
      <c r="M411" s="49"/>
      <c r="O411" s="49"/>
      <c r="P411" s="49"/>
      <c r="Q411" s="49"/>
      <c r="R411" s="49"/>
      <c r="T411" s="49"/>
      <c r="U411" s="49"/>
      <c r="X411" s="49"/>
      <c r="Y411" s="49"/>
      <c r="Z411" s="49"/>
      <c r="AA411" s="49"/>
      <c r="AC411" s="47"/>
    </row>
    <row r="412" spans="2:29" x14ac:dyDescent="0.25">
      <c r="B412" s="408"/>
      <c r="C412" s="412"/>
      <c r="D412" s="61"/>
      <c r="E412" s="40"/>
      <c r="J412" s="49"/>
      <c r="K412" s="40"/>
      <c r="L412" s="49"/>
      <c r="M412" s="49"/>
      <c r="O412" s="49"/>
      <c r="P412" s="49"/>
      <c r="Q412" s="49"/>
      <c r="R412" s="49"/>
      <c r="T412" s="49"/>
      <c r="U412" s="49"/>
      <c r="X412" s="49"/>
      <c r="Y412" s="49"/>
      <c r="Z412" s="49"/>
      <c r="AA412" s="49"/>
      <c r="AC412" s="47"/>
    </row>
    <row r="413" spans="2:29" x14ac:dyDescent="0.25">
      <c r="E413" s="40"/>
      <c r="J413" s="49"/>
      <c r="K413" s="40"/>
      <c r="L413" s="49"/>
      <c r="M413" s="49"/>
      <c r="O413" s="49"/>
      <c r="P413" s="49"/>
      <c r="Q413" s="49"/>
      <c r="R413" s="49"/>
      <c r="T413" s="49"/>
      <c r="U413" s="49"/>
      <c r="X413" s="49"/>
      <c r="Y413" s="49"/>
      <c r="Z413" s="49"/>
      <c r="AA413" s="49"/>
      <c r="AC413" s="47"/>
    </row>
    <row r="414" spans="2:29" x14ac:dyDescent="0.25">
      <c r="E414" s="40"/>
      <c r="J414" s="49"/>
      <c r="K414" s="40"/>
      <c r="L414" s="49"/>
      <c r="M414" s="49"/>
      <c r="O414" s="49"/>
      <c r="P414" s="49"/>
      <c r="Q414" s="49"/>
      <c r="R414" s="49"/>
      <c r="T414" s="49"/>
      <c r="U414" s="49"/>
      <c r="X414" s="49"/>
      <c r="Y414" s="49"/>
      <c r="Z414" s="49"/>
      <c r="AA414" s="49"/>
      <c r="AC414" s="47"/>
    </row>
    <row r="415" spans="2:29" x14ac:dyDescent="0.25">
      <c r="E415" s="40"/>
      <c r="J415" s="49"/>
      <c r="K415" s="40"/>
      <c r="L415" s="49"/>
      <c r="M415" s="49"/>
      <c r="O415" s="49"/>
      <c r="P415" s="49"/>
      <c r="Q415" s="49"/>
      <c r="R415" s="49"/>
      <c r="T415" s="49"/>
      <c r="U415" s="49"/>
      <c r="X415" s="49"/>
      <c r="Y415" s="49"/>
      <c r="Z415" s="49"/>
      <c r="AA415" s="49"/>
      <c r="AC415" s="47"/>
    </row>
    <row r="416" spans="2:29" x14ac:dyDescent="0.25">
      <c r="E416" s="40"/>
      <c r="J416" s="49"/>
      <c r="K416" s="40"/>
      <c r="L416" s="49"/>
      <c r="M416" s="49"/>
      <c r="O416" s="49"/>
      <c r="P416" s="49"/>
      <c r="Q416" s="49"/>
      <c r="R416" s="49"/>
      <c r="T416" s="49"/>
      <c r="U416" s="49"/>
      <c r="X416" s="49"/>
      <c r="Y416" s="49"/>
      <c r="Z416" s="49"/>
      <c r="AA416" s="49"/>
      <c r="AC416" s="47"/>
    </row>
    <row r="417" spans="5:29" x14ac:dyDescent="0.25">
      <c r="E417" s="40"/>
      <c r="J417" s="49"/>
      <c r="K417" s="40"/>
      <c r="L417" s="49"/>
      <c r="M417" s="49"/>
      <c r="O417" s="49"/>
      <c r="P417" s="49"/>
      <c r="Q417" s="49"/>
      <c r="R417" s="49"/>
      <c r="T417" s="49"/>
      <c r="U417" s="49"/>
      <c r="X417" s="49"/>
      <c r="Y417" s="49"/>
      <c r="Z417" s="49"/>
      <c r="AA417" s="49"/>
      <c r="AC417" s="47"/>
    </row>
  </sheetData>
  <mergeCells count="5">
    <mergeCell ref="A2:E2"/>
    <mergeCell ref="F2:K2"/>
    <mergeCell ref="A1:K1"/>
    <mergeCell ref="L2:AD2"/>
    <mergeCell ref="L1:AD1"/>
  </mergeCells>
  <phoneticPr fontId="6" type="noConversion"/>
  <conditionalFormatting sqref="E47:E48">
    <cfRule type="duplicateValues" dxfId="8" priority="61"/>
  </conditionalFormatting>
  <conditionalFormatting sqref="E60">
    <cfRule type="duplicateValues" dxfId="7" priority="19"/>
  </conditionalFormatting>
  <conditionalFormatting sqref="E71">
    <cfRule type="duplicateValues" dxfId="6" priority="154"/>
  </conditionalFormatting>
  <conditionalFormatting sqref="E79:F79">
    <cfRule type="duplicateValues" dxfId="5" priority="137"/>
  </conditionalFormatting>
  <conditionalFormatting sqref="G42">
    <cfRule type="duplicateValues" dxfId="4" priority="1"/>
  </conditionalFormatting>
  <dataValidations count="1">
    <dataValidation allowBlank="1" showInputMessage="1" showErrorMessage="1" sqref="E50:E52" xr:uid="{00000000-0002-0000-0100-000000000000}"/>
  </dataValidations>
  <pageMargins left="0.7" right="0.7" top="0.75" bottom="0.75" header="0.3" footer="0.3"/>
  <pageSetup paperSize="9" orientation="portrait" r:id="rId1"/>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Listas!$F$3:$F$9</xm:f>
          </x14:formula1>
          <xm:sqref>B69:B71 B79:B412 B38:B67 B4:B8 B12:B15 B21:B32</xm:sqref>
        </x14:dataValidation>
        <x14:dataValidation type="list" allowBlank="1" showInputMessage="1" showErrorMessage="1" xr:uid="{00000000-0002-0000-0100-000002000000}">
          <x14:formula1>
            <xm:f>Listas!$E$3:$E$20</xm:f>
          </x14:formula1>
          <xm:sqref>D146:D412 A79 A71 C69:C71 C79:C412 C38:C67 C4:C8 C12:C15 C21:C32</xm:sqref>
        </x14:dataValidation>
        <x14:dataValidation type="list" allowBlank="1" showInputMessage="1" showErrorMessage="1" xr:uid="{00000000-0002-0000-0100-000003000000}">
          <x14:formula1>
            <xm:f>Listas!$D$3:$D$19</xm:f>
          </x14:formula1>
          <xm:sqref>I32 I12 I53 I59:I136 I38:I51 I21:I27</xm:sqref>
        </x14:dataValidation>
        <x14:dataValidation type="list" allowBlank="1" showInputMessage="1" showErrorMessage="1" xr:uid="{00000000-0002-0000-0100-000004000000}">
          <x14:formula1>
            <xm:f>Listas!$B$3:$B$22</xm:f>
          </x14:formula1>
          <xm:sqref>D14 D68:D71 D38:D61 D78:D145 D4:D8 D12 D21:D27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27"/>
  <sheetViews>
    <sheetView zoomScaleNormal="100" workbookViewId="0">
      <selection activeCell="A28" sqref="A28:XFD77"/>
    </sheetView>
  </sheetViews>
  <sheetFormatPr baseColWidth="10" defaultColWidth="90.453125" defaultRowHeight="12.5" x14ac:dyDescent="0.25"/>
  <cols>
    <col min="1" max="2" width="4.1796875" style="5" customWidth="1"/>
    <col min="3" max="3" width="6" style="6" customWidth="1"/>
    <col min="4" max="4" width="64.90625" style="3" bestFit="1" customWidth="1"/>
    <col min="5" max="5" width="13.6328125" style="6" customWidth="1"/>
    <col min="6" max="6" width="14" style="6" customWidth="1"/>
    <col min="7" max="7" width="12.54296875" style="6" bestFit="1" customWidth="1"/>
    <col min="8" max="8" width="7.7265625" style="6" bestFit="1" customWidth="1"/>
    <col min="9" max="9" width="10.7265625" style="6" bestFit="1" customWidth="1"/>
    <col min="10" max="10" width="11.7265625" style="5" bestFit="1" customWidth="1"/>
    <col min="11" max="11" width="12.54296875" style="5" bestFit="1" customWidth="1"/>
    <col min="12" max="12" width="30" style="5" bestFit="1" customWidth="1"/>
    <col min="13" max="13" width="12.26953125" style="5" bestFit="1" customWidth="1"/>
    <col min="14" max="14" width="12.453125" style="5" bestFit="1" customWidth="1"/>
    <col min="15" max="18" width="13" style="5" customWidth="1"/>
    <col min="19" max="35" width="16.81640625" style="5" customWidth="1"/>
    <col min="36" max="16384" width="90.453125" style="5"/>
  </cols>
  <sheetData>
    <row r="2" spans="2:12" x14ac:dyDescent="0.25">
      <c r="B2" s="4"/>
      <c r="D2" s="3" t="s">
        <v>525</v>
      </c>
    </row>
    <row r="3" spans="2:12" ht="14.5" x14ac:dyDescent="0.35">
      <c r="B3" s="4"/>
      <c r="D3" s="504" t="s">
        <v>33</v>
      </c>
      <c r="E3" t="s">
        <v>735</v>
      </c>
    </row>
    <row r="4" spans="2:12" ht="14.5" x14ac:dyDescent="0.35">
      <c r="B4" s="4"/>
      <c r="D4" s="8"/>
      <c r="E4" s="13"/>
      <c r="F4" s="12"/>
      <c r="G4" s="12"/>
      <c r="H4" s="12"/>
      <c r="I4" s="12"/>
    </row>
    <row r="5" spans="2:12" ht="14.5" x14ac:dyDescent="0.35">
      <c r="B5" s="4"/>
      <c r="D5" s="41" t="s">
        <v>2</v>
      </c>
      <c r="E5" s="14" t="s">
        <v>3</v>
      </c>
      <c r="F5" s="59"/>
      <c r="G5" s="59"/>
      <c r="H5" s="59"/>
      <c r="I5" s="59"/>
      <c r="J5" s="59"/>
      <c r="K5" s="59"/>
      <c r="L5"/>
    </row>
    <row r="6" spans="2:12" s="2" customFormat="1" ht="58" x14ac:dyDescent="0.35">
      <c r="B6" s="11"/>
      <c r="D6" s="7" t="s">
        <v>4</v>
      </c>
      <c r="E6" s="8" t="s">
        <v>5</v>
      </c>
      <c r="F6" s="8" t="s">
        <v>6</v>
      </c>
      <c r="G6" s="8" t="s">
        <v>8</v>
      </c>
      <c r="H6" s="8" t="s">
        <v>9</v>
      </c>
      <c r="I6" s="8" t="s">
        <v>7</v>
      </c>
      <c r="J6" s="8" t="s">
        <v>605</v>
      </c>
      <c r="K6" s="8" t="s">
        <v>10</v>
      </c>
      <c r="L6" s="8"/>
    </row>
    <row r="7" spans="2:12" s="18" customFormat="1" ht="15" customHeight="1" x14ac:dyDescent="0.35">
      <c r="B7" s="16"/>
      <c r="C7" s="17"/>
      <c r="D7" s="65" t="s">
        <v>12</v>
      </c>
      <c r="E7" s="8">
        <v>2</v>
      </c>
      <c r="F7" s="8"/>
      <c r="G7" s="8"/>
      <c r="H7" s="8"/>
      <c r="I7" s="8">
        <v>1</v>
      </c>
      <c r="J7" s="8"/>
      <c r="K7" s="8">
        <v>3</v>
      </c>
    </row>
    <row r="8" spans="2:12" s="18" customFormat="1" ht="15" customHeight="1" x14ac:dyDescent="0.35">
      <c r="B8" s="16"/>
      <c r="C8" s="17"/>
      <c r="D8" s="65" t="s">
        <v>13</v>
      </c>
      <c r="E8" s="8"/>
      <c r="F8" s="8"/>
      <c r="G8" s="8"/>
      <c r="H8" s="8"/>
      <c r="I8" s="8">
        <v>1</v>
      </c>
      <c r="J8" s="8"/>
      <c r="K8" s="8">
        <v>1</v>
      </c>
    </row>
    <row r="9" spans="2:12" s="18" customFormat="1" ht="15" customHeight="1" x14ac:dyDescent="0.35">
      <c r="B9" s="16"/>
      <c r="C9" s="17"/>
      <c r="D9" s="65" t="s">
        <v>14</v>
      </c>
      <c r="E9" s="8"/>
      <c r="F9" s="8">
        <v>5</v>
      </c>
      <c r="G9" s="8"/>
      <c r="H9" s="8"/>
      <c r="I9" s="8"/>
      <c r="J9" s="8"/>
      <c r="K9" s="8">
        <v>5</v>
      </c>
    </row>
    <row r="10" spans="2:12" s="18" customFormat="1" ht="15" customHeight="1" x14ac:dyDescent="0.35">
      <c r="B10" s="16"/>
      <c r="C10" s="17"/>
      <c r="D10" s="65" t="s">
        <v>15</v>
      </c>
      <c r="E10" s="8"/>
      <c r="F10" s="8">
        <v>8</v>
      </c>
      <c r="G10" s="8"/>
      <c r="H10" s="8"/>
      <c r="I10" s="8"/>
      <c r="J10" s="8"/>
      <c r="K10" s="8">
        <v>8</v>
      </c>
    </row>
    <row r="11" spans="2:12" s="18" customFormat="1" ht="15" customHeight="1" x14ac:dyDescent="0.35">
      <c r="B11" s="16"/>
      <c r="C11" s="17"/>
      <c r="D11" s="65" t="s">
        <v>16</v>
      </c>
      <c r="E11" s="8"/>
      <c r="F11" s="8">
        <v>8</v>
      </c>
      <c r="G11" s="8"/>
      <c r="H11" s="8"/>
      <c r="I11" s="8"/>
      <c r="J11" s="8"/>
      <c r="K11" s="8">
        <v>8</v>
      </c>
    </row>
    <row r="12" spans="2:12" s="18" customFormat="1" ht="15" customHeight="1" x14ac:dyDescent="0.35">
      <c r="B12" s="16"/>
      <c r="C12" s="17"/>
      <c r="D12" s="478" t="s">
        <v>17</v>
      </c>
      <c r="E12" s="479"/>
      <c r="F12" s="479"/>
      <c r="G12" s="479">
        <v>5</v>
      </c>
      <c r="H12" s="479"/>
      <c r="I12" s="479"/>
      <c r="J12" s="479"/>
      <c r="K12" s="479">
        <v>5</v>
      </c>
    </row>
    <row r="13" spans="2:12" s="18" customFormat="1" ht="15" customHeight="1" x14ac:dyDescent="0.35">
      <c r="B13" s="16"/>
      <c r="C13" s="17"/>
      <c r="D13" s="65" t="s">
        <v>324</v>
      </c>
      <c r="E13" s="8"/>
      <c r="F13" s="8"/>
      <c r="G13" s="8"/>
      <c r="H13" s="8"/>
      <c r="I13" s="8"/>
      <c r="J13" s="8">
        <v>2</v>
      </c>
      <c r="K13" s="8">
        <v>2</v>
      </c>
    </row>
    <row r="14" spans="2:12" s="18" customFormat="1" ht="15" customHeight="1" x14ac:dyDescent="0.35">
      <c r="B14" s="16"/>
      <c r="C14" s="17"/>
      <c r="D14" s="480" t="s">
        <v>18</v>
      </c>
      <c r="E14" s="8"/>
      <c r="F14" s="8"/>
      <c r="G14" s="8"/>
      <c r="H14" s="8"/>
      <c r="I14" s="8">
        <v>4</v>
      </c>
      <c r="J14" s="8"/>
      <c r="K14" s="8">
        <v>4</v>
      </c>
    </row>
    <row r="15" spans="2:12" s="18" customFormat="1" ht="15" customHeight="1" x14ac:dyDescent="0.35">
      <c r="B15" s="16"/>
      <c r="C15" s="17"/>
      <c r="D15" s="10" t="s">
        <v>19</v>
      </c>
      <c r="E15" s="59"/>
      <c r="F15" s="59"/>
      <c r="G15" s="59"/>
      <c r="H15" s="59"/>
      <c r="I15" s="59">
        <v>2</v>
      </c>
      <c r="J15" s="59"/>
      <c r="K15" s="59">
        <v>2</v>
      </c>
    </row>
    <row r="16" spans="2:12" s="18" customFormat="1" ht="15" customHeight="1" x14ac:dyDescent="0.35">
      <c r="B16" s="16"/>
      <c r="C16" s="17"/>
      <c r="D16" s="65" t="s">
        <v>20</v>
      </c>
      <c r="E16" s="8"/>
      <c r="F16" s="8"/>
      <c r="G16" s="8"/>
      <c r="H16" s="8">
        <v>3</v>
      </c>
      <c r="I16" s="8"/>
      <c r="J16" s="8"/>
      <c r="K16" s="8">
        <v>3</v>
      </c>
    </row>
    <row r="17" spans="2:14" s="18" customFormat="1" ht="15" customHeight="1" x14ac:dyDescent="0.35">
      <c r="B17" s="16"/>
      <c r="C17" s="17"/>
      <c r="D17" s="65" t="s">
        <v>21</v>
      </c>
      <c r="E17" s="8"/>
      <c r="F17" s="8"/>
      <c r="G17" s="8">
        <v>4</v>
      </c>
      <c r="H17" s="8"/>
      <c r="I17" s="8"/>
      <c r="J17" s="8"/>
      <c r="K17" s="8">
        <v>4</v>
      </c>
    </row>
    <row r="18" spans="2:14" ht="14.5" x14ac:dyDescent="0.25">
      <c r="B18" s="4"/>
      <c r="D18" s="65" t="s">
        <v>22</v>
      </c>
      <c r="E18" s="8"/>
      <c r="F18" s="8"/>
      <c r="G18" s="8">
        <v>6</v>
      </c>
      <c r="H18" s="8"/>
      <c r="I18" s="8"/>
      <c r="J18" s="8"/>
      <c r="K18" s="8">
        <v>6</v>
      </c>
    </row>
    <row r="19" spans="2:14" ht="15" customHeight="1" x14ac:dyDescent="0.35">
      <c r="B19" s="4"/>
      <c r="D19" s="10" t="s">
        <v>23</v>
      </c>
      <c r="E19" s="59"/>
      <c r="F19" s="59"/>
      <c r="G19" s="59"/>
      <c r="H19" s="59"/>
      <c r="I19" s="59">
        <v>2</v>
      </c>
      <c r="J19" s="59"/>
      <c r="K19" s="59">
        <v>2</v>
      </c>
    </row>
    <row r="20" spans="2:14" ht="15" customHeight="1" x14ac:dyDescent="0.35">
      <c r="B20" s="4"/>
      <c r="D20" s="10" t="s">
        <v>24</v>
      </c>
      <c r="E20" s="59"/>
      <c r="F20" s="59"/>
      <c r="G20" s="59"/>
      <c r="H20" s="59"/>
      <c r="I20" s="59">
        <v>1</v>
      </c>
      <c r="J20" s="59"/>
      <c r="K20" s="59">
        <v>1</v>
      </c>
    </row>
    <row r="21" spans="2:14" ht="15" customHeight="1" x14ac:dyDescent="0.35">
      <c r="B21" s="4"/>
      <c r="D21" s="10" t="s">
        <v>295</v>
      </c>
      <c r="E21" s="477"/>
      <c r="F21" s="477"/>
      <c r="G21" s="477"/>
      <c r="H21" s="477"/>
      <c r="I21" s="477"/>
      <c r="J21" s="477">
        <v>2</v>
      </c>
      <c r="K21" s="477">
        <v>2</v>
      </c>
    </row>
    <row r="22" spans="2:14" ht="15" customHeight="1" x14ac:dyDescent="0.35">
      <c r="B22" s="4"/>
      <c r="D22" s="10" t="s">
        <v>10</v>
      </c>
      <c r="E22" s="59">
        <v>2</v>
      </c>
      <c r="F22" s="59">
        <v>21</v>
      </c>
      <c r="G22" s="59">
        <v>15</v>
      </c>
      <c r="H22" s="59">
        <v>3</v>
      </c>
      <c r="I22" s="59">
        <v>11</v>
      </c>
      <c r="J22" s="59">
        <v>4</v>
      </c>
      <c r="K22" s="59">
        <v>56</v>
      </c>
    </row>
    <row r="23" spans="2:14" ht="14.5" x14ac:dyDescent="0.35">
      <c r="B23" s="4"/>
      <c r="D23" s="65"/>
      <c r="E23" s="8"/>
      <c r="F23"/>
      <c r="G23"/>
      <c r="H23"/>
      <c r="I23"/>
      <c r="J23"/>
      <c r="K23"/>
    </row>
    <row r="24" spans="2:14" ht="14.5" x14ac:dyDescent="0.35">
      <c r="B24" s="4"/>
      <c r="D24" s="65"/>
      <c r="E24" s="8"/>
      <c r="F24"/>
      <c r="G24"/>
      <c r="H24"/>
      <c r="I24"/>
      <c r="J24"/>
      <c r="K24"/>
    </row>
    <row r="25" spans="2:14" ht="14.5" x14ac:dyDescent="0.35">
      <c r="D25"/>
      <c r="E25"/>
      <c r="F25"/>
      <c r="G25"/>
      <c r="H25"/>
      <c r="I25"/>
      <c r="J25"/>
      <c r="K25"/>
      <c r="L25"/>
      <c r="M25"/>
      <c r="N25"/>
    </row>
    <row r="26" spans="2:14" s="387" customFormat="1" ht="14.5" x14ac:dyDescent="0.35">
      <c r="C26" s="384"/>
      <c r="D26" s="388"/>
      <c r="E26" s="389"/>
      <c r="F26" s="389"/>
      <c r="G26" s="389"/>
      <c r="H26" s="385"/>
      <c r="I26" s="385"/>
      <c r="J26" s="385"/>
      <c r="K26" s="385"/>
      <c r="L26" s="385"/>
      <c r="M26" s="385"/>
      <c r="N26" s="385"/>
    </row>
    <row r="27" spans="2:14" ht="14.5" x14ac:dyDescent="0.35">
      <c r="D27" s="10"/>
      <c r="E27" s="8"/>
      <c r="F27" s="8"/>
      <c r="G27" s="8"/>
      <c r="H27"/>
      <c r="I27"/>
      <c r="J27"/>
      <c r="K27"/>
      <c r="L27"/>
      <c r="M27"/>
      <c r="N27"/>
    </row>
  </sheetData>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13"/>
  <sheetViews>
    <sheetView tabSelected="1" zoomScale="80" zoomScaleNormal="80" workbookViewId="0">
      <pane xSplit="2" ySplit="3" topLeftCell="C4" activePane="bottomRight" state="frozen"/>
      <selection pane="topRight" activeCell="C1" sqref="C1"/>
      <selection pane="bottomLeft" activeCell="A4" sqref="A4"/>
      <selection pane="bottomRight" activeCell="A53" sqref="A53:XFD55"/>
    </sheetView>
  </sheetViews>
  <sheetFormatPr baseColWidth="10" defaultColWidth="16.453125" defaultRowHeight="14" x14ac:dyDescent="0.25"/>
  <cols>
    <col min="1" max="1" width="12.26953125" style="488" customWidth="1"/>
    <col min="2" max="2" width="16.453125" style="490" customWidth="1"/>
    <col min="3" max="3" width="16.453125" style="491"/>
    <col min="4" max="4" width="6.54296875" style="47" customWidth="1"/>
    <col min="5" max="5" width="27.54296875" style="40" customWidth="1"/>
    <col min="6" max="6" width="40.26953125" style="40" customWidth="1"/>
    <col min="7" max="7" width="23.1796875" style="47" customWidth="1"/>
    <col min="8" max="8" width="8.54296875" style="489" customWidth="1"/>
    <col min="9" max="9" width="12.1796875" style="49" customWidth="1"/>
    <col min="10" max="10" width="17.453125" style="49" customWidth="1"/>
    <col min="11" max="11" width="16.453125" style="40" customWidth="1"/>
    <col min="12" max="27" width="18.90625" style="49" customWidth="1"/>
    <col min="28" max="29" width="18.90625" style="47" customWidth="1"/>
    <col min="30" max="30" width="18.90625" style="47" hidden="1" customWidth="1"/>
    <col min="31" max="31" width="16.453125" style="40" hidden="1" customWidth="1"/>
    <col min="32" max="16384" width="16.453125" style="40"/>
  </cols>
  <sheetData>
    <row r="1" spans="1:33" ht="30" customHeight="1" thickBot="1" x14ac:dyDescent="0.3">
      <c r="A1" s="679" t="s">
        <v>526</v>
      </c>
      <c r="B1" s="680"/>
      <c r="C1" s="680"/>
      <c r="D1" s="681"/>
      <c r="E1" s="680"/>
      <c r="F1" s="680"/>
      <c r="G1" s="680"/>
      <c r="H1" s="682"/>
      <c r="I1" s="680"/>
      <c r="J1" s="680"/>
      <c r="K1" s="680"/>
      <c r="L1" s="683" t="s">
        <v>28</v>
      </c>
      <c r="M1" s="684"/>
      <c r="N1" s="684"/>
      <c r="O1" s="684"/>
      <c r="P1" s="684"/>
      <c r="Q1" s="684"/>
      <c r="R1" s="684"/>
      <c r="S1" s="684"/>
      <c r="T1" s="685"/>
      <c r="U1" s="685"/>
      <c r="V1" s="685"/>
      <c r="W1" s="685"/>
      <c r="X1" s="684"/>
      <c r="Y1" s="685"/>
      <c r="Z1" s="685"/>
      <c r="AA1" s="685"/>
      <c r="AB1" s="686"/>
      <c r="AC1" s="684"/>
      <c r="AD1" s="687"/>
    </row>
    <row r="2" spans="1:33" ht="14.5" thickBot="1" x14ac:dyDescent="0.3">
      <c r="A2" s="713" t="s">
        <v>29</v>
      </c>
      <c r="B2" s="714"/>
      <c r="C2" s="714"/>
      <c r="D2" s="715"/>
      <c r="E2" s="716"/>
      <c r="F2" s="717" t="s">
        <v>30</v>
      </c>
      <c r="G2" s="718"/>
      <c r="H2" s="719"/>
      <c r="I2" s="718"/>
      <c r="J2" s="718"/>
      <c r="K2" s="720"/>
      <c r="L2" s="714" t="s">
        <v>31</v>
      </c>
      <c r="M2" s="714"/>
      <c r="N2" s="714"/>
      <c r="O2" s="714"/>
      <c r="P2" s="714"/>
      <c r="Q2" s="714"/>
      <c r="R2" s="714"/>
      <c r="S2" s="714"/>
      <c r="T2" s="715"/>
      <c r="U2" s="715"/>
      <c r="V2" s="715"/>
      <c r="W2" s="715"/>
      <c r="X2" s="714"/>
      <c r="Y2" s="715"/>
      <c r="Z2" s="715"/>
      <c r="AA2" s="715"/>
      <c r="AB2" s="721"/>
      <c r="AC2" s="714"/>
      <c r="AD2" s="716"/>
    </row>
    <row r="3" spans="1:33" s="47" customFormat="1" ht="31.5" customHeight="1" thickBot="1" x14ac:dyDescent="0.4">
      <c r="A3" s="580" t="s">
        <v>32</v>
      </c>
      <c r="B3" s="581" t="s">
        <v>33</v>
      </c>
      <c r="C3" s="582" t="s">
        <v>34</v>
      </c>
      <c r="D3" s="582" t="s">
        <v>35</v>
      </c>
      <c r="E3" s="584" t="s">
        <v>36</v>
      </c>
      <c r="F3" s="580" t="s">
        <v>37</v>
      </c>
      <c r="G3" s="582" t="s">
        <v>38</v>
      </c>
      <c r="H3" s="583" t="s">
        <v>39</v>
      </c>
      <c r="I3" s="582" t="s">
        <v>40</v>
      </c>
      <c r="J3" s="582" t="s">
        <v>41</v>
      </c>
      <c r="K3" s="584" t="s">
        <v>527</v>
      </c>
      <c r="L3" s="580" t="s">
        <v>43</v>
      </c>
      <c r="M3" s="582" t="s">
        <v>44</v>
      </c>
      <c r="N3" s="582" t="s">
        <v>45</v>
      </c>
      <c r="O3" s="584" t="s">
        <v>528</v>
      </c>
      <c r="P3" s="580" t="s">
        <v>47</v>
      </c>
      <c r="Q3" s="582" t="s">
        <v>48</v>
      </c>
      <c r="R3" s="582" t="s">
        <v>49</v>
      </c>
      <c r="S3" s="584" t="s">
        <v>529</v>
      </c>
      <c r="T3" s="580" t="s">
        <v>51</v>
      </c>
      <c r="U3" s="582" t="s">
        <v>52</v>
      </c>
      <c r="V3" s="582" t="s">
        <v>53</v>
      </c>
      <c r="W3" s="584" t="s">
        <v>530</v>
      </c>
      <c r="X3" s="580" t="s">
        <v>55</v>
      </c>
      <c r="Y3" s="582" t="s">
        <v>56</v>
      </c>
      <c r="Z3" s="582" t="s">
        <v>57</v>
      </c>
      <c r="AA3" s="584" t="s">
        <v>531</v>
      </c>
      <c r="AB3" s="712" t="s">
        <v>59</v>
      </c>
      <c r="AC3" s="582" t="s">
        <v>60</v>
      </c>
      <c r="AD3" s="584" t="s">
        <v>61</v>
      </c>
      <c r="AE3" s="492" t="s">
        <v>62</v>
      </c>
    </row>
    <row r="4" spans="1:33" ht="69.5" customHeight="1" x14ac:dyDescent="0.25">
      <c r="A4" s="585" t="s">
        <v>63</v>
      </c>
      <c r="B4" s="520" t="s">
        <v>64</v>
      </c>
      <c r="C4" s="520" t="s">
        <v>15</v>
      </c>
      <c r="D4" s="497" t="s">
        <v>65</v>
      </c>
      <c r="E4" s="609" t="s">
        <v>66</v>
      </c>
      <c r="F4" s="500" t="s">
        <v>67</v>
      </c>
      <c r="G4" s="497" t="s">
        <v>68</v>
      </c>
      <c r="H4" s="521">
        <v>2</v>
      </c>
      <c r="I4" s="497" t="s">
        <v>6</v>
      </c>
      <c r="J4" s="503" t="s">
        <v>69</v>
      </c>
      <c r="K4" s="487" t="s">
        <v>70</v>
      </c>
      <c r="L4" s="627"/>
      <c r="M4" s="522"/>
      <c r="N4" s="522"/>
      <c r="O4" s="628"/>
      <c r="P4" s="648">
        <v>1</v>
      </c>
      <c r="Q4" s="523"/>
      <c r="R4" s="524"/>
      <c r="S4" s="649"/>
      <c r="T4" s="661"/>
      <c r="U4" s="526"/>
      <c r="V4" s="527"/>
      <c r="W4" s="662"/>
      <c r="X4" s="674">
        <v>1</v>
      </c>
      <c r="Y4" s="528"/>
      <c r="Z4" s="528"/>
      <c r="AA4" s="586"/>
      <c r="AB4" s="647">
        <f>+Tabla13[[#This Row],[Programado
1er Trimestre]]+Tabla13[[#This Row],[Programado 
2do Trimestre]]+Tabla13[[#This Row],[Programado 
3er Trimestre]]+Tabla13[[#This Row],[Programado 
4to Trimestre]]</f>
        <v>2</v>
      </c>
      <c r="AC4" s="529"/>
      <c r="AD4" s="586"/>
      <c r="AG4" s="47">
        <f>+Tabla13[[#This Row],[META]]-Tabla13[[#This Row],[Programado acumulado]]</f>
        <v>0</v>
      </c>
    </row>
    <row r="5" spans="1:33" ht="62.5" x14ac:dyDescent="0.25">
      <c r="A5" s="585" t="s">
        <v>73</v>
      </c>
      <c r="B5" s="520" t="s">
        <v>64</v>
      </c>
      <c r="C5" s="520" t="s">
        <v>15</v>
      </c>
      <c r="D5" s="497" t="s">
        <v>65</v>
      </c>
      <c r="E5" s="609" t="s">
        <v>74</v>
      </c>
      <c r="F5" s="500" t="s">
        <v>532</v>
      </c>
      <c r="G5" s="497" t="s">
        <v>76</v>
      </c>
      <c r="H5" s="521">
        <v>4</v>
      </c>
      <c r="I5" s="497" t="s">
        <v>6</v>
      </c>
      <c r="J5" s="503" t="s">
        <v>77</v>
      </c>
      <c r="K5" s="487" t="s">
        <v>78</v>
      </c>
      <c r="L5" s="627">
        <v>1</v>
      </c>
      <c r="M5" s="497">
        <v>1</v>
      </c>
      <c r="N5" s="466"/>
      <c r="O5" s="612"/>
      <c r="P5" s="648">
        <v>1</v>
      </c>
      <c r="Q5" s="523"/>
      <c r="R5" s="531"/>
      <c r="S5" s="649"/>
      <c r="T5" s="661">
        <v>1</v>
      </c>
      <c r="U5" s="526"/>
      <c r="V5" s="466"/>
      <c r="W5" s="612"/>
      <c r="X5" s="674">
        <v>1</v>
      </c>
      <c r="Y5" s="528"/>
      <c r="Z5" s="528"/>
      <c r="AA5" s="586"/>
      <c r="AB5" s="647">
        <f>+Tabla13[[#This Row],[Programado
1er Trimestre]]+Tabla13[[#This Row],[Programado 
2do Trimestre]]+Tabla13[[#This Row],[Programado 
3er Trimestre]]+Tabla13[[#This Row],[Programado 
4to Trimestre]]</f>
        <v>4</v>
      </c>
      <c r="AC5" s="529"/>
      <c r="AD5" s="586"/>
      <c r="AG5" s="47">
        <f>+Tabla13[[#This Row],[META]]-Tabla13[[#This Row],[Programado acumulado]]</f>
        <v>0</v>
      </c>
    </row>
    <row r="6" spans="1:33" ht="62.5" x14ac:dyDescent="0.25">
      <c r="A6" s="585" t="s">
        <v>85</v>
      </c>
      <c r="B6" s="520" t="s">
        <v>64</v>
      </c>
      <c r="C6" s="520" t="s">
        <v>15</v>
      </c>
      <c r="D6" s="497" t="s">
        <v>65</v>
      </c>
      <c r="E6" s="610" t="s">
        <v>86</v>
      </c>
      <c r="F6" s="500" t="s">
        <v>533</v>
      </c>
      <c r="G6" s="497" t="s">
        <v>88</v>
      </c>
      <c r="H6" s="521">
        <v>4</v>
      </c>
      <c r="I6" s="497" t="s">
        <v>6</v>
      </c>
      <c r="J6" s="503" t="s">
        <v>89</v>
      </c>
      <c r="K6" s="487" t="s">
        <v>90</v>
      </c>
      <c r="L6" s="627">
        <v>1</v>
      </c>
      <c r="M6" s="497">
        <v>1</v>
      </c>
      <c r="N6" s="466"/>
      <c r="O6" s="612"/>
      <c r="P6" s="648">
        <v>1</v>
      </c>
      <c r="Q6" s="523"/>
      <c r="R6" s="524"/>
      <c r="S6" s="649"/>
      <c r="T6" s="661">
        <v>1</v>
      </c>
      <c r="U6" s="526"/>
      <c r="V6" s="466"/>
      <c r="W6" s="612"/>
      <c r="X6" s="674">
        <v>1</v>
      </c>
      <c r="Y6" s="528"/>
      <c r="Z6" s="528"/>
      <c r="AA6" s="586"/>
      <c r="AB6" s="647">
        <f>+Tabla13[[#This Row],[Programado
1er Trimestre]]+Tabla13[[#This Row],[Programado 
2do Trimestre]]+Tabla13[[#This Row],[Programado 
3er Trimestre]]+Tabla13[[#This Row],[Programado 
4to Trimestre]]</f>
        <v>4</v>
      </c>
      <c r="AC6" s="529"/>
      <c r="AD6" s="586"/>
      <c r="AG6" s="47">
        <f>+Tabla13[[#This Row],[META]]-Tabla13[[#This Row],[Programado acumulado]]</f>
        <v>0</v>
      </c>
    </row>
    <row r="7" spans="1:33" ht="123" customHeight="1" x14ac:dyDescent="0.25">
      <c r="A7" s="585" t="s">
        <v>97</v>
      </c>
      <c r="B7" s="520" t="s">
        <v>64</v>
      </c>
      <c r="C7" s="520" t="s">
        <v>15</v>
      </c>
      <c r="D7" s="497" t="s">
        <v>65</v>
      </c>
      <c r="E7" s="609" t="s">
        <v>98</v>
      </c>
      <c r="F7" s="500" t="s">
        <v>534</v>
      </c>
      <c r="G7" s="497" t="s">
        <v>100</v>
      </c>
      <c r="H7" s="521">
        <v>1</v>
      </c>
      <c r="I7" s="497" t="s">
        <v>6</v>
      </c>
      <c r="J7" s="503" t="s">
        <v>101</v>
      </c>
      <c r="K7" s="487" t="s">
        <v>102</v>
      </c>
      <c r="L7" s="627"/>
      <c r="M7" s="522"/>
      <c r="N7" s="466"/>
      <c r="O7" s="628"/>
      <c r="P7" s="648"/>
      <c r="Q7" s="523"/>
      <c r="R7" s="532"/>
      <c r="S7" s="650"/>
      <c r="T7" s="661"/>
      <c r="U7" s="526"/>
      <c r="V7" s="527"/>
      <c r="W7" s="662"/>
      <c r="X7" s="674">
        <v>1</v>
      </c>
      <c r="Y7" s="528"/>
      <c r="Z7" s="528"/>
      <c r="AA7" s="586"/>
      <c r="AB7" s="647">
        <f>+Tabla13[[#This Row],[Programado
1er Trimestre]]+Tabla13[[#This Row],[Programado 
2do Trimestre]]+Tabla13[[#This Row],[Programado 
3er Trimestre]]+Tabla13[[#This Row],[Programado 
4to Trimestre]]</f>
        <v>1</v>
      </c>
      <c r="AC7" s="529"/>
      <c r="AD7" s="586"/>
      <c r="AG7" s="47">
        <f>+Tabla13[[#This Row],[META]]-Tabla13[[#This Row],[Programado acumulado]]</f>
        <v>0</v>
      </c>
    </row>
    <row r="8" spans="1:33" ht="79" customHeight="1" x14ac:dyDescent="0.25">
      <c r="A8" s="585" t="s">
        <v>103</v>
      </c>
      <c r="B8" s="520" t="s">
        <v>64</v>
      </c>
      <c r="C8" s="520" t="s">
        <v>15</v>
      </c>
      <c r="D8" s="497" t="s">
        <v>65</v>
      </c>
      <c r="E8" s="609" t="s">
        <v>104</v>
      </c>
      <c r="F8" s="500" t="s">
        <v>105</v>
      </c>
      <c r="G8" s="497" t="s">
        <v>106</v>
      </c>
      <c r="H8" s="521">
        <v>12</v>
      </c>
      <c r="I8" s="497" t="s">
        <v>6</v>
      </c>
      <c r="J8" s="503" t="s">
        <v>107</v>
      </c>
      <c r="K8" s="487" t="s">
        <v>108</v>
      </c>
      <c r="L8" s="627">
        <v>3</v>
      </c>
      <c r="M8" s="497">
        <v>3</v>
      </c>
      <c r="N8" s="466"/>
      <c r="O8" s="100"/>
      <c r="P8" s="648">
        <v>3</v>
      </c>
      <c r="Q8" s="522"/>
      <c r="R8" s="525"/>
      <c r="S8" s="649"/>
      <c r="T8" s="661">
        <v>3</v>
      </c>
      <c r="U8" s="526"/>
      <c r="V8" s="466"/>
      <c r="W8" s="612"/>
      <c r="X8" s="648">
        <v>3</v>
      </c>
      <c r="Y8" s="528"/>
      <c r="Z8" s="528"/>
      <c r="AA8" s="586"/>
      <c r="AB8" s="647">
        <f>+Tabla13[[#This Row],[Programado
1er Trimestre]]+Tabla13[[#This Row],[Programado 
2do Trimestre]]+Tabla13[[#This Row],[Programado 
3er Trimestre]]+Tabla13[[#This Row],[Programado 
4to Trimestre]]</f>
        <v>12</v>
      </c>
      <c r="AC8" s="529"/>
      <c r="AD8" s="586"/>
      <c r="AG8" s="47">
        <f>+Tabla13[[#This Row],[META]]-Tabla13[[#This Row],[Programado acumulado]]</f>
        <v>0</v>
      </c>
    </row>
    <row r="9" spans="1:33" ht="126" customHeight="1" x14ac:dyDescent="0.25">
      <c r="A9" s="585" t="s">
        <v>115</v>
      </c>
      <c r="B9" s="520" t="s">
        <v>64</v>
      </c>
      <c r="C9" s="520" t="s">
        <v>15</v>
      </c>
      <c r="D9" s="497" t="s">
        <v>65</v>
      </c>
      <c r="E9" s="609" t="s">
        <v>116</v>
      </c>
      <c r="F9" s="500" t="s">
        <v>535</v>
      </c>
      <c r="G9" s="503" t="s">
        <v>536</v>
      </c>
      <c r="H9" s="497">
        <v>1</v>
      </c>
      <c r="I9" s="497" t="s">
        <v>6</v>
      </c>
      <c r="J9" s="496" t="s">
        <v>118</v>
      </c>
      <c r="K9" s="609" t="s">
        <v>119</v>
      </c>
      <c r="L9" s="500"/>
      <c r="M9" s="522"/>
      <c r="N9" s="522"/>
      <c r="O9" s="628"/>
      <c r="P9" s="648"/>
      <c r="Q9" s="523"/>
      <c r="R9" s="532"/>
      <c r="S9" s="650"/>
      <c r="T9" s="661"/>
      <c r="U9" s="526"/>
      <c r="V9" s="527"/>
      <c r="W9" s="662"/>
      <c r="X9" s="674">
        <v>1</v>
      </c>
      <c r="Y9" s="533"/>
      <c r="Z9" s="534"/>
      <c r="AA9" s="675"/>
      <c r="AB9" s="647">
        <f>+Tabla13[[#This Row],[Programado
1er Trimestre]]+Tabla13[[#This Row],[Programado 
2do Trimestre]]+Tabla13[[#This Row],[Programado 
3er Trimestre]]+Tabla13[[#This Row],[Programado 
4to Trimestre]]</f>
        <v>1</v>
      </c>
      <c r="AC9" s="535"/>
      <c r="AD9" s="499"/>
    </row>
    <row r="10" spans="1:33" ht="75" x14ac:dyDescent="0.25">
      <c r="A10" s="585" t="s">
        <v>121</v>
      </c>
      <c r="B10" s="520" t="s">
        <v>64</v>
      </c>
      <c r="C10" s="520" t="s">
        <v>15</v>
      </c>
      <c r="D10" s="497" t="s">
        <v>65</v>
      </c>
      <c r="E10" s="609" t="s">
        <v>122</v>
      </c>
      <c r="F10" s="500" t="s">
        <v>537</v>
      </c>
      <c r="G10" s="503" t="s">
        <v>538</v>
      </c>
      <c r="H10" s="497">
        <v>1</v>
      </c>
      <c r="I10" s="497" t="s">
        <v>6</v>
      </c>
      <c r="J10" s="503" t="s">
        <v>124</v>
      </c>
      <c r="K10" s="609" t="s">
        <v>119</v>
      </c>
      <c r="L10" s="629"/>
      <c r="M10" s="522"/>
      <c r="N10" s="530"/>
      <c r="O10" s="612"/>
      <c r="P10" s="629"/>
      <c r="Q10" s="522"/>
      <c r="R10" s="525"/>
      <c r="S10" s="649"/>
      <c r="T10" s="627"/>
      <c r="U10" s="536"/>
      <c r="V10" s="466"/>
      <c r="W10" s="487"/>
      <c r="X10" s="627">
        <v>1</v>
      </c>
      <c r="Y10" s="533"/>
      <c r="Z10" s="534"/>
      <c r="AA10" s="675"/>
      <c r="AB10" s="647">
        <f>+Tabla13[[#This Row],[Programado
1er Trimestre]]+Tabla13[[#This Row],[Programado 
2do Trimestre]]+Tabla13[[#This Row],[Programado 
3er Trimestre]]+Tabla13[[#This Row],[Programado 
4to Trimestre]]</f>
        <v>1</v>
      </c>
      <c r="AC10" s="535"/>
      <c r="AD10" s="499"/>
    </row>
    <row r="11" spans="1:33" ht="153.75" customHeight="1" x14ac:dyDescent="0.25">
      <c r="A11" s="585" t="s">
        <v>125</v>
      </c>
      <c r="B11" s="520" t="s">
        <v>64</v>
      </c>
      <c r="C11" s="520" t="s">
        <v>15</v>
      </c>
      <c r="D11" s="497" t="s">
        <v>65</v>
      </c>
      <c r="E11" s="609" t="s">
        <v>126</v>
      </c>
      <c r="F11" s="500" t="s">
        <v>127</v>
      </c>
      <c r="G11" s="503" t="s">
        <v>751</v>
      </c>
      <c r="H11" s="497">
        <v>1</v>
      </c>
      <c r="I11" s="497" t="s">
        <v>6</v>
      </c>
      <c r="J11" s="503" t="s">
        <v>129</v>
      </c>
      <c r="K11" s="609" t="s">
        <v>130</v>
      </c>
      <c r="L11" s="500"/>
      <c r="M11" s="522"/>
      <c r="N11" s="522"/>
      <c r="O11" s="628"/>
      <c r="P11" s="648"/>
      <c r="Q11" s="523"/>
      <c r="R11" s="532"/>
      <c r="S11" s="650"/>
      <c r="T11" s="661">
        <v>1</v>
      </c>
      <c r="U11" s="526"/>
      <c r="V11" s="466"/>
      <c r="W11" s="612"/>
      <c r="X11" s="674"/>
      <c r="Y11" s="533"/>
      <c r="Z11" s="534"/>
      <c r="AA11" s="675"/>
      <c r="AB11" s="647">
        <f>+Tabla13[[#This Row],[Programado
1er Trimestre]]+Tabla13[[#This Row],[Programado 
2do Trimestre]]+Tabla13[[#This Row],[Programado 
3er Trimestre]]+Tabla13[[#This Row],[Programado 
4to Trimestre]]</f>
        <v>1</v>
      </c>
      <c r="AC11" s="535"/>
      <c r="AD11" s="499"/>
    </row>
    <row r="12" spans="1:33" ht="39.5" thickBot="1" x14ac:dyDescent="0.3">
      <c r="A12" s="587"/>
      <c r="B12" s="538" t="s">
        <v>64</v>
      </c>
      <c r="C12" s="538" t="s">
        <v>15</v>
      </c>
      <c r="D12" s="519"/>
      <c r="E12" s="611"/>
      <c r="F12" s="587"/>
      <c r="G12" s="537"/>
      <c r="H12" s="539"/>
      <c r="I12" s="540"/>
      <c r="J12" s="537"/>
      <c r="K12" s="614"/>
      <c r="L12" s="630"/>
      <c r="M12" s="542"/>
      <c r="N12" s="541"/>
      <c r="O12" s="588"/>
      <c r="P12" s="630"/>
      <c r="Q12" s="542"/>
      <c r="R12" s="543"/>
      <c r="S12" s="651"/>
      <c r="T12" s="630"/>
      <c r="U12" s="542"/>
      <c r="V12" s="519"/>
      <c r="W12" s="663"/>
      <c r="X12" s="635"/>
      <c r="Y12" s="544"/>
      <c r="Z12" s="542"/>
      <c r="AA12" s="588"/>
      <c r="AB12" s="671"/>
      <c r="AC12" s="545"/>
      <c r="AD12" s="588"/>
      <c r="AE12" s="493"/>
      <c r="AG12" s="486"/>
    </row>
    <row r="13" spans="1:33" s="49" customFormat="1" ht="87.5" x14ac:dyDescent="0.35">
      <c r="A13" s="585" t="s">
        <v>133</v>
      </c>
      <c r="B13" s="546" t="s">
        <v>64</v>
      </c>
      <c r="C13" s="517" t="s">
        <v>16</v>
      </c>
      <c r="D13" s="497" t="s">
        <v>65</v>
      </c>
      <c r="E13" s="609" t="s">
        <v>134</v>
      </c>
      <c r="F13" s="512" t="s">
        <v>539</v>
      </c>
      <c r="G13" s="466" t="s">
        <v>540</v>
      </c>
      <c r="H13" s="521">
        <v>1</v>
      </c>
      <c r="I13" s="497" t="s">
        <v>6</v>
      </c>
      <c r="J13" s="466" t="s">
        <v>541</v>
      </c>
      <c r="K13" s="622" t="s">
        <v>542</v>
      </c>
      <c r="L13" s="518"/>
      <c r="M13" s="515"/>
      <c r="N13" s="466"/>
      <c r="O13" s="499"/>
      <c r="P13" s="498">
        <v>1</v>
      </c>
      <c r="Q13" s="497"/>
      <c r="R13" s="524"/>
      <c r="S13" s="649"/>
      <c r="T13" s="664"/>
      <c r="U13" s="536"/>
      <c r="V13" s="497"/>
      <c r="W13" s="499"/>
      <c r="X13" s="639"/>
      <c r="Y13" s="528"/>
      <c r="Z13" s="528"/>
      <c r="AA13" s="586"/>
      <c r="AB13" s="647">
        <f>+Tabla13[[#This Row],[Programado
1er Trimestre]]+Tabla13[[#This Row],[Programado 
2do Trimestre]]+Tabla13[[#This Row],[Programado 
3er Trimestre]]+Tabla13[[#This Row],[Programado 
4to Trimestre]]</f>
        <v>1</v>
      </c>
      <c r="AC13" s="529"/>
      <c r="AD13" s="586"/>
      <c r="AG13" s="47">
        <f>+Tabla13[[#This Row],[META]]-Tabla13[[#This Row],[Programado acumulado]]</f>
        <v>0</v>
      </c>
    </row>
    <row r="14" spans="1:33" s="49" customFormat="1" ht="181" customHeight="1" x14ac:dyDescent="0.25">
      <c r="A14" s="585" t="s">
        <v>141</v>
      </c>
      <c r="B14" s="546" t="s">
        <v>64</v>
      </c>
      <c r="C14" s="517" t="s">
        <v>16</v>
      </c>
      <c r="D14" s="497" t="s">
        <v>65</v>
      </c>
      <c r="E14" s="609" t="s">
        <v>142</v>
      </c>
      <c r="F14" s="678" t="s">
        <v>543</v>
      </c>
      <c r="G14" s="466" t="s">
        <v>778</v>
      </c>
      <c r="H14" s="521">
        <v>1</v>
      </c>
      <c r="I14" s="497" t="s">
        <v>6</v>
      </c>
      <c r="J14" s="466" t="s">
        <v>544</v>
      </c>
      <c r="K14" s="622" t="s">
        <v>736</v>
      </c>
      <c r="L14" s="498">
        <v>1</v>
      </c>
      <c r="M14" s="497">
        <v>1</v>
      </c>
      <c r="N14" s="466"/>
      <c r="O14" s="612"/>
      <c r="P14" s="629"/>
      <c r="Q14" s="514"/>
      <c r="R14" s="547"/>
      <c r="S14" s="652"/>
      <c r="T14" s="629"/>
      <c r="U14" s="536"/>
      <c r="V14" s="497"/>
      <c r="W14" s="499"/>
      <c r="X14" s="639"/>
      <c r="Y14" s="528"/>
      <c r="Z14" s="528"/>
      <c r="AA14" s="586"/>
      <c r="AB14" s="647">
        <f>+Tabla13[[#This Row],[Programado
1er Trimestre]]+Tabla13[[#This Row],[Programado 
2do Trimestre]]+Tabla13[[#This Row],[Programado 
3er Trimestre]]+Tabla13[[#This Row],[Programado 
4to Trimestre]]</f>
        <v>1</v>
      </c>
      <c r="AC14" s="529"/>
      <c r="AD14" s="586"/>
      <c r="AG14" s="47">
        <f>+Tabla13[[#This Row],[META]]-Tabla13[[#This Row],[Programado acumulado]]</f>
        <v>0</v>
      </c>
    </row>
    <row r="15" spans="1:33" s="49" customFormat="1" ht="162.5" x14ac:dyDescent="0.35">
      <c r="A15" s="585" t="s">
        <v>149</v>
      </c>
      <c r="B15" s="546" t="s">
        <v>64</v>
      </c>
      <c r="C15" s="517" t="s">
        <v>16</v>
      </c>
      <c r="D15" s="497" t="s">
        <v>65</v>
      </c>
      <c r="E15" s="609" t="s">
        <v>142</v>
      </c>
      <c r="F15" s="512" t="s">
        <v>545</v>
      </c>
      <c r="G15" s="466" t="s">
        <v>546</v>
      </c>
      <c r="H15" s="497">
        <v>1</v>
      </c>
      <c r="I15" s="497" t="s">
        <v>6</v>
      </c>
      <c r="J15" s="496" t="s">
        <v>547</v>
      </c>
      <c r="K15" s="623" t="s">
        <v>548</v>
      </c>
      <c r="L15" s="498"/>
      <c r="M15" s="515"/>
      <c r="N15" s="466"/>
      <c r="O15" s="499"/>
      <c r="P15" s="629">
        <v>1</v>
      </c>
      <c r="Q15" s="515"/>
      <c r="R15" s="516"/>
      <c r="S15" s="501"/>
      <c r="T15" s="500"/>
      <c r="U15" s="515"/>
      <c r="V15" s="515"/>
      <c r="W15" s="502"/>
      <c r="X15" s="500"/>
      <c r="Y15" s="528"/>
      <c r="Z15" s="528"/>
      <c r="AA15" s="586"/>
      <c r="AB15" s="647">
        <f>+Tabla13[[#This Row],[Programado
1er Trimestre]]+Tabla13[[#This Row],[Programado 
2do Trimestre]]+Tabla13[[#This Row],[Programado 
3er Trimestre]]+Tabla13[[#This Row],[Programado 
4to Trimestre]]</f>
        <v>1</v>
      </c>
      <c r="AC15" s="529"/>
      <c r="AD15" s="586"/>
      <c r="AG15" s="47">
        <f>+Tabla13[[#This Row],[META]]-Tabla13[[#This Row],[Programado acumulado]]</f>
        <v>0</v>
      </c>
    </row>
    <row r="16" spans="1:33" s="49" customFormat="1" ht="112.5" x14ac:dyDescent="0.35">
      <c r="A16" s="585" t="s">
        <v>157</v>
      </c>
      <c r="B16" s="546" t="s">
        <v>64</v>
      </c>
      <c r="C16" s="517" t="s">
        <v>16</v>
      </c>
      <c r="D16" s="497" t="s">
        <v>65</v>
      </c>
      <c r="E16" s="609" t="s">
        <v>158</v>
      </c>
      <c r="F16" s="513" t="s">
        <v>549</v>
      </c>
      <c r="G16" s="466" t="s">
        <v>550</v>
      </c>
      <c r="H16" s="517">
        <v>1</v>
      </c>
      <c r="I16" s="497" t="s">
        <v>6</v>
      </c>
      <c r="J16" s="496" t="s">
        <v>551</v>
      </c>
      <c r="K16" s="623" t="s">
        <v>552</v>
      </c>
      <c r="L16" s="500"/>
      <c r="M16" s="515"/>
      <c r="N16" s="515"/>
      <c r="O16" s="502"/>
      <c r="P16" s="500"/>
      <c r="Q16" s="515"/>
      <c r="R16" s="516"/>
      <c r="S16" s="501"/>
      <c r="T16" s="500"/>
      <c r="U16" s="515"/>
      <c r="V16" s="515"/>
      <c r="W16" s="502"/>
      <c r="X16" s="498">
        <v>100</v>
      </c>
      <c r="Y16" s="533"/>
      <c r="Z16" s="533"/>
      <c r="AA16" s="676"/>
      <c r="AB16" s="647">
        <f>+Tabla13[[#This Row],[Programado
1er Trimestre]]+Tabla13[[#This Row],[Programado 
2do Trimestre]]+Tabla13[[#This Row],[Programado 
3er Trimestre]]+Tabla13[[#This Row],[Programado 
4to Trimestre]]</f>
        <v>100</v>
      </c>
      <c r="AC16" s="535"/>
      <c r="AD16" s="499"/>
    </row>
    <row r="17" spans="1:33" s="49" customFormat="1" ht="112.5" x14ac:dyDescent="0.35">
      <c r="A17" s="585" t="s">
        <v>163</v>
      </c>
      <c r="B17" s="546" t="s">
        <v>64</v>
      </c>
      <c r="C17" s="517" t="s">
        <v>16</v>
      </c>
      <c r="D17" s="497" t="s">
        <v>65</v>
      </c>
      <c r="E17" s="609" t="s">
        <v>164</v>
      </c>
      <c r="F17" s="513" t="s">
        <v>553</v>
      </c>
      <c r="G17" s="466" t="s">
        <v>554</v>
      </c>
      <c r="H17" s="517">
        <v>1</v>
      </c>
      <c r="I17" s="497" t="s">
        <v>6</v>
      </c>
      <c r="J17" s="496" t="s">
        <v>555</v>
      </c>
      <c r="K17" s="623" t="s">
        <v>556</v>
      </c>
      <c r="L17" s="500"/>
      <c r="M17" s="515"/>
      <c r="N17" s="515"/>
      <c r="O17" s="502"/>
      <c r="P17" s="498">
        <v>1</v>
      </c>
      <c r="Q17" s="515"/>
      <c r="R17" s="516"/>
      <c r="S17" s="501"/>
      <c r="T17" s="500"/>
      <c r="U17" s="515"/>
      <c r="V17" s="515"/>
      <c r="W17" s="502"/>
      <c r="X17" s="629">
        <v>3</v>
      </c>
      <c r="Y17" s="533"/>
      <c r="Z17" s="533"/>
      <c r="AA17" s="676"/>
      <c r="AB17" s="647">
        <f>+Tabla13[[#This Row],[Programado
1er Trimestre]]+Tabla13[[#This Row],[Programado 
2do Trimestre]]+Tabla13[[#This Row],[Programado 
3er Trimestre]]+Tabla13[[#This Row],[Programado 
4to Trimestre]]</f>
        <v>4</v>
      </c>
      <c r="AC17" s="535"/>
      <c r="AD17" s="499"/>
    </row>
    <row r="18" spans="1:33" s="49" customFormat="1" ht="100" x14ac:dyDescent="0.35">
      <c r="A18" s="585" t="s">
        <v>168</v>
      </c>
      <c r="B18" s="546" t="s">
        <v>64</v>
      </c>
      <c r="C18" s="517" t="s">
        <v>16</v>
      </c>
      <c r="D18" s="497" t="s">
        <v>65</v>
      </c>
      <c r="E18" s="609" t="s">
        <v>169</v>
      </c>
      <c r="F18" s="513" t="s">
        <v>557</v>
      </c>
      <c r="G18" s="466" t="s">
        <v>171</v>
      </c>
      <c r="H18" s="517">
        <v>1</v>
      </c>
      <c r="I18" s="497" t="s">
        <v>6</v>
      </c>
      <c r="J18" s="496" t="s">
        <v>558</v>
      </c>
      <c r="K18" s="623" t="s">
        <v>559</v>
      </c>
      <c r="L18" s="500"/>
      <c r="M18" s="515"/>
      <c r="N18" s="515"/>
      <c r="O18" s="502"/>
      <c r="P18" s="500"/>
      <c r="Q18" s="515"/>
      <c r="R18" s="516"/>
      <c r="S18" s="501"/>
      <c r="T18" s="498">
        <v>100</v>
      </c>
      <c r="U18" s="515"/>
      <c r="V18" s="515"/>
      <c r="W18" s="502"/>
      <c r="X18" s="500">
        <v>1</v>
      </c>
      <c r="Y18" s="533"/>
      <c r="Z18" s="533"/>
      <c r="AA18" s="676"/>
      <c r="AB18" s="647">
        <f>+Tabla13[[#This Row],[Programado
1er Trimestre]]+Tabla13[[#This Row],[Programado 
2do Trimestre]]+Tabla13[[#This Row],[Programado 
3er Trimestre]]+Tabla13[[#This Row],[Programado 
4to Trimestre]]</f>
        <v>101</v>
      </c>
      <c r="AC18" s="535"/>
      <c r="AD18" s="499"/>
    </row>
    <row r="19" spans="1:33" s="49" customFormat="1" ht="87" x14ac:dyDescent="0.35">
      <c r="A19" s="585" t="s">
        <v>173</v>
      </c>
      <c r="B19" s="546" t="s">
        <v>64</v>
      </c>
      <c r="C19" s="517" t="s">
        <v>16</v>
      </c>
      <c r="D19" s="497" t="s">
        <v>65</v>
      </c>
      <c r="E19" s="609" t="s">
        <v>174</v>
      </c>
      <c r="F19" s="513" t="s">
        <v>560</v>
      </c>
      <c r="G19" s="466" t="s">
        <v>561</v>
      </c>
      <c r="H19" s="517">
        <v>1</v>
      </c>
      <c r="I19" s="497" t="s">
        <v>6</v>
      </c>
      <c r="J19" s="496" t="s">
        <v>562</v>
      </c>
      <c r="K19" s="623" t="s">
        <v>563</v>
      </c>
      <c r="L19" s="500"/>
      <c r="M19" s="515"/>
      <c r="N19" s="515"/>
      <c r="O19" s="502"/>
      <c r="P19" s="518"/>
      <c r="Q19" s="515"/>
      <c r="R19" s="524"/>
      <c r="S19" s="653"/>
      <c r="T19" s="518"/>
      <c r="U19" s="515"/>
      <c r="V19" s="466"/>
      <c r="W19" s="499"/>
      <c r="X19" s="518">
        <v>100</v>
      </c>
      <c r="Y19" s="533"/>
      <c r="Z19" s="533"/>
      <c r="AA19" s="676"/>
      <c r="AB19" s="647">
        <f>+Tabla13[[#This Row],[Programado
1er Trimestre]]+Tabla13[[#This Row],[Programado 
2do Trimestre]]+Tabla13[[#This Row],[Programado 
3er Trimestre]]+Tabla13[[#This Row],[Programado 
4to Trimestre]]</f>
        <v>100</v>
      </c>
      <c r="AC19" s="535"/>
      <c r="AD19" s="499"/>
    </row>
    <row r="20" spans="1:33" s="49" customFormat="1" ht="125" x14ac:dyDescent="0.35">
      <c r="A20" s="585" t="s">
        <v>178</v>
      </c>
      <c r="B20" s="546" t="s">
        <v>64</v>
      </c>
      <c r="C20" s="517" t="s">
        <v>16</v>
      </c>
      <c r="D20" s="497" t="s">
        <v>65</v>
      </c>
      <c r="E20" s="609" t="s">
        <v>179</v>
      </c>
      <c r="F20" s="513" t="s">
        <v>564</v>
      </c>
      <c r="G20" s="466" t="s">
        <v>752</v>
      </c>
      <c r="H20" s="517">
        <v>1</v>
      </c>
      <c r="I20" s="497" t="s">
        <v>6</v>
      </c>
      <c r="J20" s="496" t="s">
        <v>565</v>
      </c>
      <c r="K20" s="623" t="s">
        <v>566</v>
      </c>
      <c r="L20" s="518">
        <v>1</v>
      </c>
      <c r="M20" s="515">
        <v>1</v>
      </c>
      <c r="N20" s="466"/>
      <c r="O20" s="612"/>
      <c r="P20" s="518"/>
      <c r="Q20" s="497"/>
      <c r="R20" s="524"/>
      <c r="S20" s="649"/>
      <c r="T20" s="518"/>
      <c r="U20" s="497"/>
      <c r="V20" s="466"/>
      <c r="W20" s="612"/>
      <c r="X20" s="518">
        <v>1</v>
      </c>
      <c r="Y20" s="533"/>
      <c r="Z20" s="533"/>
      <c r="AA20" s="676"/>
      <c r="AB20" s="647">
        <f>+Tabla13[[#This Row],[Programado
1er Trimestre]]+Tabla13[[#This Row],[Programado 
2do Trimestre]]+Tabla13[[#This Row],[Programado 
3er Trimestre]]+Tabla13[[#This Row],[Programado 
4to Trimestre]]</f>
        <v>2</v>
      </c>
      <c r="AC20" s="535"/>
      <c r="AD20" s="499"/>
    </row>
    <row r="21" spans="1:33" ht="26.5" thickBot="1" x14ac:dyDescent="0.3">
      <c r="A21" s="589"/>
      <c r="B21" s="538" t="s">
        <v>64</v>
      </c>
      <c r="C21" s="538" t="s">
        <v>16</v>
      </c>
      <c r="D21" s="519"/>
      <c r="E21" s="611"/>
      <c r="F21" s="587"/>
      <c r="G21" s="537"/>
      <c r="H21" s="539"/>
      <c r="I21" s="540"/>
      <c r="J21" s="537"/>
      <c r="K21" s="614"/>
      <c r="L21" s="630"/>
      <c r="M21" s="542"/>
      <c r="N21" s="541"/>
      <c r="O21" s="588"/>
      <c r="P21" s="630"/>
      <c r="Q21" s="542"/>
      <c r="R21" s="542"/>
      <c r="S21" s="588"/>
      <c r="T21" s="630"/>
      <c r="U21" s="542"/>
      <c r="V21" s="519"/>
      <c r="W21" s="663"/>
      <c r="X21" s="635"/>
      <c r="Y21" s="544"/>
      <c r="Z21" s="542"/>
      <c r="AA21" s="588"/>
      <c r="AB21" s="672"/>
      <c r="AC21" s="545"/>
      <c r="AD21" s="588"/>
      <c r="AE21" s="493"/>
      <c r="AG21" s="486"/>
    </row>
    <row r="22" spans="1:33" ht="75" x14ac:dyDescent="0.25">
      <c r="A22" s="585" t="s">
        <v>183</v>
      </c>
      <c r="B22" s="546" t="s">
        <v>184</v>
      </c>
      <c r="C22" s="546" t="s">
        <v>24</v>
      </c>
      <c r="D22" s="517" t="s">
        <v>185</v>
      </c>
      <c r="E22" s="609"/>
      <c r="F22" s="500" t="s">
        <v>567</v>
      </c>
      <c r="G22" s="497" t="s">
        <v>568</v>
      </c>
      <c r="H22" s="521">
        <v>3</v>
      </c>
      <c r="I22" s="497" t="s">
        <v>7</v>
      </c>
      <c r="J22" s="520" t="s">
        <v>569</v>
      </c>
      <c r="K22" s="487" t="s">
        <v>570</v>
      </c>
      <c r="L22" s="631">
        <v>0</v>
      </c>
      <c r="M22" s="548"/>
      <c r="N22" s="466"/>
      <c r="O22" s="632"/>
      <c r="P22" s="631">
        <v>1</v>
      </c>
      <c r="Q22" s="549"/>
      <c r="R22" s="466"/>
      <c r="S22" s="487"/>
      <c r="T22" s="631">
        <v>1</v>
      </c>
      <c r="U22" s="549"/>
      <c r="V22" s="548"/>
      <c r="W22" s="665"/>
      <c r="X22" s="631">
        <v>1</v>
      </c>
      <c r="Y22" s="528"/>
      <c r="Z22" s="528"/>
      <c r="AA22" s="586"/>
      <c r="AB22" s="647">
        <f>+Tabla13[[#This Row],[Programado
1er Trimestre]]+Tabla13[[#This Row],[Programado 
2do Trimestre]]+Tabla13[[#This Row],[Programado 
3er Trimestre]]+Tabla13[[#This Row],[Programado 
4to Trimestre]]</f>
        <v>3</v>
      </c>
      <c r="AC22" s="529"/>
      <c r="AD22" s="586"/>
      <c r="AG22" s="47">
        <f>+Tabla13[[#This Row],[META]]-Tabla13[[#This Row],[Programado acumulado]]</f>
        <v>0</v>
      </c>
    </row>
    <row r="23" spans="1:33" ht="27" customHeight="1" thickBot="1" x14ac:dyDescent="0.3">
      <c r="A23" s="589"/>
      <c r="B23" s="538" t="s">
        <v>184</v>
      </c>
      <c r="C23" s="538" t="s">
        <v>24</v>
      </c>
      <c r="D23" s="519"/>
      <c r="E23" s="611"/>
      <c r="F23" s="587"/>
      <c r="G23" s="537"/>
      <c r="H23" s="539"/>
      <c r="I23" s="540"/>
      <c r="J23" s="537"/>
      <c r="K23" s="614"/>
      <c r="L23" s="630"/>
      <c r="M23" s="542"/>
      <c r="N23" s="541"/>
      <c r="O23" s="588"/>
      <c r="P23" s="630"/>
      <c r="Q23" s="542"/>
      <c r="R23" s="542"/>
      <c r="S23" s="588"/>
      <c r="T23" s="630"/>
      <c r="U23" s="542"/>
      <c r="V23" s="519"/>
      <c r="W23" s="663"/>
      <c r="X23" s="635"/>
      <c r="Y23" s="544"/>
      <c r="Z23" s="542"/>
      <c r="AA23" s="588"/>
      <c r="AB23" s="672"/>
      <c r="AC23" s="545"/>
      <c r="AD23" s="588"/>
      <c r="AE23" s="493"/>
      <c r="AG23" s="486"/>
    </row>
    <row r="24" spans="1:33" ht="50" x14ac:dyDescent="0.25">
      <c r="A24" s="585" t="s">
        <v>203</v>
      </c>
      <c r="B24" s="546" t="s">
        <v>204</v>
      </c>
      <c r="C24" s="546" t="s">
        <v>19</v>
      </c>
      <c r="D24" s="517" t="s">
        <v>185</v>
      </c>
      <c r="E24" s="612" t="s">
        <v>571</v>
      </c>
      <c r="F24" s="500" t="s">
        <v>741</v>
      </c>
      <c r="G24" s="497" t="s">
        <v>572</v>
      </c>
      <c r="H24" s="521">
        <v>1</v>
      </c>
      <c r="I24" s="497" t="s">
        <v>7</v>
      </c>
      <c r="J24" s="503" t="s">
        <v>742</v>
      </c>
      <c r="K24" s="487" t="s">
        <v>743</v>
      </c>
      <c r="L24" s="633"/>
      <c r="M24" s="551"/>
      <c r="N24" s="466"/>
      <c r="O24" s="634"/>
      <c r="P24" s="631"/>
      <c r="Q24" s="548"/>
      <c r="R24" s="466"/>
      <c r="S24" s="612"/>
      <c r="T24" s="657">
        <v>1</v>
      </c>
      <c r="U24" s="550"/>
      <c r="V24" s="517"/>
      <c r="W24" s="499"/>
      <c r="X24" s="633"/>
      <c r="Y24" s="528"/>
      <c r="Z24" s="528"/>
      <c r="AA24" s="586"/>
      <c r="AB24" s="647">
        <f>+Tabla13[[#This Row],[Programado
1er Trimestre]]+Tabla13[[#This Row],[Programado 
2do Trimestre]]+Tabla13[[#This Row],[Programado 
3er Trimestre]]+Tabla13[[#This Row],[Programado 
4to Trimestre]]</f>
        <v>1</v>
      </c>
      <c r="AC24" s="529"/>
      <c r="AD24" s="586"/>
      <c r="AG24" s="47">
        <f>+Tabla13[[#This Row],[META]]-Tabla13[[#This Row],[Programado acumulado]]</f>
        <v>0</v>
      </c>
    </row>
    <row r="25" spans="1:33" ht="50" x14ac:dyDescent="0.25">
      <c r="A25" s="585" t="s">
        <v>211</v>
      </c>
      <c r="B25" s="546" t="s">
        <v>204</v>
      </c>
      <c r="C25" s="546" t="s">
        <v>19</v>
      </c>
      <c r="D25" s="517" t="s">
        <v>185</v>
      </c>
      <c r="E25" s="612" t="s">
        <v>573</v>
      </c>
      <c r="F25" s="500" t="s">
        <v>753</v>
      </c>
      <c r="G25" s="497" t="s">
        <v>574</v>
      </c>
      <c r="H25" s="552">
        <v>1</v>
      </c>
      <c r="I25" s="497" t="s">
        <v>7</v>
      </c>
      <c r="J25" s="503" t="s">
        <v>744</v>
      </c>
      <c r="K25" s="487" t="s">
        <v>745</v>
      </c>
      <c r="L25" s="518"/>
      <c r="M25" s="515"/>
      <c r="N25" s="466"/>
      <c r="O25" s="499"/>
      <c r="P25" s="639">
        <v>1</v>
      </c>
      <c r="Q25" s="514"/>
      <c r="R25" s="517"/>
      <c r="S25" s="499"/>
      <c r="T25" s="639"/>
      <c r="U25" s="528"/>
      <c r="V25" s="517"/>
      <c r="W25" s="586"/>
      <c r="X25" s="639"/>
      <c r="Y25" s="528"/>
      <c r="Z25" s="528"/>
      <c r="AA25" s="586"/>
      <c r="AB25" s="647">
        <f>+Tabla13[[#This Row],[Programado
1er Trimestre]]+Tabla13[[#This Row],[Programado 
2do Trimestre]]+Tabla13[[#This Row],[Programado 
3er Trimestre]]+Tabla13[[#This Row],[Programado 
4to Trimestre]]</f>
        <v>1</v>
      </c>
      <c r="AC25" s="529"/>
      <c r="AD25" s="586"/>
      <c r="AG25" s="47">
        <f>+Tabla13[[#This Row],[META]]-Tabla13[[#This Row],[Programado acumulado]]</f>
        <v>0</v>
      </c>
    </row>
    <row r="26" spans="1:33" ht="52.5" thickBot="1" x14ac:dyDescent="0.3">
      <c r="A26" s="590"/>
      <c r="B26" s="538" t="s">
        <v>204</v>
      </c>
      <c r="C26" s="538" t="s">
        <v>19</v>
      </c>
      <c r="D26" s="519"/>
      <c r="E26" s="613"/>
      <c r="F26" s="587"/>
      <c r="G26" s="537"/>
      <c r="H26" s="539"/>
      <c r="I26" s="540"/>
      <c r="J26" s="537"/>
      <c r="K26" s="614"/>
      <c r="L26" s="635"/>
      <c r="M26" s="544"/>
      <c r="N26" s="541"/>
      <c r="O26" s="636"/>
      <c r="P26" s="640"/>
      <c r="Q26" s="540"/>
      <c r="R26" s="554"/>
      <c r="S26" s="588"/>
      <c r="T26" s="630"/>
      <c r="U26" s="542"/>
      <c r="V26" s="519"/>
      <c r="W26" s="588"/>
      <c r="X26" s="630"/>
      <c r="Y26" s="542"/>
      <c r="Z26" s="542"/>
      <c r="AA26" s="588"/>
      <c r="AB26" s="620"/>
      <c r="AC26" s="545"/>
      <c r="AD26" s="588"/>
      <c r="AE26" s="493"/>
      <c r="AG26" s="486"/>
    </row>
    <row r="27" spans="1:33" ht="75" x14ac:dyDescent="0.25">
      <c r="A27" s="585" t="s">
        <v>212</v>
      </c>
      <c r="B27" s="546" t="s">
        <v>204</v>
      </c>
      <c r="C27" s="546" t="s">
        <v>21</v>
      </c>
      <c r="D27" s="497" t="s">
        <v>213</v>
      </c>
      <c r="E27" s="487" t="s">
        <v>575</v>
      </c>
      <c r="F27" s="500" t="s">
        <v>576</v>
      </c>
      <c r="G27" s="497" t="s">
        <v>754</v>
      </c>
      <c r="H27" s="521">
        <v>2</v>
      </c>
      <c r="I27" s="497" t="s">
        <v>8</v>
      </c>
      <c r="J27" s="503" t="s">
        <v>577</v>
      </c>
      <c r="K27" s="487" t="s">
        <v>755</v>
      </c>
      <c r="L27" s="518"/>
      <c r="M27" s="497"/>
      <c r="N27" s="528"/>
      <c r="O27" s="499"/>
      <c r="P27" s="639">
        <v>1</v>
      </c>
      <c r="Q27" s="528"/>
      <c r="R27" s="536"/>
      <c r="S27" s="586"/>
      <c r="T27" s="666">
        <v>1</v>
      </c>
      <c r="U27" s="528"/>
      <c r="V27" s="517"/>
      <c r="W27" s="586"/>
      <c r="X27" s="641"/>
      <c r="Y27" s="528"/>
      <c r="Z27" s="528"/>
      <c r="AA27" s="586"/>
      <c r="AB27" s="647">
        <f>+Tabla13[[#This Row],[Programado
1er Trimestre]]+Tabla13[[#This Row],[Programado 
2do Trimestre]]+Tabla13[[#This Row],[Programado 
3er Trimestre]]+Tabla13[[#This Row],[Programado 
4to Trimestre]]</f>
        <v>2</v>
      </c>
      <c r="AC27" s="529"/>
      <c r="AD27" s="499"/>
      <c r="AG27" s="47">
        <f>+Tabla13[[#This Row],[META]]-Tabla13[[#This Row],[Programado acumulado]]</f>
        <v>0</v>
      </c>
    </row>
    <row r="28" spans="1:33" ht="87.5" x14ac:dyDescent="0.25">
      <c r="A28" s="585" t="s">
        <v>221</v>
      </c>
      <c r="B28" s="546" t="s">
        <v>204</v>
      </c>
      <c r="C28" s="546" t="s">
        <v>21</v>
      </c>
      <c r="D28" s="497" t="s">
        <v>213</v>
      </c>
      <c r="E28" s="487" t="s">
        <v>228</v>
      </c>
      <c r="F28" s="500" t="s">
        <v>229</v>
      </c>
      <c r="G28" s="497" t="s">
        <v>230</v>
      </c>
      <c r="H28" s="521">
        <v>1</v>
      </c>
      <c r="I28" s="497" t="s">
        <v>8</v>
      </c>
      <c r="J28" s="503" t="s">
        <v>756</v>
      </c>
      <c r="K28" s="487" t="s">
        <v>578</v>
      </c>
      <c r="L28" s="629"/>
      <c r="M28" s="497"/>
      <c r="N28" s="497"/>
      <c r="O28" s="596"/>
      <c r="P28" s="654"/>
      <c r="Q28" s="528"/>
      <c r="R28" s="528"/>
      <c r="S28" s="655"/>
      <c r="T28" s="666">
        <v>1</v>
      </c>
      <c r="U28" s="528"/>
      <c r="V28" s="497"/>
      <c r="W28" s="499"/>
      <c r="X28" s="639"/>
      <c r="Y28" s="536"/>
      <c r="Z28" s="528"/>
      <c r="AA28" s="586"/>
      <c r="AB28" s="647">
        <f>+Tabla13[[#This Row],[Programado
1er Trimestre]]+Tabla13[[#This Row],[Programado 
2do Trimestre]]+Tabla13[[#This Row],[Programado 
3er Trimestre]]+Tabla13[[#This Row],[Programado 
4to Trimestre]]</f>
        <v>1</v>
      </c>
      <c r="AC28" s="529"/>
      <c r="AD28" s="499"/>
      <c r="AG28" s="47">
        <f>+Tabla13[[#This Row],[META]]-Tabla13[[#This Row],[Programado acumulado]]</f>
        <v>0</v>
      </c>
    </row>
    <row r="29" spans="1:33" ht="62.5" x14ac:dyDescent="0.25">
      <c r="A29" s="585" t="s">
        <v>227</v>
      </c>
      <c r="B29" s="546" t="s">
        <v>204</v>
      </c>
      <c r="C29" s="546" t="s">
        <v>21</v>
      </c>
      <c r="D29" s="497" t="s">
        <v>213</v>
      </c>
      <c r="E29" s="487" t="s">
        <v>579</v>
      </c>
      <c r="F29" s="500" t="s">
        <v>580</v>
      </c>
      <c r="G29" s="497" t="s">
        <v>581</v>
      </c>
      <c r="H29" s="521">
        <v>1</v>
      </c>
      <c r="I29" s="497" t="s">
        <v>8</v>
      </c>
      <c r="J29" s="503" t="s">
        <v>582</v>
      </c>
      <c r="K29" s="487" t="s">
        <v>583</v>
      </c>
      <c r="L29" s="629"/>
      <c r="M29" s="497"/>
      <c r="N29" s="497"/>
      <c r="O29" s="499"/>
      <c r="P29" s="629"/>
      <c r="Q29" s="536"/>
      <c r="R29" s="528"/>
      <c r="S29" s="586"/>
      <c r="T29" s="666">
        <v>1</v>
      </c>
      <c r="U29" s="536"/>
      <c r="V29" s="497"/>
      <c r="W29" s="499"/>
      <c r="X29" s="639"/>
      <c r="Y29" s="528"/>
      <c r="Z29" s="528"/>
      <c r="AA29" s="586"/>
      <c r="AB29" s="647">
        <f>+Tabla13[[#This Row],[Programado
1er Trimestre]]+Tabla13[[#This Row],[Programado 
2do Trimestre]]+Tabla13[[#This Row],[Programado 
3er Trimestre]]+Tabla13[[#This Row],[Programado 
4to Trimestre]]</f>
        <v>1</v>
      </c>
      <c r="AC29" s="529"/>
      <c r="AD29" s="499"/>
      <c r="AG29" s="47">
        <f>+Tabla13[[#This Row],[META]]-Tabla13[[#This Row],[Programado acumulado]]</f>
        <v>0</v>
      </c>
    </row>
    <row r="30" spans="1:33" ht="75" x14ac:dyDescent="0.25">
      <c r="A30" s="585" t="s">
        <v>235</v>
      </c>
      <c r="B30" s="546" t="s">
        <v>204</v>
      </c>
      <c r="C30" s="546" t="s">
        <v>21</v>
      </c>
      <c r="D30" s="497" t="s">
        <v>213</v>
      </c>
      <c r="E30" s="487" t="s">
        <v>584</v>
      </c>
      <c r="F30" s="500" t="s">
        <v>585</v>
      </c>
      <c r="G30" s="497" t="s">
        <v>586</v>
      </c>
      <c r="H30" s="521">
        <v>2</v>
      </c>
      <c r="I30" s="497" t="s">
        <v>8</v>
      </c>
      <c r="J30" s="503" t="s">
        <v>587</v>
      </c>
      <c r="K30" s="487" t="s">
        <v>588</v>
      </c>
      <c r="L30" s="629"/>
      <c r="M30" s="497"/>
      <c r="N30" s="497"/>
      <c r="O30" s="499"/>
      <c r="P30" s="639">
        <v>1</v>
      </c>
      <c r="Q30" s="528"/>
      <c r="R30" s="536"/>
      <c r="S30" s="586"/>
      <c r="T30" s="666">
        <v>1</v>
      </c>
      <c r="U30" s="528"/>
      <c r="V30" s="517"/>
      <c r="W30" s="586"/>
      <c r="X30" s="641"/>
      <c r="Y30" s="528"/>
      <c r="Z30" s="528"/>
      <c r="AA30" s="586"/>
      <c r="AB30" s="647">
        <f>+Tabla13[[#This Row],[Programado
1er Trimestre]]+Tabla13[[#This Row],[Programado 
2do Trimestre]]+Tabla13[[#This Row],[Programado 
3er Trimestre]]+Tabla13[[#This Row],[Programado 
4to Trimestre]]</f>
        <v>2</v>
      </c>
      <c r="AC30" s="529"/>
      <c r="AD30" s="499"/>
      <c r="AG30" s="47">
        <f>+Tabla13[[#This Row],[META]]-Tabla13[[#This Row],[Programado acumulado]]</f>
        <v>0</v>
      </c>
    </row>
    <row r="31" spans="1:33" ht="39.5" thickBot="1" x14ac:dyDescent="0.3">
      <c r="A31" s="590"/>
      <c r="B31" s="538" t="s">
        <v>204</v>
      </c>
      <c r="C31" s="538" t="s">
        <v>21</v>
      </c>
      <c r="D31" s="519"/>
      <c r="E31" s="611"/>
      <c r="F31" s="587"/>
      <c r="G31" s="537"/>
      <c r="H31" s="539"/>
      <c r="I31" s="540"/>
      <c r="J31" s="537"/>
      <c r="K31" s="614"/>
      <c r="L31" s="635"/>
      <c r="M31" s="544"/>
      <c r="N31" s="541"/>
      <c r="O31" s="637"/>
      <c r="P31" s="640"/>
      <c r="Q31" s="540"/>
      <c r="R31" s="554"/>
      <c r="S31" s="588"/>
      <c r="T31" s="630"/>
      <c r="U31" s="542"/>
      <c r="V31" s="519"/>
      <c r="W31" s="588"/>
      <c r="X31" s="630"/>
      <c r="Y31" s="542"/>
      <c r="Z31" s="542"/>
      <c r="AA31" s="588"/>
      <c r="AB31" s="672"/>
      <c r="AC31" s="545"/>
      <c r="AD31" s="588"/>
      <c r="AE31" s="493"/>
      <c r="AG31" s="486"/>
    </row>
    <row r="32" spans="1:33" ht="87.5" x14ac:dyDescent="0.25">
      <c r="A32" s="585" t="s">
        <v>243</v>
      </c>
      <c r="B32" s="503" t="s">
        <v>204</v>
      </c>
      <c r="C32" s="520" t="s">
        <v>17</v>
      </c>
      <c r="D32" s="497" t="s">
        <v>213</v>
      </c>
      <c r="E32" s="609" t="s">
        <v>589</v>
      </c>
      <c r="F32" s="500" t="s">
        <v>590</v>
      </c>
      <c r="G32" s="497" t="s">
        <v>757</v>
      </c>
      <c r="H32" s="521">
        <v>1</v>
      </c>
      <c r="I32" s="497" t="s">
        <v>8</v>
      </c>
      <c r="J32" s="520" t="s">
        <v>591</v>
      </c>
      <c r="K32" s="487" t="s">
        <v>758</v>
      </c>
      <c r="L32" s="518">
        <v>1</v>
      </c>
      <c r="M32" s="497">
        <v>0</v>
      </c>
      <c r="N32" s="497"/>
      <c r="O32" s="499"/>
      <c r="P32" s="639"/>
      <c r="Q32" s="528"/>
      <c r="R32" s="528"/>
      <c r="S32" s="586"/>
      <c r="T32" s="639"/>
      <c r="U32" s="528"/>
      <c r="V32" s="466"/>
      <c r="W32" s="632"/>
      <c r="X32" s="639"/>
      <c r="Y32" s="528"/>
      <c r="Z32" s="528"/>
      <c r="AA32" s="586"/>
      <c r="AB32" s="647">
        <f>+Tabla13[[#This Row],[Programado
1er Trimestre]]+Tabla13[[#This Row],[Programado 
2do Trimestre]]+Tabla13[[#This Row],[Programado 
3er Trimestre]]+Tabla13[[#This Row],[Programado 
4to Trimestre]]</f>
        <v>1</v>
      </c>
      <c r="AC32" s="529"/>
      <c r="AD32" s="586"/>
      <c r="AG32" s="47">
        <f>+Tabla13[[#This Row],[META]]-Tabla13[[#This Row],[Programado acumulado]]</f>
        <v>0</v>
      </c>
    </row>
    <row r="33" spans="1:33" ht="110.25" customHeight="1" x14ac:dyDescent="0.25">
      <c r="A33" s="585" t="s">
        <v>255</v>
      </c>
      <c r="B33" s="503" t="s">
        <v>204</v>
      </c>
      <c r="C33" s="520" t="s">
        <v>17</v>
      </c>
      <c r="D33" s="497" t="s">
        <v>213</v>
      </c>
      <c r="E33" s="609" t="s">
        <v>256</v>
      </c>
      <c r="F33" s="500" t="s">
        <v>759</v>
      </c>
      <c r="G33" s="497" t="s">
        <v>760</v>
      </c>
      <c r="H33" s="521">
        <v>4</v>
      </c>
      <c r="I33" s="497" t="s">
        <v>8</v>
      </c>
      <c r="J33" s="520" t="s">
        <v>259</v>
      </c>
      <c r="K33" s="487" t="s">
        <v>592</v>
      </c>
      <c r="L33" s="518">
        <v>1</v>
      </c>
      <c r="M33" s="515">
        <v>1</v>
      </c>
      <c r="N33" s="497"/>
      <c r="O33" s="499"/>
      <c r="P33" s="639">
        <v>1</v>
      </c>
      <c r="Q33" s="528"/>
      <c r="R33" s="497"/>
      <c r="S33" s="586"/>
      <c r="T33" s="639">
        <v>1</v>
      </c>
      <c r="U33" s="528"/>
      <c r="V33" s="555"/>
      <c r="W33" s="612"/>
      <c r="X33" s="629">
        <v>1</v>
      </c>
      <c r="Y33" s="528"/>
      <c r="Z33" s="528"/>
      <c r="AA33" s="586"/>
      <c r="AB33" s="647">
        <f>+Tabla13[[#This Row],[Programado
1er Trimestre]]+Tabla13[[#This Row],[Programado 
2do Trimestre]]+Tabla13[[#This Row],[Programado 
3er Trimestre]]+Tabla13[[#This Row],[Programado 
4to Trimestre]]</f>
        <v>4</v>
      </c>
      <c r="AC33" s="529"/>
      <c r="AD33" s="586"/>
      <c r="AG33" s="47">
        <f>+Tabla13[[#This Row],[META]]-Tabla13[[#This Row],[Programado acumulado]]</f>
        <v>0</v>
      </c>
    </row>
    <row r="34" spans="1:33" ht="112.5" x14ac:dyDescent="0.25">
      <c r="A34" s="585" t="s">
        <v>265</v>
      </c>
      <c r="B34" s="503" t="s">
        <v>204</v>
      </c>
      <c r="C34" s="520" t="s">
        <v>17</v>
      </c>
      <c r="D34" s="497" t="s">
        <v>213</v>
      </c>
      <c r="E34" s="609" t="s">
        <v>593</v>
      </c>
      <c r="F34" s="500" t="s">
        <v>594</v>
      </c>
      <c r="G34" s="497" t="s">
        <v>595</v>
      </c>
      <c r="H34" s="521">
        <v>4</v>
      </c>
      <c r="I34" s="497" t="s">
        <v>8</v>
      </c>
      <c r="J34" s="520" t="s">
        <v>596</v>
      </c>
      <c r="K34" s="487" t="s">
        <v>761</v>
      </c>
      <c r="L34" s="518">
        <v>1</v>
      </c>
      <c r="M34" s="497">
        <v>0.5</v>
      </c>
      <c r="N34" s="497"/>
      <c r="O34" s="499"/>
      <c r="P34" s="639">
        <v>1</v>
      </c>
      <c r="Q34" s="528"/>
      <c r="R34" s="528"/>
      <c r="S34" s="586"/>
      <c r="T34" s="639">
        <v>1</v>
      </c>
      <c r="U34" s="528"/>
      <c r="V34" s="466"/>
      <c r="W34" s="612"/>
      <c r="X34" s="639">
        <v>1</v>
      </c>
      <c r="Y34" s="528"/>
      <c r="Z34" s="528"/>
      <c r="AA34" s="586"/>
      <c r="AB34" s="647">
        <f>+Tabla13[[#This Row],[Programado
1er Trimestre]]+Tabla13[[#This Row],[Programado 
2do Trimestre]]+Tabla13[[#This Row],[Programado 
3er Trimestre]]+Tabla13[[#This Row],[Programado 
4to Trimestre]]</f>
        <v>4</v>
      </c>
      <c r="AC34" s="529"/>
      <c r="AD34" s="586"/>
      <c r="AG34" s="47">
        <f>+Tabla13[[#This Row],[META]]-Tabla13[[#This Row],[Programado acumulado]]</f>
        <v>0</v>
      </c>
    </row>
    <row r="35" spans="1:33" ht="75" x14ac:dyDescent="0.25">
      <c r="A35" s="585" t="s">
        <v>276</v>
      </c>
      <c r="B35" s="503" t="s">
        <v>204</v>
      </c>
      <c r="C35" s="520" t="s">
        <v>17</v>
      </c>
      <c r="D35" s="497" t="s">
        <v>213</v>
      </c>
      <c r="E35" s="609" t="s">
        <v>597</v>
      </c>
      <c r="F35" s="500" t="s">
        <v>762</v>
      </c>
      <c r="G35" s="497" t="s">
        <v>763</v>
      </c>
      <c r="H35" s="521">
        <v>2</v>
      </c>
      <c r="I35" s="497" t="s">
        <v>8</v>
      </c>
      <c r="J35" s="520" t="s">
        <v>591</v>
      </c>
      <c r="K35" s="487" t="s">
        <v>598</v>
      </c>
      <c r="L35" s="518"/>
      <c r="M35" s="515"/>
      <c r="N35" s="515"/>
      <c r="O35" s="499"/>
      <c r="P35" s="639">
        <v>1</v>
      </c>
      <c r="Q35" s="528"/>
      <c r="R35" s="528"/>
      <c r="S35" s="586"/>
      <c r="T35" s="639">
        <v>1</v>
      </c>
      <c r="U35" s="528"/>
      <c r="V35" s="517"/>
      <c r="W35" s="586"/>
      <c r="X35" s="639"/>
      <c r="Y35" s="528"/>
      <c r="Z35" s="528"/>
      <c r="AA35" s="586"/>
      <c r="AB35" s="647">
        <f>+Tabla13[[#This Row],[Programado
1er Trimestre]]+Tabla13[[#This Row],[Programado 
2do Trimestre]]+Tabla13[[#This Row],[Programado 
3er Trimestre]]+Tabla13[[#This Row],[Programado 
4to Trimestre]]</f>
        <v>2</v>
      </c>
      <c r="AC35" s="529"/>
      <c r="AD35" s="499"/>
      <c r="AG35" s="47">
        <f>+Tabla13[[#This Row],[META]]-Tabla13[[#This Row],[Programado acumulado]]</f>
        <v>0</v>
      </c>
    </row>
    <row r="36" spans="1:33" ht="87.5" x14ac:dyDescent="0.25">
      <c r="A36" s="585" t="s">
        <v>283</v>
      </c>
      <c r="B36" s="503" t="s">
        <v>204</v>
      </c>
      <c r="C36" s="520" t="s">
        <v>17</v>
      </c>
      <c r="D36" s="497" t="s">
        <v>213</v>
      </c>
      <c r="E36" s="609" t="s">
        <v>266</v>
      </c>
      <c r="F36" s="500" t="s">
        <v>599</v>
      </c>
      <c r="G36" s="497" t="s">
        <v>600</v>
      </c>
      <c r="H36" s="521">
        <v>4</v>
      </c>
      <c r="I36" s="497" t="s">
        <v>8</v>
      </c>
      <c r="J36" s="520" t="s">
        <v>269</v>
      </c>
      <c r="K36" s="487" t="s">
        <v>601</v>
      </c>
      <c r="L36" s="518">
        <v>1</v>
      </c>
      <c r="M36" s="497">
        <v>1</v>
      </c>
      <c r="N36" s="515"/>
      <c r="O36" s="499"/>
      <c r="P36" s="639">
        <v>1</v>
      </c>
      <c r="Q36" s="549"/>
      <c r="R36" s="528"/>
      <c r="S36" s="586"/>
      <c r="T36" s="639">
        <v>1</v>
      </c>
      <c r="U36" s="549"/>
      <c r="V36" s="466"/>
      <c r="W36" s="612"/>
      <c r="X36" s="639">
        <v>1</v>
      </c>
      <c r="Y36" s="528"/>
      <c r="Z36" s="528"/>
      <c r="AA36" s="586"/>
      <c r="AB36" s="647">
        <f>+Tabla13[[#This Row],[Programado
1er Trimestre]]+Tabla13[[#This Row],[Programado 
2do Trimestre]]+Tabla13[[#This Row],[Programado 
3er Trimestre]]+Tabla13[[#This Row],[Programado 
4to Trimestre]]</f>
        <v>4</v>
      </c>
      <c r="AC36" s="529"/>
      <c r="AD36" s="499"/>
      <c r="AG36" s="47">
        <f>+Tabla13[[#This Row],[META]]-Tabla13[[#This Row],[Programado acumulado]]</f>
        <v>0</v>
      </c>
    </row>
    <row r="37" spans="1:33" ht="39.5" thickBot="1" x14ac:dyDescent="0.3">
      <c r="A37" s="591"/>
      <c r="B37" s="538" t="s">
        <v>204</v>
      </c>
      <c r="C37" s="538" t="s">
        <v>17</v>
      </c>
      <c r="D37" s="519"/>
      <c r="E37" s="614"/>
      <c r="F37" s="587"/>
      <c r="G37" s="537"/>
      <c r="H37" s="539"/>
      <c r="I37" s="540"/>
      <c r="J37" s="556"/>
      <c r="K37" s="614"/>
      <c r="L37" s="635"/>
      <c r="M37" s="544"/>
      <c r="N37" s="541"/>
      <c r="O37" s="637"/>
      <c r="P37" s="640"/>
      <c r="Q37" s="540"/>
      <c r="R37" s="554"/>
      <c r="S37" s="588"/>
      <c r="T37" s="630"/>
      <c r="U37" s="542"/>
      <c r="V37" s="519"/>
      <c r="W37" s="588"/>
      <c r="X37" s="630"/>
      <c r="Y37" s="542"/>
      <c r="Z37" s="542"/>
      <c r="AA37" s="588"/>
      <c r="AB37" s="672"/>
      <c r="AC37" s="545"/>
      <c r="AD37" s="588"/>
      <c r="AE37" s="493"/>
      <c r="AG37" s="486"/>
    </row>
    <row r="38" spans="1:33" ht="63" thickBot="1" x14ac:dyDescent="0.3">
      <c r="A38" s="592" t="s">
        <v>294</v>
      </c>
      <c r="B38" s="546" t="s">
        <v>204</v>
      </c>
      <c r="C38" s="546" t="s">
        <v>295</v>
      </c>
      <c r="D38" s="517" t="s">
        <v>296</v>
      </c>
      <c r="E38" s="487" t="s">
        <v>602</v>
      </c>
      <c r="F38" s="500" t="s">
        <v>603</v>
      </c>
      <c r="G38" s="503" t="s">
        <v>604</v>
      </c>
      <c r="H38" s="552">
        <v>1</v>
      </c>
      <c r="I38" s="497" t="s">
        <v>605</v>
      </c>
      <c r="J38" s="520" t="s">
        <v>606</v>
      </c>
      <c r="K38" s="487" t="s">
        <v>769</v>
      </c>
      <c r="L38" s="638">
        <v>1</v>
      </c>
      <c r="M38" s="514">
        <v>1</v>
      </c>
      <c r="N38" s="466"/>
      <c r="O38" s="100"/>
      <c r="P38" s="629"/>
      <c r="Q38" s="497"/>
      <c r="R38" s="517"/>
      <c r="S38" s="586"/>
      <c r="T38" s="639"/>
      <c r="U38" s="528"/>
      <c r="V38" s="517"/>
      <c r="W38" s="586"/>
      <c r="X38" s="641"/>
      <c r="Y38" s="528"/>
      <c r="Z38" s="528"/>
      <c r="AA38" s="586"/>
      <c r="AB38" s="647">
        <f>+Tabla13[[#This Row],[Programado
1er Trimestre]]+Tabla13[[#This Row],[Programado 
2do Trimestre]]+Tabla13[[#This Row],[Programado 
3er Trimestre]]+Tabla13[[#This Row],[Programado 
4to Trimestre]]</f>
        <v>1</v>
      </c>
      <c r="AC38" s="529"/>
      <c r="AD38" s="586"/>
      <c r="AG38" s="486"/>
    </row>
    <row r="39" spans="1:33" ht="88" thickBot="1" x14ac:dyDescent="0.3">
      <c r="A39" s="592" t="s">
        <v>297</v>
      </c>
      <c r="B39" s="546" t="s">
        <v>204</v>
      </c>
      <c r="C39" s="546" t="s">
        <v>295</v>
      </c>
      <c r="D39" s="517" t="s">
        <v>296</v>
      </c>
      <c r="E39" s="615" t="s">
        <v>607</v>
      </c>
      <c r="F39" s="500" t="s">
        <v>608</v>
      </c>
      <c r="G39" s="503" t="s">
        <v>609</v>
      </c>
      <c r="H39" s="557">
        <v>1</v>
      </c>
      <c r="I39" s="497" t="s">
        <v>605</v>
      </c>
      <c r="J39" s="520" t="s">
        <v>610</v>
      </c>
      <c r="K39" s="487" t="s">
        <v>770</v>
      </c>
      <c r="L39" s="638">
        <v>0.2</v>
      </c>
      <c r="M39" s="514">
        <v>0.2</v>
      </c>
      <c r="N39" s="466"/>
      <c r="O39" s="100"/>
      <c r="P39" s="638">
        <v>0.3</v>
      </c>
      <c r="Q39" s="497"/>
      <c r="R39" s="517"/>
      <c r="S39" s="586"/>
      <c r="T39" s="641">
        <v>0.25</v>
      </c>
      <c r="U39" s="528"/>
      <c r="V39" s="517"/>
      <c r="W39" s="586"/>
      <c r="X39" s="641">
        <v>0.25</v>
      </c>
      <c r="Y39" s="528"/>
      <c r="Z39" s="528"/>
      <c r="AA39" s="586"/>
      <c r="AB39" s="647">
        <f>+Tabla13[[#This Row],[Programado
1er Trimestre]]+Tabla13[[#This Row],[Programado 
2do Trimestre]]+Tabla13[[#This Row],[Programado 
3er Trimestre]]+Tabla13[[#This Row],[Programado 
4to Trimestre]]</f>
        <v>1</v>
      </c>
      <c r="AC39" s="529"/>
      <c r="AD39" s="586"/>
      <c r="AG39" s="486"/>
    </row>
    <row r="40" spans="1:33" ht="39.5" thickBot="1" x14ac:dyDescent="0.3">
      <c r="A40" s="593"/>
      <c r="B40" s="538" t="s">
        <v>204</v>
      </c>
      <c r="C40" s="538" t="s">
        <v>295</v>
      </c>
      <c r="D40" s="519"/>
      <c r="E40" s="614"/>
      <c r="F40" s="587"/>
      <c r="G40" s="537"/>
      <c r="H40" s="539"/>
      <c r="I40" s="540"/>
      <c r="J40" s="556"/>
      <c r="K40" s="614"/>
      <c r="L40" s="630"/>
      <c r="M40" s="542"/>
      <c r="N40" s="541"/>
      <c r="O40" s="588"/>
      <c r="P40" s="640"/>
      <c r="Q40" s="540"/>
      <c r="R40" s="554"/>
      <c r="S40" s="588"/>
      <c r="T40" s="630"/>
      <c r="U40" s="542"/>
      <c r="V40" s="519"/>
      <c r="W40" s="588"/>
      <c r="X40" s="630"/>
      <c r="Y40" s="542"/>
      <c r="Z40" s="542"/>
      <c r="AA40" s="588"/>
      <c r="AB40" s="672"/>
      <c r="AC40" s="545"/>
      <c r="AD40" s="588"/>
      <c r="AE40" s="493"/>
      <c r="AG40" s="486"/>
    </row>
    <row r="41" spans="1:33" ht="87.5" x14ac:dyDescent="0.25">
      <c r="A41" s="585" t="s">
        <v>298</v>
      </c>
      <c r="B41" s="546" t="s">
        <v>204</v>
      </c>
      <c r="C41" s="520" t="s">
        <v>18</v>
      </c>
      <c r="D41" s="497" t="s">
        <v>185</v>
      </c>
      <c r="E41" s="487" t="s">
        <v>299</v>
      </c>
      <c r="F41" s="370" t="s">
        <v>611</v>
      </c>
      <c r="G41" s="466" t="s">
        <v>612</v>
      </c>
      <c r="H41" s="521">
        <v>1</v>
      </c>
      <c r="I41" s="497" t="s">
        <v>7</v>
      </c>
      <c r="J41" s="520" t="s">
        <v>613</v>
      </c>
      <c r="K41" s="487" t="s">
        <v>614</v>
      </c>
      <c r="L41" s="639">
        <v>1</v>
      </c>
      <c r="M41" s="528">
        <v>0.5</v>
      </c>
      <c r="N41" s="466"/>
      <c r="O41" s="586"/>
      <c r="P41" s="629"/>
      <c r="Q41" s="497"/>
      <c r="R41" s="558"/>
      <c r="S41" s="586"/>
      <c r="T41" s="639"/>
      <c r="U41" s="528"/>
      <c r="V41" s="497"/>
      <c r="W41" s="499"/>
      <c r="X41" s="629"/>
      <c r="Y41" s="528"/>
      <c r="Z41" s="528"/>
      <c r="AA41" s="586"/>
      <c r="AB41" s="647">
        <f>+Tabla13[[#This Row],[Programado
1er Trimestre]]+Tabla13[[#This Row],[Programado 
2do Trimestre]]+Tabla13[[#This Row],[Programado 
3er Trimestre]]+Tabla13[[#This Row],[Programado 
4to Trimestre]]</f>
        <v>1</v>
      </c>
      <c r="AC41" s="529"/>
      <c r="AD41" s="499"/>
      <c r="AG41" s="47">
        <f>+Tabla13[[#This Row],[META]]-Tabla13[[#This Row],[Programado acumulado]]</f>
        <v>0</v>
      </c>
    </row>
    <row r="42" spans="1:33" ht="75" x14ac:dyDescent="0.25">
      <c r="A42" s="585" t="s">
        <v>304</v>
      </c>
      <c r="B42" s="546" t="s">
        <v>204</v>
      </c>
      <c r="C42" s="520" t="s">
        <v>18</v>
      </c>
      <c r="D42" s="497" t="s">
        <v>185</v>
      </c>
      <c r="E42" s="609"/>
      <c r="F42" s="500" t="s">
        <v>615</v>
      </c>
      <c r="G42" s="503" t="s">
        <v>616</v>
      </c>
      <c r="H42" s="521">
        <v>1</v>
      </c>
      <c r="I42" s="497" t="s">
        <v>7</v>
      </c>
      <c r="J42" s="520" t="s">
        <v>616</v>
      </c>
      <c r="K42" s="487" t="s">
        <v>617</v>
      </c>
      <c r="L42" s="629"/>
      <c r="M42" s="497"/>
      <c r="N42" s="466"/>
      <c r="O42" s="586"/>
      <c r="P42" s="629">
        <v>1</v>
      </c>
      <c r="Q42" s="497"/>
      <c r="R42" s="558"/>
      <c r="S42" s="586"/>
      <c r="T42" s="639"/>
      <c r="U42" s="528"/>
      <c r="V42" s="497"/>
      <c r="W42" s="499"/>
      <c r="X42" s="629"/>
      <c r="Y42" s="528"/>
      <c r="Z42" s="528"/>
      <c r="AA42" s="586"/>
      <c r="AB42" s="647">
        <f>+Tabla13[[#This Row],[Programado
1er Trimestre]]+Tabla13[[#This Row],[Programado 
2do Trimestre]]+Tabla13[[#This Row],[Programado 
3er Trimestre]]+Tabla13[[#This Row],[Programado 
4to Trimestre]]</f>
        <v>1</v>
      </c>
      <c r="AC42" s="529"/>
      <c r="AD42" s="499"/>
      <c r="AG42" s="47">
        <f>+Tabla13[[#This Row],[META]]-Tabla13[[#This Row],[Programado acumulado]]</f>
        <v>0</v>
      </c>
    </row>
    <row r="43" spans="1:33" ht="81.5" customHeight="1" x14ac:dyDescent="0.25">
      <c r="A43" s="585" t="s">
        <v>309</v>
      </c>
      <c r="B43" s="546" t="s">
        <v>204</v>
      </c>
      <c r="C43" s="520" t="s">
        <v>18</v>
      </c>
      <c r="D43" s="497" t="s">
        <v>185</v>
      </c>
      <c r="E43" s="609"/>
      <c r="F43" s="624" t="s">
        <v>310</v>
      </c>
      <c r="G43" s="497" t="s">
        <v>311</v>
      </c>
      <c r="H43" s="521">
        <v>1</v>
      </c>
      <c r="I43" s="497" t="s">
        <v>7</v>
      </c>
      <c r="J43" s="520" t="s">
        <v>312</v>
      </c>
      <c r="K43" s="487" t="s">
        <v>313</v>
      </c>
      <c r="L43" s="629"/>
      <c r="M43" s="497"/>
      <c r="N43" s="466"/>
      <c r="O43" s="586"/>
      <c r="P43" s="629"/>
      <c r="Q43" s="497"/>
      <c r="R43" s="558"/>
      <c r="S43" s="586"/>
      <c r="T43" s="639">
        <v>1</v>
      </c>
      <c r="U43" s="497"/>
      <c r="V43" s="466"/>
      <c r="W43" s="487"/>
      <c r="X43" s="639"/>
      <c r="Y43" s="528"/>
      <c r="Z43" s="528"/>
      <c r="AA43" s="586"/>
      <c r="AB43" s="647">
        <f>+Tabla13[[#This Row],[Programado
1er Trimestre]]+Tabla13[[#This Row],[Programado 
2do Trimestre]]+Tabla13[[#This Row],[Programado 
3er Trimestre]]+Tabla13[[#This Row],[Programado 
4to Trimestre]]</f>
        <v>1</v>
      </c>
      <c r="AC43" s="529"/>
      <c r="AD43" s="586"/>
      <c r="AG43" s="47">
        <f>+Tabla13[[#This Row],[META]]-Tabla13[[#This Row],[Programado acumulado]]</f>
        <v>0</v>
      </c>
    </row>
    <row r="44" spans="1:33" ht="75" x14ac:dyDescent="0.25">
      <c r="A44" s="585" t="s">
        <v>316</v>
      </c>
      <c r="B44" s="546" t="s">
        <v>204</v>
      </c>
      <c r="C44" s="520" t="s">
        <v>18</v>
      </c>
      <c r="D44" s="497" t="s">
        <v>185</v>
      </c>
      <c r="E44" s="609"/>
      <c r="F44" s="500" t="s">
        <v>317</v>
      </c>
      <c r="G44" s="497" t="s">
        <v>318</v>
      </c>
      <c r="H44" s="521">
        <v>1</v>
      </c>
      <c r="I44" s="497" t="s">
        <v>7</v>
      </c>
      <c r="J44" s="520" t="s">
        <v>618</v>
      </c>
      <c r="K44" s="487" t="s">
        <v>619</v>
      </c>
      <c r="L44" s="629"/>
      <c r="M44" s="497"/>
      <c r="N44" s="466"/>
      <c r="O44" s="586"/>
      <c r="P44" s="629"/>
      <c r="Q44" s="497"/>
      <c r="R44" s="466"/>
      <c r="S44" s="487"/>
      <c r="T44" s="639">
        <v>1</v>
      </c>
      <c r="U44" s="528"/>
      <c r="V44" s="497"/>
      <c r="W44" s="499"/>
      <c r="X44" s="639"/>
      <c r="Y44" s="528"/>
      <c r="Z44" s="528"/>
      <c r="AA44" s="586"/>
      <c r="AB44" s="647">
        <f>+Tabla13[[#This Row],[Programado
1er Trimestre]]+Tabla13[[#This Row],[Programado 
2do Trimestre]]+Tabla13[[#This Row],[Programado 
3er Trimestre]]+Tabla13[[#This Row],[Programado 
4to Trimestre]]</f>
        <v>1</v>
      </c>
      <c r="AC44" s="529"/>
      <c r="AD44" s="586"/>
      <c r="AG44" s="47">
        <f>+Tabla13[[#This Row],[META]]-Tabla13[[#This Row],[Programado acumulado]]</f>
        <v>0</v>
      </c>
    </row>
    <row r="45" spans="1:33" ht="78.5" thickBot="1" x14ac:dyDescent="0.3">
      <c r="A45" s="589"/>
      <c r="B45" s="538" t="s">
        <v>204</v>
      </c>
      <c r="C45" s="538" t="s">
        <v>18</v>
      </c>
      <c r="D45" s="519"/>
      <c r="E45" s="614"/>
      <c r="F45" s="587"/>
      <c r="G45" s="537"/>
      <c r="H45" s="539"/>
      <c r="I45" s="540"/>
      <c r="J45" s="556"/>
      <c r="K45" s="614"/>
      <c r="L45" s="630"/>
      <c r="M45" s="542"/>
      <c r="N45" s="541"/>
      <c r="O45" s="588"/>
      <c r="P45" s="640"/>
      <c r="Q45" s="540"/>
      <c r="R45" s="554"/>
      <c r="S45" s="588"/>
      <c r="T45" s="630"/>
      <c r="U45" s="542"/>
      <c r="V45" s="519"/>
      <c r="W45" s="588"/>
      <c r="X45" s="630"/>
      <c r="Y45" s="542"/>
      <c r="Z45" s="542"/>
      <c r="AA45" s="588"/>
      <c r="AB45" s="671"/>
      <c r="AC45" s="545"/>
      <c r="AD45" s="588"/>
      <c r="AE45" s="493"/>
      <c r="AG45" s="486"/>
    </row>
    <row r="46" spans="1:33" ht="140.5" customHeight="1" thickBot="1" x14ac:dyDescent="0.3">
      <c r="A46" s="585" t="s">
        <v>323</v>
      </c>
      <c r="B46" s="546" t="s">
        <v>204</v>
      </c>
      <c r="C46" s="546" t="s">
        <v>324</v>
      </c>
      <c r="D46" s="517" t="s">
        <v>296</v>
      </c>
      <c r="E46" s="616"/>
      <c r="F46" s="500" t="s">
        <v>620</v>
      </c>
      <c r="G46" s="503" t="s">
        <v>621</v>
      </c>
      <c r="H46" s="552">
        <v>1</v>
      </c>
      <c r="I46" s="497" t="s">
        <v>605</v>
      </c>
      <c r="J46" s="520" t="s">
        <v>622</v>
      </c>
      <c r="K46" s="487" t="s">
        <v>622</v>
      </c>
      <c r="L46" s="639"/>
      <c r="M46" s="528"/>
      <c r="N46" s="466"/>
      <c r="O46" s="586"/>
      <c r="P46" s="639">
        <v>1</v>
      </c>
      <c r="Q46" s="528"/>
      <c r="R46" s="497"/>
      <c r="S46" s="586"/>
      <c r="T46" s="639"/>
      <c r="U46" s="528"/>
      <c r="V46" s="517"/>
      <c r="W46" s="499"/>
      <c r="X46" s="638"/>
      <c r="Y46" s="497"/>
      <c r="Z46" s="528"/>
      <c r="AA46" s="586"/>
      <c r="AB46" s="647">
        <f>+Tabla13[[#This Row],[Programado
1er Trimestre]]+Tabla13[[#This Row],[Programado 
2do Trimestre]]+Tabla13[[#This Row],[Programado 
3er Trimestre]]+Tabla13[[#This Row],[Programado 
4to Trimestre]]</f>
        <v>1</v>
      </c>
      <c r="AC46" s="529"/>
      <c r="AD46" s="586"/>
      <c r="AG46" s="486"/>
    </row>
    <row r="47" spans="1:33" ht="157" customHeight="1" thickBot="1" x14ac:dyDescent="0.3">
      <c r="A47" s="585" t="s">
        <v>325</v>
      </c>
      <c r="B47" s="546" t="s">
        <v>204</v>
      </c>
      <c r="C47" s="546" t="s">
        <v>324</v>
      </c>
      <c r="D47" s="517" t="s">
        <v>296</v>
      </c>
      <c r="E47" s="616"/>
      <c r="F47" s="500" t="s">
        <v>623</v>
      </c>
      <c r="G47" s="503" t="s">
        <v>624</v>
      </c>
      <c r="H47" s="552">
        <v>1</v>
      </c>
      <c r="I47" s="497" t="s">
        <v>605</v>
      </c>
      <c r="J47" s="520" t="s">
        <v>625</v>
      </c>
      <c r="K47" s="487" t="s">
        <v>625</v>
      </c>
      <c r="L47" s="629"/>
      <c r="M47" s="497"/>
      <c r="N47" s="466"/>
      <c r="O47" s="586"/>
      <c r="P47" s="639">
        <v>1</v>
      </c>
      <c r="Q47" s="536"/>
      <c r="R47" s="517"/>
      <c r="S47" s="656"/>
      <c r="T47" s="639"/>
      <c r="U47" s="528"/>
      <c r="V47" s="517"/>
      <c r="W47" s="499"/>
      <c r="X47" s="638"/>
      <c r="Y47" s="497"/>
      <c r="Z47" s="528"/>
      <c r="AA47" s="586"/>
      <c r="AB47" s="647">
        <f>+Tabla13[[#This Row],[Programado
1er Trimestre]]+Tabla13[[#This Row],[Programado 
2do Trimestre]]+Tabla13[[#This Row],[Programado 
3er Trimestre]]+Tabla13[[#This Row],[Programado 
4to Trimestre]]</f>
        <v>1</v>
      </c>
      <c r="AC47" s="529"/>
      <c r="AD47" s="586"/>
      <c r="AG47" s="486"/>
    </row>
    <row r="48" spans="1:33" ht="39.5" thickBot="1" x14ac:dyDescent="0.3">
      <c r="A48" s="594"/>
      <c r="B48" s="538" t="s">
        <v>204</v>
      </c>
      <c r="C48" s="538" t="s">
        <v>324</v>
      </c>
      <c r="D48" s="519"/>
      <c r="E48" s="617"/>
      <c r="F48" s="587"/>
      <c r="G48" s="537"/>
      <c r="H48" s="539"/>
      <c r="I48" s="540"/>
      <c r="J48" s="556"/>
      <c r="K48" s="614"/>
      <c r="L48" s="640"/>
      <c r="M48" s="540"/>
      <c r="N48" s="541"/>
      <c r="O48" s="588"/>
      <c r="P48" s="630"/>
      <c r="Q48" s="542"/>
      <c r="R48" s="519"/>
      <c r="S48" s="588"/>
      <c r="T48" s="630"/>
      <c r="U48" s="542"/>
      <c r="V48" s="519"/>
      <c r="W48" s="663"/>
      <c r="X48" s="635"/>
      <c r="Y48" s="544"/>
      <c r="Z48" s="542"/>
      <c r="AA48" s="588"/>
      <c r="AB48" s="672"/>
      <c r="AC48" s="545"/>
      <c r="AD48" s="588"/>
      <c r="AE48" s="493"/>
      <c r="AG48" s="486"/>
    </row>
    <row r="49" spans="1:33" ht="100" x14ac:dyDescent="0.25">
      <c r="A49" s="585" t="s">
        <v>326</v>
      </c>
      <c r="B49" s="546" t="s">
        <v>204</v>
      </c>
      <c r="C49" s="520" t="s">
        <v>20</v>
      </c>
      <c r="D49" s="517" t="s">
        <v>327</v>
      </c>
      <c r="E49" s="618" t="s">
        <v>328</v>
      </c>
      <c r="F49" s="500" t="s">
        <v>746</v>
      </c>
      <c r="G49" s="497" t="s">
        <v>330</v>
      </c>
      <c r="H49" s="514">
        <v>1</v>
      </c>
      <c r="I49" s="497" t="s">
        <v>9</v>
      </c>
      <c r="J49" s="497" t="s">
        <v>747</v>
      </c>
      <c r="K49" s="499" t="s">
        <v>748</v>
      </c>
      <c r="L49" s="641"/>
      <c r="M49" s="536"/>
      <c r="N49" s="466"/>
      <c r="O49" s="499"/>
      <c r="P49" s="638">
        <v>0.5</v>
      </c>
      <c r="Q49" s="497"/>
      <c r="R49" s="530"/>
      <c r="S49" s="612"/>
      <c r="T49" s="639"/>
      <c r="U49" s="528"/>
      <c r="V49" s="517"/>
      <c r="W49" s="586"/>
      <c r="X49" s="638">
        <v>0.5</v>
      </c>
      <c r="Y49" s="528"/>
      <c r="Z49" s="528"/>
      <c r="AA49" s="586"/>
      <c r="AB49" s="647">
        <f>+Tabla13[[#This Row],[Programado
1er Trimestre]]+Tabla13[[#This Row],[Programado 
2do Trimestre]]+Tabla13[[#This Row],[Programado 
3er Trimestre]]+Tabla13[[#This Row],[Programado 
4to Trimestre]]</f>
        <v>1</v>
      </c>
      <c r="AC49" s="529"/>
      <c r="AD49" s="499"/>
      <c r="AG49" s="47">
        <f>+Tabla13[[#This Row],[META]]-Tabla13[[#This Row],[Programado acumulado]]</f>
        <v>0</v>
      </c>
    </row>
    <row r="50" spans="1:33" ht="100" x14ac:dyDescent="0.25">
      <c r="A50" s="585" t="s">
        <v>337</v>
      </c>
      <c r="B50" s="546" t="s">
        <v>204</v>
      </c>
      <c r="C50" s="520" t="s">
        <v>20</v>
      </c>
      <c r="D50" s="517" t="s">
        <v>327</v>
      </c>
      <c r="E50" s="618" t="s">
        <v>338</v>
      </c>
      <c r="F50" s="500" t="s">
        <v>739</v>
      </c>
      <c r="G50" s="497" t="s">
        <v>626</v>
      </c>
      <c r="H50" s="560" t="s">
        <v>749</v>
      </c>
      <c r="I50" s="497" t="s">
        <v>9</v>
      </c>
      <c r="J50" s="497" t="s">
        <v>627</v>
      </c>
      <c r="K50" s="499" t="s">
        <v>750</v>
      </c>
      <c r="L50" s="629"/>
      <c r="M50" s="497"/>
      <c r="N50" s="466"/>
      <c r="O50" s="586"/>
      <c r="P50" s="638">
        <v>0.5</v>
      </c>
      <c r="Q50" s="497"/>
      <c r="R50" s="530"/>
      <c r="S50" s="612"/>
      <c r="T50" s="639"/>
      <c r="U50" s="528"/>
      <c r="V50" s="517"/>
      <c r="W50" s="586"/>
      <c r="X50" s="638">
        <v>0.5</v>
      </c>
      <c r="Y50" s="528"/>
      <c r="Z50" s="528"/>
      <c r="AA50" s="586"/>
      <c r="AB50" s="647">
        <f>+Tabla13[[#This Row],[Programado
1er Trimestre]]+Tabla13[[#This Row],[Programado 
2do Trimestre]]+Tabla13[[#This Row],[Programado 
3er Trimestre]]+Tabla13[[#This Row],[Programado 
4to Trimestre]]</f>
        <v>1</v>
      </c>
      <c r="AC50" s="529"/>
      <c r="AD50" s="499"/>
      <c r="AG50" s="47" t="e">
        <f>+Tabla13[[#This Row],[META]]-Tabla13[[#This Row],[Programado acumulado]]</f>
        <v>#VALUE!</v>
      </c>
    </row>
    <row r="51" spans="1:33" ht="87.5" x14ac:dyDescent="0.25">
      <c r="A51" s="585" t="s">
        <v>347</v>
      </c>
      <c r="B51" s="546" t="s">
        <v>204</v>
      </c>
      <c r="C51" s="520" t="s">
        <v>20</v>
      </c>
      <c r="D51" s="517" t="s">
        <v>327</v>
      </c>
      <c r="E51" s="618" t="s">
        <v>628</v>
      </c>
      <c r="F51" s="500" t="s">
        <v>764</v>
      </c>
      <c r="G51" s="497" t="s">
        <v>629</v>
      </c>
      <c r="H51" s="561">
        <v>1</v>
      </c>
      <c r="I51" s="497" t="s">
        <v>9</v>
      </c>
      <c r="J51" s="520" t="s">
        <v>630</v>
      </c>
      <c r="K51" s="487" t="s">
        <v>765</v>
      </c>
      <c r="L51" s="638">
        <v>0.25</v>
      </c>
      <c r="M51" s="514">
        <v>0.25</v>
      </c>
      <c r="N51" s="78"/>
      <c r="O51" s="499"/>
      <c r="P51" s="638">
        <v>0.25</v>
      </c>
      <c r="Q51" s="497"/>
      <c r="R51" s="530"/>
      <c r="S51" s="612"/>
      <c r="T51" s="638">
        <v>0.25</v>
      </c>
      <c r="U51" s="528"/>
      <c r="V51" s="517"/>
      <c r="W51" s="586"/>
      <c r="X51" s="638">
        <v>0.25</v>
      </c>
      <c r="Y51" s="528"/>
      <c r="Z51" s="528"/>
      <c r="AA51" s="586"/>
      <c r="AB51" s="647">
        <f>+Tabla13[[#This Row],[Programado
1er Trimestre]]+Tabla13[[#This Row],[Programado 
2do Trimestre]]+Tabla13[[#This Row],[Programado 
3er Trimestre]]+Tabla13[[#This Row],[Programado 
4to Trimestre]]</f>
        <v>1</v>
      </c>
      <c r="AC51" s="529"/>
      <c r="AD51" s="499"/>
      <c r="AG51" s="47">
        <f>+Tabla13[[#This Row],[META]]-Tabla13[[#This Row],[Programado acumulado]]</f>
        <v>0</v>
      </c>
    </row>
    <row r="52" spans="1:33" ht="39.5" thickBot="1" x14ac:dyDescent="0.3">
      <c r="A52" s="594"/>
      <c r="B52" s="538" t="s">
        <v>204</v>
      </c>
      <c r="C52" s="538" t="s">
        <v>20</v>
      </c>
      <c r="D52" s="519"/>
      <c r="E52" s="617"/>
      <c r="F52" s="587"/>
      <c r="G52" s="537"/>
      <c r="H52" s="539"/>
      <c r="I52" s="540"/>
      <c r="J52" s="556"/>
      <c r="K52" s="614"/>
      <c r="L52" s="630"/>
      <c r="M52" s="542"/>
      <c r="N52" s="541"/>
      <c r="O52" s="588"/>
      <c r="P52" s="630"/>
      <c r="Q52" s="542"/>
      <c r="R52" s="553"/>
      <c r="S52" s="588"/>
      <c r="T52" s="630"/>
      <c r="U52" s="542"/>
      <c r="V52" s="519"/>
      <c r="W52" s="663"/>
      <c r="X52" s="635"/>
      <c r="Y52" s="544"/>
      <c r="Z52" s="542"/>
      <c r="AA52" s="588"/>
      <c r="AB52" s="672"/>
      <c r="AC52" s="545"/>
      <c r="AD52" s="588"/>
      <c r="AE52" s="493"/>
      <c r="AG52" s="486"/>
    </row>
    <row r="53" spans="1:33" ht="102" customHeight="1" x14ac:dyDescent="0.25">
      <c r="A53" s="585" t="s">
        <v>355</v>
      </c>
      <c r="B53" s="546" t="s">
        <v>204</v>
      </c>
      <c r="C53" s="546" t="s">
        <v>22</v>
      </c>
      <c r="D53" s="517" t="s">
        <v>356</v>
      </c>
      <c r="E53" s="609" t="s">
        <v>380</v>
      </c>
      <c r="F53" s="500" t="s">
        <v>631</v>
      </c>
      <c r="G53" s="497" t="s">
        <v>632</v>
      </c>
      <c r="H53" s="521">
        <v>1</v>
      </c>
      <c r="I53" s="497" t="s">
        <v>8</v>
      </c>
      <c r="J53" s="520" t="s">
        <v>633</v>
      </c>
      <c r="K53" s="487" t="s">
        <v>634</v>
      </c>
      <c r="L53" s="629"/>
      <c r="M53" s="497"/>
      <c r="N53" s="528"/>
      <c r="O53" s="499"/>
      <c r="P53" s="657">
        <v>1</v>
      </c>
      <c r="Q53" s="517"/>
      <c r="R53" s="515"/>
      <c r="S53" s="634"/>
      <c r="T53" s="657"/>
      <c r="U53" s="517"/>
      <c r="V53" s="559"/>
      <c r="W53" s="612"/>
      <c r="X53" s="518"/>
      <c r="Y53" s="515"/>
      <c r="Z53" s="528"/>
      <c r="AA53" s="586"/>
      <c r="AB53" s="621">
        <f>+Tabla13[[#This Row],[Programado
1er Trimestre]]+Tabla13[[#This Row],[Programado 
2do Trimestre]]+Tabla13[[#This Row],[Programado 
3er Trimestre]]+Tabla13[[#This Row],[Programado 
4to Trimestre]]</f>
        <v>1</v>
      </c>
      <c r="AC53" s="529"/>
      <c r="AD53" s="586"/>
      <c r="AG53" s="47">
        <f>+Tabla13[[#This Row],[META]]-Tabla13[[#This Row],[Programado acumulado]]</f>
        <v>0</v>
      </c>
    </row>
    <row r="54" spans="1:33" ht="102" customHeight="1" x14ac:dyDescent="0.25">
      <c r="A54" s="585" t="s">
        <v>367</v>
      </c>
      <c r="B54" s="546" t="s">
        <v>204</v>
      </c>
      <c r="C54" s="546" t="s">
        <v>22</v>
      </c>
      <c r="D54" s="517" t="s">
        <v>356</v>
      </c>
      <c r="E54" s="609" t="s">
        <v>380</v>
      </c>
      <c r="F54" s="500" t="s">
        <v>635</v>
      </c>
      <c r="G54" s="497" t="s">
        <v>636</v>
      </c>
      <c r="H54" s="521">
        <v>1</v>
      </c>
      <c r="I54" s="497" t="s">
        <v>8</v>
      </c>
      <c r="J54" s="520" t="s">
        <v>637</v>
      </c>
      <c r="K54" s="487" t="s">
        <v>638</v>
      </c>
      <c r="L54" s="629"/>
      <c r="M54" s="497"/>
      <c r="N54" s="528"/>
      <c r="O54" s="499"/>
      <c r="P54" s="657">
        <v>1</v>
      </c>
      <c r="Q54" s="563"/>
      <c r="R54" s="515"/>
      <c r="S54" s="634"/>
      <c r="T54" s="658"/>
      <c r="U54" s="563"/>
      <c r="V54" s="517"/>
      <c r="W54" s="634"/>
      <c r="X54" s="518"/>
      <c r="Y54" s="515"/>
      <c r="Z54" s="528"/>
      <c r="AA54" s="586"/>
      <c r="AB54" s="621">
        <f>+Tabla13[[#This Row],[Programado
1er Trimestre]]+Tabla13[[#This Row],[Programado 
2do Trimestre]]+Tabla13[[#This Row],[Programado 
3er Trimestre]]+Tabla13[[#This Row],[Programado 
4to Trimestre]]</f>
        <v>1</v>
      </c>
      <c r="AC54" s="529"/>
      <c r="AD54" s="586"/>
      <c r="AG54" s="47">
        <f>+Tabla13[[#This Row],[META]]-Tabla13[[#This Row],[Programado acumulado]]</f>
        <v>0</v>
      </c>
    </row>
    <row r="55" spans="1:33" ht="102" customHeight="1" x14ac:dyDescent="0.25">
      <c r="A55" s="585" t="s">
        <v>372</v>
      </c>
      <c r="B55" s="546" t="s">
        <v>204</v>
      </c>
      <c r="C55" s="546" t="s">
        <v>22</v>
      </c>
      <c r="D55" s="517" t="s">
        <v>356</v>
      </c>
      <c r="E55" s="609" t="s">
        <v>357</v>
      </c>
      <c r="F55" s="500" t="s">
        <v>639</v>
      </c>
      <c r="G55" s="497" t="s">
        <v>374</v>
      </c>
      <c r="H55" s="521">
        <v>1</v>
      </c>
      <c r="I55" s="497" t="s">
        <v>8</v>
      </c>
      <c r="J55" s="520" t="s">
        <v>640</v>
      </c>
      <c r="K55" s="487" t="s">
        <v>641</v>
      </c>
      <c r="L55" s="629"/>
      <c r="M55" s="497"/>
      <c r="N55" s="497"/>
      <c r="O55" s="499"/>
      <c r="P55" s="639">
        <v>1</v>
      </c>
      <c r="Q55" s="528"/>
      <c r="R55" s="536"/>
      <c r="S55" s="586"/>
      <c r="T55" s="639"/>
      <c r="U55" s="528"/>
      <c r="V55" s="517"/>
      <c r="W55" s="586"/>
      <c r="X55" s="641"/>
      <c r="Y55" s="528"/>
      <c r="Z55" s="528"/>
      <c r="AA55" s="586"/>
      <c r="AB55" s="621">
        <f>+Tabla13[[#This Row],[Programado
1er Trimestre]]+Tabla13[[#This Row],[Programado 
2do Trimestre]]+Tabla13[[#This Row],[Programado 
3er Trimestre]]+Tabla13[[#This Row],[Programado 
4to Trimestre]]</f>
        <v>1</v>
      </c>
      <c r="AC55" s="529"/>
      <c r="AD55" s="586"/>
      <c r="AG55" s="47">
        <f>+Tabla13[[#This Row],[META]]-Tabla13[[#This Row],[Programado acumulado]]</f>
        <v>0</v>
      </c>
    </row>
    <row r="56" spans="1:33" ht="50" x14ac:dyDescent="0.25">
      <c r="A56" s="585" t="s">
        <v>379</v>
      </c>
      <c r="B56" s="546" t="s">
        <v>204</v>
      </c>
      <c r="C56" s="546" t="s">
        <v>22</v>
      </c>
      <c r="D56" s="517" t="s">
        <v>356</v>
      </c>
      <c r="E56" s="487" t="s">
        <v>357</v>
      </c>
      <c r="F56" s="500" t="s">
        <v>358</v>
      </c>
      <c r="G56" s="497" t="s">
        <v>642</v>
      </c>
      <c r="H56" s="521">
        <v>4</v>
      </c>
      <c r="I56" s="497" t="s">
        <v>8</v>
      </c>
      <c r="J56" s="520" t="s">
        <v>360</v>
      </c>
      <c r="K56" s="487" t="s">
        <v>643</v>
      </c>
      <c r="L56" s="629">
        <v>1</v>
      </c>
      <c r="M56" s="497">
        <v>1</v>
      </c>
      <c r="N56" s="497"/>
      <c r="O56" s="499"/>
      <c r="P56" s="639">
        <v>1</v>
      </c>
      <c r="Q56" s="526"/>
      <c r="R56" s="528"/>
      <c r="S56" s="634"/>
      <c r="T56" s="639">
        <v>1</v>
      </c>
      <c r="U56" s="526"/>
      <c r="V56" s="559"/>
      <c r="W56" s="634"/>
      <c r="X56" s="639">
        <v>1</v>
      </c>
      <c r="Y56" s="515"/>
      <c r="Z56" s="528"/>
      <c r="AA56" s="586"/>
      <c r="AB56" s="621">
        <f>+Tabla13[[#This Row],[Programado
1er Trimestre]]+Tabla13[[#This Row],[Programado 
2do Trimestre]]+Tabla13[[#This Row],[Programado 
3er Trimestre]]+Tabla13[[#This Row],[Programado 
4to Trimestre]]</f>
        <v>4</v>
      </c>
      <c r="AC56" s="529"/>
      <c r="AD56" s="586"/>
      <c r="AG56" s="47">
        <f>+Tabla13[[#This Row],[META]]-Tabla13[[#This Row],[Programado acumulado]]</f>
        <v>0</v>
      </c>
    </row>
    <row r="57" spans="1:33" ht="50" x14ac:dyDescent="0.25">
      <c r="A57" s="585" t="s">
        <v>387</v>
      </c>
      <c r="B57" s="546" t="s">
        <v>204</v>
      </c>
      <c r="C57" s="546" t="s">
        <v>22</v>
      </c>
      <c r="D57" s="517" t="s">
        <v>356</v>
      </c>
      <c r="E57" s="609" t="s">
        <v>357</v>
      </c>
      <c r="F57" s="500" t="s">
        <v>388</v>
      </c>
      <c r="G57" s="497" t="s">
        <v>644</v>
      </c>
      <c r="H57" s="521">
        <v>2</v>
      </c>
      <c r="I57" s="497" t="s">
        <v>8</v>
      </c>
      <c r="J57" s="520" t="s">
        <v>390</v>
      </c>
      <c r="K57" s="487" t="s">
        <v>645</v>
      </c>
      <c r="L57" s="629">
        <v>1</v>
      </c>
      <c r="M57" s="497">
        <v>1</v>
      </c>
      <c r="N57" s="497"/>
      <c r="O57" s="499"/>
      <c r="P57" s="639">
        <v>1</v>
      </c>
      <c r="Q57" s="528"/>
      <c r="R57" s="528"/>
      <c r="S57" s="586"/>
      <c r="T57" s="639"/>
      <c r="U57" s="528"/>
      <c r="V57" s="559"/>
      <c r="W57" s="612"/>
      <c r="X57" s="639"/>
      <c r="Y57" s="528"/>
      <c r="Z57" s="528"/>
      <c r="AA57" s="586"/>
      <c r="AB57" s="621">
        <f>+Tabla13[[#This Row],[Programado
1er Trimestre]]+Tabla13[[#This Row],[Programado 
2do Trimestre]]+Tabla13[[#This Row],[Programado 
3er Trimestre]]+Tabla13[[#This Row],[Programado 
4to Trimestre]]</f>
        <v>2</v>
      </c>
      <c r="AC57" s="529"/>
      <c r="AD57" s="586"/>
      <c r="AG57" s="47">
        <f>+Tabla13[[#This Row],[META]]-Tabla13[[#This Row],[Programado acumulado]]</f>
        <v>0</v>
      </c>
    </row>
    <row r="58" spans="1:33" ht="62.5" x14ac:dyDescent="0.25">
      <c r="A58" s="585" t="s">
        <v>646</v>
      </c>
      <c r="B58" s="546" t="s">
        <v>204</v>
      </c>
      <c r="C58" s="546" t="s">
        <v>22</v>
      </c>
      <c r="D58" s="517" t="s">
        <v>356</v>
      </c>
      <c r="E58" s="609" t="s">
        <v>357</v>
      </c>
      <c r="F58" s="513" t="s">
        <v>647</v>
      </c>
      <c r="G58" s="517" t="s">
        <v>648</v>
      </c>
      <c r="H58" s="564">
        <v>3</v>
      </c>
      <c r="I58" s="497" t="s">
        <v>8</v>
      </c>
      <c r="J58" s="520" t="s">
        <v>766</v>
      </c>
      <c r="K58" s="487" t="s">
        <v>767</v>
      </c>
      <c r="L58" s="629">
        <v>1</v>
      </c>
      <c r="M58" s="497">
        <v>1</v>
      </c>
      <c r="N58" s="497"/>
      <c r="O58" s="499"/>
      <c r="P58" s="639">
        <v>1</v>
      </c>
      <c r="Q58" s="528"/>
      <c r="R58" s="528"/>
      <c r="S58" s="586"/>
      <c r="T58" s="639"/>
      <c r="U58" s="528"/>
      <c r="V58" s="559"/>
      <c r="W58" s="612"/>
      <c r="X58" s="639"/>
      <c r="Y58" s="528"/>
      <c r="Z58" s="528"/>
      <c r="AA58" s="586"/>
      <c r="AB58" s="621">
        <f>+Tabla13[[#This Row],[Programado
1er Trimestre]]+Tabla13[[#This Row],[Programado 
2do Trimestre]]+Tabla13[[#This Row],[Programado 
3er Trimestre]]+Tabla13[[#This Row],[Programado 
4to Trimestre]]</f>
        <v>2</v>
      </c>
      <c r="AC58" s="529"/>
      <c r="AD58" s="586"/>
      <c r="AG58" s="47"/>
    </row>
    <row r="59" spans="1:33" ht="39.5" thickBot="1" x14ac:dyDescent="0.3">
      <c r="A59" s="594"/>
      <c r="B59" s="538" t="s">
        <v>204</v>
      </c>
      <c r="C59" s="538" t="s">
        <v>22</v>
      </c>
      <c r="D59" s="519"/>
      <c r="E59" s="617"/>
      <c r="F59" s="587"/>
      <c r="G59" s="537"/>
      <c r="H59" s="539"/>
      <c r="I59" s="540"/>
      <c r="J59" s="556"/>
      <c r="K59" s="614"/>
      <c r="L59" s="630"/>
      <c r="M59" s="542"/>
      <c r="N59" s="541"/>
      <c r="O59" s="588"/>
      <c r="P59" s="630"/>
      <c r="Q59" s="542"/>
      <c r="R59" s="519"/>
      <c r="S59" s="588"/>
      <c r="T59" s="630"/>
      <c r="U59" s="542"/>
      <c r="V59" s="519"/>
      <c r="W59" s="663"/>
      <c r="X59" s="635"/>
      <c r="Y59" s="544"/>
      <c r="Z59" s="542"/>
      <c r="AA59" s="588"/>
      <c r="AB59" s="672"/>
      <c r="AC59" s="545"/>
      <c r="AD59" s="588"/>
      <c r="AE59" s="493"/>
      <c r="AG59" s="486"/>
    </row>
    <row r="60" spans="1:33" ht="50" x14ac:dyDescent="0.25">
      <c r="A60" s="595" t="s">
        <v>395</v>
      </c>
      <c r="B60" s="546" t="s">
        <v>396</v>
      </c>
      <c r="C60" s="546" t="s">
        <v>23</v>
      </c>
      <c r="D60" s="517" t="s">
        <v>185</v>
      </c>
      <c r="E60" s="616" t="s">
        <v>649</v>
      </c>
      <c r="F60" s="500" t="s">
        <v>650</v>
      </c>
      <c r="G60" s="497" t="s">
        <v>651</v>
      </c>
      <c r="H60" s="521">
        <v>1</v>
      </c>
      <c r="I60" s="497" t="s">
        <v>7</v>
      </c>
      <c r="J60" s="520"/>
      <c r="K60" s="487"/>
      <c r="L60" s="629"/>
      <c r="M60" s="497"/>
      <c r="N60" s="466"/>
      <c r="O60" s="586"/>
      <c r="P60" s="639">
        <v>1</v>
      </c>
      <c r="Q60" s="528"/>
      <c r="R60" s="517"/>
      <c r="S60" s="586"/>
      <c r="T60" s="639"/>
      <c r="U60" s="548"/>
      <c r="V60" s="466"/>
      <c r="W60" s="499"/>
      <c r="X60" s="629"/>
      <c r="Y60" s="497"/>
      <c r="Z60" s="528"/>
      <c r="AA60" s="586"/>
      <c r="AB60" s="621">
        <f>+Tabla13[[#This Row],[Programado
1er Trimestre]]+Tabla13[[#This Row],[Programado 
2do Trimestre]]+Tabla13[[#This Row],[Programado 
3er Trimestre]]+Tabla13[[#This Row],[Programado 
4to Trimestre]]</f>
        <v>1</v>
      </c>
      <c r="AC60" s="529"/>
      <c r="AD60" s="499"/>
      <c r="AG60" s="47">
        <f>+Tabla13[[#This Row],[META]]-Tabla13[[#This Row],[Programado acumulado]]</f>
        <v>0</v>
      </c>
    </row>
    <row r="61" spans="1:33" ht="50" x14ac:dyDescent="0.25">
      <c r="A61" s="595" t="s">
        <v>652</v>
      </c>
      <c r="B61" s="546" t="s">
        <v>396</v>
      </c>
      <c r="C61" s="546" t="s">
        <v>23</v>
      </c>
      <c r="D61" s="517" t="s">
        <v>185</v>
      </c>
      <c r="E61" s="616" t="s">
        <v>653</v>
      </c>
      <c r="F61" s="513" t="s">
        <v>654</v>
      </c>
      <c r="G61" s="517" t="s">
        <v>655</v>
      </c>
      <c r="H61" s="564">
        <v>3</v>
      </c>
      <c r="I61" s="497" t="s">
        <v>7</v>
      </c>
      <c r="J61" s="520"/>
      <c r="K61" s="487"/>
      <c r="L61" s="629"/>
      <c r="M61" s="497"/>
      <c r="N61" s="515"/>
      <c r="O61" s="642"/>
      <c r="P61" s="639">
        <v>1</v>
      </c>
      <c r="Q61" s="528"/>
      <c r="R61" s="565"/>
      <c r="S61" s="586"/>
      <c r="T61" s="639">
        <v>1</v>
      </c>
      <c r="U61" s="497"/>
      <c r="V61" s="497"/>
      <c r="W61" s="499"/>
      <c r="X61" s="629">
        <v>1</v>
      </c>
      <c r="Y61" s="497"/>
      <c r="Z61" s="528"/>
      <c r="AA61" s="586"/>
      <c r="AB61" s="621">
        <f>+Tabla13[[#This Row],[Programado
1er Trimestre]]+Tabla13[[#This Row],[Programado 
2do Trimestre]]+Tabla13[[#This Row],[Programado 
3er Trimestre]]+Tabla13[[#This Row],[Programado 
4to Trimestre]]</f>
        <v>3</v>
      </c>
      <c r="AC61" s="529"/>
      <c r="AD61" s="499"/>
      <c r="AG61" s="47"/>
    </row>
    <row r="62" spans="1:33" ht="52.5" thickBot="1" x14ac:dyDescent="0.3">
      <c r="A62" s="594"/>
      <c r="B62" s="538" t="s">
        <v>396</v>
      </c>
      <c r="C62" s="538" t="s">
        <v>23</v>
      </c>
      <c r="D62" s="519"/>
      <c r="E62" s="617"/>
      <c r="F62" s="587"/>
      <c r="G62" s="537"/>
      <c r="H62" s="566"/>
      <c r="I62" s="540"/>
      <c r="J62" s="556"/>
      <c r="K62" s="614"/>
      <c r="L62" s="630"/>
      <c r="M62" s="542"/>
      <c r="N62" s="541"/>
      <c r="O62" s="588"/>
      <c r="P62" s="630"/>
      <c r="Q62" s="542"/>
      <c r="R62" s="519"/>
      <c r="S62" s="588"/>
      <c r="T62" s="630"/>
      <c r="U62" s="542"/>
      <c r="V62" s="519"/>
      <c r="W62" s="663"/>
      <c r="X62" s="635"/>
      <c r="Y62" s="544"/>
      <c r="Z62" s="542"/>
      <c r="AA62" s="588"/>
      <c r="AB62" s="672"/>
      <c r="AC62" s="545"/>
      <c r="AD62" s="588"/>
      <c r="AE62" s="493"/>
      <c r="AG62" s="486"/>
    </row>
    <row r="63" spans="1:33" ht="87.5" x14ac:dyDescent="0.25">
      <c r="A63" s="595" t="s">
        <v>404</v>
      </c>
      <c r="B63" s="567" t="s">
        <v>405</v>
      </c>
      <c r="C63" s="567" t="s">
        <v>14</v>
      </c>
      <c r="D63" s="497" t="s">
        <v>406</v>
      </c>
      <c r="E63" s="609" t="s">
        <v>656</v>
      </c>
      <c r="F63" s="500" t="s">
        <v>657</v>
      </c>
      <c r="G63" s="497" t="s">
        <v>658</v>
      </c>
      <c r="H63" s="521">
        <v>1</v>
      </c>
      <c r="I63" s="497" t="s">
        <v>6</v>
      </c>
      <c r="J63" s="520" t="s">
        <v>659</v>
      </c>
      <c r="K63" s="487" t="s">
        <v>660</v>
      </c>
      <c r="L63" s="639"/>
      <c r="M63" s="528"/>
      <c r="N63" s="466"/>
      <c r="O63" s="612"/>
      <c r="P63" s="639"/>
      <c r="Q63" s="568"/>
      <c r="R63" s="569"/>
      <c r="S63" s="653"/>
      <c r="T63" s="667">
        <v>1</v>
      </c>
      <c r="U63" s="571"/>
      <c r="V63" s="570"/>
      <c r="W63" s="668"/>
      <c r="X63" s="667"/>
      <c r="Y63" s="572"/>
      <c r="Z63" s="572"/>
      <c r="AA63" s="677"/>
      <c r="AB63" s="621">
        <f>+Tabla13[[#This Row],[Programado
1er Trimestre]]+Tabla13[[#This Row],[Programado 
2do Trimestre]]+Tabla13[[#This Row],[Programado 
3er Trimestre]]+Tabla13[[#This Row],[Programado 
4to Trimestre]]</f>
        <v>1</v>
      </c>
      <c r="AC63" s="529"/>
      <c r="AD63" s="596"/>
      <c r="AG63" s="47">
        <f>+Tabla13[[#This Row],[META]]-Tabla13[[#This Row],[Programado acumulado]]</f>
        <v>0</v>
      </c>
    </row>
    <row r="64" spans="1:33" ht="137.5" x14ac:dyDescent="0.25">
      <c r="A64" s="595" t="s">
        <v>414</v>
      </c>
      <c r="B64" s="567" t="s">
        <v>405</v>
      </c>
      <c r="C64" s="567" t="s">
        <v>14</v>
      </c>
      <c r="D64" s="497" t="s">
        <v>406</v>
      </c>
      <c r="E64" s="609" t="s">
        <v>415</v>
      </c>
      <c r="F64" s="500" t="s">
        <v>661</v>
      </c>
      <c r="G64" s="503" t="s">
        <v>662</v>
      </c>
      <c r="H64" s="497">
        <v>1</v>
      </c>
      <c r="I64" s="497" t="s">
        <v>6</v>
      </c>
      <c r="J64" s="520" t="s">
        <v>663</v>
      </c>
      <c r="K64" s="487" t="s">
        <v>664</v>
      </c>
      <c r="L64" s="639"/>
      <c r="M64" s="528"/>
      <c r="N64" s="466"/>
      <c r="O64" s="499"/>
      <c r="P64" s="639"/>
      <c r="Q64" s="562"/>
      <c r="R64" s="569"/>
      <c r="S64" s="659"/>
      <c r="T64" s="667">
        <v>1</v>
      </c>
      <c r="U64" s="572"/>
      <c r="V64" s="511"/>
      <c r="W64" s="669"/>
      <c r="X64" s="670"/>
      <c r="Y64" s="572"/>
      <c r="Z64" s="572"/>
      <c r="AA64" s="677"/>
      <c r="AB64" s="621">
        <f>+Tabla13[[#This Row],[Programado
1er Trimestre]]+Tabla13[[#This Row],[Programado 
2do Trimestre]]+Tabla13[[#This Row],[Programado 
3er Trimestre]]+Tabla13[[#This Row],[Programado 
4to Trimestre]]</f>
        <v>1</v>
      </c>
      <c r="AC64" s="529"/>
      <c r="AD64" s="596"/>
      <c r="AG64" s="47">
        <f>+Tabla13[[#This Row],[META]]-Tabla13[[#This Row],[Programado acumulado]]</f>
        <v>0</v>
      </c>
    </row>
    <row r="65" spans="1:33" ht="162.5" x14ac:dyDescent="0.25">
      <c r="A65" s="595" t="s">
        <v>420</v>
      </c>
      <c r="B65" s="567" t="s">
        <v>405</v>
      </c>
      <c r="C65" s="567" t="s">
        <v>14</v>
      </c>
      <c r="D65" s="497" t="s">
        <v>406</v>
      </c>
      <c r="E65" s="609" t="s">
        <v>421</v>
      </c>
      <c r="F65" s="500" t="s">
        <v>665</v>
      </c>
      <c r="G65" s="503" t="s">
        <v>666</v>
      </c>
      <c r="H65" s="497">
        <v>1</v>
      </c>
      <c r="I65" s="497" t="s">
        <v>6</v>
      </c>
      <c r="J65" s="520" t="s">
        <v>667</v>
      </c>
      <c r="K65" s="487" t="s">
        <v>668</v>
      </c>
      <c r="L65" s="639"/>
      <c r="M65" s="528"/>
      <c r="N65" s="466"/>
      <c r="O65" s="643"/>
      <c r="P65" s="639"/>
      <c r="Q65" s="562"/>
      <c r="R65" s="524"/>
      <c r="S65" s="649"/>
      <c r="T65" s="667">
        <v>1</v>
      </c>
      <c r="U65" s="572"/>
      <c r="V65" s="521"/>
      <c r="W65" s="668"/>
      <c r="X65" s="670"/>
      <c r="Y65" s="572"/>
      <c r="Z65" s="572"/>
      <c r="AA65" s="677"/>
      <c r="AB65" s="621">
        <f>+Tabla13[[#This Row],[Programado
1er Trimestre]]+Tabla13[[#This Row],[Programado 
2do Trimestre]]+Tabla13[[#This Row],[Programado 
3er Trimestre]]+Tabla13[[#This Row],[Programado 
4to Trimestre]]</f>
        <v>1</v>
      </c>
      <c r="AC65" s="529"/>
      <c r="AD65" s="596"/>
      <c r="AG65" s="47">
        <f>+Tabla13[[#This Row],[META]]-Tabla13[[#This Row],[Programado acumulado]]</f>
        <v>0</v>
      </c>
    </row>
    <row r="66" spans="1:33" ht="62.5" x14ac:dyDescent="0.25">
      <c r="A66" s="595" t="s">
        <v>428</v>
      </c>
      <c r="B66" s="567" t="s">
        <v>405</v>
      </c>
      <c r="C66" s="546" t="s">
        <v>14</v>
      </c>
      <c r="D66" s="497" t="s">
        <v>406</v>
      </c>
      <c r="E66" s="609" t="s">
        <v>435</v>
      </c>
      <c r="F66" s="513" t="s">
        <v>669</v>
      </c>
      <c r="G66" s="503" t="s">
        <v>670</v>
      </c>
      <c r="H66" s="497">
        <v>1</v>
      </c>
      <c r="I66" s="497" t="s">
        <v>6</v>
      </c>
      <c r="J66" s="520" t="s">
        <v>671</v>
      </c>
      <c r="K66" s="487" t="s">
        <v>672</v>
      </c>
      <c r="L66" s="639"/>
      <c r="M66" s="528"/>
      <c r="N66" s="515"/>
      <c r="O66" s="643"/>
      <c r="P66" s="639"/>
      <c r="Q66" s="562"/>
      <c r="R66" s="524"/>
      <c r="S66" s="649"/>
      <c r="T66" s="667">
        <v>1</v>
      </c>
      <c r="U66" s="572"/>
      <c r="V66" s="521"/>
      <c r="W66" s="668"/>
      <c r="X66" s="670"/>
      <c r="Y66" s="572"/>
      <c r="Z66" s="572"/>
      <c r="AA66" s="677"/>
      <c r="AB66" s="621">
        <f>+Tabla13[[#This Row],[Programado
1er Trimestre]]+Tabla13[[#This Row],[Programado 
2do Trimestre]]+Tabla13[[#This Row],[Programado 
3er Trimestre]]+Tabla13[[#This Row],[Programado 
4to Trimestre]]</f>
        <v>1</v>
      </c>
      <c r="AC66" s="529"/>
      <c r="AD66" s="499"/>
      <c r="AG66" s="47"/>
    </row>
    <row r="67" spans="1:33" ht="62.5" x14ac:dyDescent="0.25">
      <c r="A67" s="595" t="s">
        <v>434</v>
      </c>
      <c r="B67" s="567" t="s">
        <v>405</v>
      </c>
      <c r="C67" s="546" t="s">
        <v>14</v>
      </c>
      <c r="D67" s="497" t="s">
        <v>406</v>
      </c>
      <c r="E67" s="609" t="s">
        <v>435</v>
      </c>
      <c r="F67" s="513" t="s">
        <v>740</v>
      </c>
      <c r="G67" s="517" t="s">
        <v>673</v>
      </c>
      <c r="H67" s="573">
        <v>1</v>
      </c>
      <c r="I67" s="497" t="s">
        <v>6</v>
      </c>
      <c r="J67" s="520" t="s">
        <v>674</v>
      </c>
      <c r="K67" s="487" t="s">
        <v>675</v>
      </c>
      <c r="L67" s="639"/>
      <c r="M67" s="528"/>
      <c r="N67" s="466"/>
      <c r="O67" s="643"/>
      <c r="P67" s="639"/>
      <c r="Q67" s="562"/>
      <c r="R67" s="574"/>
      <c r="S67" s="659"/>
      <c r="T67" s="670"/>
      <c r="U67" s="572"/>
      <c r="V67" s="521"/>
      <c r="W67" s="668"/>
      <c r="X67" s="667">
        <v>1</v>
      </c>
      <c r="Y67" s="572"/>
      <c r="Z67" s="572"/>
      <c r="AA67" s="677"/>
      <c r="AB67" s="621">
        <f>+Tabla13[[#This Row],[Programado
1er Trimestre]]+Tabla13[[#This Row],[Programado 
2do Trimestre]]+Tabla13[[#This Row],[Programado 
3er Trimestre]]+Tabla13[[#This Row],[Programado 
4to Trimestre]]</f>
        <v>1</v>
      </c>
      <c r="AC67" s="529"/>
      <c r="AD67" s="596"/>
      <c r="AG67" s="47"/>
    </row>
    <row r="68" spans="1:33" ht="26.5" thickBot="1" x14ac:dyDescent="0.3">
      <c r="A68" s="597"/>
      <c r="B68" s="575" t="s">
        <v>405</v>
      </c>
      <c r="C68" s="575" t="s">
        <v>14</v>
      </c>
      <c r="D68" s="540"/>
      <c r="E68" s="611"/>
      <c r="F68" s="587"/>
      <c r="G68" s="537"/>
      <c r="H68" s="566"/>
      <c r="I68" s="540"/>
      <c r="J68" s="556"/>
      <c r="K68" s="614"/>
      <c r="L68" s="644"/>
      <c r="M68" s="576"/>
      <c r="N68" s="541"/>
      <c r="O68" s="637"/>
      <c r="P68" s="630"/>
      <c r="Q68" s="542"/>
      <c r="R68" s="519"/>
      <c r="S68" s="588"/>
      <c r="T68" s="630"/>
      <c r="U68" s="542"/>
      <c r="V68" s="519"/>
      <c r="W68" s="663"/>
      <c r="X68" s="635"/>
      <c r="Y68" s="544"/>
      <c r="Z68" s="542"/>
      <c r="AA68" s="588"/>
      <c r="AB68" s="672"/>
      <c r="AC68" s="545"/>
      <c r="AD68" s="588"/>
      <c r="AE68" s="493"/>
      <c r="AG68" s="486"/>
    </row>
    <row r="69" spans="1:33" ht="100" x14ac:dyDescent="0.25">
      <c r="A69" s="585" t="s">
        <v>447</v>
      </c>
      <c r="B69" s="546" t="s">
        <v>448</v>
      </c>
      <c r="C69" s="520" t="s">
        <v>13</v>
      </c>
      <c r="D69" s="497" t="s">
        <v>185</v>
      </c>
      <c r="E69" s="609" t="s">
        <v>676</v>
      </c>
      <c r="F69" s="500" t="s">
        <v>454</v>
      </c>
      <c r="G69" s="497" t="s">
        <v>677</v>
      </c>
      <c r="H69" s="521">
        <v>4</v>
      </c>
      <c r="I69" s="497" t="s">
        <v>7</v>
      </c>
      <c r="J69" s="520" t="s">
        <v>678</v>
      </c>
      <c r="K69" s="487" t="s">
        <v>679</v>
      </c>
      <c r="L69" s="639">
        <v>1</v>
      </c>
      <c r="M69" s="528">
        <v>1</v>
      </c>
      <c r="N69" s="466"/>
      <c r="O69" s="499"/>
      <c r="P69" s="639">
        <v>1</v>
      </c>
      <c r="Q69" s="528"/>
      <c r="R69" s="497"/>
      <c r="S69" s="499"/>
      <c r="T69" s="629">
        <v>1</v>
      </c>
      <c r="U69" s="497"/>
      <c r="V69" s="497"/>
      <c r="W69" s="499"/>
      <c r="X69" s="629">
        <v>1</v>
      </c>
      <c r="Y69" s="515"/>
      <c r="Z69" s="528"/>
      <c r="AA69" s="586"/>
      <c r="AB69" s="621">
        <f>+Tabla13[[#This Row],[Programado
1er Trimestre]]+Tabla13[[#This Row],[Programado 
2do Trimestre]]+Tabla13[[#This Row],[Programado 
3er Trimestre]]+Tabla13[[#This Row],[Programado 
4to Trimestre]]</f>
        <v>4</v>
      </c>
      <c r="AC69" s="529"/>
      <c r="AD69" s="586"/>
      <c r="AG69" s="47">
        <f>+Tabla13[[#This Row],[META]]-Tabla13[[#This Row],[Programado acumulado]]</f>
        <v>0</v>
      </c>
    </row>
    <row r="70" spans="1:33" ht="37.5" x14ac:dyDescent="0.25">
      <c r="A70" s="589" t="s">
        <v>453</v>
      </c>
      <c r="B70" s="577" t="s">
        <v>448</v>
      </c>
      <c r="C70" s="577" t="s">
        <v>13</v>
      </c>
      <c r="D70" s="519" t="s">
        <v>185</v>
      </c>
      <c r="E70" s="611"/>
      <c r="F70" s="587"/>
      <c r="G70" s="540"/>
      <c r="H70" s="539"/>
      <c r="I70" s="540"/>
      <c r="J70" s="556"/>
      <c r="K70" s="614"/>
      <c r="L70" s="630"/>
      <c r="M70" s="542"/>
      <c r="N70" s="541"/>
      <c r="O70" s="613"/>
      <c r="P70" s="660"/>
      <c r="Q70" s="578"/>
      <c r="R70" s="541"/>
      <c r="S70" s="613"/>
      <c r="T70" s="630"/>
      <c r="U70" s="579"/>
      <c r="V70" s="541"/>
      <c r="W70" s="613"/>
      <c r="X70" s="630"/>
      <c r="Y70" s="542"/>
      <c r="Z70" s="542"/>
      <c r="AA70" s="588"/>
      <c r="AB70" s="620"/>
      <c r="AC70" s="545"/>
      <c r="AD70" s="588"/>
      <c r="AE70" s="493"/>
      <c r="AG70" s="47">
        <f>+Tabla13[[#This Row],[META]]-Tabla13[[#This Row],[Programado acumulado]]</f>
        <v>0</v>
      </c>
    </row>
    <row r="71" spans="1:33" ht="39.5" thickBot="1" x14ac:dyDescent="0.3">
      <c r="A71" s="598"/>
      <c r="B71" s="538" t="s">
        <v>448</v>
      </c>
      <c r="C71" s="538" t="s">
        <v>13</v>
      </c>
      <c r="D71" s="519"/>
      <c r="E71" s="617"/>
      <c r="F71" s="587"/>
      <c r="G71" s="537"/>
      <c r="H71" s="566"/>
      <c r="I71" s="540"/>
      <c r="J71" s="556"/>
      <c r="K71" s="614"/>
      <c r="L71" s="644"/>
      <c r="M71" s="576"/>
      <c r="N71" s="541"/>
      <c r="O71" s="637"/>
      <c r="P71" s="630"/>
      <c r="Q71" s="542"/>
      <c r="R71" s="542"/>
      <c r="S71" s="588"/>
      <c r="T71" s="630"/>
      <c r="U71" s="542"/>
      <c r="V71" s="519"/>
      <c r="W71" s="663"/>
      <c r="X71" s="635"/>
      <c r="Y71" s="544"/>
      <c r="Z71" s="542"/>
      <c r="AA71" s="588"/>
      <c r="AB71" s="672"/>
      <c r="AC71" s="545"/>
      <c r="AD71" s="588"/>
      <c r="AE71" s="493"/>
      <c r="AG71" s="486"/>
    </row>
    <row r="72" spans="1:33" ht="87.5" x14ac:dyDescent="0.25">
      <c r="A72" s="585" t="s">
        <v>463</v>
      </c>
      <c r="B72" s="497" t="s">
        <v>464</v>
      </c>
      <c r="C72" s="497" t="s">
        <v>12</v>
      </c>
      <c r="D72" s="497" t="s">
        <v>465</v>
      </c>
      <c r="E72" s="609" t="s">
        <v>503</v>
      </c>
      <c r="F72" s="512" t="s">
        <v>771</v>
      </c>
      <c r="G72" s="466" t="s">
        <v>772</v>
      </c>
      <c r="H72" s="521">
        <v>2</v>
      </c>
      <c r="I72" s="497" t="s">
        <v>5</v>
      </c>
      <c r="J72" s="520" t="s">
        <v>774</v>
      </c>
      <c r="K72" s="487" t="s">
        <v>776</v>
      </c>
      <c r="L72" s="639"/>
      <c r="M72" s="528"/>
      <c r="N72" s="466"/>
      <c r="O72" s="586"/>
      <c r="P72" s="639">
        <v>1</v>
      </c>
      <c r="Q72" s="528"/>
      <c r="R72" s="528"/>
      <c r="S72" s="586"/>
      <c r="T72" s="639"/>
      <c r="U72" s="528"/>
      <c r="V72" s="466"/>
      <c r="W72" s="499"/>
      <c r="X72" s="629">
        <v>1</v>
      </c>
      <c r="Y72" s="497"/>
      <c r="Z72" s="528"/>
      <c r="AA72" s="586"/>
      <c r="AB72" s="621">
        <f>+Tabla13[[#This Row],[Programado
1er Trimestre]]+Tabla13[[#This Row],[Programado 
2do Trimestre]]+Tabla13[[#This Row],[Programado 
3er Trimestre]]+Tabla13[[#This Row],[Programado 
4to Trimestre]]</f>
        <v>2</v>
      </c>
      <c r="AC72" s="529"/>
      <c r="AD72" s="499"/>
      <c r="AE72" s="130"/>
      <c r="AG72" s="47">
        <f>+Tabla13[[#This Row],[META]]-Tabla13[[#This Row],[Programado acumulado]]</f>
        <v>0</v>
      </c>
    </row>
    <row r="73" spans="1:33" ht="175" x14ac:dyDescent="0.25">
      <c r="A73" s="585" t="s">
        <v>473</v>
      </c>
      <c r="B73" s="497" t="s">
        <v>464</v>
      </c>
      <c r="C73" s="497" t="s">
        <v>12</v>
      </c>
      <c r="D73" s="497" t="s">
        <v>465</v>
      </c>
      <c r="E73" s="609" t="s">
        <v>503</v>
      </c>
      <c r="F73" s="512" t="s">
        <v>773</v>
      </c>
      <c r="G73" s="466" t="s">
        <v>737</v>
      </c>
      <c r="H73" s="521">
        <v>1</v>
      </c>
      <c r="I73" s="497" t="s">
        <v>5</v>
      </c>
      <c r="J73" s="520" t="s">
        <v>775</v>
      </c>
      <c r="K73" s="487" t="s">
        <v>777</v>
      </c>
      <c r="L73" s="639"/>
      <c r="M73" s="528"/>
      <c r="N73" s="466"/>
      <c r="O73" s="586"/>
      <c r="P73" s="639"/>
      <c r="Q73" s="528"/>
      <c r="R73" s="528"/>
      <c r="S73" s="586"/>
      <c r="T73" s="639">
        <v>1</v>
      </c>
      <c r="U73" s="528"/>
      <c r="V73" s="466"/>
      <c r="W73" s="499"/>
      <c r="X73" s="629"/>
      <c r="Y73" s="497"/>
      <c r="Z73" s="528"/>
      <c r="AA73" s="586"/>
      <c r="AB73" s="621">
        <f>+Tabla13[[#This Row],[Programado
1er Trimestre]]+Tabla13[[#This Row],[Programado 
2do Trimestre]]+Tabla13[[#This Row],[Programado 
3er Trimestre]]+Tabla13[[#This Row],[Programado 
4to Trimestre]]</f>
        <v>1</v>
      </c>
      <c r="AC73" s="529"/>
      <c r="AD73" s="586"/>
      <c r="AG73" s="47">
        <f>+Tabla13[[#This Row],[META]]-Tabla13[[#This Row],[Programado acumulado]]</f>
        <v>0</v>
      </c>
    </row>
    <row r="74" spans="1:33" ht="63" customHeight="1" thickBot="1" x14ac:dyDescent="0.3">
      <c r="A74" s="585" t="s">
        <v>481</v>
      </c>
      <c r="B74" s="497" t="s">
        <v>464</v>
      </c>
      <c r="C74" s="497" t="s">
        <v>12</v>
      </c>
      <c r="D74" s="497" t="s">
        <v>185</v>
      </c>
      <c r="E74" s="609" t="s">
        <v>680</v>
      </c>
      <c r="F74" s="500" t="s">
        <v>681</v>
      </c>
      <c r="G74" s="497" t="s">
        <v>768</v>
      </c>
      <c r="H74" s="521">
        <v>1</v>
      </c>
      <c r="I74" s="497" t="s">
        <v>7</v>
      </c>
      <c r="J74" s="520" t="s">
        <v>682</v>
      </c>
      <c r="K74" s="487" t="s">
        <v>738</v>
      </c>
      <c r="L74" s="639"/>
      <c r="M74" s="528"/>
      <c r="N74" s="466"/>
      <c r="O74" s="612"/>
      <c r="P74" s="639">
        <v>1</v>
      </c>
      <c r="Q74" s="528"/>
      <c r="R74" s="466"/>
      <c r="S74" s="612"/>
      <c r="T74" s="639"/>
      <c r="U74" s="528"/>
      <c r="V74" s="466"/>
      <c r="W74" s="612"/>
      <c r="X74" s="629"/>
      <c r="Y74" s="497"/>
      <c r="Z74" s="528"/>
      <c r="AA74" s="586"/>
      <c r="AB74" s="621">
        <f>+Tabla13[[#This Row],[Programado
1er Trimestre]]+Tabla13[[#This Row],[Programado 
2do Trimestre]]+Tabla13[[#This Row],[Programado 
3er Trimestre]]+Tabla13[[#This Row],[Programado 
4to Trimestre]]</f>
        <v>1</v>
      </c>
      <c r="AC74" s="529"/>
      <c r="AD74" s="586"/>
      <c r="AG74" s="47">
        <f>+Tabla13[[#This Row],[META]]-Tabla13[[#This Row],[Programado acumulado]]</f>
        <v>0</v>
      </c>
    </row>
    <row r="75" spans="1:33" ht="26.5" thickBot="1" x14ac:dyDescent="0.3">
      <c r="A75" s="599"/>
      <c r="B75" s="600" t="s">
        <v>464</v>
      </c>
      <c r="C75" s="600" t="s">
        <v>12</v>
      </c>
      <c r="D75" s="601"/>
      <c r="E75" s="619"/>
      <c r="F75" s="625"/>
      <c r="G75" s="604"/>
      <c r="H75" s="605"/>
      <c r="I75" s="602"/>
      <c r="J75" s="603"/>
      <c r="K75" s="626"/>
      <c r="L75" s="645"/>
      <c r="M75" s="606"/>
      <c r="N75" s="606"/>
      <c r="O75" s="646"/>
      <c r="P75" s="645"/>
      <c r="Q75" s="606"/>
      <c r="R75" s="606"/>
      <c r="S75" s="646"/>
      <c r="T75" s="645"/>
      <c r="U75" s="606"/>
      <c r="V75" s="606"/>
      <c r="W75" s="646"/>
      <c r="X75" s="645"/>
      <c r="Y75" s="606"/>
      <c r="Z75" s="606"/>
      <c r="AA75" s="646"/>
      <c r="AB75" s="673"/>
      <c r="AC75" s="607"/>
      <c r="AD75" s="608"/>
      <c r="AE75" s="494"/>
      <c r="AG75" s="486"/>
    </row>
    <row r="76" spans="1:33" x14ac:dyDescent="0.25">
      <c r="B76" s="57"/>
      <c r="C76" s="42"/>
      <c r="D76" s="61"/>
    </row>
    <row r="77" spans="1:33" x14ac:dyDescent="0.25">
      <c r="B77" s="57"/>
      <c r="C77" s="42"/>
      <c r="D77" s="61"/>
    </row>
    <row r="78" spans="1:33" x14ac:dyDescent="0.25">
      <c r="B78" s="57"/>
      <c r="C78" s="42"/>
      <c r="D78" s="61"/>
    </row>
    <row r="79" spans="1:33" x14ac:dyDescent="0.25">
      <c r="B79" s="57"/>
      <c r="C79" s="42"/>
      <c r="D79" s="61"/>
    </row>
    <row r="80" spans="1:33" x14ac:dyDescent="0.25">
      <c r="B80" s="57"/>
      <c r="C80" s="42"/>
      <c r="D80" s="61"/>
    </row>
    <row r="81" spans="1:31" x14ac:dyDescent="0.25">
      <c r="B81" s="57"/>
      <c r="C81" s="42"/>
      <c r="D81" s="61"/>
    </row>
    <row r="82" spans="1:31" x14ac:dyDescent="0.25">
      <c r="B82" s="57"/>
      <c r="C82" s="42"/>
      <c r="D82" s="61"/>
    </row>
    <row r="83" spans="1:31" x14ac:dyDescent="0.25">
      <c r="B83" s="57"/>
      <c r="C83" s="42"/>
      <c r="D83" s="61"/>
    </row>
    <row r="84" spans="1:31" x14ac:dyDescent="0.25">
      <c r="B84" s="57"/>
      <c r="C84" s="42"/>
      <c r="D84" s="61"/>
    </row>
    <row r="85" spans="1:31" x14ac:dyDescent="0.25">
      <c r="B85" s="57"/>
      <c r="C85" s="42"/>
      <c r="D85" s="61"/>
    </row>
    <row r="86" spans="1:31" x14ac:dyDescent="0.25">
      <c r="B86" s="57"/>
      <c r="C86" s="42"/>
      <c r="D86" s="61"/>
    </row>
    <row r="87" spans="1:31" x14ac:dyDescent="0.25">
      <c r="B87" s="57"/>
      <c r="C87" s="42"/>
      <c r="D87" s="61"/>
    </row>
    <row r="88" spans="1:31" x14ac:dyDescent="0.25">
      <c r="B88" s="57"/>
      <c r="C88" s="42"/>
      <c r="D88" s="61"/>
    </row>
    <row r="89" spans="1:31" x14ac:dyDescent="0.25">
      <c r="B89" s="57"/>
      <c r="C89" s="42"/>
      <c r="D89" s="61"/>
    </row>
    <row r="90" spans="1:31" x14ac:dyDescent="0.25">
      <c r="B90" s="57"/>
      <c r="C90" s="42"/>
      <c r="D90" s="61"/>
    </row>
    <row r="91" spans="1:31" x14ac:dyDescent="0.25">
      <c r="B91" s="57"/>
      <c r="C91" s="42"/>
      <c r="D91" s="61"/>
    </row>
    <row r="92" spans="1:31" x14ac:dyDescent="0.25">
      <c r="B92" s="57"/>
      <c r="C92" s="42"/>
      <c r="D92" s="61"/>
    </row>
    <row r="93" spans="1:31" s="47" customFormat="1" x14ac:dyDescent="0.25">
      <c r="A93" s="488"/>
      <c r="B93" s="57"/>
      <c r="C93" s="42"/>
      <c r="D93" s="61"/>
      <c r="E93" s="40"/>
      <c r="F93" s="40"/>
      <c r="H93" s="489"/>
      <c r="I93" s="49"/>
      <c r="J93" s="49"/>
      <c r="K93" s="40"/>
      <c r="L93" s="49"/>
      <c r="M93" s="49"/>
      <c r="N93" s="49"/>
      <c r="O93" s="49"/>
      <c r="P93" s="49"/>
      <c r="Q93" s="49"/>
      <c r="R93" s="49"/>
      <c r="S93" s="49"/>
      <c r="T93" s="49"/>
      <c r="U93" s="49"/>
      <c r="V93" s="49"/>
      <c r="W93" s="49"/>
      <c r="X93" s="49"/>
      <c r="Y93" s="49"/>
      <c r="Z93" s="49"/>
      <c r="AA93" s="49"/>
      <c r="AE93" s="40"/>
    </row>
    <row r="94" spans="1:31" s="47" customFormat="1" x14ac:dyDescent="0.25">
      <c r="A94" s="488"/>
      <c r="B94" s="57"/>
      <c r="C94" s="42"/>
      <c r="D94" s="61"/>
      <c r="E94" s="40"/>
      <c r="F94" s="40"/>
      <c r="H94" s="489"/>
      <c r="I94" s="49"/>
      <c r="J94" s="49"/>
      <c r="K94" s="40"/>
      <c r="L94" s="49"/>
      <c r="M94" s="49"/>
      <c r="N94" s="49"/>
      <c r="O94" s="49"/>
      <c r="P94" s="49"/>
      <c r="Q94" s="49"/>
      <c r="R94" s="49"/>
      <c r="S94" s="49"/>
      <c r="T94" s="49"/>
      <c r="U94" s="49"/>
      <c r="V94" s="49"/>
      <c r="W94" s="49"/>
      <c r="X94" s="49"/>
      <c r="Y94" s="49"/>
      <c r="Z94" s="49"/>
      <c r="AA94" s="49"/>
      <c r="AE94" s="40"/>
    </row>
    <row r="95" spans="1:31" s="47" customFormat="1" x14ac:dyDescent="0.25">
      <c r="A95" s="488"/>
      <c r="B95" s="57"/>
      <c r="C95" s="42"/>
      <c r="D95" s="61"/>
      <c r="E95" s="40"/>
      <c r="F95" s="40"/>
      <c r="H95" s="489"/>
      <c r="I95" s="49"/>
      <c r="J95" s="49"/>
      <c r="K95" s="40"/>
      <c r="L95" s="49"/>
      <c r="M95" s="49"/>
      <c r="N95" s="49"/>
      <c r="O95" s="49"/>
      <c r="P95" s="49"/>
      <c r="Q95" s="49"/>
      <c r="R95" s="49"/>
      <c r="S95" s="49"/>
      <c r="T95" s="49"/>
      <c r="U95" s="49"/>
      <c r="V95" s="49"/>
      <c r="W95" s="49"/>
      <c r="X95" s="49"/>
      <c r="Y95" s="49"/>
      <c r="Z95" s="49"/>
      <c r="AA95" s="49"/>
      <c r="AE95" s="40"/>
    </row>
    <row r="96" spans="1:31" s="47" customFormat="1" x14ac:dyDescent="0.25">
      <c r="A96" s="488"/>
      <c r="B96" s="57"/>
      <c r="C96" s="42"/>
      <c r="D96" s="61"/>
      <c r="E96" s="40"/>
      <c r="F96" s="40"/>
      <c r="H96" s="489"/>
      <c r="I96" s="49"/>
      <c r="J96" s="49"/>
      <c r="K96" s="40"/>
      <c r="L96" s="49"/>
      <c r="M96" s="49"/>
      <c r="N96" s="49"/>
      <c r="O96" s="49"/>
      <c r="P96" s="49"/>
      <c r="Q96" s="49"/>
      <c r="R96" s="49"/>
      <c r="S96" s="49"/>
      <c r="T96" s="49"/>
      <c r="U96" s="49"/>
      <c r="V96" s="49"/>
      <c r="W96" s="49"/>
      <c r="X96" s="49"/>
      <c r="Y96" s="49"/>
      <c r="Z96" s="49"/>
      <c r="AA96" s="49"/>
      <c r="AE96" s="40"/>
    </row>
    <row r="97" spans="1:31" s="47" customFormat="1" x14ac:dyDescent="0.25">
      <c r="A97" s="488"/>
      <c r="B97" s="57"/>
      <c r="C97" s="42"/>
      <c r="D97" s="61"/>
      <c r="E97" s="40"/>
      <c r="F97" s="40"/>
      <c r="H97" s="489"/>
      <c r="I97" s="49"/>
      <c r="J97" s="49"/>
      <c r="K97" s="40"/>
      <c r="L97" s="49"/>
      <c r="M97" s="49"/>
      <c r="N97" s="49"/>
      <c r="O97" s="49"/>
      <c r="P97" s="49"/>
      <c r="Q97" s="49"/>
      <c r="R97" s="49"/>
      <c r="S97" s="49"/>
      <c r="T97" s="49"/>
      <c r="U97" s="49"/>
      <c r="V97" s="49"/>
      <c r="W97" s="49"/>
      <c r="X97" s="49"/>
      <c r="Y97" s="49"/>
      <c r="Z97" s="49"/>
      <c r="AA97" s="49"/>
      <c r="AE97" s="40"/>
    </row>
    <row r="98" spans="1:31" s="47" customFormat="1" x14ac:dyDescent="0.25">
      <c r="A98" s="488"/>
      <c r="B98" s="57"/>
      <c r="C98" s="42"/>
      <c r="D98" s="61"/>
      <c r="E98" s="40"/>
      <c r="F98" s="40"/>
      <c r="H98" s="489"/>
      <c r="I98" s="49"/>
      <c r="J98" s="49"/>
      <c r="K98" s="40"/>
      <c r="L98" s="49"/>
      <c r="M98" s="49"/>
      <c r="N98" s="49"/>
      <c r="O98" s="49"/>
      <c r="P98" s="49"/>
      <c r="Q98" s="49"/>
      <c r="R98" s="49"/>
      <c r="S98" s="49"/>
      <c r="T98" s="49"/>
      <c r="U98" s="49"/>
      <c r="V98" s="49"/>
      <c r="W98" s="49"/>
      <c r="X98" s="49"/>
      <c r="Y98" s="49"/>
      <c r="Z98" s="49"/>
      <c r="AA98" s="49"/>
      <c r="AE98" s="40"/>
    </row>
    <row r="99" spans="1:31" s="47" customFormat="1" x14ac:dyDescent="0.25">
      <c r="A99" s="488"/>
      <c r="B99" s="57"/>
      <c r="C99" s="42"/>
      <c r="D99" s="61"/>
      <c r="E99" s="40"/>
      <c r="F99" s="40"/>
      <c r="H99" s="489"/>
      <c r="I99" s="49"/>
      <c r="J99" s="49"/>
      <c r="K99" s="40"/>
      <c r="L99" s="49"/>
      <c r="M99" s="49"/>
      <c r="N99" s="49"/>
      <c r="O99" s="49"/>
      <c r="P99" s="49"/>
      <c r="Q99" s="49"/>
      <c r="R99" s="49"/>
      <c r="S99" s="49"/>
      <c r="T99" s="49"/>
      <c r="U99" s="49"/>
      <c r="V99" s="49"/>
      <c r="W99" s="49"/>
      <c r="X99" s="49"/>
      <c r="Y99" s="49"/>
      <c r="Z99" s="49"/>
      <c r="AA99" s="49"/>
      <c r="AE99" s="40"/>
    </row>
    <row r="100" spans="1:31" s="47" customFormat="1" x14ac:dyDescent="0.25">
      <c r="A100" s="488"/>
      <c r="B100" s="57"/>
      <c r="C100" s="42"/>
      <c r="D100" s="61"/>
      <c r="E100" s="40"/>
      <c r="F100" s="40"/>
      <c r="H100" s="489"/>
      <c r="I100" s="49"/>
      <c r="J100" s="49"/>
      <c r="K100" s="40"/>
      <c r="L100" s="49"/>
      <c r="M100" s="49"/>
      <c r="N100" s="49"/>
      <c r="O100" s="49"/>
      <c r="P100" s="49"/>
      <c r="Q100" s="49"/>
      <c r="R100" s="49"/>
      <c r="S100" s="49"/>
      <c r="T100" s="49"/>
      <c r="U100" s="49"/>
      <c r="V100" s="49"/>
      <c r="W100" s="49"/>
      <c r="X100" s="49"/>
      <c r="Y100" s="49"/>
      <c r="Z100" s="49"/>
      <c r="AA100" s="49"/>
      <c r="AE100" s="40"/>
    </row>
    <row r="101" spans="1:31" s="47" customFormat="1" x14ac:dyDescent="0.25">
      <c r="A101" s="488"/>
      <c r="B101" s="57"/>
      <c r="C101" s="42"/>
      <c r="D101" s="61"/>
      <c r="E101" s="40"/>
      <c r="F101" s="40"/>
      <c r="H101" s="489"/>
      <c r="I101" s="49"/>
      <c r="J101" s="49"/>
      <c r="K101" s="40"/>
      <c r="L101" s="49"/>
      <c r="M101" s="49"/>
      <c r="N101" s="49"/>
      <c r="O101" s="49"/>
      <c r="P101" s="49"/>
      <c r="Q101" s="49"/>
      <c r="R101" s="49"/>
      <c r="S101" s="49"/>
      <c r="T101" s="49"/>
      <c r="U101" s="49"/>
      <c r="V101" s="49"/>
      <c r="W101" s="49"/>
      <c r="X101" s="49"/>
      <c r="Y101" s="49"/>
      <c r="Z101" s="49"/>
      <c r="AA101" s="49"/>
      <c r="AE101" s="40"/>
    </row>
    <row r="102" spans="1:31" s="47" customFormat="1" x14ac:dyDescent="0.25">
      <c r="A102" s="488"/>
      <c r="B102" s="57"/>
      <c r="C102" s="42"/>
      <c r="D102" s="61"/>
      <c r="E102" s="40"/>
      <c r="F102" s="40"/>
      <c r="H102" s="489"/>
      <c r="I102" s="49"/>
      <c r="J102" s="49"/>
      <c r="K102" s="40"/>
      <c r="L102" s="49"/>
      <c r="M102" s="49"/>
      <c r="N102" s="49"/>
      <c r="O102" s="49"/>
      <c r="P102" s="49"/>
      <c r="Q102" s="49"/>
      <c r="R102" s="49"/>
      <c r="S102" s="49"/>
      <c r="T102" s="49"/>
      <c r="U102" s="49"/>
      <c r="V102" s="49"/>
      <c r="W102" s="49"/>
      <c r="X102" s="49"/>
      <c r="Y102" s="49"/>
      <c r="Z102" s="49"/>
      <c r="AA102" s="49"/>
      <c r="AE102" s="40"/>
    </row>
    <row r="103" spans="1:31" s="47" customFormat="1" x14ac:dyDescent="0.25">
      <c r="A103" s="488"/>
      <c r="B103" s="57"/>
      <c r="C103" s="42"/>
      <c r="D103" s="61"/>
      <c r="E103" s="40"/>
      <c r="F103" s="40"/>
      <c r="H103" s="489"/>
      <c r="I103" s="49"/>
      <c r="J103" s="49"/>
      <c r="K103" s="40"/>
      <c r="L103" s="49"/>
      <c r="M103" s="49"/>
      <c r="N103" s="49"/>
      <c r="O103" s="49"/>
      <c r="P103" s="49"/>
      <c r="Q103" s="49"/>
      <c r="R103" s="49"/>
      <c r="S103" s="49"/>
      <c r="T103" s="49"/>
      <c r="U103" s="49"/>
      <c r="V103" s="49"/>
      <c r="W103" s="49"/>
      <c r="X103" s="49"/>
      <c r="Y103" s="49"/>
      <c r="Z103" s="49"/>
      <c r="AA103" s="49"/>
      <c r="AE103" s="40"/>
    </row>
    <row r="104" spans="1:31" s="47" customFormat="1" x14ac:dyDescent="0.25">
      <c r="A104" s="488"/>
      <c r="B104" s="57"/>
      <c r="C104" s="42"/>
      <c r="D104" s="61"/>
      <c r="E104" s="40"/>
      <c r="F104" s="40"/>
      <c r="H104" s="489"/>
      <c r="I104" s="49"/>
      <c r="J104" s="49"/>
      <c r="K104" s="40"/>
      <c r="L104" s="49"/>
      <c r="M104" s="49"/>
      <c r="N104" s="49"/>
      <c r="O104" s="49"/>
      <c r="P104" s="49"/>
      <c r="Q104" s="49"/>
      <c r="R104" s="49"/>
      <c r="S104" s="49"/>
      <c r="T104" s="49"/>
      <c r="U104" s="49"/>
      <c r="V104" s="49"/>
      <c r="W104" s="49"/>
      <c r="X104" s="49"/>
      <c r="Y104" s="49"/>
      <c r="Z104" s="49"/>
      <c r="AA104" s="49"/>
      <c r="AE104" s="40"/>
    </row>
    <row r="105" spans="1:31" s="47" customFormat="1" x14ac:dyDescent="0.25">
      <c r="A105" s="488"/>
      <c r="B105" s="57"/>
      <c r="C105" s="42"/>
      <c r="D105" s="61"/>
      <c r="E105" s="40"/>
      <c r="F105" s="40"/>
      <c r="H105" s="489"/>
      <c r="I105" s="49"/>
      <c r="J105" s="49"/>
      <c r="K105" s="40"/>
      <c r="L105" s="49"/>
      <c r="M105" s="49"/>
      <c r="N105" s="49"/>
      <c r="O105" s="49"/>
      <c r="P105" s="49"/>
      <c r="Q105" s="49"/>
      <c r="R105" s="49"/>
      <c r="S105" s="49"/>
      <c r="T105" s="49"/>
      <c r="U105" s="49"/>
      <c r="V105" s="49"/>
      <c r="W105" s="49"/>
      <c r="X105" s="49"/>
      <c r="Y105" s="49"/>
      <c r="Z105" s="49"/>
      <c r="AA105" s="49"/>
      <c r="AE105" s="40"/>
    </row>
    <row r="106" spans="1:31" s="47" customFormat="1" x14ac:dyDescent="0.25">
      <c r="A106" s="488"/>
      <c r="B106" s="57"/>
      <c r="C106" s="42"/>
      <c r="D106" s="61"/>
      <c r="E106" s="40"/>
      <c r="F106" s="40"/>
      <c r="H106" s="489"/>
      <c r="I106" s="49"/>
      <c r="J106" s="49"/>
      <c r="K106" s="40"/>
      <c r="L106" s="49"/>
      <c r="M106" s="49"/>
      <c r="N106" s="49"/>
      <c r="O106" s="49"/>
      <c r="P106" s="49"/>
      <c r="Q106" s="49"/>
      <c r="R106" s="49"/>
      <c r="S106" s="49"/>
      <c r="T106" s="49"/>
      <c r="U106" s="49"/>
      <c r="V106" s="49"/>
      <c r="W106" s="49"/>
      <c r="X106" s="49"/>
      <c r="Y106" s="49"/>
      <c r="Z106" s="49"/>
      <c r="AA106" s="49"/>
      <c r="AE106" s="40"/>
    </row>
    <row r="107" spans="1:31" s="47" customFormat="1" x14ac:dyDescent="0.25">
      <c r="A107" s="488"/>
      <c r="B107" s="57"/>
      <c r="C107" s="42"/>
      <c r="D107" s="61"/>
      <c r="E107" s="40"/>
      <c r="F107" s="40"/>
      <c r="H107" s="489"/>
      <c r="I107" s="49"/>
      <c r="J107" s="49"/>
      <c r="K107" s="40"/>
      <c r="L107" s="49"/>
      <c r="M107" s="49"/>
      <c r="N107" s="49"/>
      <c r="O107" s="49"/>
      <c r="P107" s="49"/>
      <c r="Q107" s="49"/>
      <c r="R107" s="49"/>
      <c r="S107" s="49"/>
      <c r="T107" s="49"/>
      <c r="U107" s="49"/>
      <c r="V107" s="49"/>
      <c r="W107" s="49"/>
      <c r="X107" s="49"/>
      <c r="Y107" s="49"/>
      <c r="Z107" s="49"/>
      <c r="AA107" s="49"/>
      <c r="AE107" s="40"/>
    </row>
    <row r="108" spans="1:31" s="47" customFormat="1" x14ac:dyDescent="0.25">
      <c r="A108" s="488"/>
      <c r="B108" s="57"/>
      <c r="C108" s="42"/>
      <c r="D108" s="61"/>
      <c r="E108" s="40"/>
      <c r="F108" s="40"/>
      <c r="H108" s="489"/>
      <c r="I108" s="49"/>
      <c r="J108" s="49"/>
      <c r="K108" s="40"/>
      <c r="L108" s="49"/>
      <c r="M108" s="49"/>
      <c r="N108" s="49"/>
      <c r="O108" s="49"/>
      <c r="P108" s="49"/>
      <c r="Q108" s="49"/>
      <c r="R108" s="49"/>
      <c r="S108" s="49"/>
      <c r="T108" s="49"/>
      <c r="U108" s="49"/>
      <c r="V108" s="49"/>
      <c r="W108" s="49"/>
      <c r="X108" s="49"/>
      <c r="Y108" s="49"/>
      <c r="Z108" s="49"/>
      <c r="AA108" s="49"/>
      <c r="AE108" s="40"/>
    </row>
    <row r="109" spans="1:31" s="47" customFormat="1" x14ac:dyDescent="0.25">
      <c r="A109" s="488"/>
      <c r="B109" s="57"/>
      <c r="C109" s="42"/>
      <c r="D109" s="61"/>
      <c r="E109" s="40"/>
      <c r="F109" s="40"/>
      <c r="H109" s="489"/>
      <c r="I109" s="49"/>
      <c r="J109" s="49"/>
      <c r="K109" s="40"/>
      <c r="L109" s="49"/>
      <c r="M109" s="49"/>
      <c r="N109" s="49"/>
      <c r="O109" s="49"/>
      <c r="P109" s="49"/>
      <c r="Q109" s="49"/>
      <c r="R109" s="49"/>
      <c r="S109" s="49"/>
      <c r="T109" s="49"/>
      <c r="U109" s="49"/>
      <c r="V109" s="49"/>
      <c r="W109" s="49"/>
      <c r="X109" s="49"/>
      <c r="Y109" s="49"/>
      <c r="Z109" s="49"/>
      <c r="AA109" s="49"/>
      <c r="AE109" s="40"/>
    </row>
    <row r="110" spans="1:31" s="47" customFormat="1" x14ac:dyDescent="0.25">
      <c r="A110" s="488"/>
      <c r="B110" s="57"/>
      <c r="C110" s="42"/>
      <c r="D110" s="61"/>
      <c r="E110" s="40"/>
      <c r="F110" s="40"/>
      <c r="H110" s="489"/>
      <c r="I110" s="49"/>
      <c r="J110" s="49"/>
      <c r="K110" s="40"/>
      <c r="L110" s="49"/>
      <c r="M110" s="49"/>
      <c r="N110" s="49"/>
      <c r="O110" s="49"/>
      <c r="P110" s="49"/>
      <c r="Q110" s="49"/>
      <c r="R110" s="49"/>
      <c r="S110" s="49"/>
      <c r="T110" s="49"/>
      <c r="U110" s="49"/>
      <c r="V110" s="49"/>
      <c r="W110" s="49"/>
      <c r="X110" s="49"/>
      <c r="Y110" s="49"/>
      <c r="Z110" s="49"/>
      <c r="AA110" s="49"/>
      <c r="AE110" s="40"/>
    </row>
    <row r="111" spans="1:31" s="47" customFormat="1" x14ac:dyDescent="0.25">
      <c r="A111" s="488"/>
      <c r="B111" s="57"/>
      <c r="C111" s="42"/>
      <c r="D111" s="61"/>
      <c r="E111" s="40"/>
      <c r="F111" s="40"/>
      <c r="H111" s="489"/>
      <c r="I111" s="49"/>
      <c r="J111" s="49"/>
      <c r="K111" s="40"/>
      <c r="L111" s="49"/>
      <c r="M111" s="49"/>
      <c r="N111" s="49"/>
      <c r="O111" s="49"/>
      <c r="P111" s="49"/>
      <c r="Q111" s="49"/>
      <c r="R111" s="49"/>
      <c r="S111" s="49"/>
      <c r="T111" s="49"/>
      <c r="U111" s="49"/>
      <c r="V111" s="49"/>
      <c r="W111" s="49"/>
      <c r="X111" s="49"/>
      <c r="Y111" s="49"/>
      <c r="Z111" s="49"/>
      <c r="AA111" s="49"/>
      <c r="AE111" s="40"/>
    </row>
    <row r="112" spans="1:31" s="47" customFormat="1" x14ac:dyDescent="0.25">
      <c r="A112" s="488"/>
      <c r="B112" s="57"/>
      <c r="C112" s="42"/>
      <c r="D112" s="61"/>
      <c r="E112" s="40"/>
      <c r="F112" s="40"/>
      <c r="H112" s="489"/>
      <c r="I112" s="49"/>
      <c r="J112" s="49"/>
      <c r="K112" s="40"/>
      <c r="L112" s="49"/>
      <c r="M112" s="49"/>
      <c r="N112" s="49"/>
      <c r="O112" s="49"/>
      <c r="P112" s="49"/>
      <c r="Q112" s="49"/>
      <c r="R112" s="49"/>
      <c r="S112" s="49"/>
      <c r="T112" s="49"/>
      <c r="U112" s="49"/>
      <c r="V112" s="49"/>
      <c r="W112" s="49"/>
      <c r="X112" s="49"/>
      <c r="Y112" s="49"/>
      <c r="Z112" s="49"/>
      <c r="AA112" s="49"/>
      <c r="AE112" s="40"/>
    </row>
    <row r="113" spans="1:31" s="47" customFormat="1" x14ac:dyDescent="0.25">
      <c r="A113" s="488"/>
      <c r="B113" s="57"/>
      <c r="C113" s="42"/>
      <c r="D113" s="61"/>
      <c r="E113" s="40"/>
      <c r="F113" s="40"/>
      <c r="H113" s="489"/>
      <c r="I113" s="49"/>
      <c r="J113" s="49"/>
      <c r="K113" s="40"/>
      <c r="L113" s="49"/>
      <c r="M113" s="49"/>
      <c r="N113" s="49"/>
      <c r="O113" s="49"/>
      <c r="P113" s="49"/>
      <c r="Q113" s="49"/>
      <c r="R113" s="49"/>
      <c r="S113" s="49"/>
      <c r="T113" s="49"/>
      <c r="U113" s="49"/>
      <c r="V113" s="49"/>
      <c r="W113" s="49"/>
      <c r="X113" s="49"/>
      <c r="Y113" s="49"/>
      <c r="Z113" s="49"/>
      <c r="AA113" s="49"/>
      <c r="AE113" s="40"/>
    </row>
    <row r="114" spans="1:31" s="47" customFormat="1" x14ac:dyDescent="0.25">
      <c r="A114" s="488"/>
      <c r="B114" s="57"/>
      <c r="C114" s="42"/>
      <c r="D114" s="61"/>
      <c r="E114" s="40"/>
      <c r="F114" s="40"/>
      <c r="H114" s="489"/>
      <c r="I114" s="49"/>
      <c r="J114" s="49"/>
      <c r="K114" s="40"/>
      <c r="L114" s="49"/>
      <c r="M114" s="49"/>
      <c r="N114" s="49"/>
      <c r="O114" s="49"/>
      <c r="P114" s="49"/>
      <c r="Q114" s="49"/>
      <c r="R114" s="49"/>
      <c r="S114" s="49"/>
      <c r="T114" s="49"/>
      <c r="U114" s="49"/>
      <c r="V114" s="49"/>
      <c r="W114" s="49"/>
      <c r="X114" s="49"/>
      <c r="Y114" s="49"/>
      <c r="Z114" s="49"/>
      <c r="AA114" s="49"/>
      <c r="AE114" s="40"/>
    </row>
    <row r="115" spans="1:31" s="47" customFormat="1" x14ac:dyDescent="0.25">
      <c r="A115" s="488"/>
      <c r="B115" s="57"/>
      <c r="C115" s="42"/>
      <c r="D115" s="61"/>
      <c r="E115" s="40"/>
      <c r="F115" s="40"/>
      <c r="H115" s="489"/>
      <c r="I115" s="49"/>
      <c r="J115" s="49"/>
      <c r="K115" s="40"/>
      <c r="L115" s="49"/>
      <c r="M115" s="49"/>
      <c r="N115" s="49"/>
      <c r="O115" s="49"/>
      <c r="P115" s="49"/>
      <c r="Q115" s="49"/>
      <c r="R115" s="49"/>
      <c r="S115" s="49"/>
      <c r="T115" s="49"/>
      <c r="U115" s="49"/>
      <c r="V115" s="49"/>
      <c r="W115" s="49"/>
      <c r="X115" s="49"/>
      <c r="Y115" s="49"/>
      <c r="Z115" s="49"/>
      <c r="AA115" s="49"/>
      <c r="AE115" s="40"/>
    </row>
    <row r="116" spans="1:31" s="47" customFormat="1" x14ac:dyDescent="0.25">
      <c r="A116" s="488"/>
      <c r="B116" s="57"/>
      <c r="C116" s="42"/>
      <c r="D116" s="61"/>
      <c r="E116" s="40"/>
      <c r="F116" s="40"/>
      <c r="H116" s="489"/>
      <c r="I116" s="49"/>
      <c r="J116" s="49"/>
      <c r="K116" s="40"/>
      <c r="L116" s="49"/>
      <c r="M116" s="49"/>
      <c r="N116" s="49"/>
      <c r="O116" s="49"/>
      <c r="P116" s="49"/>
      <c r="Q116" s="49"/>
      <c r="R116" s="49"/>
      <c r="S116" s="49"/>
      <c r="T116" s="49"/>
      <c r="U116" s="49"/>
      <c r="V116" s="49"/>
      <c r="W116" s="49"/>
      <c r="X116" s="49"/>
      <c r="Y116" s="49"/>
      <c r="Z116" s="49"/>
      <c r="AA116" s="49"/>
      <c r="AE116" s="40"/>
    </row>
    <row r="117" spans="1:31" s="47" customFormat="1" x14ac:dyDescent="0.25">
      <c r="A117" s="488"/>
      <c r="B117" s="57"/>
      <c r="C117" s="42"/>
      <c r="D117" s="61"/>
      <c r="E117" s="40"/>
      <c r="F117" s="40"/>
      <c r="H117" s="489"/>
      <c r="I117" s="49"/>
      <c r="J117" s="49"/>
      <c r="K117" s="40"/>
      <c r="L117" s="49"/>
      <c r="M117" s="49"/>
      <c r="N117" s="49"/>
      <c r="O117" s="49"/>
      <c r="P117" s="49"/>
      <c r="Q117" s="49"/>
      <c r="R117" s="49"/>
      <c r="S117" s="49"/>
      <c r="T117" s="49"/>
      <c r="U117" s="49"/>
      <c r="V117" s="49"/>
      <c r="W117" s="49"/>
      <c r="X117" s="49"/>
      <c r="Y117" s="49"/>
      <c r="Z117" s="49"/>
      <c r="AA117" s="49"/>
      <c r="AE117" s="40"/>
    </row>
    <row r="118" spans="1:31" s="47" customFormat="1" x14ac:dyDescent="0.25">
      <c r="A118" s="488"/>
      <c r="B118" s="57"/>
      <c r="C118" s="42"/>
      <c r="D118" s="61"/>
      <c r="E118" s="40"/>
      <c r="F118" s="40"/>
      <c r="H118" s="489"/>
      <c r="I118" s="49"/>
      <c r="J118" s="49"/>
      <c r="K118" s="40"/>
      <c r="L118" s="49"/>
      <c r="M118" s="49"/>
      <c r="N118" s="49"/>
      <c r="O118" s="49"/>
      <c r="P118" s="49"/>
      <c r="Q118" s="49"/>
      <c r="R118" s="49"/>
      <c r="S118" s="49"/>
      <c r="T118" s="49"/>
      <c r="U118" s="49"/>
      <c r="V118" s="49"/>
      <c r="W118" s="49"/>
      <c r="X118" s="49"/>
      <c r="Y118" s="49"/>
      <c r="Z118" s="49"/>
      <c r="AA118" s="49"/>
      <c r="AE118" s="40"/>
    </row>
    <row r="119" spans="1:31" s="47" customFormat="1" x14ac:dyDescent="0.25">
      <c r="A119" s="488"/>
      <c r="B119" s="57"/>
      <c r="C119" s="42"/>
      <c r="D119" s="61"/>
      <c r="E119" s="40"/>
      <c r="F119" s="40"/>
      <c r="H119" s="489"/>
      <c r="I119" s="49"/>
      <c r="J119" s="49"/>
      <c r="K119" s="40"/>
      <c r="L119" s="49"/>
      <c r="M119" s="49"/>
      <c r="N119" s="49"/>
      <c r="O119" s="49"/>
      <c r="P119" s="49"/>
      <c r="Q119" s="49"/>
      <c r="R119" s="49"/>
      <c r="S119" s="49"/>
      <c r="T119" s="49"/>
      <c r="U119" s="49"/>
      <c r="V119" s="49"/>
      <c r="W119" s="49"/>
      <c r="X119" s="49"/>
      <c r="Y119" s="49"/>
      <c r="Z119" s="49"/>
      <c r="AA119" s="49"/>
      <c r="AE119" s="40"/>
    </row>
    <row r="120" spans="1:31" s="47" customFormat="1" x14ac:dyDescent="0.25">
      <c r="A120" s="488"/>
      <c r="B120" s="57"/>
      <c r="C120" s="42"/>
      <c r="D120" s="61"/>
      <c r="E120" s="40"/>
      <c r="F120" s="40"/>
      <c r="H120" s="489"/>
      <c r="I120" s="49"/>
      <c r="J120" s="49"/>
      <c r="K120" s="40"/>
      <c r="L120" s="49"/>
      <c r="M120" s="49"/>
      <c r="N120" s="49"/>
      <c r="O120" s="49"/>
      <c r="P120" s="49"/>
      <c r="Q120" s="49"/>
      <c r="R120" s="49"/>
      <c r="S120" s="49"/>
      <c r="T120" s="49"/>
      <c r="U120" s="49"/>
      <c r="V120" s="49"/>
      <c r="W120" s="49"/>
      <c r="X120" s="49"/>
      <c r="Y120" s="49"/>
      <c r="Z120" s="49"/>
      <c r="AA120" s="49"/>
      <c r="AE120" s="40"/>
    </row>
    <row r="121" spans="1:31" s="47" customFormat="1" x14ac:dyDescent="0.25">
      <c r="A121" s="488"/>
      <c r="B121" s="57"/>
      <c r="C121" s="42"/>
      <c r="D121" s="61"/>
      <c r="E121" s="40"/>
      <c r="F121" s="40"/>
      <c r="H121" s="489"/>
      <c r="I121" s="49"/>
      <c r="J121" s="49"/>
      <c r="K121" s="40"/>
      <c r="L121" s="49"/>
      <c r="M121" s="49"/>
      <c r="N121" s="49"/>
      <c r="O121" s="49"/>
      <c r="P121" s="49"/>
      <c r="Q121" s="49"/>
      <c r="R121" s="49"/>
      <c r="S121" s="49"/>
      <c r="T121" s="49"/>
      <c r="U121" s="49"/>
      <c r="V121" s="49"/>
      <c r="W121" s="49"/>
      <c r="X121" s="49"/>
      <c r="Y121" s="49"/>
      <c r="Z121" s="49"/>
      <c r="AA121" s="49"/>
      <c r="AE121" s="40"/>
    </row>
    <row r="122" spans="1:31" s="47" customFormat="1" x14ac:dyDescent="0.25">
      <c r="A122" s="488"/>
      <c r="B122" s="57"/>
      <c r="C122" s="42"/>
      <c r="D122" s="61"/>
      <c r="E122" s="40"/>
      <c r="F122" s="40"/>
      <c r="H122" s="489"/>
      <c r="I122" s="49"/>
      <c r="J122" s="49"/>
      <c r="K122" s="40"/>
      <c r="L122" s="49"/>
      <c r="M122" s="49"/>
      <c r="N122" s="49"/>
      <c r="O122" s="49"/>
      <c r="P122" s="49"/>
      <c r="Q122" s="49"/>
      <c r="R122" s="49"/>
      <c r="S122" s="49"/>
      <c r="T122" s="49"/>
      <c r="U122" s="49"/>
      <c r="V122" s="49"/>
      <c r="W122" s="49"/>
      <c r="X122" s="49"/>
      <c r="Y122" s="49"/>
      <c r="Z122" s="49"/>
      <c r="AA122" s="49"/>
      <c r="AE122" s="40"/>
    </row>
    <row r="123" spans="1:31" s="47" customFormat="1" x14ac:dyDescent="0.25">
      <c r="A123" s="488"/>
      <c r="B123" s="57"/>
      <c r="C123" s="42"/>
      <c r="D123" s="61"/>
      <c r="E123" s="40"/>
      <c r="F123" s="40"/>
      <c r="H123" s="489"/>
      <c r="I123" s="49"/>
      <c r="J123" s="49"/>
      <c r="K123" s="40"/>
      <c r="L123" s="49"/>
      <c r="M123" s="49"/>
      <c r="N123" s="49"/>
      <c r="O123" s="49"/>
      <c r="P123" s="49"/>
      <c r="Q123" s="49"/>
      <c r="R123" s="49"/>
      <c r="S123" s="49"/>
      <c r="T123" s="49"/>
      <c r="U123" s="49"/>
      <c r="V123" s="49"/>
      <c r="W123" s="49"/>
      <c r="X123" s="49"/>
      <c r="Y123" s="49"/>
      <c r="Z123" s="49"/>
      <c r="AA123" s="49"/>
      <c r="AE123" s="40"/>
    </row>
    <row r="124" spans="1:31" s="47" customFormat="1" x14ac:dyDescent="0.25">
      <c r="A124" s="488"/>
      <c r="B124" s="57"/>
      <c r="C124" s="42"/>
      <c r="D124" s="61"/>
      <c r="E124" s="40"/>
      <c r="F124" s="40"/>
      <c r="H124" s="489"/>
      <c r="I124" s="49"/>
      <c r="J124" s="49"/>
      <c r="K124" s="40"/>
      <c r="L124" s="49"/>
      <c r="M124" s="49"/>
      <c r="N124" s="49"/>
      <c r="O124" s="49"/>
      <c r="P124" s="49"/>
      <c r="Q124" s="49"/>
      <c r="R124" s="49"/>
      <c r="S124" s="49"/>
      <c r="T124" s="49"/>
      <c r="U124" s="49"/>
      <c r="V124" s="49"/>
      <c r="W124" s="49"/>
      <c r="X124" s="49"/>
      <c r="Y124" s="49"/>
      <c r="Z124" s="49"/>
      <c r="AA124" s="49"/>
      <c r="AE124" s="40"/>
    </row>
    <row r="125" spans="1:31" s="47" customFormat="1" x14ac:dyDescent="0.25">
      <c r="A125" s="488"/>
      <c r="B125" s="57"/>
      <c r="C125" s="42"/>
      <c r="D125" s="61"/>
      <c r="E125" s="40"/>
      <c r="F125" s="40"/>
      <c r="H125" s="489"/>
      <c r="I125" s="49"/>
      <c r="J125" s="49"/>
      <c r="K125" s="40"/>
      <c r="L125" s="49"/>
      <c r="M125" s="49"/>
      <c r="N125" s="49"/>
      <c r="O125" s="49"/>
      <c r="P125" s="49"/>
      <c r="Q125" s="49"/>
      <c r="R125" s="49"/>
      <c r="S125" s="49"/>
      <c r="T125" s="49"/>
      <c r="U125" s="49"/>
      <c r="V125" s="49"/>
      <c r="W125" s="49"/>
      <c r="X125" s="49"/>
      <c r="Y125" s="49"/>
      <c r="Z125" s="49"/>
      <c r="AA125" s="49"/>
      <c r="AE125" s="40"/>
    </row>
    <row r="126" spans="1:31" s="47" customFormat="1" x14ac:dyDescent="0.25">
      <c r="A126" s="488"/>
      <c r="B126" s="57"/>
      <c r="C126" s="42"/>
      <c r="D126" s="61"/>
      <c r="E126" s="40"/>
      <c r="F126" s="40"/>
      <c r="H126" s="489"/>
      <c r="I126" s="49"/>
      <c r="J126" s="49"/>
      <c r="K126" s="40"/>
      <c r="L126" s="49"/>
      <c r="M126" s="49"/>
      <c r="N126" s="49"/>
      <c r="O126" s="49"/>
      <c r="P126" s="49"/>
      <c r="Q126" s="49"/>
      <c r="R126" s="49"/>
      <c r="S126" s="49"/>
      <c r="T126" s="49"/>
      <c r="U126" s="49"/>
      <c r="V126" s="49"/>
      <c r="W126" s="49"/>
      <c r="X126" s="49"/>
      <c r="Y126" s="49"/>
      <c r="Z126" s="49"/>
      <c r="AA126" s="49"/>
      <c r="AE126" s="40"/>
    </row>
    <row r="127" spans="1:31" s="47" customFormat="1" x14ac:dyDescent="0.25">
      <c r="A127" s="488"/>
      <c r="B127" s="57"/>
      <c r="C127" s="42"/>
      <c r="D127" s="61"/>
      <c r="E127" s="40"/>
      <c r="F127" s="40"/>
      <c r="H127" s="489"/>
      <c r="I127" s="49"/>
      <c r="J127" s="49"/>
      <c r="K127" s="40"/>
      <c r="L127" s="49"/>
      <c r="M127" s="49"/>
      <c r="N127" s="49"/>
      <c r="O127" s="49"/>
      <c r="P127" s="49"/>
      <c r="Q127" s="49"/>
      <c r="R127" s="49"/>
      <c r="S127" s="49"/>
      <c r="T127" s="49"/>
      <c r="U127" s="49"/>
      <c r="V127" s="49"/>
      <c r="W127" s="49"/>
      <c r="X127" s="49"/>
      <c r="Y127" s="49"/>
      <c r="Z127" s="49"/>
      <c r="AA127" s="49"/>
      <c r="AE127" s="40"/>
    </row>
    <row r="128" spans="1:31" s="47" customFormat="1" x14ac:dyDescent="0.25">
      <c r="A128" s="488"/>
      <c r="B128" s="57"/>
      <c r="C128" s="42"/>
      <c r="D128" s="61"/>
      <c r="E128" s="40"/>
      <c r="F128" s="40"/>
      <c r="H128" s="489"/>
      <c r="I128" s="49"/>
      <c r="J128" s="49"/>
      <c r="K128" s="40"/>
      <c r="L128" s="49"/>
      <c r="M128" s="49"/>
      <c r="N128" s="49"/>
      <c r="O128" s="49"/>
      <c r="P128" s="49"/>
      <c r="Q128" s="49"/>
      <c r="R128" s="49"/>
      <c r="S128" s="49"/>
      <c r="T128" s="49"/>
      <c r="U128" s="49"/>
      <c r="V128" s="49"/>
      <c r="W128" s="49"/>
      <c r="X128" s="49"/>
      <c r="Y128" s="49"/>
      <c r="Z128" s="49"/>
      <c r="AA128" s="49"/>
      <c r="AE128" s="40"/>
    </row>
    <row r="129" spans="1:31" s="47" customFormat="1" x14ac:dyDescent="0.25">
      <c r="A129" s="488"/>
      <c r="B129" s="57"/>
      <c r="C129" s="42"/>
      <c r="D129" s="61"/>
      <c r="E129" s="40"/>
      <c r="F129" s="40"/>
      <c r="H129" s="489"/>
      <c r="I129" s="49"/>
      <c r="J129" s="49"/>
      <c r="K129" s="40"/>
      <c r="L129" s="49"/>
      <c r="M129" s="49"/>
      <c r="N129" s="49"/>
      <c r="O129" s="49"/>
      <c r="P129" s="49"/>
      <c r="Q129" s="49"/>
      <c r="R129" s="49"/>
      <c r="S129" s="49"/>
      <c r="T129" s="49"/>
      <c r="U129" s="49"/>
      <c r="V129" s="49"/>
      <c r="W129" s="49"/>
      <c r="X129" s="49"/>
      <c r="Y129" s="49"/>
      <c r="Z129" s="49"/>
      <c r="AA129" s="49"/>
      <c r="AE129" s="40"/>
    </row>
    <row r="130" spans="1:31" s="47" customFormat="1" x14ac:dyDescent="0.25">
      <c r="A130" s="488"/>
      <c r="B130" s="57"/>
      <c r="C130" s="42"/>
      <c r="D130" s="61"/>
      <c r="E130" s="40"/>
      <c r="F130" s="40"/>
      <c r="H130" s="489"/>
      <c r="I130" s="49"/>
      <c r="J130" s="49"/>
      <c r="K130" s="40"/>
      <c r="L130" s="49"/>
      <c r="M130" s="49"/>
      <c r="N130" s="49"/>
      <c r="O130" s="49"/>
      <c r="P130" s="49"/>
      <c r="Q130" s="49"/>
      <c r="R130" s="49"/>
      <c r="S130" s="49"/>
      <c r="T130" s="49"/>
      <c r="U130" s="49"/>
      <c r="V130" s="49"/>
      <c r="W130" s="49"/>
      <c r="X130" s="49"/>
      <c r="Y130" s="49"/>
      <c r="Z130" s="49"/>
      <c r="AA130" s="49"/>
      <c r="AE130" s="40"/>
    </row>
    <row r="131" spans="1:31" s="47" customFormat="1" x14ac:dyDescent="0.25">
      <c r="A131" s="488"/>
      <c r="B131" s="57"/>
      <c r="C131" s="42"/>
      <c r="D131" s="61"/>
      <c r="E131" s="40"/>
      <c r="F131" s="40"/>
      <c r="H131" s="489"/>
      <c r="I131" s="49"/>
      <c r="J131" s="49"/>
      <c r="K131" s="40"/>
      <c r="L131" s="49"/>
      <c r="M131" s="49"/>
      <c r="N131" s="49"/>
      <c r="O131" s="49"/>
      <c r="P131" s="49"/>
      <c r="Q131" s="49"/>
      <c r="R131" s="49"/>
      <c r="S131" s="49"/>
      <c r="T131" s="49"/>
      <c r="U131" s="49"/>
      <c r="V131" s="49"/>
      <c r="W131" s="49"/>
      <c r="X131" s="49"/>
      <c r="Y131" s="49"/>
      <c r="Z131" s="49"/>
      <c r="AA131" s="49"/>
      <c r="AE131" s="40"/>
    </row>
    <row r="132" spans="1:31" s="47" customFormat="1" x14ac:dyDescent="0.25">
      <c r="A132" s="488"/>
      <c r="B132" s="57"/>
      <c r="C132" s="42"/>
      <c r="D132" s="61"/>
      <c r="E132" s="40"/>
      <c r="F132" s="40"/>
      <c r="H132" s="489"/>
      <c r="I132" s="49"/>
      <c r="J132" s="49"/>
      <c r="K132" s="40"/>
      <c r="L132" s="49"/>
      <c r="M132" s="49"/>
      <c r="N132" s="49"/>
      <c r="O132" s="49"/>
      <c r="P132" s="49"/>
      <c r="Q132" s="49"/>
      <c r="R132" s="49"/>
      <c r="S132" s="49"/>
      <c r="T132" s="49"/>
      <c r="U132" s="49"/>
      <c r="V132" s="49"/>
      <c r="W132" s="49"/>
      <c r="X132" s="49"/>
      <c r="Y132" s="49"/>
      <c r="Z132" s="49"/>
      <c r="AA132" s="49"/>
      <c r="AE132" s="40"/>
    </row>
    <row r="133" spans="1:31" s="47" customFormat="1" x14ac:dyDescent="0.25">
      <c r="A133" s="488"/>
      <c r="B133" s="57"/>
      <c r="C133" s="42"/>
      <c r="D133" s="61"/>
      <c r="E133" s="40"/>
      <c r="F133" s="40"/>
      <c r="H133" s="489"/>
      <c r="I133" s="49"/>
      <c r="J133" s="49"/>
      <c r="K133" s="40"/>
      <c r="L133" s="49"/>
      <c r="M133" s="49"/>
      <c r="N133" s="49"/>
      <c r="O133" s="49"/>
      <c r="P133" s="49"/>
      <c r="Q133" s="49"/>
      <c r="R133" s="49"/>
      <c r="S133" s="49"/>
      <c r="T133" s="49"/>
      <c r="U133" s="49"/>
      <c r="V133" s="49"/>
      <c r="W133" s="49"/>
      <c r="X133" s="49"/>
      <c r="Y133" s="49"/>
      <c r="Z133" s="49"/>
      <c r="AA133" s="49"/>
      <c r="AE133" s="40"/>
    </row>
    <row r="134" spans="1:31" s="47" customFormat="1" x14ac:dyDescent="0.25">
      <c r="A134" s="488"/>
      <c r="B134" s="57"/>
      <c r="C134" s="42"/>
      <c r="D134" s="61"/>
      <c r="E134" s="40"/>
      <c r="F134" s="40"/>
      <c r="H134" s="489"/>
      <c r="I134" s="49"/>
      <c r="J134" s="49"/>
      <c r="K134" s="40"/>
      <c r="L134" s="49"/>
      <c r="M134" s="49"/>
      <c r="N134" s="49"/>
      <c r="O134" s="49"/>
      <c r="P134" s="49"/>
      <c r="Q134" s="49"/>
      <c r="R134" s="49"/>
      <c r="S134" s="49"/>
      <c r="T134" s="49"/>
      <c r="U134" s="49"/>
      <c r="V134" s="49"/>
      <c r="W134" s="49"/>
      <c r="X134" s="49"/>
      <c r="Y134" s="49"/>
      <c r="Z134" s="49"/>
      <c r="AA134" s="49"/>
      <c r="AE134" s="40"/>
    </row>
    <row r="135" spans="1:31" s="47" customFormat="1" x14ac:dyDescent="0.25">
      <c r="A135" s="488"/>
      <c r="B135" s="57"/>
      <c r="C135" s="42"/>
      <c r="D135" s="61"/>
      <c r="E135" s="40"/>
      <c r="F135" s="40"/>
      <c r="H135" s="489"/>
      <c r="I135" s="49"/>
      <c r="J135" s="49"/>
      <c r="K135" s="40"/>
      <c r="L135" s="49"/>
      <c r="M135" s="49"/>
      <c r="N135" s="49"/>
      <c r="O135" s="49"/>
      <c r="P135" s="49"/>
      <c r="Q135" s="49"/>
      <c r="R135" s="49"/>
      <c r="S135" s="49"/>
      <c r="T135" s="49"/>
      <c r="U135" s="49"/>
      <c r="V135" s="49"/>
      <c r="W135" s="49"/>
      <c r="X135" s="49"/>
      <c r="Y135" s="49"/>
      <c r="Z135" s="49"/>
      <c r="AA135" s="49"/>
      <c r="AE135" s="40"/>
    </row>
    <row r="136" spans="1:31" s="47" customFormat="1" x14ac:dyDescent="0.25">
      <c r="A136" s="488"/>
      <c r="B136" s="57"/>
      <c r="C136" s="42"/>
      <c r="D136" s="61"/>
      <c r="E136" s="40"/>
      <c r="F136" s="40"/>
      <c r="H136" s="489"/>
      <c r="I136" s="49"/>
      <c r="J136" s="49"/>
      <c r="K136" s="40"/>
      <c r="L136" s="49"/>
      <c r="M136" s="49"/>
      <c r="N136" s="49"/>
      <c r="O136" s="49"/>
      <c r="P136" s="49"/>
      <c r="Q136" s="49"/>
      <c r="R136" s="49"/>
      <c r="S136" s="49"/>
      <c r="T136" s="49"/>
      <c r="U136" s="49"/>
      <c r="V136" s="49"/>
      <c r="W136" s="49"/>
      <c r="X136" s="49"/>
      <c r="Y136" s="49"/>
      <c r="Z136" s="49"/>
      <c r="AA136" s="49"/>
      <c r="AE136" s="40"/>
    </row>
    <row r="137" spans="1:31" s="47" customFormat="1" x14ac:dyDescent="0.25">
      <c r="A137" s="488"/>
      <c r="B137" s="57"/>
      <c r="C137" s="42"/>
      <c r="D137" s="61"/>
      <c r="E137" s="40"/>
      <c r="F137" s="40"/>
      <c r="H137" s="489"/>
      <c r="I137" s="49"/>
      <c r="J137" s="49"/>
      <c r="K137" s="40"/>
      <c r="L137" s="49"/>
      <c r="M137" s="49"/>
      <c r="N137" s="49"/>
      <c r="O137" s="49"/>
      <c r="P137" s="49"/>
      <c r="Q137" s="49"/>
      <c r="R137" s="49"/>
      <c r="S137" s="49"/>
      <c r="T137" s="49"/>
      <c r="U137" s="49"/>
      <c r="V137" s="49"/>
      <c r="W137" s="49"/>
      <c r="X137" s="49"/>
      <c r="Y137" s="49"/>
      <c r="Z137" s="49"/>
      <c r="AA137" s="49"/>
      <c r="AE137" s="40"/>
    </row>
    <row r="138" spans="1:31" s="47" customFormat="1" x14ac:dyDescent="0.25">
      <c r="A138" s="488"/>
      <c r="B138" s="57"/>
      <c r="C138" s="42"/>
      <c r="D138" s="61"/>
      <c r="E138" s="40"/>
      <c r="F138" s="40"/>
      <c r="H138" s="489"/>
      <c r="I138" s="49"/>
      <c r="J138" s="49"/>
      <c r="K138" s="40"/>
      <c r="L138" s="49"/>
      <c r="M138" s="49"/>
      <c r="N138" s="49"/>
      <c r="O138" s="49"/>
      <c r="P138" s="49"/>
      <c r="Q138" s="49"/>
      <c r="R138" s="49"/>
      <c r="S138" s="49"/>
      <c r="T138" s="49"/>
      <c r="U138" s="49"/>
      <c r="V138" s="49"/>
      <c r="W138" s="49"/>
      <c r="X138" s="49"/>
      <c r="Y138" s="49"/>
      <c r="Z138" s="49"/>
      <c r="AA138" s="49"/>
      <c r="AE138" s="40"/>
    </row>
    <row r="139" spans="1:31" s="47" customFormat="1" x14ac:dyDescent="0.25">
      <c r="A139" s="488"/>
      <c r="B139" s="57"/>
      <c r="C139" s="42"/>
      <c r="D139" s="61"/>
      <c r="E139" s="40"/>
      <c r="F139" s="40"/>
      <c r="H139" s="489"/>
      <c r="I139" s="49"/>
      <c r="J139" s="49"/>
      <c r="K139" s="40"/>
      <c r="L139" s="49"/>
      <c r="M139" s="49"/>
      <c r="N139" s="49"/>
      <c r="O139" s="49"/>
      <c r="P139" s="49"/>
      <c r="Q139" s="49"/>
      <c r="R139" s="49"/>
      <c r="S139" s="49"/>
      <c r="T139" s="49"/>
      <c r="U139" s="49"/>
      <c r="V139" s="49"/>
      <c r="W139" s="49"/>
      <c r="X139" s="49"/>
      <c r="Y139" s="49"/>
      <c r="Z139" s="49"/>
      <c r="AA139" s="49"/>
      <c r="AE139" s="40"/>
    </row>
    <row r="140" spans="1:31" s="47" customFormat="1" x14ac:dyDescent="0.25">
      <c r="A140" s="488"/>
      <c r="B140" s="57"/>
      <c r="C140" s="42"/>
      <c r="D140" s="61"/>
      <c r="E140" s="40"/>
      <c r="F140" s="40"/>
      <c r="H140" s="489"/>
      <c r="I140" s="49"/>
      <c r="J140" s="49"/>
      <c r="K140" s="40"/>
      <c r="L140" s="49"/>
      <c r="M140" s="49"/>
      <c r="N140" s="49"/>
      <c r="O140" s="49"/>
      <c r="P140" s="49"/>
      <c r="Q140" s="49"/>
      <c r="R140" s="49"/>
      <c r="S140" s="49"/>
      <c r="T140" s="49"/>
      <c r="U140" s="49"/>
      <c r="V140" s="49"/>
      <c r="W140" s="49"/>
      <c r="X140" s="49"/>
      <c r="Y140" s="49"/>
      <c r="Z140" s="49"/>
      <c r="AA140" s="49"/>
      <c r="AE140" s="40"/>
    </row>
    <row r="141" spans="1:31" s="47" customFormat="1" x14ac:dyDescent="0.25">
      <c r="A141" s="488"/>
      <c r="B141" s="57"/>
      <c r="C141" s="42"/>
      <c r="D141" s="61"/>
      <c r="E141" s="40"/>
      <c r="F141" s="40"/>
      <c r="H141" s="489"/>
      <c r="I141" s="49"/>
      <c r="J141" s="49"/>
      <c r="K141" s="40"/>
      <c r="L141" s="49"/>
      <c r="M141" s="49"/>
      <c r="N141" s="49"/>
      <c r="O141" s="49"/>
      <c r="P141" s="49"/>
      <c r="Q141" s="49"/>
      <c r="R141" s="49"/>
      <c r="S141" s="49"/>
      <c r="T141" s="49"/>
      <c r="U141" s="49"/>
      <c r="V141" s="49"/>
      <c r="W141" s="49"/>
      <c r="X141" s="49"/>
      <c r="Y141" s="49"/>
      <c r="Z141" s="49"/>
      <c r="AA141" s="49"/>
      <c r="AE141" s="40"/>
    </row>
    <row r="142" spans="1:31" s="47" customFormat="1" x14ac:dyDescent="0.25">
      <c r="A142" s="488"/>
      <c r="B142" s="57"/>
      <c r="C142" s="42"/>
      <c r="D142" s="61"/>
      <c r="E142" s="40"/>
      <c r="F142" s="40"/>
      <c r="H142" s="489"/>
      <c r="I142" s="49"/>
      <c r="J142" s="49"/>
      <c r="K142" s="40"/>
      <c r="L142" s="49"/>
      <c r="M142" s="49"/>
      <c r="N142" s="49"/>
      <c r="O142" s="49"/>
      <c r="P142" s="49"/>
      <c r="Q142" s="49"/>
      <c r="R142" s="49"/>
      <c r="S142" s="49"/>
      <c r="T142" s="49"/>
      <c r="U142" s="49"/>
      <c r="V142" s="49"/>
      <c r="W142" s="49"/>
      <c r="X142" s="49"/>
      <c r="Y142" s="49"/>
      <c r="Z142" s="49"/>
      <c r="AA142" s="49"/>
      <c r="AE142" s="40"/>
    </row>
    <row r="143" spans="1:31" s="47" customFormat="1" x14ac:dyDescent="0.25">
      <c r="A143" s="488"/>
      <c r="B143" s="57"/>
      <c r="C143" s="42"/>
      <c r="D143" s="61"/>
      <c r="E143" s="40"/>
      <c r="F143" s="40"/>
      <c r="H143" s="489"/>
      <c r="I143" s="49"/>
      <c r="J143" s="49"/>
      <c r="K143" s="40"/>
      <c r="L143" s="49"/>
      <c r="M143" s="49"/>
      <c r="N143" s="49"/>
      <c r="O143" s="49"/>
      <c r="P143" s="49"/>
      <c r="Q143" s="49"/>
      <c r="R143" s="49"/>
      <c r="S143" s="49"/>
      <c r="T143" s="49"/>
      <c r="U143" s="49"/>
      <c r="V143" s="49"/>
      <c r="W143" s="49"/>
      <c r="X143" s="49"/>
      <c r="Y143" s="49"/>
      <c r="Z143" s="49"/>
      <c r="AA143" s="49"/>
      <c r="AE143" s="40"/>
    </row>
    <row r="144" spans="1:31" s="47" customFormat="1" x14ac:dyDescent="0.25">
      <c r="A144" s="488"/>
      <c r="B144" s="57"/>
      <c r="C144" s="42"/>
      <c r="D144" s="61"/>
      <c r="E144" s="40"/>
      <c r="F144" s="40"/>
      <c r="H144" s="489"/>
      <c r="I144" s="49"/>
      <c r="J144" s="49"/>
      <c r="K144" s="40"/>
      <c r="L144" s="49"/>
      <c r="M144" s="49"/>
      <c r="N144" s="49"/>
      <c r="O144" s="49"/>
      <c r="P144" s="49"/>
      <c r="Q144" s="49"/>
      <c r="R144" s="49"/>
      <c r="S144" s="49"/>
      <c r="T144" s="49"/>
      <c r="U144" s="49"/>
      <c r="V144" s="49"/>
      <c r="W144" s="49"/>
      <c r="X144" s="49"/>
      <c r="Y144" s="49"/>
      <c r="Z144" s="49"/>
      <c r="AA144" s="49"/>
      <c r="AE144" s="40"/>
    </row>
    <row r="145" spans="1:31" s="47" customFormat="1" x14ac:dyDescent="0.25">
      <c r="A145" s="488"/>
      <c r="B145" s="57"/>
      <c r="C145" s="42"/>
      <c r="D145" s="61"/>
      <c r="E145" s="40"/>
      <c r="F145" s="40"/>
      <c r="H145" s="489"/>
      <c r="I145" s="49"/>
      <c r="J145" s="49"/>
      <c r="K145" s="40"/>
      <c r="L145" s="49"/>
      <c r="M145" s="49"/>
      <c r="N145" s="49"/>
      <c r="O145" s="49"/>
      <c r="P145" s="49"/>
      <c r="Q145" s="49"/>
      <c r="R145" s="49"/>
      <c r="S145" s="49"/>
      <c r="T145" s="49"/>
      <c r="U145" s="49"/>
      <c r="V145" s="49"/>
      <c r="W145" s="49"/>
      <c r="X145" s="49"/>
      <c r="Y145" s="49"/>
      <c r="Z145" s="49"/>
      <c r="AA145" s="49"/>
      <c r="AE145" s="40"/>
    </row>
    <row r="146" spans="1:31" s="47" customFormat="1" x14ac:dyDescent="0.25">
      <c r="A146" s="488"/>
      <c r="B146" s="57"/>
      <c r="C146" s="42"/>
      <c r="D146" s="61"/>
      <c r="E146" s="40"/>
      <c r="F146" s="40"/>
      <c r="H146" s="489"/>
      <c r="I146" s="49"/>
      <c r="J146" s="49"/>
      <c r="K146" s="40"/>
      <c r="L146" s="49"/>
      <c r="M146" s="49"/>
      <c r="N146" s="49"/>
      <c r="O146" s="49"/>
      <c r="P146" s="49"/>
      <c r="Q146" s="49"/>
      <c r="R146" s="49"/>
      <c r="S146" s="49"/>
      <c r="T146" s="49"/>
      <c r="U146" s="49"/>
      <c r="V146" s="49"/>
      <c r="W146" s="49"/>
      <c r="X146" s="49"/>
      <c r="Y146" s="49"/>
      <c r="Z146" s="49"/>
      <c r="AA146" s="49"/>
      <c r="AE146" s="40"/>
    </row>
    <row r="147" spans="1:31" s="47" customFormat="1" x14ac:dyDescent="0.25">
      <c r="A147" s="488"/>
      <c r="B147" s="57"/>
      <c r="C147" s="42"/>
      <c r="D147" s="61"/>
      <c r="E147" s="40"/>
      <c r="F147" s="40"/>
      <c r="H147" s="489"/>
      <c r="I147" s="49"/>
      <c r="J147" s="49"/>
      <c r="K147" s="40"/>
      <c r="L147" s="49"/>
      <c r="M147" s="49"/>
      <c r="N147" s="49"/>
      <c r="O147" s="49"/>
      <c r="P147" s="49"/>
      <c r="Q147" s="49"/>
      <c r="R147" s="49"/>
      <c r="S147" s="49"/>
      <c r="T147" s="49"/>
      <c r="U147" s="49"/>
      <c r="V147" s="49"/>
      <c r="W147" s="49"/>
      <c r="X147" s="49"/>
      <c r="Y147" s="49"/>
      <c r="Z147" s="49"/>
      <c r="AA147" s="49"/>
      <c r="AE147" s="40"/>
    </row>
    <row r="148" spans="1:31" s="47" customFormat="1" x14ac:dyDescent="0.25">
      <c r="A148" s="488"/>
      <c r="B148" s="57"/>
      <c r="C148" s="42"/>
      <c r="D148" s="61"/>
      <c r="E148" s="40"/>
      <c r="F148" s="40"/>
      <c r="H148" s="489"/>
      <c r="I148" s="49"/>
      <c r="J148" s="49"/>
      <c r="K148" s="40"/>
      <c r="L148" s="49"/>
      <c r="M148" s="49"/>
      <c r="N148" s="49"/>
      <c r="O148" s="49"/>
      <c r="P148" s="49"/>
      <c r="Q148" s="49"/>
      <c r="R148" s="49"/>
      <c r="S148" s="49"/>
      <c r="T148" s="49"/>
      <c r="U148" s="49"/>
      <c r="V148" s="49"/>
      <c r="W148" s="49"/>
      <c r="X148" s="49"/>
      <c r="Y148" s="49"/>
      <c r="Z148" s="49"/>
      <c r="AA148" s="49"/>
      <c r="AE148" s="40"/>
    </row>
    <row r="149" spans="1:31" s="47" customFormat="1" x14ac:dyDescent="0.25">
      <c r="A149" s="488"/>
      <c r="B149" s="57"/>
      <c r="C149" s="42"/>
      <c r="D149" s="61"/>
      <c r="E149" s="40"/>
      <c r="F149" s="40"/>
      <c r="H149" s="489"/>
      <c r="I149" s="49"/>
      <c r="J149" s="49"/>
      <c r="K149" s="40"/>
      <c r="L149" s="49"/>
      <c r="M149" s="49"/>
      <c r="N149" s="49"/>
      <c r="O149" s="49"/>
      <c r="P149" s="49"/>
      <c r="Q149" s="49"/>
      <c r="R149" s="49"/>
      <c r="S149" s="49"/>
      <c r="T149" s="49"/>
      <c r="U149" s="49"/>
      <c r="V149" s="49"/>
      <c r="W149" s="49"/>
      <c r="X149" s="49"/>
      <c r="Y149" s="49"/>
      <c r="Z149" s="49"/>
      <c r="AA149" s="49"/>
      <c r="AE149" s="40"/>
    </row>
    <row r="150" spans="1:31" s="47" customFormat="1" x14ac:dyDescent="0.25">
      <c r="A150" s="488"/>
      <c r="B150" s="57"/>
      <c r="C150" s="42"/>
      <c r="D150" s="61"/>
      <c r="E150" s="40"/>
      <c r="F150" s="40"/>
      <c r="H150" s="489"/>
      <c r="I150" s="49"/>
      <c r="J150" s="49"/>
      <c r="K150" s="40"/>
      <c r="L150" s="49"/>
      <c r="M150" s="49"/>
      <c r="N150" s="49"/>
      <c r="O150" s="49"/>
      <c r="P150" s="49"/>
      <c r="Q150" s="49"/>
      <c r="R150" s="49"/>
      <c r="S150" s="49"/>
      <c r="T150" s="49"/>
      <c r="U150" s="49"/>
      <c r="V150" s="49"/>
      <c r="W150" s="49"/>
      <c r="X150" s="49"/>
      <c r="Y150" s="49"/>
      <c r="Z150" s="49"/>
      <c r="AA150" s="49"/>
      <c r="AE150" s="40"/>
    </row>
    <row r="151" spans="1:31" s="47" customFormat="1" x14ac:dyDescent="0.25">
      <c r="A151" s="488"/>
      <c r="B151" s="57"/>
      <c r="C151" s="42"/>
      <c r="D151" s="61"/>
      <c r="E151" s="40"/>
      <c r="F151" s="40"/>
      <c r="H151" s="489"/>
      <c r="I151" s="49"/>
      <c r="J151" s="49"/>
      <c r="K151" s="40"/>
      <c r="L151" s="49"/>
      <c r="M151" s="49"/>
      <c r="N151" s="49"/>
      <c r="O151" s="49"/>
      <c r="P151" s="49"/>
      <c r="Q151" s="49"/>
      <c r="R151" s="49"/>
      <c r="S151" s="49"/>
      <c r="T151" s="49"/>
      <c r="U151" s="49"/>
      <c r="V151" s="49"/>
      <c r="W151" s="49"/>
      <c r="X151" s="49"/>
      <c r="Y151" s="49"/>
      <c r="Z151" s="49"/>
      <c r="AA151" s="49"/>
      <c r="AE151" s="40"/>
    </row>
    <row r="152" spans="1:31" s="47" customFormat="1" x14ac:dyDescent="0.25">
      <c r="A152" s="488"/>
      <c r="B152" s="57"/>
      <c r="C152" s="42"/>
      <c r="D152" s="61"/>
      <c r="E152" s="40"/>
      <c r="F152" s="40"/>
      <c r="H152" s="489"/>
      <c r="I152" s="49"/>
      <c r="J152" s="49"/>
      <c r="K152" s="40"/>
      <c r="L152" s="49"/>
      <c r="M152" s="49"/>
      <c r="N152" s="49"/>
      <c r="O152" s="49"/>
      <c r="P152" s="49"/>
      <c r="Q152" s="49"/>
      <c r="R152" s="49"/>
      <c r="S152" s="49"/>
      <c r="T152" s="49"/>
      <c r="U152" s="49"/>
      <c r="V152" s="49"/>
      <c r="W152" s="49"/>
      <c r="X152" s="49"/>
      <c r="Y152" s="49"/>
      <c r="Z152" s="49"/>
      <c r="AA152" s="49"/>
      <c r="AE152" s="40"/>
    </row>
    <row r="153" spans="1:31" s="47" customFormat="1" x14ac:dyDescent="0.25">
      <c r="A153" s="488"/>
      <c r="B153" s="57"/>
      <c r="C153" s="42"/>
      <c r="D153" s="61"/>
      <c r="E153" s="40"/>
      <c r="F153" s="40"/>
      <c r="H153" s="489"/>
      <c r="I153" s="49"/>
      <c r="J153" s="49"/>
      <c r="K153" s="40"/>
      <c r="L153" s="49"/>
      <c r="M153" s="49"/>
      <c r="N153" s="49"/>
      <c r="O153" s="49"/>
      <c r="P153" s="49"/>
      <c r="Q153" s="49"/>
      <c r="R153" s="49"/>
      <c r="S153" s="49"/>
      <c r="T153" s="49"/>
      <c r="U153" s="49"/>
      <c r="V153" s="49"/>
      <c r="W153" s="49"/>
      <c r="X153" s="49"/>
      <c r="Y153" s="49"/>
      <c r="Z153" s="49"/>
      <c r="AA153" s="49"/>
      <c r="AE153" s="40"/>
    </row>
    <row r="154" spans="1:31" s="47" customFormat="1" x14ac:dyDescent="0.25">
      <c r="A154" s="488"/>
      <c r="B154" s="57"/>
      <c r="C154" s="42"/>
      <c r="D154" s="61"/>
      <c r="E154" s="40"/>
      <c r="F154" s="40"/>
      <c r="H154" s="489"/>
      <c r="I154" s="49"/>
      <c r="J154" s="49"/>
      <c r="K154" s="40"/>
      <c r="L154" s="49"/>
      <c r="M154" s="49"/>
      <c r="N154" s="49"/>
      <c r="O154" s="49"/>
      <c r="P154" s="49"/>
      <c r="Q154" s="49"/>
      <c r="R154" s="49"/>
      <c r="S154" s="49"/>
      <c r="T154" s="49"/>
      <c r="U154" s="49"/>
      <c r="V154" s="49"/>
      <c r="W154" s="49"/>
      <c r="X154" s="49"/>
      <c r="Y154" s="49"/>
      <c r="Z154" s="49"/>
      <c r="AA154" s="49"/>
      <c r="AE154" s="40"/>
    </row>
    <row r="155" spans="1:31" s="47" customFormat="1" x14ac:dyDescent="0.25">
      <c r="A155" s="488"/>
      <c r="B155" s="57"/>
      <c r="C155" s="42"/>
      <c r="D155" s="61"/>
      <c r="E155" s="40"/>
      <c r="F155" s="40"/>
      <c r="H155" s="489"/>
      <c r="I155" s="49"/>
      <c r="J155" s="49"/>
      <c r="K155" s="40"/>
      <c r="L155" s="49"/>
      <c r="M155" s="49"/>
      <c r="N155" s="49"/>
      <c r="O155" s="49"/>
      <c r="P155" s="49"/>
      <c r="Q155" s="49"/>
      <c r="R155" s="49"/>
      <c r="S155" s="49"/>
      <c r="T155" s="49"/>
      <c r="U155" s="49"/>
      <c r="V155" s="49"/>
      <c r="W155" s="49"/>
      <c r="X155" s="49"/>
      <c r="Y155" s="49"/>
      <c r="Z155" s="49"/>
      <c r="AA155" s="49"/>
      <c r="AE155" s="40"/>
    </row>
    <row r="156" spans="1:31" s="47" customFormat="1" x14ac:dyDescent="0.25">
      <c r="A156" s="488"/>
      <c r="B156" s="57"/>
      <c r="C156" s="42"/>
      <c r="D156" s="61"/>
      <c r="E156" s="40"/>
      <c r="F156" s="40"/>
      <c r="H156" s="489"/>
      <c r="I156" s="49"/>
      <c r="J156" s="49"/>
      <c r="K156" s="40"/>
      <c r="L156" s="49"/>
      <c r="M156" s="49"/>
      <c r="N156" s="49"/>
      <c r="O156" s="49"/>
      <c r="P156" s="49"/>
      <c r="Q156" s="49"/>
      <c r="R156" s="49"/>
      <c r="S156" s="49"/>
      <c r="T156" s="49"/>
      <c r="U156" s="49"/>
      <c r="V156" s="49"/>
      <c r="W156" s="49"/>
      <c r="X156" s="49"/>
      <c r="Y156" s="49"/>
      <c r="Z156" s="49"/>
      <c r="AA156" s="49"/>
      <c r="AE156" s="40"/>
    </row>
    <row r="157" spans="1:31" s="47" customFormat="1" x14ac:dyDescent="0.25">
      <c r="A157" s="488"/>
      <c r="B157" s="57"/>
      <c r="C157" s="42"/>
      <c r="D157" s="61"/>
      <c r="E157" s="40"/>
      <c r="F157" s="40"/>
      <c r="H157" s="489"/>
      <c r="I157" s="49"/>
      <c r="J157" s="49"/>
      <c r="K157" s="40"/>
      <c r="L157" s="49"/>
      <c r="M157" s="49"/>
      <c r="N157" s="49"/>
      <c r="O157" s="49"/>
      <c r="P157" s="49"/>
      <c r="Q157" s="49"/>
      <c r="R157" s="49"/>
      <c r="S157" s="49"/>
      <c r="T157" s="49"/>
      <c r="U157" s="49"/>
      <c r="V157" s="49"/>
      <c r="W157" s="49"/>
      <c r="X157" s="49"/>
      <c r="Y157" s="49"/>
      <c r="Z157" s="49"/>
      <c r="AA157" s="49"/>
      <c r="AE157" s="40"/>
    </row>
    <row r="158" spans="1:31" s="47" customFormat="1" x14ac:dyDescent="0.25">
      <c r="A158" s="488"/>
      <c r="B158" s="57"/>
      <c r="C158" s="42"/>
      <c r="D158" s="61"/>
      <c r="E158" s="40"/>
      <c r="F158" s="40"/>
      <c r="H158" s="489"/>
      <c r="I158" s="49"/>
      <c r="J158" s="49"/>
      <c r="K158" s="40"/>
      <c r="L158" s="49"/>
      <c r="M158" s="49"/>
      <c r="N158" s="49"/>
      <c r="O158" s="49"/>
      <c r="P158" s="49"/>
      <c r="Q158" s="49"/>
      <c r="R158" s="49"/>
      <c r="S158" s="49"/>
      <c r="T158" s="49"/>
      <c r="U158" s="49"/>
      <c r="V158" s="49"/>
      <c r="W158" s="49"/>
      <c r="X158" s="49"/>
      <c r="Y158" s="49"/>
      <c r="Z158" s="49"/>
      <c r="AA158" s="49"/>
      <c r="AE158" s="40"/>
    </row>
    <row r="159" spans="1:31" s="47" customFormat="1" x14ac:dyDescent="0.25">
      <c r="A159" s="488"/>
      <c r="B159" s="57"/>
      <c r="C159" s="42"/>
      <c r="D159" s="61"/>
      <c r="E159" s="40"/>
      <c r="F159" s="40"/>
      <c r="H159" s="489"/>
      <c r="I159" s="49"/>
      <c r="J159" s="49"/>
      <c r="K159" s="40"/>
      <c r="L159" s="49"/>
      <c r="M159" s="49"/>
      <c r="N159" s="49"/>
      <c r="O159" s="49"/>
      <c r="P159" s="49"/>
      <c r="Q159" s="49"/>
      <c r="R159" s="49"/>
      <c r="S159" s="49"/>
      <c r="T159" s="49"/>
      <c r="U159" s="49"/>
      <c r="V159" s="49"/>
      <c r="W159" s="49"/>
      <c r="X159" s="49"/>
      <c r="Y159" s="49"/>
      <c r="Z159" s="49"/>
      <c r="AA159" s="49"/>
      <c r="AE159" s="40"/>
    </row>
    <row r="160" spans="1:31" s="47" customFormat="1" x14ac:dyDescent="0.25">
      <c r="A160" s="488"/>
      <c r="B160" s="57"/>
      <c r="C160" s="42"/>
      <c r="D160" s="61"/>
      <c r="E160" s="40"/>
      <c r="F160" s="40"/>
      <c r="H160" s="489"/>
      <c r="I160" s="49"/>
      <c r="J160" s="49"/>
      <c r="K160" s="40"/>
      <c r="L160" s="49"/>
      <c r="M160" s="49"/>
      <c r="N160" s="49"/>
      <c r="O160" s="49"/>
      <c r="P160" s="49"/>
      <c r="Q160" s="49"/>
      <c r="R160" s="49"/>
      <c r="S160" s="49"/>
      <c r="T160" s="49"/>
      <c r="U160" s="49"/>
      <c r="V160" s="49"/>
      <c r="W160" s="49"/>
      <c r="X160" s="49"/>
      <c r="Y160" s="49"/>
      <c r="Z160" s="49"/>
      <c r="AA160" s="49"/>
      <c r="AE160" s="40"/>
    </row>
    <row r="161" spans="1:31" s="47" customFormat="1" x14ac:dyDescent="0.25">
      <c r="A161" s="488"/>
      <c r="B161" s="57"/>
      <c r="C161" s="42"/>
      <c r="D161" s="61"/>
      <c r="E161" s="40"/>
      <c r="F161" s="40"/>
      <c r="H161" s="489"/>
      <c r="I161" s="49"/>
      <c r="J161" s="49"/>
      <c r="K161" s="40"/>
      <c r="L161" s="49"/>
      <c r="M161" s="49"/>
      <c r="N161" s="49"/>
      <c r="O161" s="49"/>
      <c r="P161" s="49"/>
      <c r="Q161" s="49"/>
      <c r="R161" s="49"/>
      <c r="S161" s="49"/>
      <c r="T161" s="49"/>
      <c r="U161" s="49"/>
      <c r="V161" s="49"/>
      <c r="W161" s="49"/>
      <c r="X161" s="49"/>
      <c r="Y161" s="49"/>
      <c r="Z161" s="49"/>
      <c r="AA161" s="49"/>
      <c r="AE161" s="40"/>
    </row>
    <row r="162" spans="1:31" s="47" customFormat="1" x14ac:dyDescent="0.25">
      <c r="A162" s="488"/>
      <c r="B162" s="57"/>
      <c r="C162" s="42"/>
      <c r="D162" s="61"/>
      <c r="E162" s="40"/>
      <c r="F162" s="40"/>
      <c r="H162" s="489"/>
      <c r="I162" s="49"/>
      <c r="J162" s="49"/>
      <c r="K162" s="40"/>
      <c r="L162" s="49"/>
      <c r="M162" s="49"/>
      <c r="N162" s="49"/>
      <c r="O162" s="49"/>
      <c r="P162" s="49"/>
      <c r="Q162" s="49"/>
      <c r="R162" s="49"/>
      <c r="S162" s="49"/>
      <c r="T162" s="49"/>
      <c r="U162" s="49"/>
      <c r="V162" s="49"/>
      <c r="W162" s="49"/>
      <c r="X162" s="49"/>
      <c r="Y162" s="49"/>
      <c r="Z162" s="49"/>
      <c r="AA162" s="49"/>
      <c r="AE162" s="40"/>
    </row>
    <row r="163" spans="1:31" s="47" customFormat="1" x14ac:dyDescent="0.25">
      <c r="A163" s="488"/>
      <c r="B163" s="57"/>
      <c r="C163" s="42"/>
      <c r="D163" s="61"/>
      <c r="E163" s="40"/>
      <c r="F163" s="40"/>
      <c r="H163" s="489"/>
      <c r="I163" s="49"/>
      <c r="J163" s="49"/>
      <c r="K163" s="40"/>
      <c r="L163" s="49"/>
      <c r="M163" s="49"/>
      <c r="N163" s="49"/>
      <c r="O163" s="49"/>
      <c r="P163" s="49"/>
      <c r="Q163" s="49"/>
      <c r="R163" s="49"/>
      <c r="S163" s="49"/>
      <c r="T163" s="49"/>
      <c r="U163" s="49"/>
      <c r="V163" s="49"/>
      <c r="W163" s="49"/>
      <c r="X163" s="49"/>
      <c r="Y163" s="49"/>
      <c r="Z163" s="49"/>
      <c r="AA163" s="49"/>
      <c r="AE163" s="40"/>
    </row>
    <row r="164" spans="1:31" s="47" customFormat="1" x14ac:dyDescent="0.25">
      <c r="A164" s="488"/>
      <c r="B164" s="57"/>
      <c r="C164" s="42"/>
      <c r="D164" s="61"/>
      <c r="E164" s="40"/>
      <c r="F164" s="40"/>
      <c r="H164" s="489"/>
      <c r="I164" s="49"/>
      <c r="J164" s="49"/>
      <c r="K164" s="40"/>
      <c r="L164" s="49"/>
      <c r="M164" s="49"/>
      <c r="N164" s="49"/>
      <c r="O164" s="49"/>
      <c r="P164" s="49"/>
      <c r="Q164" s="49"/>
      <c r="R164" s="49"/>
      <c r="S164" s="49"/>
      <c r="T164" s="49"/>
      <c r="U164" s="49"/>
      <c r="V164" s="49"/>
      <c r="W164" s="49"/>
      <c r="X164" s="49"/>
      <c r="Y164" s="49"/>
      <c r="Z164" s="49"/>
      <c r="AA164" s="49"/>
      <c r="AE164" s="40"/>
    </row>
    <row r="165" spans="1:31" s="47" customFormat="1" x14ac:dyDescent="0.25">
      <c r="A165" s="488"/>
      <c r="B165" s="57"/>
      <c r="C165" s="42"/>
      <c r="D165" s="61"/>
      <c r="E165" s="40"/>
      <c r="F165" s="40"/>
      <c r="H165" s="489"/>
      <c r="I165" s="49"/>
      <c r="J165" s="49"/>
      <c r="K165" s="40"/>
      <c r="L165" s="49"/>
      <c r="M165" s="49"/>
      <c r="N165" s="49"/>
      <c r="O165" s="49"/>
      <c r="P165" s="49"/>
      <c r="Q165" s="49"/>
      <c r="R165" s="49"/>
      <c r="S165" s="49"/>
      <c r="T165" s="49"/>
      <c r="U165" s="49"/>
      <c r="V165" s="49"/>
      <c r="W165" s="49"/>
      <c r="X165" s="49"/>
      <c r="Y165" s="49"/>
      <c r="Z165" s="49"/>
      <c r="AA165" s="49"/>
      <c r="AE165" s="40"/>
    </row>
    <row r="166" spans="1:31" s="47" customFormat="1" x14ac:dyDescent="0.25">
      <c r="A166" s="488"/>
      <c r="B166" s="57"/>
      <c r="C166" s="42"/>
      <c r="D166" s="61"/>
      <c r="E166" s="40"/>
      <c r="F166" s="40"/>
      <c r="H166" s="489"/>
      <c r="I166" s="49"/>
      <c r="J166" s="49"/>
      <c r="K166" s="40"/>
      <c r="L166" s="49"/>
      <c r="M166" s="49"/>
      <c r="N166" s="49"/>
      <c r="O166" s="49"/>
      <c r="P166" s="49"/>
      <c r="Q166" s="49"/>
      <c r="R166" s="49"/>
      <c r="S166" s="49"/>
      <c r="T166" s="49"/>
      <c r="U166" s="49"/>
      <c r="V166" s="49"/>
      <c r="W166" s="49"/>
      <c r="X166" s="49"/>
      <c r="Y166" s="49"/>
      <c r="Z166" s="49"/>
      <c r="AA166" s="49"/>
      <c r="AE166" s="40"/>
    </row>
    <row r="167" spans="1:31" s="47" customFormat="1" x14ac:dyDescent="0.25">
      <c r="A167" s="488"/>
      <c r="B167" s="57"/>
      <c r="C167" s="42"/>
      <c r="D167" s="61"/>
      <c r="E167" s="40"/>
      <c r="F167" s="40"/>
      <c r="H167" s="489"/>
      <c r="I167" s="49"/>
      <c r="J167" s="49"/>
      <c r="K167" s="40"/>
      <c r="L167" s="49"/>
      <c r="M167" s="49"/>
      <c r="N167" s="49"/>
      <c r="O167" s="49"/>
      <c r="P167" s="49"/>
      <c r="Q167" s="49"/>
      <c r="R167" s="49"/>
      <c r="S167" s="49"/>
      <c r="T167" s="49"/>
      <c r="U167" s="49"/>
      <c r="V167" s="49"/>
      <c r="W167" s="49"/>
      <c r="X167" s="49"/>
      <c r="Y167" s="49"/>
      <c r="Z167" s="49"/>
      <c r="AA167" s="49"/>
      <c r="AE167" s="40"/>
    </row>
    <row r="168" spans="1:31" s="47" customFormat="1" x14ac:dyDescent="0.25">
      <c r="A168" s="488"/>
      <c r="B168" s="57"/>
      <c r="C168" s="42"/>
      <c r="D168" s="61"/>
      <c r="E168" s="40"/>
      <c r="F168" s="40"/>
      <c r="H168" s="489"/>
      <c r="I168" s="49"/>
      <c r="J168" s="49"/>
      <c r="K168" s="40"/>
      <c r="L168" s="49"/>
      <c r="M168" s="49"/>
      <c r="N168" s="49"/>
      <c r="O168" s="49"/>
      <c r="P168" s="49"/>
      <c r="Q168" s="49"/>
      <c r="R168" s="49"/>
      <c r="S168" s="49"/>
      <c r="T168" s="49"/>
      <c r="U168" s="49"/>
      <c r="V168" s="49"/>
      <c r="W168" s="49"/>
      <c r="X168" s="49"/>
      <c r="Y168" s="49"/>
      <c r="Z168" s="49"/>
      <c r="AA168" s="49"/>
      <c r="AE168" s="40"/>
    </row>
    <row r="169" spans="1:31" s="47" customFormat="1" x14ac:dyDescent="0.25">
      <c r="A169" s="488"/>
      <c r="B169" s="57"/>
      <c r="C169" s="42"/>
      <c r="D169" s="61"/>
      <c r="E169" s="40"/>
      <c r="F169" s="40"/>
      <c r="H169" s="489"/>
      <c r="I169" s="49"/>
      <c r="J169" s="49"/>
      <c r="K169" s="40"/>
      <c r="L169" s="49"/>
      <c r="M169" s="49"/>
      <c r="N169" s="49"/>
      <c r="O169" s="49"/>
      <c r="P169" s="49"/>
      <c r="Q169" s="49"/>
      <c r="R169" s="49"/>
      <c r="S169" s="49"/>
      <c r="T169" s="49"/>
      <c r="U169" s="49"/>
      <c r="V169" s="49"/>
      <c r="W169" s="49"/>
      <c r="X169" s="49"/>
      <c r="Y169" s="49"/>
      <c r="Z169" s="49"/>
      <c r="AA169" s="49"/>
      <c r="AE169" s="40"/>
    </row>
    <row r="170" spans="1:31" s="47" customFormat="1" x14ac:dyDescent="0.25">
      <c r="A170" s="488"/>
      <c r="B170" s="57"/>
      <c r="C170" s="42"/>
      <c r="D170" s="61"/>
      <c r="E170" s="40"/>
      <c r="F170" s="40"/>
      <c r="H170" s="489"/>
      <c r="I170" s="49"/>
      <c r="J170" s="49"/>
      <c r="K170" s="40"/>
      <c r="L170" s="49"/>
      <c r="M170" s="49"/>
      <c r="N170" s="49"/>
      <c r="O170" s="49"/>
      <c r="P170" s="49"/>
      <c r="Q170" s="49"/>
      <c r="R170" s="49"/>
      <c r="S170" s="49"/>
      <c r="T170" s="49"/>
      <c r="U170" s="49"/>
      <c r="V170" s="49"/>
      <c r="W170" s="49"/>
      <c r="X170" s="49"/>
      <c r="Y170" s="49"/>
      <c r="Z170" s="49"/>
      <c r="AA170" s="49"/>
      <c r="AE170" s="40"/>
    </row>
    <row r="171" spans="1:31" s="47" customFormat="1" x14ac:dyDescent="0.25">
      <c r="A171" s="488"/>
      <c r="B171" s="57"/>
      <c r="C171" s="42"/>
      <c r="D171" s="61"/>
      <c r="E171" s="40"/>
      <c r="F171" s="40"/>
      <c r="H171" s="489"/>
      <c r="I171" s="49"/>
      <c r="J171" s="49"/>
      <c r="K171" s="40"/>
      <c r="L171" s="49"/>
      <c r="M171" s="49"/>
      <c r="N171" s="49"/>
      <c r="O171" s="49"/>
      <c r="P171" s="49"/>
      <c r="Q171" s="49"/>
      <c r="R171" s="49"/>
      <c r="S171" s="49"/>
      <c r="T171" s="49"/>
      <c r="U171" s="49"/>
      <c r="V171" s="49"/>
      <c r="W171" s="49"/>
      <c r="X171" s="49"/>
      <c r="Y171" s="49"/>
      <c r="Z171" s="49"/>
      <c r="AA171" s="49"/>
      <c r="AE171" s="40"/>
    </row>
    <row r="172" spans="1:31" s="47" customFormat="1" x14ac:dyDescent="0.25">
      <c r="A172" s="488"/>
      <c r="B172" s="57"/>
      <c r="C172" s="42"/>
      <c r="D172" s="61"/>
      <c r="E172" s="40"/>
      <c r="F172" s="40"/>
      <c r="H172" s="489"/>
      <c r="I172" s="49"/>
      <c r="J172" s="49"/>
      <c r="K172" s="40"/>
      <c r="L172" s="49"/>
      <c r="M172" s="49"/>
      <c r="N172" s="49"/>
      <c r="O172" s="49"/>
      <c r="P172" s="49"/>
      <c r="Q172" s="49"/>
      <c r="R172" s="49"/>
      <c r="S172" s="49"/>
      <c r="T172" s="49"/>
      <c r="U172" s="49"/>
      <c r="V172" s="49"/>
      <c r="W172" s="49"/>
      <c r="X172" s="49"/>
      <c r="Y172" s="49"/>
      <c r="Z172" s="49"/>
      <c r="AA172" s="49"/>
      <c r="AE172" s="40"/>
    </row>
    <row r="173" spans="1:31" s="47" customFormat="1" x14ac:dyDescent="0.25">
      <c r="A173" s="488"/>
      <c r="B173" s="57"/>
      <c r="C173" s="42"/>
      <c r="D173" s="61"/>
      <c r="E173" s="40"/>
      <c r="F173" s="40"/>
      <c r="H173" s="489"/>
      <c r="I173" s="49"/>
      <c r="J173" s="49"/>
      <c r="K173" s="40"/>
      <c r="L173" s="49"/>
      <c r="M173" s="49"/>
      <c r="N173" s="49"/>
      <c r="O173" s="49"/>
      <c r="P173" s="49"/>
      <c r="Q173" s="49"/>
      <c r="R173" s="49"/>
      <c r="S173" s="49"/>
      <c r="T173" s="49"/>
      <c r="U173" s="49"/>
      <c r="V173" s="49"/>
      <c r="W173" s="49"/>
      <c r="X173" s="49"/>
      <c r="Y173" s="49"/>
      <c r="Z173" s="49"/>
      <c r="AA173" s="49"/>
      <c r="AE173" s="40"/>
    </row>
    <row r="174" spans="1:31" s="47" customFormat="1" x14ac:dyDescent="0.25">
      <c r="A174" s="488"/>
      <c r="B174" s="57"/>
      <c r="C174" s="42"/>
      <c r="D174" s="61"/>
      <c r="E174" s="40"/>
      <c r="F174" s="40"/>
      <c r="H174" s="489"/>
      <c r="I174" s="49"/>
      <c r="J174" s="49"/>
      <c r="K174" s="40"/>
      <c r="L174" s="49"/>
      <c r="M174" s="49"/>
      <c r="N174" s="49"/>
      <c r="O174" s="49"/>
      <c r="P174" s="49"/>
      <c r="Q174" s="49"/>
      <c r="R174" s="49"/>
      <c r="S174" s="49"/>
      <c r="T174" s="49"/>
      <c r="U174" s="49"/>
      <c r="V174" s="49"/>
      <c r="W174" s="49"/>
      <c r="X174" s="49"/>
      <c r="Y174" s="49"/>
      <c r="Z174" s="49"/>
      <c r="AA174" s="49"/>
      <c r="AE174" s="40"/>
    </row>
    <row r="175" spans="1:31" s="47" customFormat="1" x14ac:dyDescent="0.25">
      <c r="A175" s="488"/>
      <c r="B175" s="57"/>
      <c r="C175" s="42"/>
      <c r="D175" s="61"/>
      <c r="E175" s="40"/>
      <c r="F175" s="40"/>
      <c r="H175" s="489"/>
      <c r="I175" s="49"/>
      <c r="J175" s="49"/>
      <c r="K175" s="40"/>
      <c r="L175" s="49"/>
      <c r="M175" s="49"/>
      <c r="N175" s="49"/>
      <c r="O175" s="49"/>
      <c r="P175" s="49"/>
      <c r="Q175" s="49"/>
      <c r="R175" s="49"/>
      <c r="S175" s="49"/>
      <c r="T175" s="49"/>
      <c r="U175" s="49"/>
      <c r="V175" s="49"/>
      <c r="W175" s="49"/>
      <c r="X175" s="49"/>
      <c r="Y175" s="49"/>
      <c r="Z175" s="49"/>
      <c r="AA175" s="49"/>
      <c r="AE175" s="40"/>
    </row>
    <row r="176" spans="1:31" s="47" customFormat="1" x14ac:dyDescent="0.25">
      <c r="A176" s="488"/>
      <c r="B176" s="57"/>
      <c r="C176" s="42"/>
      <c r="D176" s="61"/>
      <c r="E176" s="40"/>
      <c r="F176" s="40"/>
      <c r="H176" s="489"/>
      <c r="I176" s="49"/>
      <c r="J176" s="49"/>
      <c r="K176" s="40"/>
      <c r="L176" s="49"/>
      <c r="M176" s="49"/>
      <c r="N176" s="49"/>
      <c r="O176" s="49"/>
      <c r="P176" s="49"/>
      <c r="Q176" s="49"/>
      <c r="R176" s="49"/>
      <c r="S176" s="49"/>
      <c r="T176" s="49"/>
      <c r="U176" s="49"/>
      <c r="V176" s="49"/>
      <c r="W176" s="49"/>
      <c r="X176" s="49"/>
      <c r="Y176" s="49"/>
      <c r="Z176" s="49"/>
      <c r="AA176" s="49"/>
      <c r="AE176" s="40"/>
    </row>
    <row r="177" spans="1:31" s="47" customFormat="1" x14ac:dyDescent="0.25">
      <c r="A177" s="488"/>
      <c r="B177" s="57"/>
      <c r="C177" s="42"/>
      <c r="D177" s="61"/>
      <c r="E177" s="40"/>
      <c r="F177" s="40"/>
      <c r="H177" s="489"/>
      <c r="I177" s="49"/>
      <c r="J177" s="49"/>
      <c r="K177" s="40"/>
      <c r="L177" s="49"/>
      <c r="M177" s="49"/>
      <c r="N177" s="49"/>
      <c r="O177" s="49"/>
      <c r="P177" s="49"/>
      <c r="Q177" s="49"/>
      <c r="R177" s="49"/>
      <c r="S177" s="49"/>
      <c r="T177" s="49"/>
      <c r="U177" s="49"/>
      <c r="V177" s="49"/>
      <c r="W177" s="49"/>
      <c r="X177" s="49"/>
      <c r="Y177" s="49"/>
      <c r="Z177" s="49"/>
      <c r="AA177" s="49"/>
      <c r="AE177" s="40"/>
    </row>
    <row r="178" spans="1:31" s="47" customFormat="1" x14ac:dyDescent="0.25">
      <c r="A178" s="488"/>
      <c r="B178" s="57"/>
      <c r="C178" s="42"/>
      <c r="D178" s="61"/>
      <c r="E178" s="40"/>
      <c r="F178" s="40"/>
      <c r="H178" s="489"/>
      <c r="I178" s="49"/>
      <c r="J178" s="49"/>
      <c r="K178" s="40"/>
      <c r="L178" s="49"/>
      <c r="M178" s="49"/>
      <c r="N178" s="49"/>
      <c r="O178" s="49"/>
      <c r="P178" s="49"/>
      <c r="Q178" s="49"/>
      <c r="R178" s="49"/>
      <c r="S178" s="49"/>
      <c r="T178" s="49"/>
      <c r="U178" s="49"/>
      <c r="V178" s="49"/>
      <c r="W178" s="49"/>
      <c r="X178" s="49"/>
      <c r="Y178" s="49"/>
      <c r="Z178" s="49"/>
      <c r="AA178" s="49"/>
      <c r="AE178" s="40"/>
    </row>
    <row r="179" spans="1:31" s="47" customFormat="1" x14ac:dyDescent="0.25">
      <c r="A179" s="488"/>
      <c r="B179" s="57"/>
      <c r="C179" s="42"/>
      <c r="D179" s="61"/>
      <c r="E179" s="40"/>
      <c r="F179" s="40"/>
      <c r="H179" s="489"/>
      <c r="I179" s="49"/>
      <c r="J179" s="49"/>
      <c r="K179" s="40"/>
      <c r="L179" s="49"/>
      <c r="M179" s="49"/>
      <c r="N179" s="49"/>
      <c r="O179" s="49"/>
      <c r="P179" s="49"/>
      <c r="Q179" s="49"/>
      <c r="R179" s="49"/>
      <c r="S179" s="49"/>
      <c r="T179" s="49"/>
      <c r="U179" s="49"/>
      <c r="V179" s="49"/>
      <c r="W179" s="49"/>
      <c r="X179" s="49"/>
      <c r="Y179" s="49"/>
      <c r="Z179" s="49"/>
      <c r="AA179" s="49"/>
      <c r="AE179" s="40"/>
    </row>
    <row r="180" spans="1:31" s="47" customFormat="1" x14ac:dyDescent="0.25">
      <c r="A180" s="488"/>
      <c r="B180" s="57"/>
      <c r="C180" s="42"/>
      <c r="D180" s="61"/>
      <c r="E180" s="40"/>
      <c r="F180" s="40"/>
      <c r="H180" s="489"/>
      <c r="I180" s="49"/>
      <c r="J180" s="49"/>
      <c r="K180" s="40"/>
      <c r="L180" s="49"/>
      <c r="M180" s="49"/>
      <c r="N180" s="49"/>
      <c r="O180" s="49"/>
      <c r="P180" s="49"/>
      <c r="Q180" s="49"/>
      <c r="R180" s="49"/>
      <c r="S180" s="49"/>
      <c r="T180" s="49"/>
      <c r="U180" s="49"/>
      <c r="V180" s="49"/>
      <c r="W180" s="49"/>
      <c r="X180" s="49"/>
      <c r="Y180" s="49"/>
      <c r="Z180" s="49"/>
      <c r="AA180" s="49"/>
      <c r="AE180" s="40"/>
    </row>
    <row r="181" spans="1:31" s="47" customFormat="1" x14ac:dyDescent="0.25">
      <c r="A181" s="488"/>
      <c r="B181" s="57"/>
      <c r="C181" s="42"/>
      <c r="D181" s="61"/>
      <c r="E181" s="40"/>
      <c r="F181" s="40"/>
      <c r="H181" s="489"/>
      <c r="I181" s="49"/>
      <c r="J181" s="49"/>
      <c r="K181" s="40"/>
      <c r="L181" s="49"/>
      <c r="M181" s="49"/>
      <c r="N181" s="49"/>
      <c r="O181" s="49"/>
      <c r="P181" s="49"/>
      <c r="Q181" s="49"/>
      <c r="R181" s="49"/>
      <c r="S181" s="49"/>
      <c r="T181" s="49"/>
      <c r="U181" s="49"/>
      <c r="V181" s="49"/>
      <c r="W181" s="49"/>
      <c r="X181" s="49"/>
      <c r="Y181" s="49"/>
      <c r="Z181" s="49"/>
      <c r="AA181" s="49"/>
      <c r="AE181" s="40"/>
    </row>
    <row r="182" spans="1:31" s="47" customFormat="1" x14ac:dyDescent="0.25">
      <c r="A182" s="488"/>
      <c r="B182" s="57"/>
      <c r="C182" s="42"/>
      <c r="D182" s="61"/>
      <c r="E182" s="40"/>
      <c r="F182" s="40"/>
      <c r="H182" s="489"/>
      <c r="I182" s="49"/>
      <c r="J182" s="49"/>
      <c r="K182" s="40"/>
      <c r="L182" s="49"/>
      <c r="M182" s="49"/>
      <c r="N182" s="49"/>
      <c r="O182" s="49"/>
      <c r="P182" s="49"/>
      <c r="Q182" s="49"/>
      <c r="R182" s="49"/>
      <c r="S182" s="49"/>
      <c r="T182" s="49"/>
      <c r="U182" s="49"/>
      <c r="V182" s="49"/>
      <c r="W182" s="49"/>
      <c r="X182" s="49"/>
      <c r="Y182" s="49"/>
      <c r="Z182" s="49"/>
      <c r="AA182" s="49"/>
      <c r="AE182" s="40"/>
    </row>
    <row r="183" spans="1:31" s="47" customFormat="1" x14ac:dyDescent="0.25">
      <c r="A183" s="488"/>
      <c r="B183" s="57"/>
      <c r="C183" s="42"/>
      <c r="D183" s="61"/>
      <c r="E183" s="40"/>
      <c r="F183" s="40"/>
      <c r="H183" s="489"/>
      <c r="I183" s="49"/>
      <c r="J183" s="49"/>
      <c r="K183" s="40"/>
      <c r="L183" s="49"/>
      <c r="M183" s="49"/>
      <c r="N183" s="49"/>
      <c r="O183" s="49"/>
      <c r="P183" s="49"/>
      <c r="Q183" s="49"/>
      <c r="R183" s="49"/>
      <c r="S183" s="49"/>
      <c r="T183" s="49"/>
      <c r="U183" s="49"/>
      <c r="V183" s="49"/>
      <c r="W183" s="49"/>
      <c r="X183" s="49"/>
      <c r="Y183" s="49"/>
      <c r="Z183" s="49"/>
      <c r="AA183" s="49"/>
      <c r="AE183" s="40"/>
    </row>
    <row r="184" spans="1:31" s="47" customFormat="1" x14ac:dyDescent="0.25">
      <c r="A184" s="488"/>
      <c r="B184" s="57"/>
      <c r="C184" s="42"/>
      <c r="D184" s="61"/>
      <c r="E184" s="40"/>
      <c r="F184" s="40"/>
      <c r="H184" s="489"/>
      <c r="I184" s="49"/>
      <c r="J184" s="49"/>
      <c r="K184" s="40"/>
      <c r="L184" s="49"/>
      <c r="M184" s="49"/>
      <c r="N184" s="49"/>
      <c r="O184" s="49"/>
      <c r="P184" s="49"/>
      <c r="Q184" s="49"/>
      <c r="R184" s="49"/>
      <c r="S184" s="49"/>
      <c r="T184" s="49"/>
      <c r="U184" s="49"/>
      <c r="V184" s="49"/>
      <c r="W184" s="49"/>
      <c r="X184" s="49"/>
      <c r="Y184" s="49"/>
      <c r="Z184" s="49"/>
      <c r="AA184" s="49"/>
      <c r="AE184" s="40"/>
    </row>
    <row r="185" spans="1:31" s="47" customFormat="1" x14ac:dyDescent="0.25">
      <c r="A185" s="488"/>
      <c r="B185" s="57"/>
      <c r="C185" s="42"/>
      <c r="D185" s="61"/>
      <c r="E185" s="40"/>
      <c r="F185" s="40"/>
      <c r="H185" s="489"/>
      <c r="I185" s="49"/>
      <c r="J185" s="49"/>
      <c r="K185" s="40"/>
      <c r="L185" s="49"/>
      <c r="M185" s="49"/>
      <c r="N185" s="49"/>
      <c r="O185" s="49"/>
      <c r="P185" s="49"/>
      <c r="Q185" s="49"/>
      <c r="R185" s="49"/>
      <c r="S185" s="49"/>
      <c r="T185" s="49"/>
      <c r="U185" s="49"/>
      <c r="V185" s="49"/>
      <c r="W185" s="49"/>
      <c r="X185" s="49"/>
      <c r="Y185" s="49"/>
      <c r="Z185" s="49"/>
      <c r="AA185" s="49"/>
      <c r="AE185" s="40"/>
    </row>
    <row r="186" spans="1:31" s="47" customFormat="1" x14ac:dyDescent="0.25">
      <c r="A186" s="488"/>
      <c r="B186" s="57"/>
      <c r="C186" s="42"/>
      <c r="D186" s="61"/>
      <c r="E186" s="40"/>
      <c r="F186" s="40"/>
      <c r="H186" s="489"/>
      <c r="I186" s="49"/>
      <c r="J186" s="49"/>
      <c r="K186" s="40"/>
      <c r="L186" s="49"/>
      <c r="M186" s="49"/>
      <c r="N186" s="49"/>
      <c r="O186" s="49"/>
      <c r="P186" s="49"/>
      <c r="Q186" s="49"/>
      <c r="R186" s="49"/>
      <c r="S186" s="49"/>
      <c r="T186" s="49"/>
      <c r="U186" s="49"/>
      <c r="V186" s="49"/>
      <c r="W186" s="49"/>
      <c r="X186" s="49"/>
      <c r="Y186" s="49"/>
      <c r="Z186" s="49"/>
      <c r="AA186" s="49"/>
      <c r="AE186" s="40"/>
    </row>
    <row r="187" spans="1:31" s="47" customFormat="1" x14ac:dyDescent="0.25">
      <c r="A187" s="488"/>
      <c r="B187" s="57"/>
      <c r="C187" s="42"/>
      <c r="D187" s="61"/>
      <c r="E187" s="40"/>
      <c r="F187" s="40"/>
      <c r="H187" s="489"/>
      <c r="I187" s="49"/>
      <c r="J187" s="49"/>
      <c r="K187" s="40"/>
      <c r="L187" s="49"/>
      <c r="M187" s="49"/>
      <c r="N187" s="49"/>
      <c r="O187" s="49"/>
      <c r="P187" s="49"/>
      <c r="Q187" s="49"/>
      <c r="R187" s="49"/>
      <c r="S187" s="49"/>
      <c r="T187" s="49"/>
      <c r="U187" s="49"/>
      <c r="V187" s="49"/>
      <c r="W187" s="49"/>
      <c r="X187" s="49"/>
      <c r="Y187" s="49"/>
      <c r="Z187" s="49"/>
      <c r="AA187" s="49"/>
      <c r="AE187" s="40"/>
    </row>
    <row r="188" spans="1:31" s="47" customFormat="1" x14ac:dyDescent="0.25">
      <c r="A188" s="488"/>
      <c r="B188" s="57"/>
      <c r="C188" s="42"/>
      <c r="D188" s="61"/>
      <c r="E188" s="40"/>
      <c r="F188" s="40"/>
      <c r="H188" s="489"/>
      <c r="I188" s="49"/>
      <c r="J188" s="49"/>
      <c r="K188" s="40"/>
      <c r="L188" s="49"/>
      <c r="M188" s="49"/>
      <c r="N188" s="49"/>
      <c r="O188" s="49"/>
      <c r="P188" s="49"/>
      <c r="Q188" s="49"/>
      <c r="R188" s="49"/>
      <c r="S188" s="49"/>
      <c r="T188" s="49"/>
      <c r="U188" s="49"/>
      <c r="V188" s="49"/>
      <c r="W188" s="49"/>
      <c r="X188" s="49"/>
      <c r="Y188" s="49"/>
      <c r="Z188" s="49"/>
      <c r="AA188" s="49"/>
      <c r="AE188" s="40"/>
    </row>
    <row r="189" spans="1:31" s="47" customFormat="1" x14ac:dyDescent="0.25">
      <c r="A189" s="488"/>
      <c r="B189" s="57"/>
      <c r="C189" s="42"/>
      <c r="D189" s="61"/>
      <c r="E189" s="40"/>
      <c r="F189" s="40"/>
      <c r="H189" s="489"/>
      <c r="I189" s="49"/>
      <c r="J189" s="49"/>
      <c r="K189" s="40"/>
      <c r="L189" s="49"/>
      <c r="M189" s="49"/>
      <c r="N189" s="49"/>
      <c r="O189" s="49"/>
      <c r="P189" s="49"/>
      <c r="Q189" s="49"/>
      <c r="R189" s="49"/>
      <c r="S189" s="49"/>
      <c r="T189" s="49"/>
      <c r="U189" s="49"/>
      <c r="V189" s="49"/>
      <c r="W189" s="49"/>
      <c r="X189" s="49"/>
      <c r="Y189" s="49"/>
      <c r="Z189" s="49"/>
      <c r="AA189" s="49"/>
      <c r="AE189" s="40"/>
    </row>
    <row r="190" spans="1:31" s="47" customFormat="1" x14ac:dyDescent="0.25">
      <c r="A190" s="488"/>
      <c r="B190" s="57"/>
      <c r="C190" s="42"/>
      <c r="D190" s="61"/>
      <c r="E190" s="40"/>
      <c r="F190" s="40"/>
      <c r="H190" s="489"/>
      <c r="I190" s="49"/>
      <c r="J190" s="49"/>
      <c r="K190" s="40"/>
      <c r="L190" s="49"/>
      <c r="M190" s="49"/>
      <c r="N190" s="49"/>
      <c r="O190" s="49"/>
      <c r="P190" s="49"/>
      <c r="Q190" s="49"/>
      <c r="R190" s="49"/>
      <c r="S190" s="49"/>
      <c r="T190" s="49"/>
      <c r="U190" s="49"/>
      <c r="V190" s="49"/>
      <c r="W190" s="49"/>
      <c r="X190" s="49"/>
      <c r="Y190" s="49"/>
      <c r="Z190" s="49"/>
      <c r="AA190" s="49"/>
      <c r="AE190" s="40"/>
    </row>
    <row r="191" spans="1:31" s="47" customFormat="1" x14ac:dyDescent="0.25">
      <c r="A191" s="488"/>
      <c r="B191" s="57"/>
      <c r="C191" s="42"/>
      <c r="D191" s="61"/>
      <c r="E191" s="40"/>
      <c r="F191" s="40"/>
      <c r="H191" s="489"/>
      <c r="I191" s="49"/>
      <c r="J191" s="49"/>
      <c r="K191" s="40"/>
      <c r="L191" s="49"/>
      <c r="M191" s="49"/>
      <c r="N191" s="49"/>
      <c r="O191" s="49"/>
      <c r="P191" s="49"/>
      <c r="Q191" s="49"/>
      <c r="R191" s="49"/>
      <c r="S191" s="49"/>
      <c r="T191" s="49"/>
      <c r="U191" s="49"/>
      <c r="V191" s="49"/>
      <c r="W191" s="49"/>
      <c r="X191" s="49"/>
      <c r="Y191" s="49"/>
      <c r="Z191" s="49"/>
      <c r="AA191" s="49"/>
      <c r="AE191" s="40"/>
    </row>
    <row r="192" spans="1:31" s="47" customFormat="1" x14ac:dyDescent="0.25">
      <c r="A192" s="488"/>
      <c r="B192" s="57"/>
      <c r="C192" s="42"/>
      <c r="D192" s="61"/>
      <c r="E192" s="40"/>
      <c r="F192" s="40"/>
      <c r="H192" s="489"/>
      <c r="I192" s="49"/>
      <c r="J192" s="49"/>
      <c r="K192" s="40"/>
      <c r="L192" s="49"/>
      <c r="M192" s="49"/>
      <c r="N192" s="49"/>
      <c r="O192" s="49"/>
      <c r="P192" s="49"/>
      <c r="Q192" s="49"/>
      <c r="R192" s="49"/>
      <c r="S192" s="49"/>
      <c r="T192" s="49"/>
      <c r="U192" s="49"/>
      <c r="V192" s="49"/>
      <c r="W192" s="49"/>
      <c r="X192" s="49"/>
      <c r="Y192" s="49"/>
      <c r="Z192" s="49"/>
      <c r="AA192" s="49"/>
      <c r="AE192" s="40"/>
    </row>
    <row r="193" spans="1:31" s="47" customFormat="1" x14ac:dyDescent="0.25">
      <c r="A193" s="488"/>
      <c r="B193" s="57"/>
      <c r="C193" s="42"/>
      <c r="D193" s="61"/>
      <c r="E193" s="40"/>
      <c r="F193" s="40"/>
      <c r="H193" s="489"/>
      <c r="I193" s="49"/>
      <c r="J193" s="49"/>
      <c r="K193" s="40"/>
      <c r="L193" s="49"/>
      <c r="M193" s="49"/>
      <c r="N193" s="49"/>
      <c r="O193" s="49"/>
      <c r="P193" s="49"/>
      <c r="Q193" s="49"/>
      <c r="R193" s="49"/>
      <c r="S193" s="49"/>
      <c r="T193" s="49"/>
      <c r="U193" s="49"/>
      <c r="V193" s="49"/>
      <c r="W193" s="49"/>
      <c r="X193" s="49"/>
      <c r="Y193" s="49"/>
      <c r="Z193" s="49"/>
      <c r="AA193" s="49"/>
      <c r="AE193" s="40"/>
    </row>
    <row r="194" spans="1:31" s="47" customFormat="1" x14ac:dyDescent="0.25">
      <c r="A194" s="488"/>
      <c r="B194" s="57"/>
      <c r="C194" s="42"/>
      <c r="D194" s="61"/>
      <c r="E194" s="40"/>
      <c r="F194" s="40"/>
      <c r="H194" s="489"/>
      <c r="I194" s="49"/>
      <c r="J194" s="49"/>
      <c r="K194" s="40"/>
      <c r="L194" s="49"/>
      <c r="M194" s="49"/>
      <c r="N194" s="49"/>
      <c r="O194" s="49"/>
      <c r="P194" s="49"/>
      <c r="Q194" s="49"/>
      <c r="R194" s="49"/>
      <c r="S194" s="49"/>
      <c r="T194" s="49"/>
      <c r="U194" s="49"/>
      <c r="V194" s="49"/>
      <c r="W194" s="49"/>
      <c r="X194" s="49"/>
      <c r="Y194" s="49"/>
      <c r="Z194" s="49"/>
      <c r="AA194" s="49"/>
      <c r="AE194" s="40"/>
    </row>
    <row r="195" spans="1:31" s="47" customFormat="1" x14ac:dyDescent="0.25">
      <c r="A195" s="488"/>
      <c r="B195" s="57"/>
      <c r="C195" s="42"/>
      <c r="D195" s="61"/>
      <c r="E195" s="40"/>
      <c r="F195" s="40"/>
      <c r="H195" s="489"/>
      <c r="I195" s="49"/>
      <c r="J195" s="49"/>
      <c r="K195" s="40"/>
      <c r="L195" s="49"/>
      <c r="M195" s="49"/>
      <c r="N195" s="49"/>
      <c r="O195" s="49"/>
      <c r="P195" s="49"/>
      <c r="Q195" s="49"/>
      <c r="R195" s="49"/>
      <c r="S195" s="49"/>
      <c r="T195" s="49"/>
      <c r="U195" s="49"/>
      <c r="V195" s="49"/>
      <c r="W195" s="49"/>
      <c r="X195" s="49"/>
      <c r="Y195" s="49"/>
      <c r="Z195" s="49"/>
      <c r="AA195" s="49"/>
      <c r="AE195" s="40"/>
    </row>
    <row r="196" spans="1:31" s="47" customFormat="1" x14ac:dyDescent="0.25">
      <c r="A196" s="488"/>
      <c r="B196" s="57"/>
      <c r="C196" s="42"/>
      <c r="D196" s="61"/>
      <c r="E196" s="40"/>
      <c r="F196" s="40"/>
      <c r="H196" s="489"/>
      <c r="I196" s="49"/>
      <c r="J196" s="49"/>
      <c r="K196" s="40"/>
      <c r="L196" s="49"/>
      <c r="M196" s="49"/>
      <c r="N196" s="49"/>
      <c r="O196" s="49"/>
      <c r="P196" s="49"/>
      <c r="Q196" s="49"/>
      <c r="R196" s="49"/>
      <c r="S196" s="49"/>
      <c r="T196" s="49"/>
      <c r="U196" s="49"/>
      <c r="V196" s="49"/>
      <c r="W196" s="49"/>
      <c r="X196" s="49"/>
      <c r="Y196" s="49"/>
      <c r="Z196" s="49"/>
      <c r="AA196" s="49"/>
      <c r="AE196" s="40"/>
    </row>
    <row r="197" spans="1:31" s="47" customFormat="1" x14ac:dyDescent="0.25">
      <c r="A197" s="488"/>
      <c r="B197" s="57"/>
      <c r="C197" s="42"/>
      <c r="D197" s="61"/>
      <c r="E197" s="40"/>
      <c r="F197" s="40"/>
      <c r="H197" s="489"/>
      <c r="I197" s="49"/>
      <c r="J197" s="49"/>
      <c r="K197" s="40"/>
      <c r="L197" s="49"/>
      <c r="M197" s="49"/>
      <c r="N197" s="49"/>
      <c r="O197" s="49"/>
      <c r="P197" s="49"/>
      <c r="Q197" s="49"/>
      <c r="R197" s="49"/>
      <c r="S197" s="49"/>
      <c r="T197" s="49"/>
      <c r="U197" s="49"/>
      <c r="V197" s="49"/>
      <c r="W197" s="49"/>
      <c r="X197" s="49"/>
      <c r="Y197" s="49"/>
      <c r="Z197" s="49"/>
      <c r="AA197" s="49"/>
      <c r="AE197" s="40"/>
    </row>
    <row r="198" spans="1:31" s="47" customFormat="1" x14ac:dyDescent="0.25">
      <c r="A198" s="488"/>
      <c r="B198" s="57"/>
      <c r="C198" s="42"/>
      <c r="D198" s="61"/>
      <c r="E198" s="40"/>
      <c r="F198" s="40"/>
      <c r="H198" s="489"/>
      <c r="I198" s="49"/>
      <c r="J198" s="49"/>
      <c r="K198" s="40"/>
      <c r="L198" s="49"/>
      <c r="M198" s="49"/>
      <c r="N198" s="49"/>
      <c r="O198" s="49"/>
      <c r="P198" s="49"/>
      <c r="Q198" s="49"/>
      <c r="R198" s="49"/>
      <c r="S198" s="49"/>
      <c r="T198" s="49"/>
      <c r="U198" s="49"/>
      <c r="V198" s="49"/>
      <c r="W198" s="49"/>
      <c r="X198" s="49"/>
      <c r="Y198" s="49"/>
      <c r="Z198" s="49"/>
      <c r="AA198" s="49"/>
      <c r="AE198" s="40"/>
    </row>
    <row r="199" spans="1:31" s="47" customFormat="1" x14ac:dyDescent="0.25">
      <c r="A199" s="488"/>
      <c r="B199" s="57"/>
      <c r="C199" s="42"/>
      <c r="D199" s="61"/>
      <c r="E199" s="40"/>
      <c r="F199" s="40"/>
      <c r="H199" s="489"/>
      <c r="I199" s="49"/>
      <c r="J199" s="49"/>
      <c r="K199" s="40"/>
      <c r="L199" s="49"/>
      <c r="M199" s="49"/>
      <c r="N199" s="49"/>
      <c r="O199" s="49"/>
      <c r="P199" s="49"/>
      <c r="Q199" s="49"/>
      <c r="R199" s="49"/>
      <c r="S199" s="49"/>
      <c r="T199" s="49"/>
      <c r="U199" s="49"/>
      <c r="V199" s="49"/>
      <c r="W199" s="49"/>
      <c r="X199" s="49"/>
      <c r="Y199" s="49"/>
      <c r="Z199" s="49"/>
      <c r="AA199" s="49"/>
      <c r="AE199" s="40"/>
    </row>
    <row r="200" spans="1:31" s="47" customFormat="1" x14ac:dyDescent="0.25">
      <c r="A200" s="488"/>
      <c r="B200" s="57"/>
      <c r="C200" s="42"/>
      <c r="D200" s="61"/>
      <c r="E200" s="40"/>
      <c r="F200" s="40"/>
      <c r="H200" s="489"/>
      <c r="I200" s="49"/>
      <c r="J200" s="49"/>
      <c r="K200" s="40"/>
      <c r="L200" s="49"/>
      <c r="M200" s="49"/>
      <c r="N200" s="49"/>
      <c r="O200" s="49"/>
      <c r="P200" s="49"/>
      <c r="Q200" s="49"/>
      <c r="R200" s="49"/>
      <c r="S200" s="49"/>
      <c r="T200" s="49"/>
      <c r="U200" s="49"/>
      <c r="V200" s="49"/>
      <c r="W200" s="49"/>
      <c r="X200" s="49"/>
      <c r="Y200" s="49"/>
      <c r="Z200" s="49"/>
      <c r="AA200" s="49"/>
      <c r="AE200" s="40"/>
    </row>
    <row r="201" spans="1:31" s="47" customFormat="1" x14ac:dyDescent="0.25">
      <c r="A201" s="488"/>
      <c r="B201" s="57"/>
      <c r="C201" s="42"/>
      <c r="D201" s="61"/>
      <c r="E201" s="40"/>
      <c r="F201" s="40"/>
      <c r="H201" s="489"/>
      <c r="I201" s="49"/>
      <c r="J201" s="49"/>
      <c r="K201" s="40"/>
      <c r="L201" s="49"/>
      <c r="M201" s="49"/>
      <c r="N201" s="49"/>
      <c r="O201" s="49"/>
      <c r="P201" s="49"/>
      <c r="Q201" s="49"/>
      <c r="R201" s="49"/>
      <c r="S201" s="49"/>
      <c r="T201" s="49"/>
      <c r="U201" s="49"/>
      <c r="V201" s="49"/>
      <c r="W201" s="49"/>
      <c r="X201" s="49"/>
      <c r="Y201" s="49"/>
      <c r="Z201" s="49"/>
      <c r="AA201" s="49"/>
      <c r="AE201" s="40"/>
    </row>
    <row r="202" spans="1:31" s="47" customFormat="1" x14ac:dyDescent="0.25">
      <c r="A202" s="488"/>
      <c r="B202" s="57"/>
      <c r="C202" s="42"/>
      <c r="D202" s="61"/>
      <c r="E202" s="40"/>
      <c r="F202" s="40"/>
      <c r="H202" s="489"/>
      <c r="I202" s="49"/>
      <c r="J202" s="49"/>
      <c r="K202" s="40"/>
      <c r="L202" s="49"/>
      <c r="M202" s="49"/>
      <c r="N202" s="49"/>
      <c r="O202" s="49"/>
      <c r="P202" s="49"/>
      <c r="Q202" s="49"/>
      <c r="R202" s="49"/>
      <c r="S202" s="49"/>
      <c r="T202" s="49"/>
      <c r="U202" s="49"/>
      <c r="V202" s="49"/>
      <c r="W202" s="49"/>
      <c r="X202" s="49"/>
      <c r="Y202" s="49"/>
      <c r="Z202" s="49"/>
      <c r="AA202" s="49"/>
      <c r="AE202" s="40"/>
    </row>
    <row r="203" spans="1:31" s="47" customFormat="1" x14ac:dyDescent="0.25">
      <c r="A203" s="488"/>
      <c r="B203" s="57"/>
      <c r="C203" s="42"/>
      <c r="D203" s="61"/>
      <c r="E203" s="40"/>
      <c r="F203" s="40"/>
      <c r="H203" s="489"/>
      <c r="I203" s="49"/>
      <c r="J203" s="49"/>
      <c r="K203" s="40"/>
      <c r="L203" s="49"/>
      <c r="M203" s="49"/>
      <c r="N203" s="49"/>
      <c r="O203" s="49"/>
      <c r="P203" s="49"/>
      <c r="Q203" s="49"/>
      <c r="R203" s="49"/>
      <c r="S203" s="49"/>
      <c r="T203" s="49"/>
      <c r="U203" s="49"/>
      <c r="V203" s="49"/>
      <c r="W203" s="49"/>
      <c r="X203" s="49"/>
      <c r="Y203" s="49"/>
      <c r="Z203" s="49"/>
      <c r="AA203" s="49"/>
      <c r="AE203" s="40"/>
    </row>
    <row r="204" spans="1:31" s="47" customFormat="1" x14ac:dyDescent="0.25">
      <c r="A204" s="488"/>
      <c r="B204" s="57"/>
      <c r="C204" s="42"/>
      <c r="D204" s="61"/>
      <c r="E204" s="40"/>
      <c r="F204" s="40"/>
      <c r="H204" s="489"/>
      <c r="I204" s="49"/>
      <c r="J204" s="49"/>
      <c r="K204" s="40"/>
      <c r="L204" s="49"/>
      <c r="M204" s="49"/>
      <c r="N204" s="49"/>
      <c r="O204" s="49"/>
      <c r="P204" s="49"/>
      <c r="Q204" s="49"/>
      <c r="R204" s="49"/>
      <c r="S204" s="49"/>
      <c r="T204" s="49"/>
      <c r="U204" s="49"/>
      <c r="V204" s="49"/>
      <c r="W204" s="49"/>
      <c r="X204" s="49"/>
      <c r="Y204" s="49"/>
      <c r="Z204" s="49"/>
      <c r="AA204" s="49"/>
      <c r="AE204" s="40"/>
    </row>
    <row r="205" spans="1:31" s="47" customFormat="1" x14ac:dyDescent="0.25">
      <c r="A205" s="488"/>
      <c r="B205" s="57"/>
      <c r="C205" s="42"/>
      <c r="D205" s="61"/>
      <c r="E205" s="40"/>
      <c r="F205" s="40"/>
      <c r="H205" s="489"/>
      <c r="I205" s="49"/>
      <c r="J205" s="49"/>
      <c r="K205" s="40"/>
      <c r="L205" s="49"/>
      <c r="M205" s="49"/>
      <c r="N205" s="49"/>
      <c r="O205" s="49"/>
      <c r="P205" s="49"/>
      <c r="Q205" s="49"/>
      <c r="R205" s="49"/>
      <c r="S205" s="49"/>
      <c r="T205" s="49"/>
      <c r="U205" s="49"/>
      <c r="V205" s="49"/>
      <c r="W205" s="49"/>
      <c r="X205" s="49"/>
      <c r="Y205" s="49"/>
      <c r="Z205" s="49"/>
      <c r="AA205" s="49"/>
      <c r="AE205" s="40"/>
    </row>
    <row r="206" spans="1:31" s="47" customFormat="1" x14ac:dyDescent="0.25">
      <c r="A206" s="488"/>
      <c r="B206" s="57"/>
      <c r="C206" s="42"/>
      <c r="D206" s="61"/>
      <c r="E206" s="40"/>
      <c r="F206" s="40"/>
      <c r="H206" s="489"/>
      <c r="I206" s="49"/>
      <c r="J206" s="49"/>
      <c r="K206" s="40"/>
      <c r="L206" s="49"/>
      <c r="M206" s="49"/>
      <c r="N206" s="49"/>
      <c r="O206" s="49"/>
      <c r="P206" s="49"/>
      <c r="Q206" s="49"/>
      <c r="R206" s="49"/>
      <c r="S206" s="49"/>
      <c r="T206" s="49"/>
      <c r="U206" s="49"/>
      <c r="V206" s="49"/>
      <c r="W206" s="49"/>
      <c r="X206" s="49"/>
      <c r="Y206" s="49"/>
      <c r="Z206" s="49"/>
      <c r="AA206" s="49"/>
      <c r="AE206" s="40"/>
    </row>
    <row r="207" spans="1:31" s="47" customFormat="1" x14ac:dyDescent="0.25">
      <c r="A207" s="488"/>
      <c r="B207" s="57"/>
      <c r="C207" s="42"/>
      <c r="D207" s="61"/>
      <c r="E207" s="40"/>
      <c r="F207" s="40"/>
      <c r="H207" s="489"/>
      <c r="I207" s="49"/>
      <c r="J207" s="49"/>
      <c r="K207" s="40"/>
      <c r="L207" s="49"/>
      <c r="M207" s="49"/>
      <c r="N207" s="49"/>
      <c r="O207" s="49"/>
      <c r="P207" s="49"/>
      <c r="Q207" s="49"/>
      <c r="R207" s="49"/>
      <c r="S207" s="49"/>
      <c r="T207" s="49"/>
      <c r="U207" s="49"/>
      <c r="V207" s="49"/>
      <c r="W207" s="49"/>
      <c r="X207" s="49"/>
      <c r="Y207" s="49"/>
      <c r="Z207" s="49"/>
      <c r="AA207" s="49"/>
      <c r="AE207" s="40"/>
    </row>
    <row r="208" spans="1:31" s="47" customFormat="1" x14ac:dyDescent="0.25">
      <c r="A208" s="488"/>
      <c r="B208" s="57"/>
      <c r="C208" s="42"/>
      <c r="D208" s="61"/>
      <c r="E208" s="40"/>
      <c r="F208" s="40"/>
      <c r="H208" s="489"/>
      <c r="I208" s="49"/>
      <c r="J208" s="49"/>
      <c r="K208" s="40"/>
      <c r="L208" s="49"/>
      <c r="M208" s="49"/>
      <c r="N208" s="49"/>
      <c r="O208" s="49"/>
      <c r="P208" s="49"/>
      <c r="Q208" s="49"/>
      <c r="R208" s="49"/>
      <c r="S208" s="49"/>
      <c r="T208" s="49"/>
      <c r="U208" s="49"/>
      <c r="V208" s="49"/>
      <c r="W208" s="49"/>
      <c r="X208" s="49"/>
      <c r="Y208" s="49"/>
      <c r="Z208" s="49"/>
      <c r="AA208" s="49"/>
      <c r="AE208" s="40"/>
    </row>
    <row r="209" spans="1:31" s="47" customFormat="1" x14ac:dyDescent="0.25">
      <c r="A209" s="488"/>
      <c r="B209" s="57"/>
      <c r="C209" s="42"/>
      <c r="D209" s="61"/>
      <c r="E209" s="40"/>
      <c r="F209" s="40"/>
      <c r="H209" s="489"/>
      <c r="I209" s="49"/>
      <c r="J209" s="49"/>
      <c r="K209" s="40"/>
      <c r="L209" s="49"/>
      <c r="M209" s="49"/>
      <c r="N209" s="49"/>
      <c r="O209" s="49"/>
      <c r="P209" s="49"/>
      <c r="Q209" s="49"/>
      <c r="R209" s="49"/>
      <c r="S209" s="49"/>
      <c r="T209" s="49"/>
      <c r="U209" s="49"/>
      <c r="V209" s="49"/>
      <c r="W209" s="49"/>
      <c r="X209" s="49"/>
      <c r="Y209" s="49"/>
      <c r="Z209" s="49"/>
      <c r="AA209" s="49"/>
      <c r="AE209" s="40"/>
    </row>
    <row r="210" spans="1:31" s="47" customFormat="1" x14ac:dyDescent="0.25">
      <c r="A210" s="488"/>
      <c r="B210" s="57"/>
      <c r="C210" s="42"/>
      <c r="D210" s="61"/>
      <c r="E210" s="40"/>
      <c r="F210" s="40"/>
      <c r="H210" s="489"/>
      <c r="I210" s="49"/>
      <c r="J210" s="49"/>
      <c r="K210" s="40"/>
      <c r="L210" s="49"/>
      <c r="M210" s="49"/>
      <c r="N210" s="49"/>
      <c r="O210" s="49"/>
      <c r="P210" s="49"/>
      <c r="Q210" s="49"/>
      <c r="R210" s="49"/>
      <c r="S210" s="49"/>
      <c r="T210" s="49"/>
      <c r="U210" s="49"/>
      <c r="V210" s="49"/>
      <c r="W210" s="49"/>
      <c r="X210" s="49"/>
      <c r="Y210" s="49"/>
      <c r="Z210" s="49"/>
      <c r="AA210" s="49"/>
      <c r="AE210" s="40"/>
    </row>
    <row r="211" spans="1:31" s="47" customFormat="1" x14ac:dyDescent="0.25">
      <c r="A211" s="488"/>
      <c r="B211" s="57"/>
      <c r="C211" s="42"/>
      <c r="D211" s="61"/>
      <c r="E211" s="40"/>
      <c r="F211" s="40"/>
      <c r="H211" s="489"/>
      <c r="I211" s="49"/>
      <c r="J211" s="49"/>
      <c r="K211" s="40"/>
      <c r="L211" s="49"/>
      <c r="M211" s="49"/>
      <c r="N211" s="49"/>
      <c r="O211" s="49"/>
      <c r="P211" s="49"/>
      <c r="Q211" s="49"/>
      <c r="R211" s="49"/>
      <c r="S211" s="49"/>
      <c r="T211" s="49"/>
      <c r="U211" s="49"/>
      <c r="V211" s="49"/>
      <c r="W211" s="49"/>
      <c r="X211" s="49"/>
      <c r="Y211" s="49"/>
      <c r="Z211" s="49"/>
      <c r="AA211" s="49"/>
      <c r="AE211" s="40"/>
    </row>
    <row r="212" spans="1:31" s="47" customFormat="1" x14ac:dyDescent="0.25">
      <c r="A212" s="488"/>
      <c r="B212" s="57"/>
      <c r="C212" s="42"/>
      <c r="D212" s="61"/>
      <c r="E212" s="40"/>
      <c r="F212" s="40"/>
      <c r="H212" s="489"/>
      <c r="I212" s="49"/>
      <c r="J212" s="49"/>
      <c r="K212" s="40"/>
      <c r="L212" s="49"/>
      <c r="M212" s="49"/>
      <c r="N212" s="49"/>
      <c r="O212" s="49"/>
      <c r="P212" s="49"/>
      <c r="Q212" s="49"/>
      <c r="R212" s="49"/>
      <c r="S212" s="49"/>
      <c r="T212" s="49"/>
      <c r="U212" s="49"/>
      <c r="V212" s="49"/>
      <c r="W212" s="49"/>
      <c r="X212" s="49"/>
      <c r="Y212" s="49"/>
      <c r="Z212" s="49"/>
      <c r="AA212" s="49"/>
      <c r="AE212" s="40"/>
    </row>
    <row r="213" spans="1:31" s="47" customFormat="1" x14ac:dyDescent="0.25">
      <c r="A213" s="488"/>
      <c r="B213" s="57"/>
      <c r="C213" s="42"/>
      <c r="D213" s="61"/>
      <c r="E213" s="40"/>
      <c r="F213" s="40"/>
      <c r="H213" s="489"/>
      <c r="I213" s="49"/>
      <c r="J213" s="49"/>
      <c r="K213" s="40"/>
      <c r="L213" s="49"/>
      <c r="M213" s="49"/>
      <c r="N213" s="49"/>
      <c r="O213" s="49"/>
      <c r="P213" s="49"/>
      <c r="Q213" s="49"/>
      <c r="R213" s="49"/>
      <c r="S213" s="49"/>
      <c r="T213" s="49"/>
      <c r="U213" s="49"/>
      <c r="V213" s="49"/>
      <c r="W213" s="49"/>
      <c r="X213" s="49"/>
      <c r="Y213" s="49"/>
      <c r="Z213" s="49"/>
      <c r="AA213" s="49"/>
      <c r="AE213" s="40"/>
    </row>
    <row r="214" spans="1:31" s="47" customFormat="1" x14ac:dyDescent="0.25">
      <c r="A214" s="488"/>
      <c r="B214" s="57"/>
      <c r="C214" s="42"/>
      <c r="D214" s="61"/>
      <c r="E214" s="40"/>
      <c r="F214" s="40"/>
      <c r="H214" s="489"/>
      <c r="I214" s="49"/>
      <c r="J214" s="49"/>
      <c r="K214" s="40"/>
      <c r="L214" s="49"/>
      <c r="M214" s="49"/>
      <c r="N214" s="49"/>
      <c r="O214" s="49"/>
      <c r="P214" s="49"/>
      <c r="Q214" s="49"/>
      <c r="R214" s="49"/>
      <c r="S214" s="49"/>
      <c r="T214" s="49"/>
      <c r="U214" s="49"/>
      <c r="V214" s="49"/>
      <c r="W214" s="49"/>
      <c r="X214" s="49"/>
      <c r="Y214" s="49"/>
      <c r="Z214" s="49"/>
      <c r="AA214" s="49"/>
      <c r="AE214" s="40"/>
    </row>
    <row r="215" spans="1:31" s="47" customFormat="1" x14ac:dyDescent="0.25">
      <c r="A215" s="488"/>
      <c r="B215" s="57"/>
      <c r="C215" s="42"/>
      <c r="D215" s="61"/>
      <c r="E215" s="40"/>
      <c r="F215" s="40"/>
      <c r="H215" s="489"/>
      <c r="I215" s="49"/>
      <c r="J215" s="49"/>
      <c r="K215" s="40"/>
      <c r="L215" s="49"/>
      <c r="M215" s="49"/>
      <c r="N215" s="49"/>
      <c r="O215" s="49"/>
      <c r="P215" s="49"/>
      <c r="Q215" s="49"/>
      <c r="R215" s="49"/>
      <c r="S215" s="49"/>
      <c r="T215" s="49"/>
      <c r="U215" s="49"/>
      <c r="V215" s="49"/>
      <c r="W215" s="49"/>
      <c r="X215" s="49"/>
      <c r="Y215" s="49"/>
      <c r="Z215" s="49"/>
      <c r="AA215" s="49"/>
      <c r="AE215" s="40"/>
    </row>
    <row r="216" spans="1:31" s="47" customFormat="1" x14ac:dyDescent="0.25">
      <c r="A216" s="488"/>
      <c r="B216" s="57"/>
      <c r="C216" s="42"/>
      <c r="D216" s="61"/>
      <c r="E216" s="40"/>
      <c r="F216" s="40"/>
      <c r="H216" s="489"/>
      <c r="I216" s="49"/>
      <c r="J216" s="49"/>
      <c r="K216" s="40"/>
      <c r="L216" s="49"/>
      <c r="M216" s="49"/>
      <c r="N216" s="49"/>
      <c r="O216" s="49"/>
      <c r="P216" s="49"/>
      <c r="Q216" s="49"/>
      <c r="R216" s="49"/>
      <c r="S216" s="49"/>
      <c r="T216" s="49"/>
      <c r="U216" s="49"/>
      <c r="V216" s="49"/>
      <c r="W216" s="49"/>
      <c r="X216" s="49"/>
      <c r="Y216" s="49"/>
      <c r="Z216" s="49"/>
      <c r="AA216" s="49"/>
      <c r="AE216" s="40"/>
    </row>
    <row r="217" spans="1:31" s="47" customFormat="1" x14ac:dyDescent="0.25">
      <c r="A217" s="488"/>
      <c r="B217" s="57"/>
      <c r="C217" s="42"/>
      <c r="D217" s="61"/>
      <c r="E217" s="40"/>
      <c r="F217" s="40"/>
      <c r="H217" s="489"/>
      <c r="I217" s="49"/>
      <c r="J217" s="49"/>
      <c r="K217" s="40"/>
      <c r="L217" s="49"/>
      <c r="M217" s="49"/>
      <c r="N217" s="49"/>
      <c r="O217" s="49"/>
      <c r="P217" s="49"/>
      <c r="Q217" s="49"/>
      <c r="R217" s="49"/>
      <c r="S217" s="49"/>
      <c r="T217" s="49"/>
      <c r="U217" s="49"/>
      <c r="V217" s="49"/>
      <c r="W217" s="49"/>
      <c r="X217" s="49"/>
      <c r="Y217" s="49"/>
      <c r="Z217" s="49"/>
      <c r="AA217" s="49"/>
      <c r="AE217" s="40"/>
    </row>
    <row r="218" spans="1:31" s="47" customFormat="1" x14ac:dyDescent="0.25">
      <c r="A218" s="488"/>
      <c r="B218" s="57"/>
      <c r="C218" s="42"/>
      <c r="D218" s="61"/>
      <c r="E218" s="40"/>
      <c r="F218" s="40"/>
      <c r="H218" s="489"/>
      <c r="I218" s="49"/>
      <c r="J218" s="49"/>
      <c r="K218" s="40"/>
      <c r="L218" s="49"/>
      <c r="M218" s="49"/>
      <c r="N218" s="49"/>
      <c r="O218" s="49"/>
      <c r="P218" s="49"/>
      <c r="Q218" s="49"/>
      <c r="R218" s="49"/>
      <c r="S218" s="49"/>
      <c r="T218" s="49"/>
      <c r="U218" s="49"/>
      <c r="V218" s="49"/>
      <c r="W218" s="49"/>
      <c r="X218" s="49"/>
      <c r="Y218" s="49"/>
      <c r="Z218" s="49"/>
      <c r="AA218" s="49"/>
      <c r="AE218" s="40"/>
    </row>
    <row r="219" spans="1:31" s="47" customFormat="1" x14ac:dyDescent="0.25">
      <c r="A219" s="488"/>
      <c r="B219" s="57"/>
      <c r="C219" s="42"/>
      <c r="D219" s="61"/>
      <c r="E219" s="40"/>
      <c r="F219" s="40"/>
      <c r="H219" s="489"/>
      <c r="I219" s="49"/>
      <c r="J219" s="49"/>
      <c r="K219" s="40"/>
      <c r="L219" s="49"/>
      <c r="M219" s="49"/>
      <c r="N219" s="49"/>
      <c r="O219" s="49"/>
      <c r="P219" s="49"/>
      <c r="Q219" s="49"/>
      <c r="R219" s="49"/>
      <c r="S219" s="49"/>
      <c r="T219" s="49"/>
      <c r="U219" s="49"/>
      <c r="V219" s="49"/>
      <c r="W219" s="49"/>
      <c r="X219" s="49"/>
      <c r="Y219" s="49"/>
      <c r="Z219" s="49"/>
      <c r="AA219" s="49"/>
      <c r="AE219" s="40"/>
    </row>
    <row r="220" spans="1:31" s="47" customFormat="1" x14ac:dyDescent="0.25">
      <c r="A220" s="488"/>
      <c r="B220" s="57"/>
      <c r="C220" s="42"/>
      <c r="D220" s="61"/>
      <c r="E220" s="40"/>
      <c r="F220" s="40"/>
      <c r="H220" s="489"/>
      <c r="I220" s="49"/>
      <c r="J220" s="49"/>
      <c r="K220" s="40"/>
      <c r="L220" s="49"/>
      <c r="M220" s="49"/>
      <c r="N220" s="49"/>
      <c r="O220" s="49"/>
      <c r="P220" s="49"/>
      <c r="Q220" s="49"/>
      <c r="R220" s="49"/>
      <c r="S220" s="49"/>
      <c r="T220" s="49"/>
      <c r="U220" s="49"/>
      <c r="V220" s="49"/>
      <c r="W220" s="49"/>
      <c r="X220" s="49"/>
      <c r="Y220" s="49"/>
      <c r="Z220" s="49"/>
      <c r="AA220" s="49"/>
      <c r="AE220" s="40"/>
    </row>
    <row r="221" spans="1:31" s="47" customFormat="1" x14ac:dyDescent="0.25">
      <c r="A221" s="488"/>
      <c r="B221" s="57"/>
      <c r="C221" s="42"/>
      <c r="D221" s="61"/>
      <c r="E221" s="40"/>
      <c r="F221" s="40"/>
      <c r="H221" s="489"/>
      <c r="I221" s="49"/>
      <c r="J221" s="49"/>
      <c r="K221" s="40"/>
      <c r="L221" s="49"/>
      <c r="M221" s="49"/>
      <c r="N221" s="49"/>
      <c r="O221" s="49"/>
      <c r="P221" s="49"/>
      <c r="Q221" s="49"/>
      <c r="R221" s="49"/>
      <c r="S221" s="49"/>
      <c r="T221" s="49"/>
      <c r="U221" s="49"/>
      <c r="V221" s="49"/>
      <c r="W221" s="49"/>
      <c r="X221" s="49"/>
      <c r="Y221" s="49"/>
      <c r="Z221" s="49"/>
      <c r="AA221" s="49"/>
      <c r="AE221" s="40"/>
    </row>
    <row r="222" spans="1:31" s="47" customFormat="1" x14ac:dyDescent="0.25">
      <c r="A222" s="488"/>
      <c r="B222" s="57"/>
      <c r="C222" s="42"/>
      <c r="D222" s="61"/>
      <c r="E222" s="40"/>
      <c r="F222" s="40"/>
      <c r="H222" s="489"/>
      <c r="I222" s="49"/>
      <c r="J222" s="49"/>
      <c r="K222" s="40"/>
      <c r="L222" s="49"/>
      <c r="M222" s="49"/>
      <c r="N222" s="49"/>
      <c r="O222" s="49"/>
      <c r="P222" s="49"/>
      <c r="Q222" s="49"/>
      <c r="R222" s="49"/>
      <c r="S222" s="49"/>
      <c r="T222" s="49"/>
      <c r="U222" s="49"/>
      <c r="V222" s="49"/>
      <c r="W222" s="49"/>
      <c r="X222" s="49"/>
      <c r="Y222" s="49"/>
      <c r="Z222" s="49"/>
      <c r="AA222" s="49"/>
      <c r="AE222" s="40"/>
    </row>
    <row r="223" spans="1:31" s="47" customFormat="1" x14ac:dyDescent="0.25">
      <c r="A223" s="488"/>
      <c r="B223" s="57"/>
      <c r="C223" s="42"/>
      <c r="D223" s="61"/>
      <c r="E223" s="40"/>
      <c r="F223" s="40"/>
      <c r="H223" s="489"/>
      <c r="I223" s="49"/>
      <c r="J223" s="49"/>
      <c r="K223" s="40"/>
      <c r="L223" s="49"/>
      <c r="M223" s="49"/>
      <c r="N223" s="49"/>
      <c r="O223" s="49"/>
      <c r="P223" s="49"/>
      <c r="Q223" s="49"/>
      <c r="R223" s="49"/>
      <c r="S223" s="49"/>
      <c r="T223" s="49"/>
      <c r="U223" s="49"/>
      <c r="V223" s="49"/>
      <c r="W223" s="49"/>
      <c r="X223" s="49"/>
      <c r="Y223" s="49"/>
      <c r="Z223" s="49"/>
      <c r="AA223" s="49"/>
      <c r="AE223" s="40"/>
    </row>
    <row r="224" spans="1:31" s="47" customFormat="1" x14ac:dyDescent="0.25">
      <c r="A224" s="488"/>
      <c r="B224" s="57"/>
      <c r="C224" s="42"/>
      <c r="D224" s="61"/>
      <c r="E224" s="40"/>
      <c r="F224" s="40"/>
      <c r="H224" s="489"/>
      <c r="I224" s="49"/>
      <c r="J224" s="49"/>
      <c r="K224" s="40"/>
      <c r="L224" s="49"/>
      <c r="M224" s="49"/>
      <c r="N224" s="49"/>
      <c r="O224" s="49"/>
      <c r="P224" s="49"/>
      <c r="Q224" s="49"/>
      <c r="R224" s="49"/>
      <c r="S224" s="49"/>
      <c r="T224" s="49"/>
      <c r="U224" s="49"/>
      <c r="V224" s="49"/>
      <c r="W224" s="49"/>
      <c r="X224" s="49"/>
      <c r="Y224" s="49"/>
      <c r="Z224" s="49"/>
      <c r="AA224" s="49"/>
      <c r="AE224" s="40"/>
    </row>
    <row r="225" spans="1:31" s="47" customFormat="1" x14ac:dyDescent="0.25">
      <c r="A225" s="488"/>
      <c r="B225" s="57"/>
      <c r="C225" s="42"/>
      <c r="D225" s="61"/>
      <c r="E225" s="40"/>
      <c r="F225" s="40"/>
      <c r="H225" s="489"/>
      <c r="I225" s="49"/>
      <c r="J225" s="49"/>
      <c r="K225" s="40"/>
      <c r="L225" s="49"/>
      <c r="M225" s="49"/>
      <c r="N225" s="49"/>
      <c r="O225" s="49"/>
      <c r="P225" s="49"/>
      <c r="Q225" s="49"/>
      <c r="R225" s="49"/>
      <c r="S225" s="49"/>
      <c r="T225" s="49"/>
      <c r="U225" s="49"/>
      <c r="V225" s="49"/>
      <c r="W225" s="49"/>
      <c r="X225" s="49"/>
      <c r="Y225" s="49"/>
      <c r="Z225" s="49"/>
      <c r="AA225" s="49"/>
      <c r="AE225" s="40"/>
    </row>
    <row r="226" spans="1:31" s="47" customFormat="1" x14ac:dyDescent="0.25">
      <c r="A226" s="488"/>
      <c r="B226" s="57"/>
      <c r="C226" s="42"/>
      <c r="D226" s="61"/>
      <c r="E226" s="40"/>
      <c r="F226" s="40"/>
      <c r="H226" s="489"/>
      <c r="I226" s="49"/>
      <c r="J226" s="49"/>
      <c r="K226" s="40"/>
      <c r="L226" s="49"/>
      <c r="M226" s="49"/>
      <c r="N226" s="49"/>
      <c r="O226" s="49"/>
      <c r="P226" s="49"/>
      <c r="Q226" s="49"/>
      <c r="R226" s="49"/>
      <c r="S226" s="49"/>
      <c r="T226" s="49"/>
      <c r="U226" s="49"/>
      <c r="V226" s="49"/>
      <c r="W226" s="49"/>
      <c r="X226" s="49"/>
      <c r="Y226" s="49"/>
      <c r="Z226" s="49"/>
      <c r="AA226" s="49"/>
      <c r="AE226" s="40"/>
    </row>
    <row r="227" spans="1:31" s="47" customFormat="1" x14ac:dyDescent="0.25">
      <c r="A227" s="488"/>
      <c r="B227" s="57"/>
      <c r="C227" s="42"/>
      <c r="D227" s="61"/>
      <c r="E227" s="40"/>
      <c r="F227" s="40"/>
      <c r="H227" s="489"/>
      <c r="I227" s="49"/>
      <c r="J227" s="49"/>
      <c r="K227" s="40"/>
      <c r="L227" s="49"/>
      <c r="M227" s="49"/>
      <c r="N227" s="49"/>
      <c r="O227" s="49"/>
      <c r="P227" s="49"/>
      <c r="Q227" s="49"/>
      <c r="R227" s="49"/>
      <c r="S227" s="49"/>
      <c r="T227" s="49"/>
      <c r="U227" s="49"/>
      <c r="V227" s="49"/>
      <c r="W227" s="49"/>
      <c r="X227" s="49"/>
      <c r="Y227" s="49"/>
      <c r="Z227" s="49"/>
      <c r="AA227" s="49"/>
      <c r="AE227" s="40"/>
    </row>
    <row r="228" spans="1:31" s="47" customFormat="1" x14ac:dyDescent="0.25">
      <c r="A228" s="488"/>
      <c r="B228" s="57"/>
      <c r="C228" s="42"/>
      <c r="D228" s="61"/>
      <c r="E228" s="40"/>
      <c r="F228" s="40"/>
      <c r="H228" s="489"/>
      <c r="I228" s="49"/>
      <c r="J228" s="49"/>
      <c r="K228" s="40"/>
      <c r="L228" s="49"/>
      <c r="M228" s="49"/>
      <c r="N228" s="49"/>
      <c r="O228" s="49"/>
      <c r="P228" s="49"/>
      <c r="Q228" s="49"/>
      <c r="R228" s="49"/>
      <c r="S228" s="49"/>
      <c r="T228" s="49"/>
      <c r="U228" s="49"/>
      <c r="V228" s="49"/>
      <c r="W228" s="49"/>
      <c r="X228" s="49"/>
      <c r="Y228" s="49"/>
      <c r="Z228" s="49"/>
      <c r="AA228" s="49"/>
      <c r="AE228" s="40"/>
    </row>
    <row r="229" spans="1:31" s="47" customFormat="1" x14ac:dyDescent="0.25">
      <c r="A229" s="488"/>
      <c r="B229" s="57"/>
      <c r="C229" s="42"/>
      <c r="D229" s="61"/>
      <c r="E229" s="40"/>
      <c r="F229" s="40"/>
      <c r="H229" s="489"/>
      <c r="I229" s="49"/>
      <c r="J229" s="49"/>
      <c r="K229" s="40"/>
      <c r="L229" s="49"/>
      <c r="M229" s="49"/>
      <c r="N229" s="49"/>
      <c r="O229" s="49"/>
      <c r="P229" s="49"/>
      <c r="Q229" s="49"/>
      <c r="R229" s="49"/>
      <c r="S229" s="49"/>
      <c r="T229" s="49"/>
      <c r="U229" s="49"/>
      <c r="V229" s="49"/>
      <c r="W229" s="49"/>
      <c r="X229" s="49"/>
      <c r="Y229" s="49"/>
      <c r="Z229" s="49"/>
      <c r="AA229" s="49"/>
      <c r="AE229" s="40"/>
    </row>
    <row r="230" spans="1:31" s="47" customFormat="1" x14ac:dyDescent="0.25">
      <c r="A230" s="488"/>
      <c r="B230" s="57"/>
      <c r="C230" s="42"/>
      <c r="D230" s="61"/>
      <c r="E230" s="40"/>
      <c r="F230" s="40"/>
      <c r="H230" s="489"/>
      <c r="I230" s="49"/>
      <c r="J230" s="49"/>
      <c r="K230" s="40"/>
      <c r="L230" s="49"/>
      <c r="M230" s="49"/>
      <c r="N230" s="49"/>
      <c r="O230" s="49"/>
      <c r="P230" s="49"/>
      <c r="Q230" s="49"/>
      <c r="R230" s="49"/>
      <c r="S230" s="49"/>
      <c r="T230" s="49"/>
      <c r="U230" s="49"/>
      <c r="V230" s="49"/>
      <c r="W230" s="49"/>
      <c r="X230" s="49"/>
      <c r="Y230" s="49"/>
      <c r="Z230" s="49"/>
      <c r="AA230" s="49"/>
      <c r="AE230" s="40"/>
    </row>
    <row r="231" spans="1:31" s="47" customFormat="1" x14ac:dyDescent="0.25">
      <c r="A231" s="488"/>
      <c r="B231" s="57"/>
      <c r="C231" s="42"/>
      <c r="D231" s="61"/>
      <c r="E231" s="40"/>
      <c r="F231" s="40"/>
      <c r="H231" s="489"/>
      <c r="I231" s="49"/>
      <c r="J231" s="49"/>
      <c r="K231" s="40"/>
      <c r="L231" s="49"/>
      <c r="M231" s="49"/>
      <c r="N231" s="49"/>
      <c r="O231" s="49"/>
      <c r="P231" s="49"/>
      <c r="Q231" s="49"/>
      <c r="R231" s="49"/>
      <c r="S231" s="49"/>
      <c r="T231" s="49"/>
      <c r="U231" s="49"/>
      <c r="V231" s="49"/>
      <c r="W231" s="49"/>
      <c r="X231" s="49"/>
      <c r="Y231" s="49"/>
      <c r="Z231" s="49"/>
      <c r="AA231" s="49"/>
      <c r="AE231" s="40"/>
    </row>
    <row r="232" spans="1:31" s="47" customFormat="1" x14ac:dyDescent="0.25">
      <c r="A232" s="488"/>
      <c r="B232" s="57"/>
      <c r="C232" s="42"/>
      <c r="D232" s="61"/>
      <c r="E232" s="40"/>
      <c r="F232" s="40"/>
      <c r="H232" s="489"/>
      <c r="I232" s="49"/>
      <c r="J232" s="49"/>
      <c r="K232" s="40"/>
      <c r="L232" s="49"/>
      <c r="M232" s="49"/>
      <c r="N232" s="49"/>
      <c r="O232" s="49"/>
      <c r="P232" s="49"/>
      <c r="Q232" s="49"/>
      <c r="R232" s="49"/>
      <c r="S232" s="49"/>
      <c r="T232" s="49"/>
      <c r="U232" s="49"/>
      <c r="V232" s="49"/>
      <c r="W232" s="49"/>
      <c r="X232" s="49"/>
      <c r="Y232" s="49"/>
      <c r="Z232" s="49"/>
      <c r="AA232" s="49"/>
      <c r="AE232" s="40"/>
    </row>
    <row r="233" spans="1:31" s="47" customFormat="1" x14ac:dyDescent="0.25">
      <c r="A233" s="488"/>
      <c r="B233" s="57"/>
      <c r="C233" s="42"/>
      <c r="D233" s="61"/>
      <c r="E233" s="40"/>
      <c r="F233" s="40"/>
      <c r="H233" s="489"/>
      <c r="I233" s="49"/>
      <c r="J233" s="49"/>
      <c r="K233" s="40"/>
      <c r="L233" s="49"/>
      <c r="M233" s="49"/>
      <c r="N233" s="49"/>
      <c r="O233" s="49"/>
      <c r="P233" s="49"/>
      <c r="Q233" s="49"/>
      <c r="R233" s="49"/>
      <c r="S233" s="49"/>
      <c r="T233" s="49"/>
      <c r="U233" s="49"/>
      <c r="V233" s="49"/>
      <c r="W233" s="49"/>
      <c r="X233" s="49"/>
      <c r="Y233" s="49"/>
      <c r="Z233" s="49"/>
      <c r="AA233" s="49"/>
      <c r="AE233" s="40"/>
    </row>
    <row r="234" spans="1:31" s="47" customFormat="1" x14ac:dyDescent="0.25">
      <c r="A234" s="488"/>
      <c r="B234" s="57"/>
      <c r="C234" s="42"/>
      <c r="D234" s="61"/>
      <c r="E234" s="40"/>
      <c r="F234" s="40"/>
      <c r="H234" s="489"/>
      <c r="I234" s="49"/>
      <c r="J234" s="49"/>
      <c r="K234" s="40"/>
      <c r="L234" s="49"/>
      <c r="M234" s="49"/>
      <c r="N234" s="49"/>
      <c r="O234" s="49"/>
      <c r="P234" s="49"/>
      <c r="Q234" s="49"/>
      <c r="R234" s="49"/>
      <c r="S234" s="49"/>
      <c r="T234" s="49"/>
      <c r="U234" s="49"/>
      <c r="V234" s="49"/>
      <c r="W234" s="49"/>
      <c r="X234" s="49"/>
      <c r="Y234" s="49"/>
      <c r="Z234" s="49"/>
      <c r="AA234" s="49"/>
      <c r="AE234" s="40"/>
    </row>
    <row r="235" spans="1:31" s="47" customFormat="1" x14ac:dyDescent="0.25">
      <c r="A235" s="488"/>
      <c r="B235" s="57"/>
      <c r="C235" s="42"/>
      <c r="D235" s="61"/>
      <c r="E235" s="40"/>
      <c r="F235" s="40"/>
      <c r="H235" s="489"/>
      <c r="I235" s="49"/>
      <c r="J235" s="49"/>
      <c r="K235" s="40"/>
      <c r="L235" s="49"/>
      <c r="M235" s="49"/>
      <c r="N235" s="49"/>
      <c r="O235" s="49"/>
      <c r="P235" s="49"/>
      <c r="Q235" s="49"/>
      <c r="R235" s="49"/>
      <c r="S235" s="49"/>
      <c r="T235" s="49"/>
      <c r="U235" s="49"/>
      <c r="V235" s="49"/>
      <c r="W235" s="49"/>
      <c r="X235" s="49"/>
      <c r="Y235" s="49"/>
      <c r="Z235" s="49"/>
      <c r="AA235" s="49"/>
      <c r="AE235" s="40"/>
    </row>
    <row r="236" spans="1:31" s="47" customFormat="1" x14ac:dyDescent="0.25">
      <c r="A236" s="488"/>
      <c r="B236" s="57"/>
      <c r="C236" s="42"/>
      <c r="D236" s="61"/>
      <c r="E236" s="40"/>
      <c r="F236" s="40"/>
      <c r="H236" s="489"/>
      <c r="I236" s="49"/>
      <c r="J236" s="49"/>
      <c r="K236" s="40"/>
      <c r="L236" s="49"/>
      <c r="M236" s="49"/>
      <c r="N236" s="49"/>
      <c r="O236" s="49"/>
      <c r="P236" s="49"/>
      <c r="Q236" s="49"/>
      <c r="R236" s="49"/>
      <c r="S236" s="49"/>
      <c r="T236" s="49"/>
      <c r="U236" s="49"/>
      <c r="V236" s="49"/>
      <c r="W236" s="49"/>
      <c r="X236" s="49"/>
      <c r="Y236" s="49"/>
      <c r="Z236" s="49"/>
      <c r="AA236" s="49"/>
      <c r="AE236" s="40"/>
    </row>
    <row r="237" spans="1:31" s="47" customFormat="1" x14ac:dyDescent="0.25">
      <c r="A237" s="488"/>
      <c r="B237" s="57"/>
      <c r="C237" s="42"/>
      <c r="D237" s="61"/>
      <c r="E237" s="40"/>
      <c r="F237" s="40"/>
      <c r="H237" s="489"/>
      <c r="I237" s="49"/>
      <c r="J237" s="49"/>
      <c r="K237" s="40"/>
      <c r="L237" s="49"/>
      <c r="M237" s="49"/>
      <c r="N237" s="49"/>
      <c r="O237" s="49"/>
      <c r="P237" s="49"/>
      <c r="Q237" s="49"/>
      <c r="R237" s="49"/>
      <c r="S237" s="49"/>
      <c r="T237" s="49"/>
      <c r="U237" s="49"/>
      <c r="V237" s="49"/>
      <c r="W237" s="49"/>
      <c r="X237" s="49"/>
      <c r="Y237" s="49"/>
      <c r="Z237" s="49"/>
      <c r="AA237" s="49"/>
      <c r="AE237" s="40"/>
    </row>
    <row r="238" spans="1:31" s="47" customFormat="1" x14ac:dyDescent="0.25">
      <c r="A238" s="488"/>
      <c r="B238" s="57"/>
      <c r="C238" s="42"/>
      <c r="D238" s="61"/>
      <c r="E238" s="40"/>
      <c r="F238" s="40"/>
      <c r="H238" s="489"/>
      <c r="I238" s="49"/>
      <c r="J238" s="49"/>
      <c r="K238" s="40"/>
      <c r="L238" s="49"/>
      <c r="M238" s="49"/>
      <c r="N238" s="49"/>
      <c r="O238" s="49"/>
      <c r="P238" s="49"/>
      <c r="Q238" s="49"/>
      <c r="R238" s="49"/>
      <c r="S238" s="49"/>
      <c r="T238" s="49"/>
      <c r="U238" s="49"/>
      <c r="V238" s="49"/>
      <c r="W238" s="49"/>
      <c r="X238" s="49"/>
      <c r="Y238" s="49"/>
      <c r="Z238" s="49"/>
      <c r="AA238" s="49"/>
      <c r="AE238" s="40"/>
    </row>
    <row r="239" spans="1:31" s="47" customFormat="1" x14ac:dyDescent="0.25">
      <c r="A239" s="488"/>
      <c r="B239" s="57"/>
      <c r="C239" s="42"/>
      <c r="D239" s="61"/>
      <c r="E239" s="40"/>
      <c r="F239" s="40"/>
      <c r="H239" s="489"/>
      <c r="I239" s="49"/>
      <c r="J239" s="49"/>
      <c r="K239" s="40"/>
      <c r="L239" s="49"/>
      <c r="M239" s="49"/>
      <c r="N239" s="49"/>
      <c r="O239" s="49"/>
      <c r="P239" s="49"/>
      <c r="Q239" s="49"/>
      <c r="R239" s="49"/>
      <c r="S239" s="49"/>
      <c r="T239" s="49"/>
      <c r="U239" s="49"/>
      <c r="V239" s="49"/>
      <c r="W239" s="49"/>
      <c r="X239" s="49"/>
      <c r="Y239" s="49"/>
      <c r="Z239" s="49"/>
      <c r="AA239" s="49"/>
      <c r="AE239" s="40"/>
    </row>
    <row r="240" spans="1:31" s="47" customFormat="1" x14ac:dyDescent="0.25">
      <c r="A240" s="488"/>
      <c r="B240" s="57"/>
      <c r="C240" s="42"/>
      <c r="D240" s="61"/>
      <c r="E240" s="40"/>
      <c r="F240" s="40"/>
      <c r="H240" s="489"/>
      <c r="I240" s="49"/>
      <c r="J240" s="49"/>
      <c r="K240" s="40"/>
      <c r="L240" s="49"/>
      <c r="M240" s="49"/>
      <c r="N240" s="49"/>
      <c r="O240" s="49"/>
      <c r="P240" s="49"/>
      <c r="Q240" s="49"/>
      <c r="R240" s="49"/>
      <c r="S240" s="49"/>
      <c r="T240" s="49"/>
      <c r="U240" s="49"/>
      <c r="V240" s="49"/>
      <c r="W240" s="49"/>
      <c r="X240" s="49"/>
      <c r="Y240" s="49"/>
      <c r="Z240" s="49"/>
      <c r="AA240" s="49"/>
      <c r="AE240" s="40"/>
    </row>
    <row r="241" spans="1:31" s="47" customFormat="1" x14ac:dyDescent="0.25">
      <c r="A241" s="488"/>
      <c r="B241" s="57"/>
      <c r="C241" s="42"/>
      <c r="D241" s="61"/>
      <c r="E241" s="40"/>
      <c r="F241" s="40"/>
      <c r="H241" s="489"/>
      <c r="I241" s="49"/>
      <c r="J241" s="49"/>
      <c r="K241" s="40"/>
      <c r="L241" s="49"/>
      <c r="M241" s="49"/>
      <c r="N241" s="49"/>
      <c r="O241" s="49"/>
      <c r="P241" s="49"/>
      <c r="Q241" s="49"/>
      <c r="R241" s="49"/>
      <c r="S241" s="49"/>
      <c r="T241" s="49"/>
      <c r="U241" s="49"/>
      <c r="V241" s="49"/>
      <c r="W241" s="49"/>
      <c r="X241" s="49"/>
      <c r="Y241" s="49"/>
      <c r="Z241" s="49"/>
      <c r="AA241" s="49"/>
      <c r="AE241" s="40"/>
    </row>
    <row r="242" spans="1:31" s="47" customFormat="1" x14ac:dyDescent="0.25">
      <c r="A242" s="488"/>
      <c r="B242" s="57"/>
      <c r="C242" s="42"/>
      <c r="D242" s="61"/>
      <c r="E242" s="40"/>
      <c r="F242" s="40"/>
      <c r="H242" s="489"/>
      <c r="I242" s="49"/>
      <c r="J242" s="49"/>
      <c r="K242" s="40"/>
      <c r="L242" s="49"/>
      <c r="M242" s="49"/>
      <c r="N242" s="49"/>
      <c r="O242" s="49"/>
      <c r="P242" s="49"/>
      <c r="Q242" s="49"/>
      <c r="R242" s="49"/>
      <c r="S242" s="49"/>
      <c r="T242" s="49"/>
      <c r="U242" s="49"/>
      <c r="V242" s="49"/>
      <c r="W242" s="49"/>
      <c r="X242" s="49"/>
      <c r="Y242" s="49"/>
      <c r="Z242" s="49"/>
      <c r="AA242" s="49"/>
      <c r="AE242" s="40"/>
    </row>
    <row r="243" spans="1:31" s="47" customFormat="1" x14ac:dyDescent="0.25">
      <c r="A243" s="488"/>
      <c r="B243" s="57"/>
      <c r="C243" s="42"/>
      <c r="D243" s="61"/>
      <c r="E243" s="40"/>
      <c r="F243" s="40"/>
      <c r="H243" s="489"/>
      <c r="I243" s="49"/>
      <c r="J243" s="49"/>
      <c r="K243" s="40"/>
      <c r="L243" s="49"/>
      <c r="M243" s="49"/>
      <c r="N243" s="49"/>
      <c r="O243" s="49"/>
      <c r="P243" s="49"/>
      <c r="Q243" s="49"/>
      <c r="R243" s="49"/>
      <c r="S243" s="49"/>
      <c r="T243" s="49"/>
      <c r="U243" s="49"/>
      <c r="V243" s="49"/>
      <c r="W243" s="49"/>
      <c r="X243" s="49"/>
      <c r="Y243" s="49"/>
      <c r="Z243" s="49"/>
      <c r="AA243" s="49"/>
      <c r="AE243" s="40"/>
    </row>
    <row r="244" spans="1:31" s="47" customFormat="1" x14ac:dyDescent="0.25">
      <c r="A244" s="488"/>
      <c r="B244" s="57"/>
      <c r="C244" s="42"/>
      <c r="D244" s="61"/>
      <c r="E244" s="40"/>
      <c r="F244" s="40"/>
      <c r="H244" s="489"/>
      <c r="I244" s="49"/>
      <c r="J244" s="49"/>
      <c r="K244" s="40"/>
      <c r="L244" s="49"/>
      <c r="M244" s="49"/>
      <c r="N244" s="49"/>
      <c r="O244" s="49"/>
      <c r="P244" s="49"/>
      <c r="Q244" s="49"/>
      <c r="R244" s="49"/>
      <c r="S244" s="49"/>
      <c r="T244" s="49"/>
      <c r="U244" s="49"/>
      <c r="V244" s="49"/>
      <c r="W244" s="49"/>
      <c r="X244" s="49"/>
      <c r="Y244" s="49"/>
      <c r="Z244" s="49"/>
      <c r="AA244" s="49"/>
      <c r="AE244" s="40"/>
    </row>
    <row r="245" spans="1:31" s="47" customFormat="1" x14ac:dyDescent="0.25">
      <c r="A245" s="488"/>
      <c r="B245" s="57"/>
      <c r="C245" s="42"/>
      <c r="D245" s="61"/>
      <c r="E245" s="40"/>
      <c r="F245" s="40"/>
      <c r="H245" s="489"/>
      <c r="I245" s="49"/>
      <c r="J245" s="49"/>
      <c r="K245" s="40"/>
      <c r="L245" s="49"/>
      <c r="M245" s="49"/>
      <c r="N245" s="49"/>
      <c r="O245" s="49"/>
      <c r="P245" s="49"/>
      <c r="Q245" s="49"/>
      <c r="R245" s="49"/>
      <c r="S245" s="49"/>
      <c r="T245" s="49"/>
      <c r="U245" s="49"/>
      <c r="V245" s="49"/>
      <c r="W245" s="49"/>
      <c r="X245" s="49"/>
      <c r="Y245" s="49"/>
      <c r="Z245" s="49"/>
      <c r="AA245" s="49"/>
      <c r="AE245" s="40"/>
    </row>
    <row r="246" spans="1:31" s="47" customFormat="1" x14ac:dyDescent="0.25">
      <c r="A246" s="488"/>
      <c r="B246" s="57"/>
      <c r="C246" s="42"/>
      <c r="D246" s="61"/>
      <c r="E246" s="40"/>
      <c r="F246" s="40"/>
      <c r="H246" s="489"/>
      <c r="I246" s="49"/>
      <c r="J246" s="49"/>
      <c r="K246" s="40"/>
      <c r="L246" s="49"/>
      <c r="M246" s="49"/>
      <c r="N246" s="49"/>
      <c r="O246" s="49"/>
      <c r="P246" s="49"/>
      <c r="Q246" s="49"/>
      <c r="R246" s="49"/>
      <c r="S246" s="49"/>
      <c r="T246" s="49"/>
      <c r="U246" s="49"/>
      <c r="V246" s="49"/>
      <c r="W246" s="49"/>
      <c r="X246" s="49"/>
      <c r="Y246" s="49"/>
      <c r="Z246" s="49"/>
      <c r="AA246" s="49"/>
      <c r="AE246" s="40"/>
    </row>
    <row r="247" spans="1:31" s="47" customFormat="1" x14ac:dyDescent="0.25">
      <c r="A247" s="488"/>
      <c r="B247" s="57"/>
      <c r="C247" s="42"/>
      <c r="D247" s="61"/>
      <c r="E247" s="40"/>
      <c r="F247" s="40"/>
      <c r="H247" s="489"/>
      <c r="I247" s="49"/>
      <c r="J247" s="49"/>
      <c r="K247" s="40"/>
      <c r="L247" s="49"/>
      <c r="M247" s="49"/>
      <c r="N247" s="49"/>
      <c r="O247" s="49"/>
      <c r="P247" s="49"/>
      <c r="Q247" s="49"/>
      <c r="R247" s="49"/>
      <c r="S247" s="49"/>
      <c r="T247" s="49"/>
      <c r="U247" s="49"/>
      <c r="V247" s="49"/>
      <c r="W247" s="49"/>
      <c r="X247" s="49"/>
      <c r="Y247" s="49"/>
      <c r="Z247" s="49"/>
      <c r="AA247" s="49"/>
      <c r="AE247" s="40"/>
    </row>
    <row r="248" spans="1:31" s="47" customFormat="1" x14ac:dyDescent="0.25">
      <c r="A248" s="488"/>
      <c r="B248" s="57"/>
      <c r="C248" s="42"/>
      <c r="D248" s="61"/>
      <c r="E248" s="40"/>
      <c r="F248" s="40"/>
      <c r="H248" s="489"/>
      <c r="I248" s="49"/>
      <c r="J248" s="49"/>
      <c r="K248" s="40"/>
      <c r="L248" s="49"/>
      <c r="M248" s="49"/>
      <c r="N248" s="49"/>
      <c r="O248" s="49"/>
      <c r="P248" s="49"/>
      <c r="Q248" s="49"/>
      <c r="R248" s="49"/>
      <c r="S248" s="49"/>
      <c r="T248" s="49"/>
      <c r="U248" s="49"/>
      <c r="V248" s="49"/>
      <c r="W248" s="49"/>
      <c r="X248" s="49"/>
      <c r="Y248" s="49"/>
      <c r="Z248" s="49"/>
      <c r="AA248" s="49"/>
      <c r="AE248" s="40"/>
    </row>
    <row r="249" spans="1:31" s="47" customFormat="1" x14ac:dyDescent="0.25">
      <c r="A249" s="488"/>
      <c r="B249" s="57"/>
      <c r="C249" s="42"/>
      <c r="D249" s="61"/>
      <c r="E249" s="40"/>
      <c r="F249" s="40"/>
      <c r="H249" s="489"/>
      <c r="I249" s="49"/>
      <c r="J249" s="49"/>
      <c r="K249" s="40"/>
      <c r="L249" s="49"/>
      <c r="M249" s="49"/>
      <c r="N249" s="49"/>
      <c r="O249" s="49"/>
      <c r="P249" s="49"/>
      <c r="Q249" s="49"/>
      <c r="R249" s="49"/>
      <c r="S249" s="49"/>
      <c r="T249" s="49"/>
      <c r="U249" s="49"/>
      <c r="V249" s="49"/>
      <c r="W249" s="49"/>
      <c r="X249" s="49"/>
      <c r="Y249" s="49"/>
      <c r="Z249" s="49"/>
      <c r="AA249" s="49"/>
      <c r="AE249" s="40"/>
    </row>
    <row r="250" spans="1:31" s="47" customFormat="1" x14ac:dyDescent="0.25">
      <c r="A250" s="488"/>
      <c r="B250" s="57"/>
      <c r="C250" s="42"/>
      <c r="D250" s="61"/>
      <c r="E250" s="40"/>
      <c r="F250" s="40"/>
      <c r="H250" s="489"/>
      <c r="I250" s="49"/>
      <c r="J250" s="49"/>
      <c r="K250" s="40"/>
      <c r="L250" s="49"/>
      <c r="M250" s="49"/>
      <c r="N250" s="49"/>
      <c r="O250" s="49"/>
      <c r="P250" s="49"/>
      <c r="Q250" s="49"/>
      <c r="R250" s="49"/>
      <c r="S250" s="49"/>
      <c r="T250" s="49"/>
      <c r="U250" s="49"/>
      <c r="V250" s="49"/>
      <c r="W250" s="49"/>
      <c r="X250" s="49"/>
      <c r="Y250" s="49"/>
      <c r="Z250" s="49"/>
      <c r="AA250" s="49"/>
      <c r="AE250" s="40"/>
    </row>
    <row r="251" spans="1:31" s="47" customFormat="1" x14ac:dyDescent="0.25">
      <c r="A251" s="488"/>
      <c r="B251" s="57"/>
      <c r="C251" s="42"/>
      <c r="D251" s="61"/>
      <c r="E251" s="40"/>
      <c r="F251" s="40"/>
      <c r="H251" s="489"/>
      <c r="I251" s="49"/>
      <c r="J251" s="49"/>
      <c r="K251" s="40"/>
      <c r="L251" s="49"/>
      <c r="M251" s="49"/>
      <c r="N251" s="49"/>
      <c r="O251" s="49"/>
      <c r="P251" s="49"/>
      <c r="Q251" s="49"/>
      <c r="R251" s="49"/>
      <c r="S251" s="49"/>
      <c r="T251" s="49"/>
      <c r="U251" s="49"/>
      <c r="V251" s="49"/>
      <c r="W251" s="49"/>
      <c r="X251" s="49"/>
      <c r="Y251" s="49"/>
      <c r="Z251" s="49"/>
      <c r="AA251" s="49"/>
      <c r="AE251" s="40"/>
    </row>
    <row r="252" spans="1:31" s="47" customFormat="1" x14ac:dyDescent="0.25">
      <c r="A252" s="488"/>
      <c r="B252" s="57"/>
      <c r="C252" s="42"/>
      <c r="D252" s="61"/>
      <c r="E252" s="40"/>
      <c r="F252" s="40"/>
      <c r="H252" s="489"/>
      <c r="I252" s="49"/>
      <c r="J252" s="49"/>
      <c r="K252" s="40"/>
      <c r="L252" s="49"/>
      <c r="M252" s="49"/>
      <c r="N252" s="49"/>
      <c r="O252" s="49"/>
      <c r="P252" s="49"/>
      <c r="Q252" s="49"/>
      <c r="R252" s="49"/>
      <c r="S252" s="49"/>
      <c r="T252" s="49"/>
      <c r="U252" s="49"/>
      <c r="V252" s="49"/>
      <c r="W252" s="49"/>
      <c r="X252" s="49"/>
      <c r="Y252" s="49"/>
      <c r="Z252" s="49"/>
      <c r="AA252" s="49"/>
      <c r="AE252" s="40"/>
    </row>
    <row r="253" spans="1:31" s="47" customFormat="1" x14ac:dyDescent="0.25">
      <c r="A253" s="488"/>
      <c r="B253" s="57"/>
      <c r="C253" s="42"/>
      <c r="D253" s="61"/>
      <c r="E253" s="40"/>
      <c r="F253" s="40"/>
      <c r="H253" s="489"/>
      <c r="I253" s="49"/>
      <c r="J253" s="49"/>
      <c r="K253" s="40"/>
      <c r="L253" s="49"/>
      <c r="M253" s="49"/>
      <c r="N253" s="49"/>
      <c r="O253" s="49"/>
      <c r="P253" s="49"/>
      <c r="Q253" s="49"/>
      <c r="R253" s="49"/>
      <c r="S253" s="49"/>
      <c r="T253" s="49"/>
      <c r="U253" s="49"/>
      <c r="V253" s="49"/>
      <c r="W253" s="49"/>
      <c r="X253" s="49"/>
      <c r="Y253" s="49"/>
      <c r="Z253" s="49"/>
      <c r="AA253" s="49"/>
      <c r="AE253" s="40"/>
    </row>
    <row r="254" spans="1:31" s="47" customFormat="1" x14ac:dyDescent="0.25">
      <c r="A254" s="488"/>
      <c r="B254" s="57"/>
      <c r="C254" s="42"/>
      <c r="D254" s="61"/>
      <c r="E254" s="40"/>
      <c r="F254" s="40"/>
      <c r="H254" s="489"/>
      <c r="I254" s="49"/>
      <c r="J254" s="49"/>
      <c r="K254" s="40"/>
      <c r="L254" s="49"/>
      <c r="M254" s="49"/>
      <c r="N254" s="49"/>
      <c r="O254" s="49"/>
      <c r="P254" s="49"/>
      <c r="Q254" s="49"/>
      <c r="R254" s="49"/>
      <c r="S254" s="49"/>
      <c r="T254" s="49"/>
      <c r="U254" s="49"/>
      <c r="V254" s="49"/>
      <c r="W254" s="49"/>
      <c r="X254" s="49"/>
      <c r="Y254" s="49"/>
      <c r="Z254" s="49"/>
      <c r="AA254" s="49"/>
      <c r="AE254" s="40"/>
    </row>
    <row r="255" spans="1:31" s="47" customFormat="1" x14ac:dyDescent="0.25">
      <c r="A255" s="488"/>
      <c r="B255" s="57"/>
      <c r="C255" s="42"/>
      <c r="D255" s="61"/>
      <c r="E255" s="40"/>
      <c r="F255" s="40"/>
      <c r="H255" s="489"/>
      <c r="I255" s="49"/>
      <c r="J255" s="49"/>
      <c r="K255" s="40"/>
      <c r="L255" s="49"/>
      <c r="M255" s="49"/>
      <c r="N255" s="49"/>
      <c r="O255" s="49"/>
      <c r="P255" s="49"/>
      <c r="Q255" s="49"/>
      <c r="R255" s="49"/>
      <c r="S255" s="49"/>
      <c r="T255" s="49"/>
      <c r="U255" s="49"/>
      <c r="V255" s="49"/>
      <c r="W255" s="49"/>
      <c r="X255" s="49"/>
      <c r="Y255" s="49"/>
      <c r="Z255" s="49"/>
      <c r="AA255" s="49"/>
      <c r="AE255" s="40"/>
    </row>
    <row r="256" spans="1:31" s="47" customFormat="1" x14ac:dyDescent="0.25">
      <c r="A256" s="488"/>
      <c r="B256" s="57"/>
      <c r="C256" s="42"/>
      <c r="D256" s="61"/>
      <c r="E256" s="40"/>
      <c r="F256" s="40"/>
      <c r="H256" s="489"/>
      <c r="I256" s="49"/>
      <c r="J256" s="49"/>
      <c r="K256" s="40"/>
      <c r="L256" s="49"/>
      <c r="M256" s="49"/>
      <c r="N256" s="49"/>
      <c r="O256" s="49"/>
      <c r="P256" s="49"/>
      <c r="Q256" s="49"/>
      <c r="R256" s="49"/>
      <c r="S256" s="49"/>
      <c r="T256" s="49"/>
      <c r="U256" s="49"/>
      <c r="V256" s="49"/>
      <c r="W256" s="49"/>
      <c r="X256" s="49"/>
      <c r="Y256" s="49"/>
      <c r="Z256" s="49"/>
      <c r="AA256" s="49"/>
      <c r="AE256" s="40"/>
    </row>
    <row r="257" spans="1:31" s="47" customFormat="1" x14ac:dyDescent="0.25">
      <c r="A257" s="488"/>
      <c r="B257" s="57"/>
      <c r="C257" s="42"/>
      <c r="D257" s="61"/>
      <c r="E257" s="40"/>
      <c r="F257" s="40"/>
      <c r="H257" s="489"/>
      <c r="I257" s="49"/>
      <c r="J257" s="49"/>
      <c r="K257" s="40"/>
      <c r="L257" s="49"/>
      <c r="M257" s="49"/>
      <c r="N257" s="49"/>
      <c r="O257" s="49"/>
      <c r="P257" s="49"/>
      <c r="Q257" s="49"/>
      <c r="R257" s="49"/>
      <c r="S257" s="49"/>
      <c r="T257" s="49"/>
      <c r="U257" s="49"/>
      <c r="V257" s="49"/>
      <c r="W257" s="49"/>
      <c r="X257" s="49"/>
      <c r="Y257" s="49"/>
      <c r="Z257" s="49"/>
      <c r="AA257" s="49"/>
      <c r="AE257" s="40"/>
    </row>
    <row r="258" spans="1:31" s="47" customFormat="1" x14ac:dyDescent="0.25">
      <c r="A258" s="488"/>
      <c r="B258" s="57"/>
      <c r="C258" s="42"/>
      <c r="D258" s="61"/>
      <c r="E258" s="40"/>
      <c r="F258" s="40"/>
      <c r="H258" s="489"/>
      <c r="I258" s="49"/>
      <c r="J258" s="49"/>
      <c r="K258" s="40"/>
      <c r="L258" s="49"/>
      <c r="M258" s="49"/>
      <c r="N258" s="49"/>
      <c r="O258" s="49"/>
      <c r="P258" s="49"/>
      <c r="Q258" s="49"/>
      <c r="R258" s="49"/>
      <c r="S258" s="49"/>
      <c r="T258" s="49"/>
      <c r="U258" s="49"/>
      <c r="V258" s="49"/>
      <c r="W258" s="49"/>
      <c r="X258" s="49"/>
      <c r="Y258" s="49"/>
      <c r="Z258" s="49"/>
      <c r="AA258" s="49"/>
      <c r="AE258" s="40"/>
    </row>
    <row r="259" spans="1:31" s="47" customFormat="1" x14ac:dyDescent="0.25">
      <c r="A259" s="488"/>
      <c r="B259" s="57"/>
      <c r="C259" s="42"/>
      <c r="D259" s="61"/>
      <c r="E259" s="40"/>
      <c r="F259" s="40"/>
      <c r="H259" s="489"/>
      <c r="I259" s="49"/>
      <c r="J259" s="49"/>
      <c r="K259" s="40"/>
      <c r="L259" s="49"/>
      <c r="M259" s="49"/>
      <c r="N259" s="49"/>
      <c r="O259" s="49"/>
      <c r="P259" s="49"/>
      <c r="Q259" s="49"/>
      <c r="R259" s="49"/>
      <c r="S259" s="49"/>
      <c r="T259" s="49"/>
      <c r="U259" s="49"/>
      <c r="V259" s="49"/>
      <c r="W259" s="49"/>
      <c r="X259" s="49"/>
      <c r="Y259" s="49"/>
      <c r="Z259" s="49"/>
      <c r="AA259" s="49"/>
      <c r="AE259" s="40"/>
    </row>
    <row r="260" spans="1:31" s="47" customFormat="1" x14ac:dyDescent="0.25">
      <c r="A260" s="488"/>
      <c r="B260" s="57"/>
      <c r="C260" s="42"/>
      <c r="D260" s="61"/>
      <c r="E260" s="40"/>
      <c r="F260" s="40"/>
      <c r="H260" s="489"/>
      <c r="I260" s="49"/>
      <c r="J260" s="49"/>
      <c r="K260" s="40"/>
      <c r="L260" s="49"/>
      <c r="M260" s="49"/>
      <c r="N260" s="49"/>
      <c r="O260" s="49"/>
      <c r="P260" s="49"/>
      <c r="Q260" s="49"/>
      <c r="R260" s="49"/>
      <c r="S260" s="49"/>
      <c r="T260" s="49"/>
      <c r="U260" s="49"/>
      <c r="V260" s="49"/>
      <c r="W260" s="49"/>
      <c r="X260" s="49"/>
      <c r="Y260" s="49"/>
      <c r="Z260" s="49"/>
      <c r="AA260" s="49"/>
      <c r="AE260" s="40"/>
    </row>
    <row r="261" spans="1:31" s="47" customFormat="1" x14ac:dyDescent="0.25">
      <c r="A261" s="488"/>
      <c r="B261" s="57"/>
      <c r="C261" s="42"/>
      <c r="D261" s="61"/>
      <c r="E261" s="40"/>
      <c r="F261" s="40"/>
      <c r="H261" s="489"/>
      <c r="I261" s="49"/>
      <c r="J261" s="49"/>
      <c r="K261" s="40"/>
      <c r="L261" s="49"/>
      <c r="M261" s="49"/>
      <c r="N261" s="49"/>
      <c r="O261" s="49"/>
      <c r="P261" s="49"/>
      <c r="Q261" s="49"/>
      <c r="R261" s="49"/>
      <c r="S261" s="49"/>
      <c r="T261" s="49"/>
      <c r="U261" s="49"/>
      <c r="V261" s="49"/>
      <c r="W261" s="49"/>
      <c r="X261" s="49"/>
      <c r="Y261" s="49"/>
      <c r="Z261" s="49"/>
      <c r="AA261" s="49"/>
      <c r="AE261" s="40"/>
    </row>
    <row r="262" spans="1:31" s="47" customFormat="1" x14ac:dyDescent="0.25">
      <c r="A262" s="488"/>
      <c r="B262" s="57"/>
      <c r="C262" s="42"/>
      <c r="D262" s="61"/>
      <c r="E262" s="40"/>
      <c r="F262" s="40"/>
      <c r="H262" s="489"/>
      <c r="I262" s="49"/>
      <c r="J262" s="49"/>
      <c r="K262" s="40"/>
      <c r="L262" s="49"/>
      <c r="M262" s="49"/>
      <c r="N262" s="49"/>
      <c r="O262" s="49"/>
      <c r="P262" s="49"/>
      <c r="Q262" s="49"/>
      <c r="R262" s="49"/>
      <c r="S262" s="49"/>
      <c r="T262" s="49"/>
      <c r="U262" s="49"/>
      <c r="V262" s="49"/>
      <c r="W262" s="49"/>
      <c r="X262" s="49"/>
      <c r="Y262" s="49"/>
      <c r="Z262" s="49"/>
      <c r="AA262" s="49"/>
      <c r="AE262" s="40"/>
    </row>
    <row r="263" spans="1:31" s="47" customFormat="1" x14ac:dyDescent="0.25">
      <c r="A263" s="488"/>
      <c r="B263" s="57"/>
      <c r="C263" s="42"/>
      <c r="D263" s="61"/>
      <c r="E263" s="40"/>
      <c r="F263" s="40"/>
      <c r="H263" s="489"/>
      <c r="I263" s="49"/>
      <c r="J263" s="49"/>
      <c r="K263" s="40"/>
      <c r="L263" s="49"/>
      <c r="M263" s="49"/>
      <c r="N263" s="49"/>
      <c r="O263" s="49"/>
      <c r="P263" s="49"/>
      <c r="Q263" s="49"/>
      <c r="R263" s="49"/>
      <c r="S263" s="49"/>
      <c r="T263" s="49"/>
      <c r="U263" s="49"/>
      <c r="V263" s="49"/>
      <c r="W263" s="49"/>
      <c r="X263" s="49"/>
      <c r="Y263" s="49"/>
      <c r="Z263" s="49"/>
      <c r="AA263" s="49"/>
      <c r="AE263" s="40"/>
    </row>
    <row r="264" spans="1:31" s="47" customFormat="1" x14ac:dyDescent="0.25">
      <c r="A264" s="488"/>
      <c r="B264" s="57"/>
      <c r="C264" s="42"/>
      <c r="D264" s="61"/>
      <c r="E264" s="40"/>
      <c r="F264" s="40"/>
      <c r="H264" s="489"/>
      <c r="I264" s="49"/>
      <c r="J264" s="49"/>
      <c r="K264" s="40"/>
      <c r="L264" s="49"/>
      <c r="M264" s="49"/>
      <c r="N264" s="49"/>
      <c r="O264" s="49"/>
      <c r="P264" s="49"/>
      <c r="Q264" s="49"/>
      <c r="R264" s="49"/>
      <c r="S264" s="49"/>
      <c r="T264" s="49"/>
      <c r="U264" s="49"/>
      <c r="V264" s="49"/>
      <c r="W264" s="49"/>
      <c r="X264" s="49"/>
      <c r="Y264" s="49"/>
      <c r="Z264" s="49"/>
      <c r="AA264" s="49"/>
      <c r="AE264" s="40"/>
    </row>
    <row r="265" spans="1:31" s="47" customFormat="1" x14ac:dyDescent="0.25">
      <c r="A265" s="488"/>
      <c r="B265" s="57"/>
      <c r="C265" s="42"/>
      <c r="D265" s="61"/>
      <c r="E265" s="40"/>
      <c r="F265" s="40"/>
      <c r="H265" s="489"/>
      <c r="I265" s="49"/>
      <c r="J265" s="49"/>
      <c r="K265" s="40"/>
      <c r="L265" s="49"/>
      <c r="M265" s="49"/>
      <c r="N265" s="49"/>
      <c r="O265" s="49"/>
      <c r="P265" s="49"/>
      <c r="Q265" s="49"/>
      <c r="R265" s="49"/>
      <c r="S265" s="49"/>
      <c r="T265" s="49"/>
      <c r="U265" s="49"/>
      <c r="V265" s="49"/>
      <c r="W265" s="49"/>
      <c r="X265" s="49"/>
      <c r="Y265" s="49"/>
      <c r="Z265" s="49"/>
      <c r="AA265" s="49"/>
      <c r="AE265" s="40"/>
    </row>
    <row r="266" spans="1:31" s="47" customFormat="1" x14ac:dyDescent="0.25">
      <c r="A266" s="488"/>
      <c r="B266" s="57"/>
      <c r="C266" s="42"/>
      <c r="D266" s="61"/>
      <c r="E266" s="40"/>
      <c r="F266" s="40"/>
      <c r="H266" s="489"/>
      <c r="I266" s="49"/>
      <c r="J266" s="49"/>
      <c r="K266" s="40"/>
      <c r="L266" s="49"/>
      <c r="M266" s="49"/>
      <c r="N266" s="49"/>
      <c r="O266" s="49"/>
      <c r="P266" s="49"/>
      <c r="Q266" s="49"/>
      <c r="R266" s="49"/>
      <c r="S266" s="49"/>
      <c r="T266" s="49"/>
      <c r="U266" s="49"/>
      <c r="V266" s="49"/>
      <c r="W266" s="49"/>
      <c r="X266" s="49"/>
      <c r="Y266" s="49"/>
      <c r="Z266" s="49"/>
      <c r="AA266" s="49"/>
      <c r="AE266" s="40"/>
    </row>
    <row r="267" spans="1:31" s="47" customFormat="1" x14ac:dyDescent="0.25">
      <c r="A267" s="488"/>
      <c r="B267" s="57"/>
      <c r="C267" s="42"/>
      <c r="D267" s="61"/>
      <c r="E267" s="40"/>
      <c r="F267" s="40"/>
      <c r="H267" s="489"/>
      <c r="I267" s="49"/>
      <c r="J267" s="49"/>
      <c r="K267" s="40"/>
      <c r="L267" s="49"/>
      <c r="M267" s="49"/>
      <c r="N267" s="49"/>
      <c r="O267" s="49"/>
      <c r="P267" s="49"/>
      <c r="Q267" s="49"/>
      <c r="R267" s="49"/>
      <c r="S267" s="49"/>
      <c r="T267" s="49"/>
      <c r="U267" s="49"/>
      <c r="V267" s="49"/>
      <c r="W267" s="49"/>
      <c r="X267" s="49"/>
      <c r="Y267" s="49"/>
      <c r="Z267" s="49"/>
      <c r="AA267" s="49"/>
      <c r="AE267" s="40"/>
    </row>
    <row r="268" spans="1:31" s="47" customFormat="1" x14ac:dyDescent="0.25">
      <c r="A268" s="488"/>
      <c r="B268" s="57"/>
      <c r="C268" s="42"/>
      <c r="D268" s="61"/>
      <c r="E268" s="40"/>
      <c r="F268" s="40"/>
      <c r="H268" s="489"/>
      <c r="I268" s="49"/>
      <c r="J268" s="49"/>
      <c r="K268" s="40"/>
      <c r="L268" s="49"/>
      <c r="M268" s="49"/>
      <c r="N268" s="49"/>
      <c r="O268" s="49"/>
      <c r="P268" s="49"/>
      <c r="Q268" s="49"/>
      <c r="R268" s="49"/>
      <c r="S268" s="49"/>
      <c r="T268" s="49"/>
      <c r="U268" s="49"/>
      <c r="V268" s="49"/>
      <c r="W268" s="49"/>
      <c r="X268" s="49"/>
      <c r="Y268" s="49"/>
      <c r="Z268" s="49"/>
      <c r="AA268" s="49"/>
      <c r="AE268" s="40"/>
    </row>
    <row r="269" spans="1:31" s="47" customFormat="1" x14ac:dyDescent="0.25">
      <c r="A269" s="488"/>
      <c r="B269" s="57"/>
      <c r="C269" s="42"/>
      <c r="D269" s="61"/>
      <c r="E269" s="40"/>
      <c r="F269" s="40"/>
      <c r="H269" s="489"/>
      <c r="I269" s="49"/>
      <c r="J269" s="49"/>
      <c r="K269" s="40"/>
      <c r="L269" s="49"/>
      <c r="M269" s="49"/>
      <c r="N269" s="49"/>
      <c r="O269" s="49"/>
      <c r="P269" s="49"/>
      <c r="Q269" s="49"/>
      <c r="R269" s="49"/>
      <c r="S269" s="49"/>
      <c r="T269" s="49"/>
      <c r="U269" s="49"/>
      <c r="V269" s="49"/>
      <c r="W269" s="49"/>
      <c r="X269" s="49"/>
      <c r="Y269" s="49"/>
      <c r="Z269" s="49"/>
      <c r="AA269" s="49"/>
      <c r="AE269" s="40"/>
    </row>
    <row r="270" spans="1:31" s="47" customFormat="1" x14ac:dyDescent="0.25">
      <c r="A270" s="488"/>
      <c r="B270" s="57"/>
      <c r="C270" s="42"/>
      <c r="D270" s="61"/>
      <c r="E270" s="40"/>
      <c r="F270" s="40"/>
      <c r="H270" s="489"/>
      <c r="I270" s="49"/>
      <c r="J270" s="49"/>
      <c r="K270" s="40"/>
      <c r="L270" s="49"/>
      <c r="M270" s="49"/>
      <c r="N270" s="49"/>
      <c r="O270" s="49"/>
      <c r="P270" s="49"/>
      <c r="Q270" s="49"/>
      <c r="R270" s="49"/>
      <c r="S270" s="49"/>
      <c r="T270" s="49"/>
      <c r="U270" s="49"/>
      <c r="V270" s="49"/>
      <c r="W270" s="49"/>
      <c r="X270" s="49"/>
      <c r="Y270" s="49"/>
      <c r="Z270" s="49"/>
      <c r="AA270" s="49"/>
      <c r="AE270" s="40"/>
    </row>
    <row r="271" spans="1:31" s="47" customFormat="1" x14ac:dyDescent="0.25">
      <c r="A271" s="488"/>
      <c r="B271" s="57"/>
      <c r="C271" s="42"/>
      <c r="D271" s="61"/>
      <c r="E271" s="40"/>
      <c r="F271" s="40"/>
      <c r="H271" s="489"/>
      <c r="I271" s="49"/>
      <c r="J271" s="49"/>
      <c r="K271" s="40"/>
      <c r="L271" s="49"/>
      <c r="M271" s="49"/>
      <c r="N271" s="49"/>
      <c r="O271" s="49"/>
      <c r="P271" s="49"/>
      <c r="Q271" s="49"/>
      <c r="R271" s="49"/>
      <c r="S271" s="49"/>
      <c r="T271" s="49"/>
      <c r="U271" s="49"/>
      <c r="V271" s="49"/>
      <c r="W271" s="49"/>
      <c r="X271" s="49"/>
      <c r="Y271" s="49"/>
      <c r="Z271" s="49"/>
      <c r="AA271" s="49"/>
      <c r="AE271" s="40"/>
    </row>
    <row r="272" spans="1:31" s="47" customFormat="1" x14ac:dyDescent="0.25">
      <c r="A272" s="488"/>
      <c r="B272" s="57"/>
      <c r="C272" s="42"/>
      <c r="D272" s="61"/>
      <c r="E272" s="40"/>
      <c r="F272" s="40"/>
      <c r="H272" s="489"/>
      <c r="I272" s="49"/>
      <c r="J272" s="49"/>
      <c r="K272" s="40"/>
      <c r="L272" s="49"/>
      <c r="M272" s="49"/>
      <c r="N272" s="49"/>
      <c r="O272" s="49"/>
      <c r="P272" s="49"/>
      <c r="Q272" s="49"/>
      <c r="R272" s="49"/>
      <c r="S272" s="49"/>
      <c r="T272" s="49"/>
      <c r="U272" s="49"/>
      <c r="V272" s="49"/>
      <c r="W272" s="49"/>
      <c r="X272" s="49"/>
      <c r="Y272" s="49"/>
      <c r="Z272" s="49"/>
      <c r="AA272" s="49"/>
      <c r="AE272" s="40"/>
    </row>
    <row r="273" spans="1:31" s="47" customFormat="1" x14ac:dyDescent="0.25">
      <c r="A273" s="488"/>
      <c r="B273" s="57"/>
      <c r="C273" s="42"/>
      <c r="D273" s="61"/>
      <c r="E273" s="40"/>
      <c r="F273" s="40"/>
      <c r="H273" s="489"/>
      <c r="I273" s="49"/>
      <c r="J273" s="49"/>
      <c r="K273" s="40"/>
      <c r="L273" s="49"/>
      <c r="M273" s="49"/>
      <c r="N273" s="49"/>
      <c r="O273" s="49"/>
      <c r="P273" s="49"/>
      <c r="Q273" s="49"/>
      <c r="R273" s="49"/>
      <c r="S273" s="49"/>
      <c r="T273" s="49"/>
      <c r="U273" s="49"/>
      <c r="V273" s="49"/>
      <c r="W273" s="49"/>
      <c r="X273" s="49"/>
      <c r="Y273" s="49"/>
      <c r="Z273" s="49"/>
      <c r="AA273" s="49"/>
      <c r="AE273" s="40"/>
    </row>
    <row r="274" spans="1:31" s="47" customFormat="1" x14ac:dyDescent="0.25">
      <c r="A274" s="488"/>
      <c r="B274" s="57"/>
      <c r="C274" s="42"/>
      <c r="D274" s="61"/>
      <c r="E274" s="40"/>
      <c r="F274" s="40"/>
      <c r="H274" s="489"/>
      <c r="I274" s="49"/>
      <c r="J274" s="49"/>
      <c r="K274" s="40"/>
      <c r="L274" s="49"/>
      <c r="M274" s="49"/>
      <c r="N274" s="49"/>
      <c r="O274" s="49"/>
      <c r="P274" s="49"/>
      <c r="Q274" s="49"/>
      <c r="R274" s="49"/>
      <c r="S274" s="49"/>
      <c r="T274" s="49"/>
      <c r="U274" s="49"/>
      <c r="V274" s="49"/>
      <c r="W274" s="49"/>
      <c r="X274" s="49"/>
      <c r="Y274" s="49"/>
      <c r="Z274" s="49"/>
      <c r="AA274" s="49"/>
      <c r="AE274" s="40"/>
    </row>
    <row r="275" spans="1:31" s="47" customFormat="1" x14ac:dyDescent="0.25">
      <c r="A275" s="488"/>
      <c r="B275" s="57"/>
      <c r="C275" s="42"/>
      <c r="D275" s="61"/>
      <c r="E275" s="40"/>
      <c r="F275" s="40"/>
      <c r="H275" s="489"/>
      <c r="I275" s="49"/>
      <c r="J275" s="49"/>
      <c r="K275" s="40"/>
      <c r="L275" s="49"/>
      <c r="M275" s="49"/>
      <c r="N275" s="49"/>
      <c r="O275" s="49"/>
      <c r="P275" s="49"/>
      <c r="Q275" s="49"/>
      <c r="R275" s="49"/>
      <c r="S275" s="49"/>
      <c r="T275" s="49"/>
      <c r="U275" s="49"/>
      <c r="V275" s="49"/>
      <c r="W275" s="49"/>
      <c r="X275" s="49"/>
      <c r="Y275" s="49"/>
      <c r="Z275" s="49"/>
      <c r="AA275" s="49"/>
      <c r="AE275" s="40"/>
    </row>
    <row r="276" spans="1:31" s="47" customFormat="1" x14ac:dyDescent="0.25">
      <c r="A276" s="488"/>
      <c r="B276" s="57"/>
      <c r="C276" s="42"/>
      <c r="D276" s="61"/>
      <c r="E276" s="40"/>
      <c r="F276" s="40"/>
      <c r="H276" s="489"/>
      <c r="I276" s="49"/>
      <c r="J276" s="49"/>
      <c r="K276" s="40"/>
      <c r="L276" s="49"/>
      <c r="M276" s="49"/>
      <c r="N276" s="49"/>
      <c r="O276" s="49"/>
      <c r="P276" s="49"/>
      <c r="Q276" s="49"/>
      <c r="R276" s="49"/>
      <c r="S276" s="49"/>
      <c r="T276" s="49"/>
      <c r="U276" s="49"/>
      <c r="V276" s="49"/>
      <c r="W276" s="49"/>
      <c r="X276" s="49"/>
      <c r="Y276" s="49"/>
      <c r="Z276" s="49"/>
      <c r="AA276" s="49"/>
      <c r="AE276" s="40"/>
    </row>
    <row r="277" spans="1:31" s="47" customFormat="1" x14ac:dyDescent="0.25">
      <c r="A277" s="488"/>
      <c r="B277" s="57"/>
      <c r="C277" s="42"/>
      <c r="D277" s="61"/>
      <c r="E277" s="40"/>
      <c r="F277" s="40"/>
      <c r="H277" s="489"/>
      <c r="I277" s="49"/>
      <c r="J277" s="49"/>
      <c r="K277" s="40"/>
      <c r="L277" s="49"/>
      <c r="M277" s="49"/>
      <c r="N277" s="49"/>
      <c r="O277" s="49"/>
      <c r="P277" s="49"/>
      <c r="Q277" s="49"/>
      <c r="R277" s="49"/>
      <c r="S277" s="49"/>
      <c r="T277" s="49"/>
      <c r="U277" s="49"/>
      <c r="V277" s="49"/>
      <c r="W277" s="49"/>
      <c r="X277" s="49"/>
      <c r="Y277" s="49"/>
      <c r="Z277" s="49"/>
      <c r="AA277" s="49"/>
      <c r="AE277" s="40"/>
    </row>
    <row r="278" spans="1:31" s="47" customFormat="1" x14ac:dyDescent="0.25">
      <c r="A278" s="488"/>
      <c r="B278" s="57"/>
      <c r="C278" s="42"/>
      <c r="D278" s="61"/>
      <c r="E278" s="40"/>
      <c r="F278" s="40"/>
      <c r="H278" s="489"/>
      <c r="I278" s="49"/>
      <c r="J278" s="49"/>
      <c r="K278" s="40"/>
      <c r="L278" s="49"/>
      <c r="M278" s="49"/>
      <c r="N278" s="49"/>
      <c r="O278" s="49"/>
      <c r="P278" s="49"/>
      <c r="Q278" s="49"/>
      <c r="R278" s="49"/>
      <c r="S278" s="49"/>
      <c r="T278" s="49"/>
      <c r="U278" s="49"/>
      <c r="V278" s="49"/>
      <c r="W278" s="49"/>
      <c r="X278" s="49"/>
      <c r="Y278" s="49"/>
      <c r="Z278" s="49"/>
      <c r="AA278" s="49"/>
      <c r="AE278" s="40"/>
    </row>
    <row r="279" spans="1:31" s="47" customFormat="1" x14ac:dyDescent="0.25">
      <c r="A279" s="488"/>
      <c r="B279" s="57"/>
      <c r="C279" s="42"/>
      <c r="D279" s="61"/>
      <c r="E279" s="40"/>
      <c r="F279" s="40"/>
      <c r="H279" s="489"/>
      <c r="I279" s="49"/>
      <c r="J279" s="49"/>
      <c r="K279" s="40"/>
      <c r="L279" s="49"/>
      <c r="M279" s="49"/>
      <c r="N279" s="49"/>
      <c r="O279" s="49"/>
      <c r="P279" s="49"/>
      <c r="Q279" s="49"/>
      <c r="R279" s="49"/>
      <c r="S279" s="49"/>
      <c r="T279" s="49"/>
      <c r="U279" s="49"/>
      <c r="V279" s="49"/>
      <c r="W279" s="49"/>
      <c r="X279" s="49"/>
      <c r="Y279" s="49"/>
      <c r="Z279" s="49"/>
      <c r="AA279" s="49"/>
      <c r="AE279" s="40"/>
    </row>
    <row r="280" spans="1:31" s="47" customFormat="1" x14ac:dyDescent="0.25">
      <c r="A280" s="488"/>
      <c r="B280" s="57"/>
      <c r="C280" s="42"/>
      <c r="D280" s="61"/>
      <c r="E280" s="40"/>
      <c r="F280" s="40"/>
      <c r="H280" s="489"/>
      <c r="I280" s="49"/>
      <c r="J280" s="49"/>
      <c r="K280" s="40"/>
      <c r="L280" s="49"/>
      <c r="M280" s="49"/>
      <c r="N280" s="49"/>
      <c r="O280" s="49"/>
      <c r="P280" s="49"/>
      <c r="Q280" s="49"/>
      <c r="R280" s="49"/>
      <c r="S280" s="49"/>
      <c r="T280" s="49"/>
      <c r="U280" s="49"/>
      <c r="V280" s="49"/>
      <c r="W280" s="49"/>
      <c r="X280" s="49"/>
      <c r="Y280" s="49"/>
      <c r="Z280" s="49"/>
      <c r="AA280" s="49"/>
      <c r="AE280" s="40"/>
    </row>
    <row r="281" spans="1:31" s="47" customFormat="1" x14ac:dyDescent="0.25">
      <c r="A281" s="488"/>
      <c r="B281" s="57"/>
      <c r="C281" s="42"/>
      <c r="D281" s="61"/>
      <c r="E281" s="40"/>
      <c r="F281" s="40"/>
      <c r="H281" s="489"/>
      <c r="I281" s="49"/>
      <c r="J281" s="49"/>
      <c r="K281" s="40"/>
      <c r="L281" s="49"/>
      <c r="M281" s="49"/>
      <c r="N281" s="49"/>
      <c r="O281" s="49"/>
      <c r="P281" s="49"/>
      <c r="Q281" s="49"/>
      <c r="R281" s="49"/>
      <c r="S281" s="49"/>
      <c r="T281" s="49"/>
      <c r="U281" s="49"/>
      <c r="V281" s="49"/>
      <c r="W281" s="49"/>
      <c r="X281" s="49"/>
      <c r="Y281" s="49"/>
      <c r="Z281" s="49"/>
      <c r="AA281" s="49"/>
      <c r="AE281" s="40"/>
    </row>
    <row r="282" spans="1:31" s="47" customFormat="1" x14ac:dyDescent="0.25">
      <c r="A282" s="488"/>
      <c r="B282" s="57"/>
      <c r="C282" s="42"/>
      <c r="D282" s="61"/>
      <c r="E282" s="40"/>
      <c r="F282" s="40"/>
      <c r="H282" s="489"/>
      <c r="I282" s="49"/>
      <c r="J282" s="49"/>
      <c r="K282" s="40"/>
      <c r="L282" s="49"/>
      <c r="M282" s="49"/>
      <c r="N282" s="49"/>
      <c r="O282" s="49"/>
      <c r="P282" s="49"/>
      <c r="Q282" s="49"/>
      <c r="R282" s="49"/>
      <c r="S282" s="49"/>
      <c r="T282" s="49"/>
      <c r="U282" s="49"/>
      <c r="V282" s="49"/>
      <c r="W282" s="49"/>
      <c r="X282" s="49"/>
      <c r="Y282" s="49"/>
      <c r="Z282" s="49"/>
      <c r="AA282" s="49"/>
      <c r="AE282" s="40"/>
    </row>
    <row r="283" spans="1:31" s="47" customFormat="1" x14ac:dyDescent="0.25">
      <c r="A283" s="488"/>
      <c r="B283" s="57"/>
      <c r="C283" s="42"/>
      <c r="D283" s="61"/>
      <c r="E283" s="40"/>
      <c r="F283" s="40"/>
      <c r="H283" s="489"/>
      <c r="I283" s="49"/>
      <c r="J283" s="49"/>
      <c r="K283" s="40"/>
      <c r="L283" s="49"/>
      <c r="M283" s="49"/>
      <c r="N283" s="49"/>
      <c r="O283" s="49"/>
      <c r="P283" s="49"/>
      <c r="Q283" s="49"/>
      <c r="R283" s="49"/>
      <c r="S283" s="49"/>
      <c r="T283" s="49"/>
      <c r="U283" s="49"/>
      <c r="V283" s="49"/>
      <c r="W283" s="49"/>
      <c r="X283" s="49"/>
      <c r="Y283" s="49"/>
      <c r="Z283" s="49"/>
      <c r="AA283" s="49"/>
      <c r="AE283" s="40"/>
    </row>
    <row r="284" spans="1:31" s="47" customFormat="1" x14ac:dyDescent="0.25">
      <c r="A284" s="488"/>
      <c r="B284" s="57"/>
      <c r="C284" s="42"/>
      <c r="D284" s="61"/>
      <c r="E284" s="40"/>
      <c r="F284" s="40"/>
      <c r="H284" s="489"/>
      <c r="I284" s="49"/>
      <c r="J284" s="49"/>
      <c r="K284" s="40"/>
      <c r="L284" s="49"/>
      <c r="M284" s="49"/>
      <c r="N284" s="49"/>
      <c r="O284" s="49"/>
      <c r="P284" s="49"/>
      <c r="Q284" s="49"/>
      <c r="R284" s="49"/>
      <c r="S284" s="49"/>
      <c r="T284" s="49"/>
      <c r="U284" s="49"/>
      <c r="V284" s="49"/>
      <c r="W284" s="49"/>
      <c r="X284" s="49"/>
      <c r="Y284" s="49"/>
      <c r="Z284" s="49"/>
      <c r="AA284" s="49"/>
      <c r="AE284" s="40"/>
    </row>
    <row r="285" spans="1:31" s="47" customFormat="1" x14ac:dyDescent="0.25">
      <c r="A285" s="488"/>
      <c r="B285" s="57"/>
      <c r="C285" s="42"/>
      <c r="D285" s="61"/>
      <c r="E285" s="40"/>
      <c r="F285" s="40"/>
      <c r="H285" s="489"/>
      <c r="I285" s="49"/>
      <c r="J285" s="49"/>
      <c r="K285" s="40"/>
      <c r="L285" s="49"/>
      <c r="M285" s="49"/>
      <c r="N285" s="49"/>
      <c r="O285" s="49"/>
      <c r="P285" s="49"/>
      <c r="Q285" s="49"/>
      <c r="R285" s="49"/>
      <c r="S285" s="49"/>
      <c r="T285" s="49"/>
      <c r="U285" s="49"/>
      <c r="V285" s="49"/>
      <c r="W285" s="49"/>
      <c r="X285" s="49"/>
      <c r="Y285" s="49"/>
      <c r="Z285" s="49"/>
      <c r="AA285" s="49"/>
      <c r="AE285" s="40"/>
    </row>
    <row r="286" spans="1:31" s="47" customFormat="1" x14ac:dyDescent="0.25">
      <c r="A286" s="488"/>
      <c r="B286" s="57"/>
      <c r="C286" s="42"/>
      <c r="D286" s="61"/>
      <c r="E286" s="40"/>
      <c r="F286" s="40"/>
      <c r="H286" s="489"/>
      <c r="I286" s="49"/>
      <c r="J286" s="49"/>
      <c r="K286" s="40"/>
      <c r="L286" s="49"/>
      <c r="M286" s="49"/>
      <c r="N286" s="49"/>
      <c r="O286" s="49"/>
      <c r="P286" s="49"/>
      <c r="Q286" s="49"/>
      <c r="R286" s="49"/>
      <c r="S286" s="49"/>
      <c r="T286" s="49"/>
      <c r="U286" s="49"/>
      <c r="V286" s="49"/>
      <c r="W286" s="49"/>
      <c r="X286" s="49"/>
      <c r="Y286" s="49"/>
      <c r="Z286" s="49"/>
      <c r="AA286" s="49"/>
      <c r="AE286" s="40"/>
    </row>
    <row r="287" spans="1:31" s="47" customFormat="1" x14ac:dyDescent="0.25">
      <c r="A287" s="488"/>
      <c r="B287" s="57"/>
      <c r="C287" s="42"/>
      <c r="D287" s="61"/>
      <c r="E287" s="40"/>
      <c r="F287" s="40"/>
      <c r="H287" s="489"/>
      <c r="I287" s="49"/>
      <c r="J287" s="49"/>
      <c r="K287" s="40"/>
      <c r="L287" s="49"/>
      <c r="M287" s="49"/>
      <c r="N287" s="49"/>
      <c r="O287" s="49"/>
      <c r="P287" s="49"/>
      <c r="Q287" s="49"/>
      <c r="R287" s="49"/>
      <c r="S287" s="49"/>
      <c r="T287" s="49"/>
      <c r="U287" s="49"/>
      <c r="V287" s="49"/>
      <c r="W287" s="49"/>
      <c r="X287" s="49"/>
      <c r="Y287" s="49"/>
      <c r="Z287" s="49"/>
      <c r="AA287" s="49"/>
      <c r="AE287" s="40"/>
    </row>
    <row r="288" spans="1:31" s="47" customFormat="1" x14ac:dyDescent="0.25">
      <c r="A288" s="488"/>
      <c r="B288" s="57"/>
      <c r="C288" s="42"/>
      <c r="D288" s="61"/>
      <c r="E288" s="40"/>
      <c r="F288" s="40"/>
      <c r="H288" s="489"/>
      <c r="I288" s="49"/>
      <c r="J288" s="49"/>
      <c r="K288" s="40"/>
      <c r="L288" s="49"/>
      <c r="M288" s="49"/>
      <c r="N288" s="49"/>
      <c r="O288" s="49"/>
      <c r="P288" s="49"/>
      <c r="Q288" s="49"/>
      <c r="R288" s="49"/>
      <c r="S288" s="49"/>
      <c r="T288" s="49"/>
      <c r="U288" s="49"/>
      <c r="V288" s="49"/>
      <c r="W288" s="49"/>
      <c r="X288" s="49"/>
      <c r="Y288" s="49"/>
      <c r="Z288" s="49"/>
      <c r="AA288" s="49"/>
      <c r="AE288" s="40"/>
    </row>
    <row r="289" spans="1:31" s="47" customFormat="1" x14ac:dyDescent="0.25">
      <c r="A289" s="488"/>
      <c r="B289" s="57"/>
      <c r="C289" s="42"/>
      <c r="D289" s="61"/>
      <c r="E289" s="40"/>
      <c r="F289" s="40"/>
      <c r="H289" s="489"/>
      <c r="I289" s="49"/>
      <c r="J289" s="49"/>
      <c r="K289" s="40"/>
      <c r="L289" s="49"/>
      <c r="M289" s="49"/>
      <c r="N289" s="49"/>
      <c r="O289" s="49"/>
      <c r="P289" s="49"/>
      <c r="Q289" s="49"/>
      <c r="R289" s="49"/>
      <c r="S289" s="49"/>
      <c r="T289" s="49"/>
      <c r="U289" s="49"/>
      <c r="V289" s="49"/>
      <c r="W289" s="49"/>
      <c r="X289" s="49"/>
      <c r="Y289" s="49"/>
      <c r="Z289" s="49"/>
      <c r="AA289" s="49"/>
      <c r="AE289" s="40"/>
    </row>
    <row r="290" spans="1:31" s="47" customFormat="1" x14ac:dyDescent="0.25">
      <c r="A290" s="488"/>
      <c r="B290" s="57"/>
      <c r="C290" s="42"/>
      <c r="D290" s="61"/>
      <c r="E290" s="40"/>
      <c r="F290" s="40"/>
      <c r="H290" s="489"/>
      <c r="I290" s="49"/>
      <c r="J290" s="49"/>
      <c r="K290" s="40"/>
      <c r="L290" s="49"/>
      <c r="M290" s="49"/>
      <c r="N290" s="49"/>
      <c r="O290" s="49"/>
      <c r="P290" s="49"/>
      <c r="Q290" s="49"/>
      <c r="R290" s="49"/>
      <c r="S290" s="49"/>
      <c r="T290" s="49"/>
      <c r="U290" s="49"/>
      <c r="V290" s="49"/>
      <c r="W290" s="49"/>
      <c r="X290" s="49"/>
      <c r="Y290" s="49"/>
      <c r="Z290" s="49"/>
      <c r="AA290" s="49"/>
      <c r="AE290" s="40"/>
    </row>
    <row r="291" spans="1:31" s="47" customFormat="1" x14ac:dyDescent="0.25">
      <c r="A291" s="488"/>
      <c r="B291" s="57"/>
      <c r="C291" s="42"/>
      <c r="D291" s="61"/>
      <c r="E291" s="40"/>
      <c r="F291" s="40"/>
      <c r="H291" s="489"/>
      <c r="I291" s="49"/>
      <c r="J291" s="49"/>
      <c r="K291" s="40"/>
      <c r="L291" s="49"/>
      <c r="M291" s="49"/>
      <c r="N291" s="49"/>
      <c r="O291" s="49"/>
      <c r="P291" s="49"/>
      <c r="Q291" s="49"/>
      <c r="R291" s="49"/>
      <c r="S291" s="49"/>
      <c r="T291" s="49"/>
      <c r="U291" s="49"/>
      <c r="V291" s="49"/>
      <c r="W291" s="49"/>
      <c r="X291" s="49"/>
      <c r="Y291" s="49"/>
      <c r="Z291" s="49"/>
      <c r="AA291" s="49"/>
      <c r="AE291" s="40"/>
    </row>
    <row r="292" spans="1:31" s="47" customFormat="1" x14ac:dyDescent="0.25">
      <c r="A292" s="488"/>
      <c r="B292" s="57"/>
      <c r="C292" s="42"/>
      <c r="D292" s="61"/>
      <c r="E292" s="40"/>
      <c r="F292" s="40"/>
      <c r="H292" s="489"/>
      <c r="I292" s="49"/>
      <c r="J292" s="49"/>
      <c r="K292" s="40"/>
      <c r="L292" s="49"/>
      <c r="M292" s="49"/>
      <c r="N292" s="49"/>
      <c r="O292" s="49"/>
      <c r="P292" s="49"/>
      <c r="Q292" s="49"/>
      <c r="R292" s="49"/>
      <c r="S292" s="49"/>
      <c r="T292" s="49"/>
      <c r="U292" s="49"/>
      <c r="V292" s="49"/>
      <c r="W292" s="49"/>
      <c r="X292" s="49"/>
      <c r="Y292" s="49"/>
      <c r="Z292" s="49"/>
      <c r="AA292" s="49"/>
      <c r="AE292" s="40"/>
    </row>
    <row r="293" spans="1:31" s="47" customFormat="1" x14ac:dyDescent="0.25">
      <c r="A293" s="488"/>
      <c r="B293" s="57"/>
      <c r="C293" s="42"/>
      <c r="D293" s="61"/>
      <c r="E293" s="40"/>
      <c r="F293" s="40"/>
      <c r="H293" s="489"/>
      <c r="I293" s="49"/>
      <c r="J293" s="49"/>
      <c r="K293" s="40"/>
      <c r="L293" s="49"/>
      <c r="M293" s="49"/>
      <c r="N293" s="49"/>
      <c r="O293" s="49"/>
      <c r="P293" s="49"/>
      <c r="Q293" s="49"/>
      <c r="R293" s="49"/>
      <c r="S293" s="49"/>
      <c r="T293" s="49"/>
      <c r="U293" s="49"/>
      <c r="V293" s="49"/>
      <c r="W293" s="49"/>
      <c r="X293" s="49"/>
      <c r="Y293" s="49"/>
      <c r="Z293" s="49"/>
      <c r="AA293" s="49"/>
      <c r="AE293" s="40"/>
    </row>
    <row r="294" spans="1:31" s="47" customFormat="1" x14ac:dyDescent="0.25">
      <c r="A294" s="488"/>
      <c r="B294" s="57"/>
      <c r="C294" s="42"/>
      <c r="D294" s="61"/>
      <c r="E294" s="40"/>
      <c r="F294" s="40"/>
      <c r="H294" s="489"/>
      <c r="I294" s="49"/>
      <c r="J294" s="49"/>
      <c r="K294" s="40"/>
      <c r="L294" s="49"/>
      <c r="M294" s="49"/>
      <c r="N294" s="49"/>
      <c r="O294" s="49"/>
      <c r="P294" s="49"/>
      <c r="Q294" s="49"/>
      <c r="R294" s="49"/>
      <c r="S294" s="49"/>
      <c r="T294" s="49"/>
      <c r="U294" s="49"/>
      <c r="V294" s="49"/>
      <c r="W294" s="49"/>
      <c r="X294" s="49"/>
      <c r="Y294" s="49"/>
      <c r="Z294" s="49"/>
      <c r="AA294" s="49"/>
      <c r="AE294" s="40"/>
    </row>
    <row r="295" spans="1:31" s="47" customFormat="1" x14ac:dyDescent="0.25">
      <c r="A295" s="488"/>
      <c r="B295" s="57"/>
      <c r="C295" s="42"/>
      <c r="D295" s="61"/>
      <c r="E295" s="40"/>
      <c r="F295" s="40"/>
      <c r="H295" s="489"/>
      <c r="I295" s="49"/>
      <c r="J295" s="49"/>
      <c r="K295" s="40"/>
      <c r="L295" s="49"/>
      <c r="M295" s="49"/>
      <c r="N295" s="49"/>
      <c r="O295" s="49"/>
      <c r="P295" s="49"/>
      <c r="Q295" s="49"/>
      <c r="R295" s="49"/>
      <c r="S295" s="49"/>
      <c r="T295" s="49"/>
      <c r="U295" s="49"/>
      <c r="V295" s="49"/>
      <c r="W295" s="49"/>
      <c r="X295" s="49"/>
      <c r="Y295" s="49"/>
      <c r="Z295" s="49"/>
      <c r="AA295" s="49"/>
      <c r="AE295" s="40"/>
    </row>
    <row r="296" spans="1:31" s="47" customFormat="1" x14ac:dyDescent="0.25">
      <c r="A296" s="488"/>
      <c r="B296" s="57"/>
      <c r="C296" s="42"/>
      <c r="D296" s="61"/>
      <c r="E296" s="40"/>
      <c r="F296" s="40"/>
      <c r="H296" s="489"/>
      <c r="I296" s="49"/>
      <c r="J296" s="49"/>
      <c r="K296" s="40"/>
      <c r="L296" s="49"/>
      <c r="M296" s="49"/>
      <c r="N296" s="49"/>
      <c r="O296" s="49"/>
      <c r="P296" s="49"/>
      <c r="Q296" s="49"/>
      <c r="R296" s="49"/>
      <c r="S296" s="49"/>
      <c r="T296" s="49"/>
      <c r="U296" s="49"/>
      <c r="V296" s="49"/>
      <c r="W296" s="49"/>
      <c r="X296" s="49"/>
      <c r="Y296" s="49"/>
      <c r="Z296" s="49"/>
      <c r="AA296" s="49"/>
      <c r="AE296" s="40"/>
    </row>
    <row r="297" spans="1:31" s="47" customFormat="1" x14ac:dyDescent="0.25">
      <c r="A297" s="488"/>
      <c r="B297" s="57"/>
      <c r="C297" s="42"/>
      <c r="D297" s="61"/>
      <c r="E297" s="40"/>
      <c r="F297" s="40"/>
      <c r="H297" s="489"/>
      <c r="I297" s="49"/>
      <c r="J297" s="49"/>
      <c r="K297" s="40"/>
      <c r="L297" s="49"/>
      <c r="M297" s="49"/>
      <c r="N297" s="49"/>
      <c r="O297" s="49"/>
      <c r="P297" s="49"/>
      <c r="Q297" s="49"/>
      <c r="R297" s="49"/>
      <c r="S297" s="49"/>
      <c r="T297" s="49"/>
      <c r="U297" s="49"/>
      <c r="V297" s="49"/>
      <c r="W297" s="49"/>
      <c r="X297" s="49"/>
      <c r="Y297" s="49"/>
      <c r="Z297" s="49"/>
      <c r="AA297" s="49"/>
      <c r="AE297" s="40"/>
    </row>
    <row r="298" spans="1:31" s="47" customFormat="1" x14ac:dyDescent="0.25">
      <c r="A298" s="488"/>
      <c r="B298" s="57"/>
      <c r="C298" s="42"/>
      <c r="D298" s="61"/>
      <c r="E298" s="40"/>
      <c r="F298" s="40"/>
      <c r="H298" s="489"/>
      <c r="I298" s="49"/>
      <c r="J298" s="49"/>
      <c r="K298" s="40"/>
      <c r="L298" s="49"/>
      <c r="M298" s="49"/>
      <c r="N298" s="49"/>
      <c r="O298" s="49"/>
      <c r="P298" s="49"/>
      <c r="Q298" s="49"/>
      <c r="R298" s="49"/>
      <c r="S298" s="49"/>
      <c r="T298" s="49"/>
      <c r="U298" s="49"/>
      <c r="V298" s="49"/>
      <c r="W298" s="49"/>
      <c r="X298" s="49"/>
      <c r="Y298" s="49"/>
      <c r="Z298" s="49"/>
      <c r="AA298" s="49"/>
      <c r="AE298" s="40"/>
    </row>
    <row r="299" spans="1:31" s="47" customFormat="1" x14ac:dyDescent="0.25">
      <c r="A299" s="488"/>
      <c r="B299" s="57"/>
      <c r="C299" s="42"/>
      <c r="D299" s="61"/>
      <c r="E299" s="40"/>
      <c r="F299" s="40"/>
      <c r="H299" s="489"/>
      <c r="I299" s="49"/>
      <c r="J299" s="49"/>
      <c r="K299" s="40"/>
      <c r="L299" s="49"/>
      <c r="M299" s="49"/>
      <c r="N299" s="49"/>
      <c r="O299" s="49"/>
      <c r="P299" s="49"/>
      <c r="Q299" s="49"/>
      <c r="R299" s="49"/>
      <c r="S299" s="49"/>
      <c r="T299" s="49"/>
      <c r="U299" s="49"/>
      <c r="V299" s="49"/>
      <c r="W299" s="49"/>
      <c r="X299" s="49"/>
      <c r="Y299" s="49"/>
      <c r="Z299" s="49"/>
      <c r="AA299" s="49"/>
      <c r="AE299" s="40"/>
    </row>
    <row r="300" spans="1:31" s="47" customFormat="1" x14ac:dyDescent="0.25">
      <c r="A300" s="488"/>
      <c r="B300" s="57"/>
      <c r="C300" s="42"/>
      <c r="D300" s="61"/>
      <c r="E300" s="40"/>
      <c r="F300" s="40"/>
      <c r="H300" s="489"/>
      <c r="I300" s="49"/>
      <c r="J300" s="49"/>
      <c r="K300" s="40"/>
      <c r="L300" s="49"/>
      <c r="M300" s="49"/>
      <c r="N300" s="49"/>
      <c r="O300" s="49"/>
      <c r="P300" s="49"/>
      <c r="Q300" s="49"/>
      <c r="R300" s="49"/>
      <c r="S300" s="49"/>
      <c r="T300" s="49"/>
      <c r="U300" s="49"/>
      <c r="V300" s="49"/>
      <c r="W300" s="49"/>
      <c r="X300" s="49"/>
      <c r="Y300" s="49"/>
      <c r="Z300" s="49"/>
      <c r="AA300" s="49"/>
      <c r="AE300" s="40"/>
    </row>
    <row r="301" spans="1:31" s="47" customFormat="1" x14ac:dyDescent="0.25">
      <c r="A301" s="488"/>
      <c r="B301" s="57"/>
      <c r="C301" s="42"/>
      <c r="D301" s="61"/>
      <c r="E301" s="40"/>
      <c r="F301" s="40"/>
      <c r="H301" s="489"/>
      <c r="I301" s="49"/>
      <c r="J301" s="49"/>
      <c r="K301" s="40"/>
      <c r="L301" s="49"/>
      <c r="M301" s="49"/>
      <c r="N301" s="49"/>
      <c r="O301" s="49"/>
      <c r="P301" s="49"/>
      <c r="Q301" s="49"/>
      <c r="R301" s="49"/>
      <c r="S301" s="49"/>
      <c r="T301" s="49"/>
      <c r="U301" s="49"/>
      <c r="V301" s="49"/>
      <c r="W301" s="49"/>
      <c r="X301" s="49"/>
      <c r="Y301" s="49"/>
      <c r="Z301" s="49"/>
      <c r="AA301" s="49"/>
      <c r="AE301" s="40"/>
    </row>
    <row r="302" spans="1:31" s="47" customFormat="1" x14ac:dyDescent="0.25">
      <c r="A302" s="488"/>
      <c r="B302" s="57"/>
      <c r="C302" s="42"/>
      <c r="D302" s="61"/>
      <c r="E302" s="40"/>
      <c r="F302" s="40"/>
      <c r="H302" s="489"/>
      <c r="I302" s="49"/>
      <c r="J302" s="49"/>
      <c r="K302" s="40"/>
      <c r="L302" s="49"/>
      <c r="M302" s="49"/>
      <c r="N302" s="49"/>
      <c r="O302" s="49"/>
      <c r="P302" s="49"/>
      <c r="Q302" s="49"/>
      <c r="R302" s="49"/>
      <c r="S302" s="49"/>
      <c r="T302" s="49"/>
      <c r="U302" s="49"/>
      <c r="V302" s="49"/>
      <c r="W302" s="49"/>
      <c r="X302" s="49"/>
      <c r="Y302" s="49"/>
      <c r="Z302" s="49"/>
      <c r="AA302" s="49"/>
      <c r="AE302" s="40"/>
    </row>
    <row r="303" spans="1:31" s="47" customFormat="1" x14ac:dyDescent="0.25">
      <c r="A303" s="488"/>
      <c r="B303" s="57"/>
      <c r="C303" s="42"/>
      <c r="D303" s="61"/>
      <c r="E303" s="40"/>
      <c r="F303" s="40"/>
      <c r="H303" s="489"/>
      <c r="I303" s="49"/>
      <c r="J303" s="49"/>
      <c r="K303" s="40"/>
      <c r="L303" s="49"/>
      <c r="M303" s="49"/>
      <c r="N303" s="49"/>
      <c r="O303" s="49"/>
      <c r="P303" s="49"/>
      <c r="Q303" s="49"/>
      <c r="R303" s="49"/>
      <c r="S303" s="49"/>
      <c r="T303" s="49"/>
      <c r="U303" s="49"/>
      <c r="V303" s="49"/>
      <c r="W303" s="49"/>
      <c r="X303" s="49"/>
      <c r="Y303" s="49"/>
      <c r="Z303" s="49"/>
      <c r="AA303" s="49"/>
      <c r="AE303" s="40"/>
    </row>
    <row r="304" spans="1:31" s="47" customFormat="1" x14ac:dyDescent="0.25">
      <c r="A304" s="488"/>
      <c r="B304" s="57"/>
      <c r="C304" s="42"/>
      <c r="D304" s="61"/>
      <c r="E304" s="40"/>
      <c r="F304" s="40"/>
      <c r="H304" s="489"/>
      <c r="I304" s="49"/>
      <c r="J304" s="49"/>
      <c r="K304" s="40"/>
      <c r="L304" s="49"/>
      <c r="M304" s="49"/>
      <c r="N304" s="49"/>
      <c r="O304" s="49"/>
      <c r="P304" s="49"/>
      <c r="Q304" s="49"/>
      <c r="R304" s="49"/>
      <c r="S304" s="49"/>
      <c r="T304" s="49"/>
      <c r="U304" s="49"/>
      <c r="V304" s="49"/>
      <c r="W304" s="49"/>
      <c r="X304" s="49"/>
      <c r="Y304" s="49"/>
      <c r="Z304" s="49"/>
      <c r="AA304" s="49"/>
      <c r="AE304" s="40"/>
    </row>
    <row r="305" spans="1:31" s="47" customFormat="1" x14ac:dyDescent="0.25">
      <c r="A305" s="488"/>
      <c r="B305" s="57"/>
      <c r="C305" s="42"/>
      <c r="D305" s="61"/>
      <c r="E305" s="40"/>
      <c r="F305" s="40"/>
      <c r="H305" s="489"/>
      <c r="I305" s="49"/>
      <c r="J305" s="49"/>
      <c r="K305" s="40"/>
      <c r="L305" s="49"/>
      <c r="M305" s="49"/>
      <c r="N305" s="49"/>
      <c r="O305" s="49"/>
      <c r="P305" s="49"/>
      <c r="Q305" s="49"/>
      <c r="R305" s="49"/>
      <c r="S305" s="49"/>
      <c r="T305" s="49"/>
      <c r="U305" s="49"/>
      <c r="V305" s="49"/>
      <c r="W305" s="49"/>
      <c r="X305" s="49"/>
      <c r="Y305" s="49"/>
      <c r="Z305" s="49"/>
      <c r="AA305" s="49"/>
      <c r="AE305" s="40"/>
    </row>
    <row r="306" spans="1:31" s="47" customFormat="1" x14ac:dyDescent="0.25">
      <c r="A306" s="488"/>
      <c r="B306" s="57"/>
      <c r="C306" s="42"/>
      <c r="D306" s="61"/>
      <c r="E306" s="40"/>
      <c r="F306" s="40"/>
      <c r="H306" s="489"/>
      <c r="I306" s="49"/>
      <c r="J306" s="49"/>
      <c r="K306" s="40"/>
      <c r="L306" s="49"/>
      <c r="M306" s="49"/>
      <c r="N306" s="49"/>
      <c r="O306" s="49"/>
      <c r="P306" s="49"/>
      <c r="Q306" s="49"/>
      <c r="R306" s="49"/>
      <c r="S306" s="49"/>
      <c r="T306" s="49"/>
      <c r="U306" s="49"/>
      <c r="V306" s="49"/>
      <c r="W306" s="49"/>
      <c r="X306" s="49"/>
      <c r="Y306" s="49"/>
      <c r="Z306" s="49"/>
      <c r="AA306" s="49"/>
      <c r="AE306" s="40"/>
    </row>
    <row r="307" spans="1:31" s="47" customFormat="1" x14ac:dyDescent="0.25">
      <c r="A307" s="488"/>
      <c r="B307" s="57"/>
      <c r="C307" s="42"/>
      <c r="D307" s="61"/>
      <c r="E307" s="40"/>
      <c r="F307" s="40"/>
      <c r="H307" s="489"/>
      <c r="I307" s="49"/>
      <c r="J307" s="49"/>
      <c r="K307" s="40"/>
      <c r="L307" s="49"/>
      <c r="M307" s="49"/>
      <c r="N307" s="49"/>
      <c r="O307" s="49"/>
      <c r="P307" s="49"/>
      <c r="Q307" s="49"/>
      <c r="R307" s="49"/>
      <c r="S307" s="49"/>
      <c r="T307" s="49"/>
      <c r="U307" s="49"/>
      <c r="V307" s="49"/>
      <c r="W307" s="49"/>
      <c r="X307" s="49"/>
      <c r="Y307" s="49"/>
      <c r="Z307" s="49"/>
      <c r="AA307" s="49"/>
      <c r="AE307" s="40"/>
    </row>
    <row r="308" spans="1:31" s="47" customFormat="1" x14ac:dyDescent="0.25">
      <c r="A308" s="488"/>
      <c r="B308" s="57"/>
      <c r="C308" s="42"/>
      <c r="D308" s="61"/>
      <c r="E308" s="40"/>
      <c r="F308" s="40"/>
      <c r="H308" s="489"/>
      <c r="I308" s="49"/>
      <c r="J308" s="49"/>
      <c r="K308" s="40"/>
      <c r="L308" s="49"/>
      <c r="M308" s="49"/>
      <c r="N308" s="49"/>
      <c r="O308" s="49"/>
      <c r="P308" s="49"/>
      <c r="Q308" s="49"/>
      <c r="R308" s="49"/>
      <c r="S308" s="49"/>
      <c r="T308" s="49"/>
      <c r="U308" s="49"/>
      <c r="V308" s="49"/>
      <c r="W308" s="49"/>
      <c r="X308" s="49"/>
      <c r="Y308" s="49"/>
      <c r="Z308" s="49"/>
      <c r="AA308" s="49"/>
      <c r="AE308" s="40"/>
    </row>
    <row r="309" spans="1:31" s="47" customFormat="1" x14ac:dyDescent="0.25">
      <c r="A309" s="488"/>
      <c r="B309" s="57"/>
      <c r="C309" s="42"/>
      <c r="D309" s="61"/>
      <c r="E309" s="40"/>
      <c r="F309" s="40"/>
      <c r="H309" s="489"/>
      <c r="I309" s="49"/>
      <c r="J309" s="49"/>
      <c r="K309" s="40"/>
      <c r="L309" s="49"/>
      <c r="M309" s="49"/>
      <c r="N309" s="49"/>
      <c r="O309" s="49"/>
      <c r="P309" s="49"/>
      <c r="Q309" s="49"/>
      <c r="R309" s="49"/>
      <c r="S309" s="49"/>
      <c r="T309" s="49"/>
      <c r="U309" s="49"/>
      <c r="V309" s="49"/>
      <c r="W309" s="49"/>
      <c r="X309" s="49"/>
      <c r="Y309" s="49"/>
      <c r="Z309" s="49"/>
      <c r="AA309" s="49"/>
      <c r="AE309" s="40"/>
    </row>
    <row r="310" spans="1:31" s="47" customFormat="1" x14ac:dyDescent="0.25">
      <c r="A310" s="488"/>
      <c r="B310" s="57"/>
      <c r="C310" s="42"/>
      <c r="D310" s="61"/>
      <c r="E310" s="40"/>
      <c r="F310" s="40"/>
      <c r="H310" s="489"/>
      <c r="I310" s="49"/>
      <c r="J310" s="49"/>
      <c r="K310" s="40"/>
      <c r="L310" s="49"/>
      <c r="M310" s="49"/>
      <c r="N310" s="49"/>
      <c r="O310" s="49"/>
      <c r="P310" s="49"/>
      <c r="Q310" s="49"/>
      <c r="R310" s="49"/>
      <c r="S310" s="49"/>
      <c r="T310" s="49"/>
      <c r="U310" s="49"/>
      <c r="V310" s="49"/>
      <c r="W310" s="49"/>
      <c r="X310" s="49"/>
      <c r="Y310" s="49"/>
      <c r="Z310" s="49"/>
      <c r="AA310" s="49"/>
      <c r="AE310" s="40"/>
    </row>
    <row r="311" spans="1:31" s="47" customFormat="1" x14ac:dyDescent="0.25">
      <c r="A311" s="488"/>
      <c r="B311" s="57"/>
      <c r="C311" s="42"/>
      <c r="D311" s="61"/>
      <c r="E311" s="40"/>
      <c r="F311" s="40"/>
      <c r="H311" s="489"/>
      <c r="I311" s="49"/>
      <c r="J311" s="49"/>
      <c r="K311" s="40"/>
      <c r="L311" s="49"/>
      <c r="M311" s="49"/>
      <c r="N311" s="49"/>
      <c r="O311" s="49"/>
      <c r="P311" s="49"/>
      <c r="Q311" s="49"/>
      <c r="R311" s="49"/>
      <c r="S311" s="49"/>
      <c r="T311" s="49"/>
      <c r="U311" s="49"/>
      <c r="V311" s="49"/>
      <c r="W311" s="49"/>
      <c r="X311" s="49"/>
      <c r="Y311" s="49"/>
      <c r="Z311" s="49"/>
      <c r="AA311" s="49"/>
      <c r="AE311" s="40"/>
    </row>
    <row r="312" spans="1:31" s="47" customFormat="1" x14ac:dyDescent="0.25">
      <c r="A312" s="488"/>
      <c r="B312" s="57"/>
      <c r="C312" s="42"/>
      <c r="D312" s="61"/>
      <c r="E312" s="40"/>
      <c r="F312" s="40"/>
      <c r="H312" s="489"/>
      <c r="I312" s="49"/>
      <c r="J312" s="49"/>
      <c r="K312" s="40"/>
      <c r="L312" s="49"/>
      <c r="M312" s="49"/>
      <c r="N312" s="49"/>
      <c r="O312" s="49"/>
      <c r="P312" s="49"/>
      <c r="Q312" s="49"/>
      <c r="R312" s="49"/>
      <c r="S312" s="49"/>
      <c r="T312" s="49"/>
      <c r="U312" s="49"/>
      <c r="V312" s="49"/>
      <c r="W312" s="49"/>
      <c r="X312" s="49"/>
      <c r="Y312" s="49"/>
      <c r="Z312" s="49"/>
      <c r="AA312" s="49"/>
      <c r="AE312" s="40"/>
    </row>
    <row r="313" spans="1:31" s="47" customFormat="1" x14ac:dyDescent="0.25">
      <c r="A313" s="488"/>
      <c r="B313" s="57"/>
      <c r="C313" s="42"/>
      <c r="D313" s="61"/>
      <c r="E313" s="40"/>
      <c r="F313" s="40"/>
      <c r="H313" s="489"/>
      <c r="I313" s="49"/>
      <c r="J313" s="49"/>
      <c r="K313" s="40"/>
      <c r="L313" s="49"/>
      <c r="M313" s="49"/>
      <c r="N313" s="49"/>
      <c r="O313" s="49"/>
      <c r="P313" s="49"/>
      <c r="Q313" s="49"/>
      <c r="R313" s="49"/>
      <c r="S313" s="49"/>
      <c r="T313" s="49"/>
      <c r="U313" s="49"/>
      <c r="V313" s="49"/>
      <c r="W313" s="49"/>
      <c r="X313" s="49"/>
      <c r="Y313" s="49"/>
      <c r="Z313" s="49"/>
      <c r="AA313" s="49"/>
      <c r="AE313" s="40"/>
    </row>
    <row r="314" spans="1:31" s="47" customFormat="1" x14ac:dyDescent="0.25">
      <c r="A314" s="488"/>
      <c r="B314" s="57"/>
      <c r="C314" s="42"/>
      <c r="D314" s="61"/>
      <c r="E314" s="40"/>
      <c r="F314" s="40"/>
      <c r="H314" s="489"/>
      <c r="I314" s="49"/>
      <c r="J314" s="49"/>
      <c r="K314" s="40"/>
      <c r="L314" s="49"/>
      <c r="M314" s="49"/>
      <c r="N314" s="49"/>
      <c r="O314" s="49"/>
      <c r="P314" s="49"/>
      <c r="Q314" s="49"/>
      <c r="R314" s="49"/>
      <c r="S314" s="49"/>
      <c r="T314" s="49"/>
      <c r="U314" s="49"/>
      <c r="V314" s="49"/>
      <c r="W314" s="49"/>
      <c r="X314" s="49"/>
      <c r="Y314" s="49"/>
      <c r="Z314" s="49"/>
      <c r="AA314" s="49"/>
      <c r="AE314" s="40"/>
    </row>
    <row r="315" spans="1:31" s="47" customFormat="1" x14ac:dyDescent="0.25">
      <c r="A315" s="488"/>
      <c r="B315" s="57"/>
      <c r="C315" s="42"/>
      <c r="D315" s="61"/>
      <c r="E315" s="40"/>
      <c r="F315" s="40"/>
      <c r="H315" s="489"/>
      <c r="I315" s="49"/>
      <c r="J315" s="49"/>
      <c r="K315" s="40"/>
      <c r="L315" s="49"/>
      <c r="M315" s="49"/>
      <c r="N315" s="49"/>
      <c r="O315" s="49"/>
      <c r="P315" s="49"/>
      <c r="Q315" s="49"/>
      <c r="R315" s="49"/>
      <c r="S315" s="49"/>
      <c r="T315" s="49"/>
      <c r="U315" s="49"/>
      <c r="V315" s="49"/>
      <c r="W315" s="49"/>
      <c r="X315" s="49"/>
      <c r="Y315" s="49"/>
      <c r="Z315" s="49"/>
      <c r="AA315" s="49"/>
      <c r="AE315" s="40"/>
    </row>
    <row r="316" spans="1:31" s="47" customFormat="1" x14ac:dyDescent="0.25">
      <c r="A316" s="488"/>
      <c r="B316" s="57"/>
      <c r="C316" s="42"/>
      <c r="D316" s="61"/>
      <c r="E316" s="40"/>
      <c r="F316" s="40"/>
      <c r="H316" s="489"/>
      <c r="I316" s="49"/>
      <c r="J316" s="49"/>
      <c r="K316" s="40"/>
      <c r="L316" s="49"/>
      <c r="M316" s="49"/>
      <c r="N316" s="49"/>
      <c r="O316" s="49"/>
      <c r="P316" s="49"/>
      <c r="Q316" s="49"/>
      <c r="R316" s="49"/>
      <c r="S316" s="49"/>
      <c r="T316" s="49"/>
      <c r="U316" s="49"/>
      <c r="V316" s="49"/>
      <c r="W316" s="49"/>
      <c r="X316" s="49"/>
      <c r="Y316" s="49"/>
      <c r="Z316" s="49"/>
      <c r="AA316" s="49"/>
      <c r="AE316" s="40"/>
    </row>
    <row r="317" spans="1:31" s="47" customFormat="1" x14ac:dyDescent="0.25">
      <c r="A317" s="488"/>
      <c r="B317" s="57"/>
      <c r="C317" s="42"/>
      <c r="D317" s="61"/>
      <c r="E317" s="40"/>
      <c r="F317" s="40"/>
      <c r="H317" s="489"/>
      <c r="I317" s="49"/>
      <c r="J317" s="49"/>
      <c r="K317" s="40"/>
      <c r="L317" s="49"/>
      <c r="M317" s="49"/>
      <c r="N317" s="49"/>
      <c r="O317" s="49"/>
      <c r="P317" s="49"/>
      <c r="Q317" s="49"/>
      <c r="R317" s="49"/>
      <c r="S317" s="49"/>
      <c r="T317" s="49"/>
      <c r="U317" s="49"/>
      <c r="V317" s="49"/>
      <c r="W317" s="49"/>
      <c r="X317" s="49"/>
      <c r="Y317" s="49"/>
      <c r="Z317" s="49"/>
      <c r="AA317" s="49"/>
      <c r="AE317" s="40"/>
    </row>
    <row r="318" spans="1:31" s="47" customFormat="1" x14ac:dyDescent="0.25">
      <c r="A318" s="488"/>
      <c r="B318" s="57"/>
      <c r="C318" s="42"/>
      <c r="D318" s="61"/>
      <c r="E318" s="40"/>
      <c r="F318" s="40"/>
      <c r="H318" s="489"/>
      <c r="I318" s="49"/>
      <c r="J318" s="49"/>
      <c r="K318" s="40"/>
      <c r="L318" s="49"/>
      <c r="M318" s="49"/>
      <c r="N318" s="49"/>
      <c r="O318" s="49"/>
      <c r="P318" s="49"/>
      <c r="Q318" s="49"/>
      <c r="R318" s="49"/>
      <c r="S318" s="49"/>
      <c r="T318" s="49"/>
      <c r="U318" s="49"/>
      <c r="V318" s="49"/>
      <c r="W318" s="49"/>
      <c r="X318" s="49"/>
      <c r="Y318" s="49"/>
      <c r="Z318" s="49"/>
      <c r="AA318" s="49"/>
      <c r="AE318" s="40"/>
    </row>
    <row r="319" spans="1:31" s="47" customFormat="1" x14ac:dyDescent="0.25">
      <c r="A319" s="488"/>
      <c r="B319" s="57"/>
      <c r="C319" s="42"/>
      <c r="D319" s="61"/>
      <c r="E319" s="40"/>
      <c r="F319" s="40"/>
      <c r="H319" s="489"/>
      <c r="I319" s="49"/>
      <c r="J319" s="49"/>
      <c r="K319" s="40"/>
      <c r="L319" s="49"/>
      <c r="M319" s="49"/>
      <c r="N319" s="49"/>
      <c r="O319" s="49"/>
      <c r="P319" s="49"/>
      <c r="Q319" s="49"/>
      <c r="R319" s="49"/>
      <c r="S319" s="49"/>
      <c r="T319" s="49"/>
      <c r="U319" s="49"/>
      <c r="V319" s="49"/>
      <c r="W319" s="49"/>
      <c r="X319" s="49"/>
      <c r="Y319" s="49"/>
      <c r="Z319" s="49"/>
      <c r="AA319" s="49"/>
      <c r="AE319" s="40"/>
    </row>
    <row r="320" spans="1:31" s="47" customFormat="1" x14ac:dyDescent="0.25">
      <c r="A320" s="488"/>
      <c r="B320" s="57"/>
      <c r="C320" s="42"/>
      <c r="D320" s="61"/>
      <c r="E320" s="40"/>
      <c r="F320" s="40"/>
      <c r="H320" s="489"/>
      <c r="I320" s="49"/>
      <c r="J320" s="49"/>
      <c r="K320" s="40"/>
      <c r="L320" s="49"/>
      <c r="M320" s="49"/>
      <c r="N320" s="49"/>
      <c r="O320" s="49"/>
      <c r="P320" s="49"/>
      <c r="Q320" s="49"/>
      <c r="R320" s="49"/>
      <c r="S320" s="49"/>
      <c r="T320" s="49"/>
      <c r="U320" s="49"/>
      <c r="V320" s="49"/>
      <c r="W320" s="49"/>
      <c r="X320" s="49"/>
      <c r="Y320" s="49"/>
      <c r="Z320" s="49"/>
      <c r="AA320" s="49"/>
      <c r="AE320" s="40"/>
    </row>
    <row r="321" spans="1:31" s="47" customFormat="1" x14ac:dyDescent="0.25">
      <c r="A321" s="488"/>
      <c r="B321" s="57"/>
      <c r="C321" s="42"/>
      <c r="D321" s="61"/>
      <c r="E321" s="40"/>
      <c r="F321" s="40"/>
      <c r="H321" s="489"/>
      <c r="I321" s="49"/>
      <c r="J321" s="49"/>
      <c r="K321" s="40"/>
      <c r="L321" s="49"/>
      <c r="M321" s="49"/>
      <c r="N321" s="49"/>
      <c r="O321" s="49"/>
      <c r="P321" s="49"/>
      <c r="Q321" s="49"/>
      <c r="R321" s="49"/>
      <c r="S321" s="49"/>
      <c r="T321" s="49"/>
      <c r="U321" s="49"/>
      <c r="V321" s="49"/>
      <c r="W321" s="49"/>
      <c r="X321" s="49"/>
      <c r="Y321" s="49"/>
      <c r="Z321" s="49"/>
      <c r="AA321" s="49"/>
      <c r="AE321" s="40"/>
    </row>
    <row r="322" spans="1:31" s="47" customFormat="1" x14ac:dyDescent="0.25">
      <c r="A322" s="488"/>
      <c r="B322" s="57"/>
      <c r="C322" s="42"/>
      <c r="D322" s="61"/>
      <c r="E322" s="40"/>
      <c r="F322" s="40"/>
      <c r="H322" s="489"/>
      <c r="I322" s="49"/>
      <c r="J322" s="49"/>
      <c r="K322" s="40"/>
      <c r="L322" s="49"/>
      <c r="M322" s="49"/>
      <c r="N322" s="49"/>
      <c r="O322" s="49"/>
      <c r="P322" s="49"/>
      <c r="Q322" s="49"/>
      <c r="R322" s="49"/>
      <c r="S322" s="49"/>
      <c r="T322" s="49"/>
      <c r="U322" s="49"/>
      <c r="V322" s="49"/>
      <c r="W322" s="49"/>
      <c r="X322" s="49"/>
      <c r="Y322" s="49"/>
      <c r="Z322" s="49"/>
      <c r="AA322" s="49"/>
      <c r="AE322" s="40"/>
    </row>
    <row r="323" spans="1:31" s="47" customFormat="1" x14ac:dyDescent="0.25">
      <c r="A323" s="488"/>
      <c r="B323" s="57"/>
      <c r="C323" s="42"/>
      <c r="D323" s="61"/>
      <c r="E323" s="40"/>
      <c r="F323" s="40"/>
      <c r="H323" s="489"/>
      <c r="I323" s="49"/>
      <c r="J323" s="49"/>
      <c r="K323" s="40"/>
      <c r="L323" s="49"/>
      <c r="M323" s="49"/>
      <c r="N323" s="49"/>
      <c r="O323" s="49"/>
      <c r="P323" s="49"/>
      <c r="Q323" s="49"/>
      <c r="R323" s="49"/>
      <c r="S323" s="49"/>
      <c r="T323" s="49"/>
      <c r="U323" s="49"/>
      <c r="V323" s="49"/>
      <c r="W323" s="49"/>
      <c r="X323" s="49"/>
      <c r="Y323" s="49"/>
      <c r="Z323" s="49"/>
      <c r="AA323" s="49"/>
      <c r="AE323" s="40"/>
    </row>
    <row r="324" spans="1:31" s="47" customFormat="1" x14ac:dyDescent="0.25">
      <c r="A324" s="488"/>
      <c r="B324" s="57"/>
      <c r="C324" s="42"/>
      <c r="D324" s="61"/>
      <c r="E324" s="40"/>
      <c r="F324" s="40"/>
      <c r="H324" s="489"/>
      <c r="I324" s="49"/>
      <c r="J324" s="49"/>
      <c r="K324" s="40"/>
      <c r="L324" s="49"/>
      <c r="M324" s="49"/>
      <c r="N324" s="49"/>
      <c r="O324" s="49"/>
      <c r="P324" s="49"/>
      <c r="Q324" s="49"/>
      <c r="R324" s="49"/>
      <c r="S324" s="49"/>
      <c r="T324" s="49"/>
      <c r="U324" s="49"/>
      <c r="V324" s="49"/>
      <c r="W324" s="49"/>
      <c r="X324" s="49"/>
      <c r="Y324" s="49"/>
      <c r="Z324" s="49"/>
      <c r="AA324" s="49"/>
      <c r="AE324" s="40"/>
    </row>
    <row r="325" spans="1:31" s="47" customFormat="1" x14ac:dyDescent="0.25">
      <c r="A325" s="488"/>
      <c r="B325" s="57"/>
      <c r="C325" s="42"/>
      <c r="D325" s="61"/>
      <c r="E325" s="40"/>
      <c r="F325" s="40"/>
      <c r="H325" s="489"/>
      <c r="I325" s="49"/>
      <c r="J325" s="49"/>
      <c r="K325" s="40"/>
      <c r="L325" s="49"/>
      <c r="M325" s="49"/>
      <c r="N325" s="49"/>
      <c r="O325" s="49"/>
      <c r="P325" s="49"/>
      <c r="Q325" s="49"/>
      <c r="R325" s="49"/>
      <c r="S325" s="49"/>
      <c r="T325" s="49"/>
      <c r="U325" s="49"/>
      <c r="V325" s="49"/>
      <c r="W325" s="49"/>
      <c r="X325" s="49"/>
      <c r="Y325" s="49"/>
      <c r="Z325" s="49"/>
      <c r="AA325" s="49"/>
      <c r="AE325" s="40"/>
    </row>
    <row r="326" spans="1:31" s="47" customFormat="1" x14ac:dyDescent="0.25">
      <c r="A326" s="488"/>
      <c r="B326" s="57"/>
      <c r="C326" s="42"/>
      <c r="D326" s="61"/>
      <c r="E326" s="40"/>
      <c r="F326" s="40"/>
      <c r="H326" s="489"/>
      <c r="I326" s="49"/>
      <c r="J326" s="49"/>
      <c r="K326" s="40"/>
      <c r="L326" s="49"/>
      <c r="M326" s="49"/>
      <c r="N326" s="49"/>
      <c r="O326" s="49"/>
      <c r="P326" s="49"/>
      <c r="Q326" s="49"/>
      <c r="R326" s="49"/>
      <c r="S326" s="49"/>
      <c r="T326" s="49"/>
      <c r="U326" s="49"/>
      <c r="V326" s="49"/>
      <c r="W326" s="49"/>
      <c r="X326" s="49"/>
      <c r="Y326" s="49"/>
      <c r="Z326" s="49"/>
      <c r="AA326" s="49"/>
      <c r="AE326" s="40"/>
    </row>
    <row r="327" spans="1:31" s="47" customFormat="1" x14ac:dyDescent="0.25">
      <c r="A327" s="488"/>
      <c r="B327" s="57"/>
      <c r="C327" s="42"/>
      <c r="D327" s="61"/>
      <c r="E327" s="40"/>
      <c r="F327" s="40"/>
      <c r="H327" s="489"/>
      <c r="I327" s="49"/>
      <c r="J327" s="49"/>
      <c r="K327" s="40"/>
      <c r="L327" s="49"/>
      <c r="M327" s="49"/>
      <c r="N327" s="49"/>
      <c r="O327" s="49"/>
      <c r="P327" s="49"/>
      <c r="Q327" s="49"/>
      <c r="R327" s="49"/>
      <c r="S327" s="49"/>
      <c r="T327" s="49"/>
      <c r="U327" s="49"/>
      <c r="V327" s="49"/>
      <c r="W327" s="49"/>
      <c r="X327" s="49"/>
      <c r="Y327" s="49"/>
      <c r="Z327" s="49"/>
      <c r="AA327" s="49"/>
      <c r="AE327" s="40"/>
    </row>
    <row r="328" spans="1:31" s="47" customFormat="1" x14ac:dyDescent="0.25">
      <c r="A328" s="488"/>
      <c r="B328" s="57"/>
      <c r="C328" s="42"/>
      <c r="D328" s="61"/>
      <c r="E328" s="40"/>
      <c r="F328" s="40"/>
      <c r="H328" s="489"/>
      <c r="I328" s="49"/>
      <c r="J328" s="49"/>
      <c r="K328" s="40"/>
      <c r="L328" s="49"/>
      <c r="M328" s="49"/>
      <c r="N328" s="49"/>
      <c r="O328" s="49"/>
      <c r="P328" s="49"/>
      <c r="Q328" s="49"/>
      <c r="R328" s="49"/>
      <c r="S328" s="49"/>
      <c r="T328" s="49"/>
      <c r="U328" s="49"/>
      <c r="V328" s="49"/>
      <c r="W328" s="49"/>
      <c r="X328" s="49"/>
      <c r="Y328" s="49"/>
      <c r="Z328" s="49"/>
      <c r="AA328" s="49"/>
      <c r="AE328" s="40"/>
    </row>
    <row r="329" spans="1:31" s="47" customFormat="1" x14ac:dyDescent="0.25">
      <c r="A329" s="488"/>
      <c r="B329" s="57"/>
      <c r="C329" s="42"/>
      <c r="D329" s="61"/>
      <c r="E329" s="40"/>
      <c r="F329" s="40"/>
      <c r="H329" s="489"/>
      <c r="I329" s="49"/>
      <c r="J329" s="49"/>
      <c r="K329" s="40"/>
      <c r="L329" s="49"/>
      <c r="M329" s="49"/>
      <c r="N329" s="49"/>
      <c r="O329" s="49"/>
      <c r="P329" s="49"/>
      <c r="Q329" s="49"/>
      <c r="R329" s="49"/>
      <c r="S329" s="49"/>
      <c r="T329" s="49"/>
      <c r="U329" s="49"/>
      <c r="V329" s="49"/>
      <c r="W329" s="49"/>
      <c r="X329" s="49"/>
      <c r="Y329" s="49"/>
      <c r="Z329" s="49"/>
      <c r="AA329" s="49"/>
      <c r="AE329" s="40"/>
    </row>
    <row r="330" spans="1:31" s="47" customFormat="1" x14ac:dyDescent="0.25">
      <c r="A330" s="488"/>
      <c r="B330" s="57"/>
      <c r="C330" s="42"/>
      <c r="D330" s="61"/>
      <c r="E330" s="40"/>
      <c r="F330" s="40"/>
      <c r="H330" s="489"/>
      <c r="I330" s="49"/>
      <c r="J330" s="49"/>
      <c r="K330" s="40"/>
      <c r="L330" s="49"/>
      <c r="M330" s="49"/>
      <c r="N330" s="49"/>
      <c r="O330" s="49"/>
      <c r="P330" s="49"/>
      <c r="Q330" s="49"/>
      <c r="R330" s="49"/>
      <c r="S330" s="49"/>
      <c r="T330" s="49"/>
      <c r="U330" s="49"/>
      <c r="V330" s="49"/>
      <c r="W330" s="49"/>
      <c r="X330" s="49"/>
      <c r="Y330" s="49"/>
      <c r="Z330" s="49"/>
      <c r="AA330" s="49"/>
      <c r="AE330" s="40"/>
    </row>
    <row r="331" spans="1:31" s="47" customFormat="1" x14ac:dyDescent="0.25">
      <c r="A331" s="488"/>
      <c r="B331" s="57"/>
      <c r="C331" s="42"/>
      <c r="D331" s="61"/>
      <c r="E331" s="40"/>
      <c r="F331" s="40"/>
      <c r="H331" s="489"/>
      <c r="I331" s="49"/>
      <c r="J331" s="49"/>
      <c r="K331" s="40"/>
      <c r="L331" s="49"/>
      <c r="M331" s="49"/>
      <c r="N331" s="49"/>
      <c r="O331" s="49"/>
      <c r="P331" s="49"/>
      <c r="Q331" s="49"/>
      <c r="R331" s="49"/>
      <c r="S331" s="49"/>
      <c r="T331" s="49"/>
      <c r="U331" s="49"/>
      <c r="V331" s="49"/>
      <c r="W331" s="49"/>
      <c r="X331" s="49"/>
      <c r="Y331" s="49"/>
      <c r="Z331" s="49"/>
      <c r="AA331" s="49"/>
      <c r="AE331" s="40"/>
    </row>
    <row r="332" spans="1:31" s="47" customFormat="1" x14ac:dyDescent="0.25">
      <c r="A332" s="488"/>
      <c r="B332" s="57"/>
      <c r="C332" s="42"/>
      <c r="D332" s="61"/>
      <c r="E332" s="40"/>
      <c r="F332" s="40"/>
      <c r="H332" s="489"/>
      <c r="I332" s="49"/>
      <c r="J332" s="49"/>
      <c r="K332" s="40"/>
      <c r="L332" s="49"/>
      <c r="M332" s="49"/>
      <c r="N332" s="49"/>
      <c r="O332" s="49"/>
      <c r="P332" s="49"/>
      <c r="Q332" s="49"/>
      <c r="R332" s="49"/>
      <c r="S332" s="49"/>
      <c r="T332" s="49"/>
      <c r="U332" s="49"/>
      <c r="V332" s="49"/>
      <c r="W332" s="49"/>
      <c r="X332" s="49"/>
      <c r="Y332" s="49"/>
      <c r="Z332" s="49"/>
      <c r="AA332" s="49"/>
      <c r="AE332" s="40"/>
    </row>
    <row r="333" spans="1:31" s="47" customFormat="1" x14ac:dyDescent="0.25">
      <c r="A333" s="488"/>
      <c r="B333" s="57"/>
      <c r="C333" s="42"/>
      <c r="D333" s="61"/>
      <c r="E333" s="40"/>
      <c r="F333" s="40"/>
      <c r="H333" s="489"/>
      <c r="I333" s="49"/>
      <c r="J333" s="49"/>
      <c r="K333" s="40"/>
      <c r="L333" s="49"/>
      <c r="M333" s="49"/>
      <c r="N333" s="49"/>
      <c r="O333" s="49"/>
      <c r="P333" s="49"/>
      <c r="Q333" s="49"/>
      <c r="R333" s="49"/>
      <c r="S333" s="49"/>
      <c r="T333" s="49"/>
      <c r="U333" s="49"/>
      <c r="V333" s="49"/>
      <c r="W333" s="49"/>
      <c r="X333" s="49"/>
      <c r="Y333" s="49"/>
      <c r="Z333" s="49"/>
      <c r="AA333" s="49"/>
      <c r="AE333" s="40"/>
    </row>
    <row r="334" spans="1:31" s="47" customFormat="1" x14ac:dyDescent="0.25">
      <c r="A334" s="488"/>
      <c r="B334" s="57"/>
      <c r="C334" s="42"/>
      <c r="D334" s="61"/>
      <c r="E334" s="40"/>
      <c r="F334" s="40"/>
      <c r="H334" s="489"/>
      <c r="I334" s="49"/>
      <c r="J334" s="49"/>
      <c r="K334" s="40"/>
      <c r="L334" s="49"/>
      <c r="M334" s="49"/>
      <c r="N334" s="49"/>
      <c r="O334" s="49"/>
      <c r="P334" s="49"/>
      <c r="Q334" s="49"/>
      <c r="R334" s="49"/>
      <c r="S334" s="49"/>
      <c r="T334" s="49"/>
      <c r="U334" s="49"/>
      <c r="V334" s="49"/>
      <c r="W334" s="49"/>
      <c r="X334" s="49"/>
      <c r="Y334" s="49"/>
      <c r="Z334" s="49"/>
      <c r="AA334" s="49"/>
      <c r="AE334" s="40"/>
    </row>
    <row r="335" spans="1:31" s="47" customFormat="1" x14ac:dyDescent="0.25">
      <c r="A335" s="488"/>
      <c r="B335" s="57"/>
      <c r="C335" s="42"/>
      <c r="D335" s="61"/>
      <c r="E335" s="40"/>
      <c r="F335" s="40"/>
      <c r="H335" s="489"/>
      <c r="I335" s="49"/>
      <c r="J335" s="49"/>
      <c r="K335" s="40"/>
      <c r="L335" s="49"/>
      <c r="M335" s="49"/>
      <c r="N335" s="49"/>
      <c r="O335" s="49"/>
      <c r="P335" s="49"/>
      <c r="Q335" s="49"/>
      <c r="R335" s="49"/>
      <c r="S335" s="49"/>
      <c r="T335" s="49"/>
      <c r="U335" s="49"/>
      <c r="V335" s="49"/>
      <c r="W335" s="49"/>
      <c r="X335" s="49"/>
      <c r="Y335" s="49"/>
      <c r="Z335" s="49"/>
      <c r="AA335" s="49"/>
      <c r="AE335" s="40"/>
    </row>
    <row r="336" spans="1:31" s="47" customFormat="1" x14ac:dyDescent="0.25">
      <c r="A336" s="488"/>
      <c r="B336" s="57"/>
      <c r="C336" s="42"/>
      <c r="D336" s="61"/>
      <c r="E336" s="40"/>
      <c r="F336" s="40"/>
      <c r="H336" s="489"/>
      <c r="I336" s="49"/>
      <c r="J336" s="49"/>
      <c r="K336" s="40"/>
      <c r="L336" s="49"/>
      <c r="M336" s="49"/>
      <c r="N336" s="49"/>
      <c r="O336" s="49"/>
      <c r="P336" s="49"/>
      <c r="Q336" s="49"/>
      <c r="R336" s="49"/>
      <c r="S336" s="49"/>
      <c r="T336" s="49"/>
      <c r="U336" s="49"/>
      <c r="V336" s="49"/>
      <c r="W336" s="49"/>
      <c r="X336" s="49"/>
      <c r="Y336" s="49"/>
      <c r="Z336" s="49"/>
      <c r="AA336" s="49"/>
      <c r="AE336" s="40"/>
    </row>
    <row r="337" spans="1:31" s="47" customFormat="1" x14ac:dyDescent="0.25">
      <c r="A337" s="488"/>
      <c r="B337" s="57"/>
      <c r="C337" s="42"/>
      <c r="D337" s="61"/>
      <c r="E337" s="40"/>
      <c r="F337" s="40"/>
      <c r="H337" s="489"/>
      <c r="I337" s="49"/>
      <c r="J337" s="49"/>
      <c r="K337" s="40"/>
      <c r="L337" s="49"/>
      <c r="M337" s="49"/>
      <c r="N337" s="49"/>
      <c r="O337" s="49"/>
      <c r="P337" s="49"/>
      <c r="Q337" s="49"/>
      <c r="R337" s="49"/>
      <c r="S337" s="49"/>
      <c r="T337" s="49"/>
      <c r="U337" s="49"/>
      <c r="V337" s="49"/>
      <c r="W337" s="49"/>
      <c r="X337" s="49"/>
      <c r="Y337" s="49"/>
      <c r="Z337" s="49"/>
      <c r="AA337" s="49"/>
      <c r="AE337" s="40"/>
    </row>
    <row r="338" spans="1:31" s="47" customFormat="1" x14ac:dyDescent="0.25">
      <c r="A338" s="488"/>
      <c r="B338" s="57"/>
      <c r="C338" s="42"/>
      <c r="D338" s="61"/>
      <c r="E338" s="40"/>
      <c r="F338" s="40"/>
      <c r="H338" s="489"/>
      <c r="I338" s="49"/>
      <c r="J338" s="49"/>
      <c r="K338" s="40"/>
      <c r="L338" s="49"/>
      <c r="M338" s="49"/>
      <c r="N338" s="49"/>
      <c r="O338" s="49"/>
      <c r="P338" s="49"/>
      <c r="Q338" s="49"/>
      <c r="R338" s="49"/>
      <c r="S338" s="49"/>
      <c r="T338" s="49"/>
      <c r="U338" s="49"/>
      <c r="V338" s="49"/>
      <c r="W338" s="49"/>
      <c r="X338" s="49"/>
      <c r="Y338" s="49"/>
      <c r="Z338" s="49"/>
      <c r="AA338" s="49"/>
      <c r="AE338" s="40"/>
    </row>
    <row r="339" spans="1:31" s="47" customFormat="1" x14ac:dyDescent="0.25">
      <c r="A339" s="488"/>
      <c r="B339" s="57"/>
      <c r="C339" s="42"/>
      <c r="D339" s="61"/>
      <c r="E339" s="40"/>
      <c r="F339" s="40"/>
      <c r="H339" s="489"/>
      <c r="I339" s="49"/>
      <c r="J339" s="49"/>
      <c r="K339" s="40"/>
      <c r="L339" s="49"/>
      <c r="M339" s="49"/>
      <c r="N339" s="49"/>
      <c r="O339" s="49"/>
      <c r="P339" s="49"/>
      <c r="Q339" s="49"/>
      <c r="R339" s="49"/>
      <c r="S339" s="49"/>
      <c r="T339" s="49"/>
      <c r="U339" s="49"/>
      <c r="V339" s="49"/>
      <c r="W339" s="49"/>
      <c r="X339" s="49"/>
      <c r="Y339" s="49"/>
      <c r="Z339" s="49"/>
      <c r="AA339" s="49"/>
      <c r="AE339" s="40"/>
    </row>
    <row r="340" spans="1:31" s="47" customFormat="1" x14ac:dyDescent="0.25">
      <c r="A340" s="488"/>
      <c r="B340" s="57"/>
      <c r="C340" s="42"/>
      <c r="D340" s="61"/>
      <c r="E340" s="40"/>
      <c r="F340" s="40"/>
      <c r="H340" s="489"/>
      <c r="I340" s="49"/>
      <c r="J340" s="49"/>
      <c r="K340" s="40"/>
      <c r="L340" s="49"/>
      <c r="M340" s="49"/>
      <c r="N340" s="49"/>
      <c r="O340" s="49"/>
      <c r="P340" s="49"/>
      <c r="Q340" s="49"/>
      <c r="R340" s="49"/>
      <c r="S340" s="49"/>
      <c r="T340" s="49"/>
      <c r="U340" s="49"/>
      <c r="V340" s="49"/>
      <c r="W340" s="49"/>
      <c r="X340" s="49"/>
      <c r="Y340" s="49"/>
      <c r="Z340" s="49"/>
      <c r="AA340" s="49"/>
      <c r="AE340" s="40"/>
    </row>
    <row r="341" spans="1:31" s="47" customFormat="1" x14ac:dyDescent="0.25">
      <c r="A341" s="488"/>
      <c r="B341" s="57"/>
      <c r="C341" s="42"/>
      <c r="D341" s="61"/>
      <c r="E341" s="40"/>
      <c r="F341" s="40"/>
      <c r="H341" s="489"/>
      <c r="I341" s="49"/>
      <c r="J341" s="49"/>
      <c r="K341" s="40"/>
      <c r="L341" s="49"/>
      <c r="M341" s="49"/>
      <c r="N341" s="49"/>
      <c r="O341" s="49"/>
      <c r="P341" s="49"/>
      <c r="Q341" s="49"/>
      <c r="R341" s="49"/>
      <c r="S341" s="49"/>
      <c r="T341" s="49"/>
      <c r="U341" s="49"/>
      <c r="V341" s="49"/>
      <c r="W341" s="49"/>
      <c r="X341" s="49"/>
      <c r="Y341" s="49"/>
      <c r="Z341" s="49"/>
      <c r="AA341" s="49"/>
      <c r="AE341" s="40"/>
    </row>
    <row r="342" spans="1:31" s="47" customFormat="1" x14ac:dyDescent="0.25">
      <c r="A342" s="488"/>
      <c r="B342" s="57"/>
      <c r="C342" s="42"/>
      <c r="D342" s="61"/>
      <c r="E342" s="40"/>
      <c r="F342" s="40"/>
      <c r="H342" s="489"/>
      <c r="I342" s="49"/>
      <c r="J342" s="49"/>
      <c r="K342" s="40"/>
      <c r="L342" s="49"/>
      <c r="M342" s="49"/>
      <c r="N342" s="49"/>
      <c r="O342" s="49"/>
      <c r="P342" s="49"/>
      <c r="Q342" s="49"/>
      <c r="R342" s="49"/>
      <c r="S342" s="49"/>
      <c r="T342" s="49"/>
      <c r="U342" s="49"/>
      <c r="V342" s="49"/>
      <c r="W342" s="49"/>
      <c r="X342" s="49"/>
      <c r="Y342" s="49"/>
      <c r="Z342" s="49"/>
      <c r="AA342" s="49"/>
      <c r="AE342" s="40"/>
    </row>
    <row r="343" spans="1:31" s="47" customFormat="1" x14ac:dyDescent="0.25">
      <c r="A343" s="488"/>
      <c r="B343" s="57"/>
      <c r="C343" s="42"/>
      <c r="D343" s="61"/>
      <c r="E343" s="40"/>
      <c r="F343" s="40"/>
      <c r="H343" s="489"/>
      <c r="I343" s="49"/>
      <c r="J343" s="49"/>
      <c r="K343" s="40"/>
      <c r="L343" s="49"/>
      <c r="M343" s="49"/>
      <c r="N343" s="49"/>
      <c r="O343" s="49"/>
      <c r="P343" s="49"/>
      <c r="Q343" s="49"/>
      <c r="R343" s="49"/>
      <c r="S343" s="49"/>
      <c r="T343" s="49"/>
      <c r="U343" s="49"/>
      <c r="V343" s="49"/>
      <c r="W343" s="49"/>
      <c r="X343" s="49"/>
      <c r="Y343" s="49"/>
      <c r="Z343" s="49"/>
      <c r="AA343" s="49"/>
      <c r="AE343" s="40"/>
    </row>
    <row r="344" spans="1:31" s="47" customFormat="1" x14ac:dyDescent="0.25">
      <c r="A344" s="488"/>
      <c r="B344" s="57"/>
      <c r="C344" s="42"/>
      <c r="D344" s="61"/>
      <c r="E344" s="40"/>
      <c r="F344" s="40"/>
      <c r="H344" s="489"/>
      <c r="I344" s="49"/>
      <c r="J344" s="49"/>
      <c r="K344" s="40"/>
      <c r="L344" s="49"/>
      <c r="M344" s="49"/>
      <c r="N344" s="49"/>
      <c r="O344" s="49"/>
      <c r="P344" s="49"/>
      <c r="Q344" s="49"/>
      <c r="R344" s="49"/>
      <c r="S344" s="49"/>
      <c r="T344" s="49"/>
      <c r="U344" s="49"/>
      <c r="V344" s="49"/>
      <c r="W344" s="49"/>
      <c r="X344" s="49"/>
      <c r="Y344" s="49"/>
      <c r="Z344" s="49"/>
      <c r="AA344" s="49"/>
      <c r="AE344" s="40"/>
    </row>
    <row r="345" spans="1:31" s="47" customFormat="1" x14ac:dyDescent="0.25">
      <c r="A345" s="488"/>
      <c r="B345" s="57"/>
      <c r="C345" s="42"/>
      <c r="D345" s="61"/>
      <c r="E345" s="40"/>
      <c r="F345" s="40"/>
      <c r="H345" s="489"/>
      <c r="I345" s="49"/>
      <c r="J345" s="49"/>
      <c r="K345" s="40"/>
      <c r="L345" s="49"/>
      <c r="M345" s="49"/>
      <c r="N345" s="49"/>
      <c r="O345" s="49"/>
      <c r="P345" s="49"/>
      <c r="Q345" s="49"/>
      <c r="R345" s="49"/>
      <c r="S345" s="49"/>
      <c r="T345" s="49"/>
      <c r="U345" s="49"/>
      <c r="V345" s="49"/>
      <c r="W345" s="49"/>
      <c r="X345" s="49"/>
      <c r="Y345" s="49"/>
      <c r="Z345" s="49"/>
      <c r="AA345" s="49"/>
      <c r="AE345" s="40"/>
    </row>
    <row r="346" spans="1:31" s="47" customFormat="1" x14ac:dyDescent="0.25">
      <c r="A346" s="488"/>
      <c r="B346" s="57"/>
      <c r="C346" s="42"/>
      <c r="D346" s="61"/>
      <c r="E346" s="40"/>
      <c r="F346" s="40"/>
      <c r="H346" s="489"/>
      <c r="I346" s="49"/>
      <c r="J346" s="49"/>
      <c r="K346" s="40"/>
      <c r="L346" s="49"/>
      <c r="M346" s="49"/>
      <c r="N346" s="49"/>
      <c r="O346" s="49"/>
      <c r="P346" s="49"/>
      <c r="Q346" s="49"/>
      <c r="R346" s="49"/>
      <c r="S346" s="49"/>
      <c r="T346" s="49"/>
      <c r="U346" s="49"/>
      <c r="V346" s="49"/>
      <c r="W346" s="49"/>
      <c r="X346" s="49"/>
      <c r="Y346" s="49"/>
      <c r="Z346" s="49"/>
      <c r="AA346" s="49"/>
      <c r="AE346" s="40"/>
    </row>
    <row r="347" spans="1:31" s="47" customFormat="1" x14ac:dyDescent="0.25">
      <c r="A347" s="488"/>
      <c r="B347" s="57"/>
      <c r="C347" s="42"/>
      <c r="D347" s="61"/>
      <c r="E347" s="40"/>
      <c r="F347" s="40"/>
      <c r="H347" s="489"/>
      <c r="I347" s="49"/>
      <c r="J347" s="49"/>
      <c r="K347" s="40"/>
      <c r="L347" s="49"/>
      <c r="M347" s="49"/>
      <c r="N347" s="49"/>
      <c r="O347" s="49"/>
      <c r="P347" s="49"/>
      <c r="Q347" s="49"/>
      <c r="R347" s="49"/>
      <c r="S347" s="49"/>
      <c r="T347" s="49"/>
      <c r="U347" s="49"/>
      <c r="V347" s="49"/>
      <c r="W347" s="49"/>
      <c r="X347" s="49"/>
      <c r="Y347" s="49"/>
      <c r="Z347" s="49"/>
      <c r="AA347" s="49"/>
      <c r="AE347" s="40"/>
    </row>
    <row r="348" spans="1:31" s="47" customFormat="1" x14ac:dyDescent="0.25">
      <c r="A348" s="488"/>
      <c r="B348" s="57"/>
      <c r="C348" s="42"/>
      <c r="D348" s="61"/>
      <c r="E348" s="40"/>
      <c r="F348" s="40"/>
      <c r="H348" s="489"/>
      <c r="I348" s="49"/>
      <c r="J348" s="49"/>
      <c r="K348" s="40"/>
      <c r="L348" s="49"/>
      <c r="M348" s="49"/>
      <c r="N348" s="49"/>
      <c r="O348" s="49"/>
      <c r="P348" s="49"/>
      <c r="Q348" s="49"/>
      <c r="R348" s="49"/>
      <c r="S348" s="49"/>
      <c r="T348" s="49"/>
      <c r="U348" s="49"/>
      <c r="V348" s="49"/>
      <c r="W348" s="49"/>
      <c r="X348" s="49"/>
      <c r="Y348" s="49"/>
      <c r="Z348" s="49"/>
      <c r="AA348" s="49"/>
      <c r="AE348" s="40"/>
    </row>
    <row r="349" spans="1:31" s="47" customFormat="1" x14ac:dyDescent="0.25">
      <c r="A349" s="488"/>
      <c r="B349" s="57"/>
      <c r="C349" s="42"/>
      <c r="D349" s="61"/>
      <c r="E349" s="40"/>
      <c r="F349" s="40"/>
      <c r="H349" s="489"/>
      <c r="I349" s="49"/>
      <c r="J349" s="49"/>
      <c r="K349" s="40"/>
      <c r="L349" s="49"/>
      <c r="M349" s="49"/>
      <c r="N349" s="49"/>
      <c r="O349" s="49"/>
      <c r="P349" s="49"/>
      <c r="Q349" s="49"/>
      <c r="R349" s="49"/>
      <c r="S349" s="49"/>
      <c r="T349" s="49"/>
      <c r="U349" s="49"/>
      <c r="V349" s="49"/>
      <c r="W349" s="49"/>
      <c r="X349" s="49"/>
      <c r="Y349" s="49"/>
      <c r="Z349" s="49"/>
      <c r="AA349" s="49"/>
      <c r="AE349" s="40"/>
    </row>
    <row r="350" spans="1:31" s="47" customFormat="1" x14ac:dyDescent="0.25">
      <c r="A350" s="488"/>
      <c r="B350" s="57"/>
      <c r="C350" s="42"/>
      <c r="D350" s="61"/>
      <c r="E350" s="40"/>
      <c r="F350" s="40"/>
      <c r="H350" s="489"/>
      <c r="I350" s="49"/>
      <c r="J350" s="49"/>
      <c r="K350" s="40"/>
      <c r="L350" s="49"/>
      <c r="M350" s="49"/>
      <c r="N350" s="49"/>
      <c r="O350" s="49"/>
      <c r="P350" s="49"/>
      <c r="Q350" s="49"/>
      <c r="R350" s="49"/>
      <c r="S350" s="49"/>
      <c r="T350" s="49"/>
      <c r="U350" s="49"/>
      <c r="V350" s="49"/>
      <c r="W350" s="49"/>
      <c r="X350" s="49"/>
      <c r="Y350" s="49"/>
      <c r="Z350" s="49"/>
      <c r="AA350" s="49"/>
      <c r="AE350" s="40"/>
    </row>
    <row r="351" spans="1:31" s="47" customFormat="1" x14ac:dyDescent="0.25">
      <c r="A351" s="488"/>
      <c r="B351" s="57"/>
      <c r="C351" s="42"/>
      <c r="D351" s="61"/>
      <c r="E351" s="40"/>
      <c r="F351" s="40"/>
      <c r="H351" s="489"/>
      <c r="I351" s="49"/>
      <c r="J351" s="49"/>
      <c r="K351" s="40"/>
      <c r="L351" s="49"/>
      <c r="M351" s="49"/>
      <c r="N351" s="49"/>
      <c r="O351" s="49"/>
      <c r="P351" s="49"/>
      <c r="Q351" s="49"/>
      <c r="R351" s="49"/>
      <c r="S351" s="49"/>
      <c r="T351" s="49"/>
      <c r="U351" s="49"/>
      <c r="V351" s="49"/>
      <c r="W351" s="49"/>
      <c r="X351" s="49"/>
      <c r="Y351" s="49"/>
      <c r="Z351" s="49"/>
      <c r="AA351" s="49"/>
      <c r="AE351" s="40"/>
    </row>
    <row r="352" spans="1:31" s="47" customFormat="1" x14ac:dyDescent="0.25">
      <c r="A352" s="488"/>
      <c r="B352" s="57"/>
      <c r="C352" s="42"/>
      <c r="D352" s="61"/>
      <c r="E352" s="40"/>
      <c r="F352" s="40"/>
      <c r="H352" s="489"/>
      <c r="I352" s="49"/>
      <c r="J352" s="49"/>
      <c r="K352" s="40"/>
      <c r="L352" s="49"/>
      <c r="M352" s="49"/>
      <c r="N352" s="49"/>
      <c r="O352" s="49"/>
      <c r="P352" s="49"/>
      <c r="Q352" s="49"/>
      <c r="R352" s="49"/>
      <c r="S352" s="49"/>
      <c r="T352" s="49"/>
      <c r="U352" s="49"/>
      <c r="V352" s="49"/>
      <c r="W352" s="49"/>
      <c r="X352" s="49"/>
      <c r="Y352" s="49"/>
      <c r="Z352" s="49"/>
      <c r="AA352" s="49"/>
      <c r="AE352" s="40"/>
    </row>
    <row r="353" spans="1:31" s="47" customFormat="1" x14ac:dyDescent="0.25">
      <c r="A353" s="488"/>
      <c r="B353" s="57"/>
      <c r="C353" s="42"/>
      <c r="D353" s="61"/>
      <c r="E353" s="40"/>
      <c r="F353" s="40"/>
      <c r="H353" s="489"/>
      <c r="I353" s="49"/>
      <c r="J353" s="49"/>
      <c r="K353" s="40"/>
      <c r="L353" s="49"/>
      <c r="M353" s="49"/>
      <c r="N353" s="49"/>
      <c r="O353" s="49"/>
      <c r="P353" s="49"/>
      <c r="Q353" s="49"/>
      <c r="R353" s="49"/>
      <c r="S353" s="49"/>
      <c r="T353" s="49"/>
      <c r="U353" s="49"/>
      <c r="V353" s="49"/>
      <c r="W353" s="49"/>
      <c r="X353" s="49"/>
      <c r="Y353" s="49"/>
      <c r="Z353" s="49"/>
      <c r="AA353" s="49"/>
      <c r="AE353" s="40"/>
    </row>
    <row r="354" spans="1:31" s="47" customFormat="1" x14ac:dyDescent="0.25">
      <c r="A354" s="488"/>
      <c r="B354" s="57"/>
      <c r="C354" s="42"/>
      <c r="D354" s="61"/>
      <c r="E354" s="40"/>
      <c r="F354" s="40"/>
      <c r="H354" s="489"/>
      <c r="I354" s="49"/>
      <c r="J354" s="49"/>
      <c r="K354" s="40"/>
      <c r="L354" s="49"/>
      <c r="M354" s="49"/>
      <c r="N354" s="49"/>
      <c r="O354" s="49"/>
      <c r="P354" s="49"/>
      <c r="Q354" s="49"/>
      <c r="R354" s="49"/>
      <c r="S354" s="49"/>
      <c r="T354" s="49"/>
      <c r="U354" s="49"/>
      <c r="V354" s="49"/>
      <c r="W354" s="49"/>
      <c r="X354" s="49"/>
      <c r="Y354" s="49"/>
      <c r="Z354" s="49"/>
      <c r="AA354" s="49"/>
      <c r="AE354" s="40"/>
    </row>
    <row r="355" spans="1:31" s="47" customFormat="1" x14ac:dyDescent="0.25">
      <c r="A355" s="488"/>
      <c r="B355" s="57"/>
      <c r="C355" s="42"/>
      <c r="D355" s="61"/>
      <c r="E355" s="40"/>
      <c r="F355" s="40"/>
      <c r="H355" s="489"/>
      <c r="I355" s="49"/>
      <c r="J355" s="49"/>
      <c r="K355" s="40"/>
      <c r="L355" s="49"/>
      <c r="M355" s="49"/>
      <c r="N355" s="49"/>
      <c r="O355" s="49"/>
      <c r="P355" s="49"/>
      <c r="Q355" s="49"/>
      <c r="R355" s="49"/>
      <c r="S355" s="49"/>
      <c r="T355" s="49"/>
      <c r="U355" s="49"/>
      <c r="V355" s="49"/>
      <c r="W355" s="49"/>
      <c r="X355" s="49"/>
      <c r="Y355" s="49"/>
      <c r="Z355" s="49"/>
      <c r="AA355" s="49"/>
      <c r="AE355" s="40"/>
    </row>
    <row r="356" spans="1:31" s="47" customFormat="1" x14ac:dyDescent="0.25">
      <c r="A356" s="488"/>
      <c r="B356" s="57"/>
      <c r="C356" s="42"/>
      <c r="D356" s="61"/>
      <c r="E356" s="40"/>
      <c r="F356" s="40"/>
      <c r="H356" s="489"/>
      <c r="I356" s="49"/>
      <c r="J356" s="49"/>
      <c r="K356" s="40"/>
      <c r="L356" s="49"/>
      <c r="M356" s="49"/>
      <c r="N356" s="49"/>
      <c r="O356" s="49"/>
      <c r="P356" s="49"/>
      <c r="Q356" s="49"/>
      <c r="R356" s="49"/>
      <c r="S356" s="49"/>
      <c r="T356" s="49"/>
      <c r="U356" s="49"/>
      <c r="V356" s="49"/>
      <c r="W356" s="49"/>
      <c r="X356" s="49"/>
      <c r="Y356" s="49"/>
      <c r="Z356" s="49"/>
      <c r="AA356" s="49"/>
      <c r="AE356" s="40"/>
    </row>
    <row r="357" spans="1:31" s="47" customFormat="1" x14ac:dyDescent="0.25">
      <c r="A357" s="488"/>
      <c r="B357" s="57"/>
      <c r="C357" s="42"/>
      <c r="D357" s="61"/>
      <c r="E357" s="40"/>
      <c r="F357" s="40"/>
      <c r="H357" s="489"/>
      <c r="I357" s="49"/>
      <c r="J357" s="49"/>
      <c r="K357" s="40"/>
      <c r="L357" s="49"/>
      <c r="M357" s="49"/>
      <c r="N357" s="49"/>
      <c r="O357" s="49"/>
      <c r="P357" s="49"/>
      <c r="Q357" s="49"/>
      <c r="R357" s="49"/>
      <c r="S357" s="49"/>
      <c r="T357" s="49"/>
      <c r="U357" s="49"/>
      <c r="V357" s="49"/>
      <c r="W357" s="49"/>
      <c r="X357" s="49"/>
      <c r="Y357" s="49"/>
      <c r="Z357" s="49"/>
      <c r="AA357" s="49"/>
      <c r="AE357" s="40"/>
    </row>
    <row r="358" spans="1:31" s="47" customFormat="1" x14ac:dyDescent="0.25">
      <c r="A358" s="488"/>
      <c r="B358" s="57"/>
      <c r="C358" s="42"/>
      <c r="D358" s="61"/>
      <c r="E358" s="40"/>
      <c r="F358" s="40"/>
      <c r="H358" s="489"/>
      <c r="I358" s="49"/>
      <c r="J358" s="49"/>
      <c r="K358" s="40"/>
      <c r="L358" s="49"/>
      <c r="M358" s="49"/>
      <c r="N358" s="49"/>
      <c r="O358" s="49"/>
      <c r="P358" s="49"/>
      <c r="Q358" s="49"/>
      <c r="R358" s="49"/>
      <c r="S358" s="49"/>
      <c r="T358" s="49"/>
      <c r="U358" s="49"/>
      <c r="V358" s="49"/>
      <c r="W358" s="49"/>
      <c r="X358" s="49"/>
      <c r="Y358" s="49"/>
      <c r="Z358" s="49"/>
      <c r="AA358" s="49"/>
      <c r="AE358" s="40"/>
    </row>
    <row r="359" spans="1:31" s="47" customFormat="1" x14ac:dyDescent="0.25">
      <c r="A359" s="488"/>
      <c r="B359" s="57"/>
      <c r="C359" s="42"/>
      <c r="D359" s="61"/>
      <c r="E359" s="40"/>
      <c r="F359" s="40"/>
      <c r="H359" s="489"/>
      <c r="I359" s="49"/>
      <c r="J359" s="49"/>
      <c r="K359" s="40"/>
      <c r="L359" s="49"/>
      <c r="M359" s="49"/>
      <c r="N359" s="49"/>
      <c r="O359" s="49"/>
      <c r="P359" s="49"/>
      <c r="Q359" s="49"/>
      <c r="R359" s="49"/>
      <c r="S359" s="49"/>
      <c r="T359" s="49"/>
      <c r="U359" s="49"/>
      <c r="V359" s="49"/>
      <c r="W359" s="49"/>
      <c r="X359" s="49"/>
      <c r="Y359" s="49"/>
      <c r="Z359" s="49"/>
      <c r="AA359" s="49"/>
      <c r="AE359" s="40"/>
    </row>
    <row r="360" spans="1:31" s="47" customFormat="1" x14ac:dyDescent="0.25">
      <c r="A360" s="488"/>
      <c r="B360" s="57"/>
      <c r="C360" s="42"/>
      <c r="D360" s="61"/>
      <c r="E360" s="40"/>
      <c r="F360" s="40"/>
      <c r="H360" s="489"/>
      <c r="I360" s="49"/>
      <c r="J360" s="49"/>
      <c r="K360" s="40"/>
      <c r="L360" s="49"/>
      <c r="M360" s="49"/>
      <c r="N360" s="49"/>
      <c r="O360" s="49"/>
      <c r="P360" s="49"/>
      <c r="Q360" s="49"/>
      <c r="R360" s="49"/>
      <c r="S360" s="49"/>
      <c r="T360" s="49"/>
      <c r="U360" s="49"/>
      <c r="V360" s="49"/>
      <c r="W360" s="49"/>
      <c r="X360" s="49"/>
      <c r="Y360" s="49"/>
      <c r="Z360" s="49"/>
      <c r="AA360" s="49"/>
      <c r="AE360" s="40"/>
    </row>
    <row r="361" spans="1:31" s="47" customFormat="1" x14ac:dyDescent="0.25">
      <c r="A361" s="488"/>
      <c r="B361" s="57"/>
      <c r="C361" s="42"/>
      <c r="D361" s="61"/>
      <c r="E361" s="40"/>
      <c r="F361" s="40"/>
      <c r="H361" s="489"/>
      <c r="I361" s="49"/>
      <c r="J361" s="49"/>
      <c r="K361" s="40"/>
      <c r="L361" s="49"/>
      <c r="M361" s="49"/>
      <c r="N361" s="49"/>
      <c r="O361" s="49"/>
      <c r="P361" s="49"/>
      <c r="Q361" s="49"/>
      <c r="R361" s="49"/>
      <c r="S361" s="49"/>
      <c r="T361" s="49"/>
      <c r="U361" s="49"/>
      <c r="V361" s="49"/>
      <c r="W361" s="49"/>
      <c r="X361" s="49"/>
      <c r="Y361" s="49"/>
      <c r="Z361" s="49"/>
      <c r="AA361" s="49"/>
      <c r="AE361" s="40"/>
    </row>
    <row r="362" spans="1:31" s="47" customFormat="1" x14ac:dyDescent="0.25">
      <c r="A362" s="488"/>
      <c r="B362" s="57"/>
      <c r="C362" s="42"/>
      <c r="D362" s="61"/>
      <c r="E362" s="40"/>
      <c r="F362" s="40"/>
      <c r="H362" s="489"/>
      <c r="I362" s="49"/>
      <c r="J362" s="49"/>
      <c r="K362" s="40"/>
      <c r="L362" s="49"/>
      <c r="M362" s="49"/>
      <c r="N362" s="49"/>
      <c r="O362" s="49"/>
      <c r="P362" s="49"/>
      <c r="Q362" s="49"/>
      <c r="R362" s="49"/>
      <c r="S362" s="49"/>
      <c r="T362" s="49"/>
      <c r="U362" s="49"/>
      <c r="V362" s="49"/>
      <c r="W362" s="49"/>
      <c r="X362" s="49"/>
      <c r="Y362" s="49"/>
      <c r="Z362" s="49"/>
      <c r="AA362" s="49"/>
      <c r="AE362" s="40"/>
    </row>
    <row r="363" spans="1:31" s="47" customFormat="1" x14ac:dyDescent="0.25">
      <c r="A363" s="488"/>
      <c r="B363" s="57"/>
      <c r="C363" s="42"/>
      <c r="D363" s="61"/>
      <c r="E363" s="40"/>
      <c r="F363" s="40"/>
      <c r="H363" s="489"/>
      <c r="I363" s="49"/>
      <c r="J363" s="49"/>
      <c r="K363" s="40"/>
      <c r="L363" s="49"/>
      <c r="M363" s="49"/>
      <c r="N363" s="49"/>
      <c r="O363" s="49"/>
      <c r="P363" s="49"/>
      <c r="Q363" s="49"/>
      <c r="R363" s="49"/>
      <c r="S363" s="49"/>
      <c r="T363" s="49"/>
      <c r="U363" s="49"/>
      <c r="V363" s="49"/>
      <c r="W363" s="49"/>
      <c r="X363" s="49"/>
      <c r="Y363" s="49"/>
      <c r="Z363" s="49"/>
      <c r="AA363" s="49"/>
      <c r="AE363" s="40"/>
    </row>
    <row r="364" spans="1:31" s="47" customFormat="1" x14ac:dyDescent="0.25">
      <c r="A364" s="488"/>
      <c r="B364" s="57"/>
      <c r="C364" s="42"/>
      <c r="D364" s="61"/>
      <c r="E364" s="40"/>
      <c r="F364" s="40"/>
      <c r="H364" s="489"/>
      <c r="I364" s="49"/>
      <c r="J364" s="49"/>
      <c r="K364" s="40"/>
      <c r="L364" s="49"/>
      <c r="M364" s="49"/>
      <c r="N364" s="49"/>
      <c r="O364" s="49"/>
      <c r="P364" s="49"/>
      <c r="Q364" s="49"/>
      <c r="R364" s="49"/>
      <c r="S364" s="49"/>
      <c r="T364" s="49"/>
      <c r="U364" s="49"/>
      <c r="V364" s="49"/>
      <c r="W364" s="49"/>
      <c r="X364" s="49"/>
      <c r="Y364" s="49"/>
      <c r="Z364" s="49"/>
      <c r="AA364" s="49"/>
      <c r="AE364" s="40"/>
    </row>
    <row r="365" spans="1:31" s="47" customFormat="1" x14ac:dyDescent="0.25">
      <c r="A365" s="488"/>
      <c r="B365" s="57"/>
      <c r="C365" s="42"/>
      <c r="D365" s="61"/>
      <c r="E365" s="40"/>
      <c r="F365" s="40"/>
      <c r="H365" s="489"/>
      <c r="I365" s="49"/>
      <c r="J365" s="49"/>
      <c r="K365" s="40"/>
      <c r="L365" s="49"/>
      <c r="M365" s="49"/>
      <c r="N365" s="49"/>
      <c r="O365" s="49"/>
      <c r="P365" s="49"/>
      <c r="Q365" s="49"/>
      <c r="R365" s="49"/>
      <c r="S365" s="49"/>
      <c r="T365" s="49"/>
      <c r="U365" s="49"/>
      <c r="V365" s="49"/>
      <c r="W365" s="49"/>
      <c r="X365" s="49"/>
      <c r="Y365" s="49"/>
      <c r="Z365" s="49"/>
      <c r="AA365" s="49"/>
      <c r="AE365" s="40"/>
    </row>
    <row r="366" spans="1:31" s="47" customFormat="1" x14ac:dyDescent="0.25">
      <c r="A366" s="488"/>
      <c r="B366" s="57"/>
      <c r="C366" s="42"/>
      <c r="D366" s="61"/>
      <c r="E366" s="40"/>
      <c r="F366" s="40"/>
      <c r="H366" s="489"/>
      <c r="I366" s="49"/>
      <c r="J366" s="49"/>
      <c r="K366" s="40"/>
      <c r="L366" s="49"/>
      <c r="M366" s="49"/>
      <c r="N366" s="49"/>
      <c r="O366" s="49"/>
      <c r="P366" s="49"/>
      <c r="Q366" s="49"/>
      <c r="R366" s="49"/>
      <c r="S366" s="49"/>
      <c r="T366" s="49"/>
      <c r="U366" s="49"/>
      <c r="V366" s="49"/>
      <c r="W366" s="49"/>
      <c r="X366" s="49"/>
      <c r="Y366" s="49"/>
      <c r="Z366" s="49"/>
      <c r="AA366" s="49"/>
      <c r="AE366" s="40"/>
    </row>
    <row r="367" spans="1:31" s="47" customFormat="1" x14ac:dyDescent="0.25">
      <c r="A367" s="488"/>
      <c r="B367" s="57"/>
      <c r="C367" s="42"/>
      <c r="D367" s="61"/>
      <c r="E367" s="40"/>
      <c r="F367" s="40"/>
      <c r="H367" s="489"/>
      <c r="I367" s="49"/>
      <c r="J367" s="49"/>
      <c r="K367" s="40"/>
      <c r="L367" s="49"/>
      <c r="M367" s="49"/>
      <c r="N367" s="49"/>
      <c r="O367" s="49"/>
      <c r="P367" s="49"/>
      <c r="Q367" s="49"/>
      <c r="R367" s="49"/>
      <c r="S367" s="49"/>
      <c r="T367" s="49"/>
      <c r="U367" s="49"/>
      <c r="V367" s="49"/>
      <c r="W367" s="49"/>
      <c r="X367" s="49"/>
      <c r="Y367" s="49"/>
      <c r="Z367" s="49"/>
      <c r="AA367" s="49"/>
      <c r="AE367" s="40"/>
    </row>
    <row r="368" spans="1:31" s="47" customFormat="1" x14ac:dyDescent="0.25">
      <c r="A368" s="488"/>
      <c r="B368" s="57"/>
      <c r="C368" s="42"/>
      <c r="D368" s="61"/>
      <c r="E368" s="40"/>
      <c r="F368" s="40"/>
      <c r="H368" s="489"/>
      <c r="I368" s="49"/>
      <c r="J368" s="49"/>
      <c r="K368" s="40"/>
      <c r="L368" s="49"/>
      <c r="M368" s="49"/>
      <c r="N368" s="49"/>
      <c r="O368" s="49"/>
      <c r="P368" s="49"/>
      <c r="Q368" s="49"/>
      <c r="R368" s="49"/>
      <c r="S368" s="49"/>
      <c r="T368" s="49"/>
      <c r="U368" s="49"/>
      <c r="V368" s="49"/>
      <c r="W368" s="49"/>
      <c r="X368" s="49"/>
      <c r="Y368" s="49"/>
      <c r="Z368" s="49"/>
      <c r="AA368" s="49"/>
      <c r="AE368" s="40"/>
    </row>
    <row r="369" spans="1:31" s="47" customFormat="1" x14ac:dyDescent="0.25">
      <c r="A369" s="488"/>
      <c r="B369" s="57"/>
      <c r="C369" s="42"/>
      <c r="D369" s="61"/>
      <c r="E369" s="40"/>
      <c r="F369" s="40"/>
      <c r="H369" s="489"/>
      <c r="I369" s="49"/>
      <c r="J369" s="49"/>
      <c r="K369" s="40"/>
      <c r="L369" s="49"/>
      <c r="M369" s="49"/>
      <c r="N369" s="49"/>
      <c r="O369" s="49"/>
      <c r="P369" s="49"/>
      <c r="Q369" s="49"/>
      <c r="R369" s="49"/>
      <c r="S369" s="49"/>
      <c r="T369" s="49"/>
      <c r="U369" s="49"/>
      <c r="V369" s="49"/>
      <c r="W369" s="49"/>
      <c r="X369" s="49"/>
      <c r="Y369" s="49"/>
      <c r="Z369" s="49"/>
      <c r="AA369" s="49"/>
      <c r="AE369" s="40"/>
    </row>
    <row r="370" spans="1:31" s="47" customFormat="1" x14ac:dyDescent="0.25">
      <c r="A370" s="488"/>
      <c r="B370" s="57"/>
      <c r="C370" s="42"/>
      <c r="D370" s="61"/>
      <c r="E370" s="40"/>
      <c r="F370" s="40"/>
      <c r="H370" s="489"/>
      <c r="I370" s="49"/>
      <c r="J370" s="49"/>
      <c r="K370" s="40"/>
      <c r="L370" s="49"/>
      <c r="M370" s="49"/>
      <c r="N370" s="49"/>
      <c r="O370" s="49"/>
      <c r="P370" s="49"/>
      <c r="Q370" s="49"/>
      <c r="R370" s="49"/>
      <c r="S370" s="49"/>
      <c r="T370" s="49"/>
      <c r="U370" s="49"/>
      <c r="V370" s="49"/>
      <c r="W370" s="49"/>
      <c r="X370" s="49"/>
      <c r="Y370" s="49"/>
      <c r="Z370" s="49"/>
      <c r="AA370" s="49"/>
      <c r="AE370" s="40"/>
    </row>
    <row r="371" spans="1:31" s="47" customFormat="1" x14ac:dyDescent="0.25">
      <c r="A371" s="488"/>
      <c r="B371" s="57"/>
      <c r="C371" s="42"/>
      <c r="D371" s="61"/>
      <c r="E371" s="40"/>
      <c r="F371" s="40"/>
      <c r="H371" s="489"/>
      <c r="I371" s="49"/>
      <c r="J371" s="49"/>
      <c r="K371" s="40"/>
      <c r="L371" s="49"/>
      <c r="M371" s="49"/>
      <c r="N371" s="49"/>
      <c r="O371" s="49"/>
      <c r="P371" s="49"/>
      <c r="Q371" s="49"/>
      <c r="R371" s="49"/>
      <c r="S371" s="49"/>
      <c r="T371" s="49"/>
      <c r="U371" s="49"/>
      <c r="V371" s="49"/>
      <c r="W371" s="49"/>
      <c r="X371" s="49"/>
      <c r="Y371" s="49"/>
      <c r="Z371" s="49"/>
      <c r="AA371" s="49"/>
      <c r="AE371" s="40"/>
    </row>
    <row r="372" spans="1:31" s="47" customFormat="1" x14ac:dyDescent="0.25">
      <c r="A372" s="488"/>
      <c r="B372" s="57"/>
      <c r="C372" s="42"/>
      <c r="D372" s="61"/>
      <c r="E372" s="40"/>
      <c r="F372" s="40"/>
      <c r="H372" s="489"/>
      <c r="I372" s="49"/>
      <c r="J372" s="49"/>
      <c r="K372" s="40"/>
      <c r="L372" s="49"/>
      <c r="M372" s="49"/>
      <c r="N372" s="49"/>
      <c r="O372" s="49"/>
      <c r="P372" s="49"/>
      <c r="Q372" s="49"/>
      <c r="R372" s="49"/>
      <c r="S372" s="49"/>
      <c r="T372" s="49"/>
      <c r="U372" s="49"/>
      <c r="V372" s="49"/>
      <c r="W372" s="49"/>
      <c r="X372" s="49"/>
      <c r="Y372" s="49"/>
      <c r="Z372" s="49"/>
      <c r="AA372" s="49"/>
      <c r="AE372" s="40"/>
    </row>
    <row r="373" spans="1:31" s="47" customFormat="1" x14ac:dyDescent="0.25">
      <c r="A373" s="488"/>
      <c r="B373" s="57"/>
      <c r="C373" s="42"/>
      <c r="D373" s="61"/>
      <c r="E373" s="40"/>
      <c r="F373" s="40"/>
      <c r="H373" s="489"/>
      <c r="I373" s="49"/>
      <c r="J373" s="49"/>
      <c r="K373" s="40"/>
      <c r="L373" s="49"/>
      <c r="M373" s="49"/>
      <c r="N373" s="49"/>
      <c r="O373" s="49"/>
      <c r="P373" s="49"/>
      <c r="Q373" s="49"/>
      <c r="R373" s="49"/>
      <c r="S373" s="49"/>
      <c r="T373" s="49"/>
      <c r="U373" s="49"/>
      <c r="V373" s="49"/>
      <c r="W373" s="49"/>
      <c r="X373" s="49"/>
      <c r="Y373" s="49"/>
      <c r="Z373" s="49"/>
      <c r="AA373" s="49"/>
      <c r="AE373" s="40"/>
    </row>
    <row r="374" spans="1:31" s="47" customFormat="1" x14ac:dyDescent="0.25">
      <c r="A374" s="488"/>
      <c r="B374" s="57"/>
      <c r="C374" s="42"/>
      <c r="D374" s="61"/>
      <c r="E374" s="40"/>
      <c r="F374" s="40"/>
      <c r="H374" s="489"/>
      <c r="I374" s="49"/>
      <c r="J374" s="49"/>
      <c r="K374" s="40"/>
      <c r="L374" s="49"/>
      <c r="M374" s="49"/>
      <c r="N374" s="49"/>
      <c r="O374" s="49"/>
      <c r="P374" s="49"/>
      <c r="Q374" s="49"/>
      <c r="R374" s="49"/>
      <c r="S374" s="49"/>
      <c r="T374" s="49"/>
      <c r="U374" s="49"/>
      <c r="V374" s="49"/>
      <c r="W374" s="49"/>
      <c r="X374" s="49"/>
      <c r="Y374" s="49"/>
      <c r="Z374" s="49"/>
      <c r="AA374" s="49"/>
      <c r="AE374" s="40"/>
    </row>
    <row r="375" spans="1:31" s="47" customFormat="1" x14ac:dyDescent="0.25">
      <c r="A375" s="488"/>
      <c r="B375" s="57"/>
      <c r="C375" s="42"/>
      <c r="D375" s="61"/>
      <c r="E375" s="40"/>
      <c r="F375" s="40"/>
      <c r="H375" s="489"/>
      <c r="I375" s="49"/>
      <c r="J375" s="49"/>
      <c r="K375" s="40"/>
      <c r="L375" s="49"/>
      <c r="M375" s="49"/>
      <c r="N375" s="49"/>
      <c r="O375" s="49"/>
      <c r="P375" s="49"/>
      <c r="Q375" s="49"/>
      <c r="R375" s="49"/>
      <c r="S375" s="49"/>
      <c r="T375" s="49"/>
      <c r="U375" s="49"/>
      <c r="V375" s="49"/>
      <c r="W375" s="49"/>
      <c r="X375" s="49"/>
      <c r="Y375" s="49"/>
      <c r="Z375" s="49"/>
      <c r="AA375" s="49"/>
      <c r="AE375" s="40"/>
    </row>
    <row r="376" spans="1:31" s="47" customFormat="1" x14ac:dyDescent="0.25">
      <c r="A376" s="488"/>
      <c r="B376" s="57"/>
      <c r="C376" s="42"/>
      <c r="D376" s="61"/>
      <c r="E376" s="40"/>
      <c r="F376" s="40"/>
      <c r="H376" s="489"/>
      <c r="I376" s="49"/>
      <c r="J376" s="49"/>
      <c r="K376" s="40"/>
      <c r="L376" s="49"/>
      <c r="M376" s="49"/>
      <c r="N376" s="49"/>
      <c r="O376" s="49"/>
      <c r="P376" s="49"/>
      <c r="Q376" s="49"/>
      <c r="R376" s="49"/>
      <c r="S376" s="49"/>
      <c r="T376" s="49"/>
      <c r="U376" s="49"/>
      <c r="V376" s="49"/>
      <c r="W376" s="49"/>
      <c r="X376" s="49"/>
      <c r="Y376" s="49"/>
      <c r="Z376" s="49"/>
      <c r="AA376" s="49"/>
      <c r="AE376" s="40"/>
    </row>
    <row r="377" spans="1:31" s="47" customFormat="1" x14ac:dyDescent="0.25">
      <c r="A377" s="488"/>
      <c r="B377" s="57"/>
      <c r="C377" s="42"/>
      <c r="D377" s="61"/>
      <c r="E377" s="40"/>
      <c r="F377" s="40"/>
      <c r="H377" s="489"/>
      <c r="I377" s="49"/>
      <c r="J377" s="49"/>
      <c r="K377" s="40"/>
      <c r="L377" s="49"/>
      <c r="M377" s="49"/>
      <c r="N377" s="49"/>
      <c r="O377" s="49"/>
      <c r="P377" s="49"/>
      <c r="Q377" s="49"/>
      <c r="R377" s="49"/>
      <c r="S377" s="49"/>
      <c r="T377" s="49"/>
      <c r="U377" s="49"/>
      <c r="V377" s="49"/>
      <c r="W377" s="49"/>
      <c r="X377" s="49"/>
      <c r="Y377" s="49"/>
      <c r="Z377" s="49"/>
      <c r="AA377" s="49"/>
      <c r="AE377" s="40"/>
    </row>
    <row r="378" spans="1:31" s="47" customFormat="1" x14ac:dyDescent="0.25">
      <c r="A378" s="488"/>
      <c r="B378" s="57"/>
      <c r="C378" s="42"/>
      <c r="D378" s="61"/>
      <c r="E378" s="40"/>
      <c r="F378" s="40"/>
      <c r="H378" s="489"/>
      <c r="I378" s="49"/>
      <c r="J378" s="49"/>
      <c r="K378" s="40"/>
      <c r="L378" s="49"/>
      <c r="M378" s="49"/>
      <c r="N378" s="49"/>
      <c r="O378" s="49"/>
      <c r="P378" s="49"/>
      <c r="Q378" s="49"/>
      <c r="R378" s="49"/>
      <c r="S378" s="49"/>
      <c r="T378" s="49"/>
      <c r="U378" s="49"/>
      <c r="V378" s="49"/>
      <c r="W378" s="49"/>
      <c r="X378" s="49"/>
      <c r="Y378" s="49"/>
      <c r="Z378" s="49"/>
      <c r="AA378" s="49"/>
      <c r="AE378" s="40"/>
    </row>
    <row r="379" spans="1:31" s="47" customFormat="1" x14ac:dyDescent="0.25">
      <c r="A379" s="488"/>
      <c r="B379" s="57"/>
      <c r="C379" s="42"/>
      <c r="D379" s="61"/>
      <c r="E379" s="40"/>
      <c r="F379" s="40"/>
      <c r="H379" s="489"/>
      <c r="I379" s="49"/>
      <c r="J379" s="49"/>
      <c r="K379" s="40"/>
      <c r="L379" s="49"/>
      <c r="M379" s="49"/>
      <c r="N379" s="49"/>
      <c r="O379" s="49"/>
      <c r="P379" s="49"/>
      <c r="Q379" s="49"/>
      <c r="R379" s="49"/>
      <c r="S379" s="49"/>
      <c r="T379" s="49"/>
      <c r="U379" s="49"/>
      <c r="V379" s="49"/>
      <c r="W379" s="49"/>
      <c r="X379" s="49"/>
      <c r="Y379" s="49"/>
      <c r="Z379" s="49"/>
      <c r="AA379" s="49"/>
      <c r="AE379" s="40"/>
    </row>
    <row r="380" spans="1:31" s="47" customFormat="1" x14ac:dyDescent="0.25">
      <c r="A380" s="488"/>
      <c r="B380" s="57"/>
      <c r="C380" s="42"/>
      <c r="D380" s="61"/>
      <c r="E380" s="40"/>
      <c r="F380" s="40"/>
      <c r="H380" s="489"/>
      <c r="I380" s="49"/>
      <c r="J380" s="49"/>
      <c r="K380" s="40"/>
      <c r="L380" s="49"/>
      <c r="M380" s="49"/>
      <c r="N380" s="49"/>
      <c r="O380" s="49"/>
      <c r="P380" s="49"/>
      <c r="Q380" s="49"/>
      <c r="R380" s="49"/>
      <c r="S380" s="49"/>
      <c r="T380" s="49"/>
      <c r="U380" s="49"/>
      <c r="V380" s="49"/>
      <c r="W380" s="49"/>
      <c r="X380" s="49"/>
      <c r="Y380" s="49"/>
      <c r="Z380" s="49"/>
      <c r="AA380" s="49"/>
      <c r="AE380" s="40"/>
    </row>
    <row r="381" spans="1:31" s="47" customFormat="1" x14ac:dyDescent="0.25">
      <c r="A381" s="488"/>
      <c r="B381" s="57"/>
      <c r="C381" s="42"/>
      <c r="D381" s="61"/>
      <c r="E381" s="40"/>
      <c r="F381" s="40"/>
      <c r="H381" s="489"/>
      <c r="I381" s="49"/>
      <c r="J381" s="49"/>
      <c r="K381" s="40"/>
      <c r="L381" s="49"/>
      <c r="M381" s="49"/>
      <c r="N381" s="49"/>
      <c r="O381" s="49"/>
      <c r="P381" s="49"/>
      <c r="Q381" s="49"/>
      <c r="R381" s="49"/>
      <c r="S381" s="49"/>
      <c r="T381" s="49"/>
      <c r="U381" s="49"/>
      <c r="V381" s="49"/>
      <c r="W381" s="49"/>
      <c r="X381" s="49"/>
      <c r="Y381" s="49"/>
      <c r="Z381" s="49"/>
      <c r="AA381" s="49"/>
      <c r="AE381" s="40"/>
    </row>
    <row r="382" spans="1:31" s="47" customFormat="1" x14ac:dyDescent="0.25">
      <c r="A382" s="488"/>
      <c r="B382" s="57"/>
      <c r="C382" s="42"/>
      <c r="D382" s="61"/>
      <c r="E382" s="40"/>
      <c r="F382" s="40"/>
      <c r="H382" s="489"/>
      <c r="I382" s="49"/>
      <c r="J382" s="49"/>
      <c r="K382" s="40"/>
      <c r="L382" s="49"/>
      <c r="M382" s="49"/>
      <c r="N382" s="49"/>
      <c r="O382" s="49"/>
      <c r="P382" s="49"/>
      <c r="Q382" s="49"/>
      <c r="R382" s="49"/>
      <c r="S382" s="49"/>
      <c r="T382" s="49"/>
      <c r="U382" s="49"/>
      <c r="V382" s="49"/>
      <c r="W382" s="49"/>
      <c r="X382" s="49"/>
      <c r="Y382" s="49"/>
      <c r="Z382" s="49"/>
      <c r="AA382" s="49"/>
      <c r="AE382" s="40"/>
    </row>
    <row r="383" spans="1:31" s="47" customFormat="1" x14ac:dyDescent="0.25">
      <c r="A383" s="488"/>
      <c r="B383" s="57"/>
      <c r="C383" s="42"/>
      <c r="D383" s="61"/>
      <c r="E383" s="40"/>
      <c r="F383" s="40"/>
      <c r="H383" s="489"/>
      <c r="I383" s="49"/>
      <c r="J383" s="49"/>
      <c r="K383" s="40"/>
      <c r="L383" s="49"/>
      <c r="M383" s="49"/>
      <c r="N383" s="49"/>
      <c r="O383" s="49"/>
      <c r="P383" s="49"/>
      <c r="Q383" s="49"/>
      <c r="R383" s="49"/>
      <c r="S383" s="49"/>
      <c r="T383" s="49"/>
      <c r="U383" s="49"/>
      <c r="V383" s="49"/>
      <c r="W383" s="49"/>
      <c r="X383" s="49"/>
      <c r="Y383" s="49"/>
      <c r="Z383" s="49"/>
      <c r="AA383" s="49"/>
      <c r="AE383" s="40"/>
    </row>
    <row r="384" spans="1:31" s="47" customFormat="1" x14ac:dyDescent="0.25">
      <c r="A384" s="488"/>
      <c r="B384" s="57"/>
      <c r="C384" s="42"/>
      <c r="D384" s="61"/>
      <c r="E384" s="40"/>
      <c r="F384" s="40"/>
      <c r="H384" s="489"/>
      <c r="I384" s="49"/>
      <c r="J384" s="49"/>
      <c r="K384" s="40"/>
      <c r="L384" s="49"/>
      <c r="M384" s="49"/>
      <c r="N384" s="49"/>
      <c r="O384" s="49"/>
      <c r="P384" s="49"/>
      <c r="Q384" s="49"/>
      <c r="R384" s="49"/>
      <c r="S384" s="49"/>
      <c r="T384" s="49"/>
      <c r="U384" s="49"/>
      <c r="V384" s="49"/>
      <c r="W384" s="49"/>
      <c r="X384" s="49"/>
      <c r="Y384" s="49"/>
      <c r="Z384" s="49"/>
      <c r="AA384" s="49"/>
      <c r="AE384" s="40"/>
    </row>
    <row r="385" spans="1:31" s="47" customFormat="1" x14ac:dyDescent="0.25">
      <c r="A385" s="488"/>
      <c r="B385" s="57"/>
      <c r="C385" s="42"/>
      <c r="D385" s="61"/>
      <c r="E385" s="40"/>
      <c r="F385" s="40"/>
      <c r="H385" s="489"/>
      <c r="I385" s="49"/>
      <c r="J385" s="49"/>
      <c r="K385" s="40"/>
      <c r="L385" s="49"/>
      <c r="M385" s="49"/>
      <c r="N385" s="49"/>
      <c r="O385" s="49"/>
      <c r="P385" s="49"/>
      <c r="Q385" s="49"/>
      <c r="R385" s="49"/>
      <c r="S385" s="49"/>
      <c r="T385" s="49"/>
      <c r="U385" s="49"/>
      <c r="V385" s="49"/>
      <c r="W385" s="49"/>
      <c r="X385" s="49"/>
      <c r="Y385" s="49"/>
      <c r="Z385" s="49"/>
      <c r="AA385" s="49"/>
      <c r="AE385" s="40"/>
    </row>
    <row r="386" spans="1:31" s="47" customFormat="1" x14ac:dyDescent="0.25">
      <c r="A386" s="488"/>
      <c r="B386" s="57"/>
      <c r="C386" s="42"/>
      <c r="D386" s="61"/>
      <c r="E386" s="40"/>
      <c r="F386" s="40"/>
      <c r="H386" s="489"/>
      <c r="I386" s="49"/>
      <c r="J386" s="49"/>
      <c r="K386" s="40"/>
      <c r="L386" s="49"/>
      <c r="M386" s="49"/>
      <c r="N386" s="49"/>
      <c r="O386" s="49"/>
      <c r="P386" s="49"/>
      <c r="Q386" s="49"/>
      <c r="R386" s="49"/>
      <c r="S386" s="49"/>
      <c r="T386" s="49"/>
      <c r="U386" s="49"/>
      <c r="V386" s="49"/>
      <c r="W386" s="49"/>
      <c r="X386" s="49"/>
      <c r="Y386" s="49"/>
      <c r="Z386" s="49"/>
      <c r="AA386" s="49"/>
      <c r="AE386" s="40"/>
    </row>
    <row r="387" spans="1:31" s="47" customFormat="1" x14ac:dyDescent="0.25">
      <c r="A387" s="488"/>
      <c r="B387" s="57"/>
      <c r="C387" s="42"/>
      <c r="D387" s="61"/>
      <c r="E387" s="40"/>
      <c r="F387" s="40"/>
      <c r="H387" s="489"/>
      <c r="I387" s="49"/>
      <c r="J387" s="49"/>
      <c r="K387" s="40"/>
      <c r="L387" s="49"/>
      <c r="M387" s="49"/>
      <c r="N387" s="49"/>
      <c r="O387" s="49"/>
      <c r="P387" s="49"/>
      <c r="Q387" s="49"/>
      <c r="R387" s="49"/>
      <c r="S387" s="49"/>
      <c r="T387" s="49"/>
      <c r="U387" s="49"/>
      <c r="V387" s="49"/>
      <c r="W387" s="49"/>
      <c r="X387" s="49"/>
      <c r="Y387" s="49"/>
      <c r="Z387" s="49"/>
      <c r="AA387" s="49"/>
      <c r="AE387" s="40"/>
    </row>
    <row r="388" spans="1:31" s="47" customFormat="1" x14ac:dyDescent="0.25">
      <c r="A388" s="488"/>
      <c r="B388" s="57"/>
      <c r="C388" s="42"/>
      <c r="D388" s="61"/>
      <c r="E388" s="40"/>
      <c r="F388" s="40"/>
      <c r="H388" s="489"/>
      <c r="I388" s="49"/>
      <c r="J388" s="49"/>
      <c r="K388" s="40"/>
      <c r="L388" s="49"/>
      <c r="M388" s="49"/>
      <c r="N388" s="49"/>
      <c r="O388" s="49"/>
      <c r="P388" s="49"/>
      <c r="Q388" s="49"/>
      <c r="R388" s="49"/>
      <c r="S388" s="49"/>
      <c r="T388" s="49"/>
      <c r="U388" s="49"/>
      <c r="V388" s="49"/>
      <c r="W388" s="49"/>
      <c r="X388" s="49"/>
      <c r="Y388" s="49"/>
      <c r="Z388" s="49"/>
      <c r="AA388" s="49"/>
      <c r="AE388" s="40"/>
    </row>
    <row r="389" spans="1:31" s="47" customFormat="1" x14ac:dyDescent="0.25">
      <c r="A389" s="488"/>
      <c r="B389" s="57"/>
      <c r="C389" s="42"/>
      <c r="D389" s="61"/>
      <c r="E389" s="40"/>
      <c r="F389" s="40"/>
      <c r="H389" s="489"/>
      <c r="I389" s="49"/>
      <c r="J389" s="49"/>
      <c r="K389" s="40"/>
      <c r="L389" s="49"/>
      <c r="M389" s="49"/>
      <c r="N389" s="49"/>
      <c r="O389" s="49"/>
      <c r="P389" s="49"/>
      <c r="Q389" s="49"/>
      <c r="R389" s="49"/>
      <c r="S389" s="49"/>
      <c r="T389" s="49"/>
      <c r="U389" s="49"/>
      <c r="V389" s="49"/>
      <c r="W389" s="49"/>
      <c r="X389" s="49"/>
      <c r="Y389" s="49"/>
      <c r="Z389" s="49"/>
      <c r="AA389" s="49"/>
      <c r="AE389" s="40"/>
    </row>
    <row r="390" spans="1:31" s="47" customFormat="1" x14ac:dyDescent="0.25">
      <c r="A390" s="488"/>
      <c r="B390" s="57"/>
      <c r="C390" s="42"/>
      <c r="D390" s="61"/>
      <c r="E390" s="40"/>
      <c r="F390" s="40"/>
      <c r="H390" s="489"/>
      <c r="I390" s="49"/>
      <c r="J390" s="49"/>
      <c r="K390" s="40"/>
      <c r="L390" s="49"/>
      <c r="M390" s="49"/>
      <c r="N390" s="49"/>
      <c r="O390" s="49"/>
      <c r="P390" s="49"/>
      <c r="Q390" s="49"/>
      <c r="R390" s="49"/>
      <c r="S390" s="49"/>
      <c r="T390" s="49"/>
      <c r="U390" s="49"/>
      <c r="V390" s="49"/>
      <c r="W390" s="49"/>
      <c r="X390" s="49"/>
      <c r="Y390" s="49"/>
      <c r="Z390" s="49"/>
      <c r="AA390" s="49"/>
      <c r="AE390" s="40"/>
    </row>
    <row r="391" spans="1:31" s="47" customFormat="1" x14ac:dyDescent="0.25">
      <c r="A391" s="488"/>
      <c r="B391" s="57"/>
      <c r="C391" s="42"/>
      <c r="D391" s="61"/>
      <c r="E391" s="40"/>
      <c r="F391" s="40"/>
      <c r="H391" s="489"/>
      <c r="I391" s="49"/>
      <c r="J391" s="49"/>
      <c r="K391" s="40"/>
      <c r="L391" s="49"/>
      <c r="M391" s="49"/>
      <c r="N391" s="49"/>
      <c r="O391" s="49"/>
      <c r="P391" s="49"/>
      <c r="Q391" s="49"/>
      <c r="R391" s="49"/>
      <c r="S391" s="49"/>
      <c r="T391" s="49"/>
      <c r="U391" s="49"/>
      <c r="V391" s="49"/>
      <c r="W391" s="49"/>
      <c r="X391" s="49"/>
      <c r="Y391" s="49"/>
      <c r="Z391" s="49"/>
      <c r="AA391" s="49"/>
      <c r="AE391" s="40"/>
    </row>
    <row r="392" spans="1:31" s="47" customFormat="1" x14ac:dyDescent="0.25">
      <c r="A392" s="488"/>
      <c r="B392" s="57"/>
      <c r="C392" s="42"/>
      <c r="D392" s="61"/>
      <c r="E392" s="40"/>
      <c r="F392" s="40"/>
      <c r="H392" s="489"/>
      <c r="I392" s="49"/>
      <c r="J392" s="49"/>
      <c r="K392" s="40"/>
      <c r="L392" s="49"/>
      <c r="M392" s="49"/>
      <c r="N392" s="49"/>
      <c r="O392" s="49"/>
      <c r="P392" s="49"/>
      <c r="Q392" s="49"/>
      <c r="R392" s="49"/>
      <c r="S392" s="49"/>
      <c r="T392" s="49"/>
      <c r="U392" s="49"/>
      <c r="V392" s="49"/>
      <c r="W392" s="49"/>
      <c r="X392" s="49"/>
      <c r="Y392" s="49"/>
      <c r="Z392" s="49"/>
      <c r="AA392" s="49"/>
      <c r="AE392" s="40"/>
    </row>
    <row r="393" spans="1:31" s="47" customFormat="1" x14ac:dyDescent="0.25">
      <c r="A393" s="488"/>
      <c r="B393" s="57"/>
      <c r="C393" s="42"/>
      <c r="D393" s="61"/>
      <c r="E393" s="40"/>
      <c r="F393" s="40"/>
      <c r="H393" s="489"/>
      <c r="I393" s="49"/>
      <c r="J393" s="49"/>
      <c r="K393" s="40"/>
      <c r="L393" s="49"/>
      <c r="M393" s="49"/>
      <c r="N393" s="49"/>
      <c r="O393" s="49"/>
      <c r="P393" s="49"/>
      <c r="Q393" s="49"/>
      <c r="R393" s="49"/>
      <c r="S393" s="49"/>
      <c r="T393" s="49"/>
      <c r="U393" s="49"/>
      <c r="V393" s="49"/>
      <c r="W393" s="49"/>
      <c r="X393" s="49"/>
      <c r="Y393" s="49"/>
      <c r="Z393" s="49"/>
      <c r="AA393" s="49"/>
      <c r="AE393" s="40"/>
    </row>
    <row r="394" spans="1:31" s="47" customFormat="1" x14ac:dyDescent="0.25">
      <c r="A394" s="488"/>
      <c r="B394" s="57"/>
      <c r="C394" s="42"/>
      <c r="D394" s="61"/>
      <c r="E394" s="40"/>
      <c r="F394" s="40"/>
      <c r="H394" s="489"/>
      <c r="I394" s="49"/>
      <c r="J394" s="49"/>
      <c r="K394" s="40"/>
      <c r="L394" s="49"/>
      <c r="M394" s="49"/>
      <c r="N394" s="49"/>
      <c r="O394" s="49"/>
      <c r="P394" s="49"/>
      <c r="Q394" s="49"/>
      <c r="R394" s="49"/>
      <c r="S394" s="49"/>
      <c r="T394" s="49"/>
      <c r="U394" s="49"/>
      <c r="V394" s="49"/>
      <c r="W394" s="49"/>
      <c r="X394" s="49"/>
      <c r="Y394" s="49"/>
      <c r="Z394" s="49"/>
      <c r="AA394" s="49"/>
      <c r="AE394" s="40"/>
    </row>
    <row r="395" spans="1:31" s="47" customFormat="1" x14ac:dyDescent="0.25">
      <c r="A395" s="488"/>
      <c r="B395" s="57"/>
      <c r="C395" s="42"/>
      <c r="D395" s="61"/>
      <c r="E395" s="40"/>
      <c r="F395" s="40"/>
      <c r="H395" s="489"/>
      <c r="I395" s="49"/>
      <c r="J395" s="49"/>
      <c r="K395" s="40"/>
      <c r="L395" s="49"/>
      <c r="M395" s="49"/>
      <c r="N395" s="49"/>
      <c r="O395" s="49"/>
      <c r="P395" s="49"/>
      <c r="Q395" s="49"/>
      <c r="R395" s="49"/>
      <c r="S395" s="49"/>
      <c r="T395" s="49"/>
      <c r="U395" s="49"/>
      <c r="V395" s="49"/>
      <c r="W395" s="49"/>
      <c r="X395" s="49"/>
      <c r="Y395" s="49"/>
      <c r="Z395" s="49"/>
      <c r="AA395" s="49"/>
      <c r="AE395" s="40"/>
    </row>
    <row r="396" spans="1:31" s="47" customFormat="1" x14ac:dyDescent="0.25">
      <c r="A396" s="488"/>
      <c r="B396" s="57"/>
      <c r="C396" s="42"/>
      <c r="D396" s="61"/>
      <c r="E396" s="40"/>
      <c r="F396" s="40"/>
      <c r="H396" s="489"/>
      <c r="I396" s="49"/>
      <c r="J396" s="49"/>
      <c r="K396" s="40"/>
      <c r="L396" s="49"/>
      <c r="M396" s="49"/>
      <c r="N396" s="49"/>
      <c r="O396" s="49"/>
      <c r="P396" s="49"/>
      <c r="Q396" s="49"/>
      <c r="R396" s="49"/>
      <c r="S396" s="49"/>
      <c r="T396" s="49"/>
      <c r="U396" s="49"/>
      <c r="V396" s="49"/>
      <c r="W396" s="49"/>
      <c r="X396" s="49"/>
      <c r="Y396" s="49"/>
      <c r="Z396" s="49"/>
      <c r="AA396" s="49"/>
      <c r="AE396" s="40"/>
    </row>
    <row r="397" spans="1:31" s="47" customFormat="1" x14ac:dyDescent="0.25">
      <c r="A397" s="488"/>
      <c r="B397" s="57"/>
      <c r="C397" s="42"/>
      <c r="D397" s="61"/>
      <c r="E397" s="40"/>
      <c r="F397" s="40"/>
      <c r="H397" s="489"/>
      <c r="I397" s="49"/>
      <c r="J397" s="49"/>
      <c r="K397" s="40"/>
      <c r="L397" s="49"/>
      <c r="M397" s="49"/>
      <c r="N397" s="49"/>
      <c r="O397" s="49"/>
      <c r="P397" s="49"/>
      <c r="Q397" s="49"/>
      <c r="R397" s="49"/>
      <c r="S397" s="49"/>
      <c r="T397" s="49"/>
      <c r="U397" s="49"/>
      <c r="V397" s="49"/>
      <c r="W397" s="49"/>
      <c r="X397" s="49"/>
      <c r="Y397" s="49"/>
      <c r="Z397" s="49"/>
      <c r="AA397" s="49"/>
      <c r="AE397" s="40"/>
    </row>
    <row r="398" spans="1:31" s="47" customFormat="1" x14ac:dyDescent="0.25">
      <c r="A398" s="488"/>
      <c r="B398" s="57"/>
      <c r="C398" s="42"/>
      <c r="D398" s="61"/>
      <c r="E398" s="40"/>
      <c r="F398" s="40"/>
      <c r="H398" s="489"/>
      <c r="I398" s="49"/>
      <c r="J398" s="49"/>
      <c r="K398" s="40"/>
      <c r="L398" s="49"/>
      <c r="M398" s="49"/>
      <c r="N398" s="49"/>
      <c r="O398" s="49"/>
      <c r="P398" s="49"/>
      <c r="Q398" s="49"/>
      <c r="R398" s="49"/>
      <c r="S398" s="49"/>
      <c r="T398" s="49"/>
      <c r="U398" s="49"/>
      <c r="V398" s="49"/>
      <c r="W398" s="49"/>
      <c r="X398" s="49"/>
      <c r="Y398" s="49"/>
      <c r="Z398" s="49"/>
      <c r="AA398" s="49"/>
      <c r="AE398" s="40"/>
    </row>
    <row r="399" spans="1:31" s="47" customFormat="1" x14ac:dyDescent="0.25">
      <c r="A399" s="488"/>
      <c r="B399" s="57"/>
      <c r="C399" s="42"/>
      <c r="D399" s="61"/>
      <c r="E399" s="40"/>
      <c r="F399" s="40"/>
      <c r="H399" s="489"/>
      <c r="I399" s="49"/>
      <c r="J399" s="49"/>
      <c r="K399" s="40"/>
      <c r="L399" s="49"/>
      <c r="M399" s="49"/>
      <c r="N399" s="49"/>
      <c r="O399" s="49"/>
      <c r="P399" s="49"/>
      <c r="Q399" s="49"/>
      <c r="R399" s="49"/>
      <c r="S399" s="49"/>
      <c r="T399" s="49"/>
      <c r="U399" s="49"/>
      <c r="V399" s="49"/>
      <c r="W399" s="49"/>
      <c r="X399" s="49"/>
      <c r="Y399" s="49"/>
      <c r="Z399" s="49"/>
      <c r="AA399" s="49"/>
      <c r="AE399" s="40"/>
    </row>
    <row r="400" spans="1:31" s="47" customFormat="1" x14ac:dyDescent="0.25">
      <c r="A400" s="488"/>
      <c r="B400" s="57"/>
      <c r="C400" s="42"/>
      <c r="D400" s="61"/>
      <c r="E400" s="40"/>
      <c r="F400" s="40"/>
      <c r="H400" s="489"/>
      <c r="I400" s="49"/>
      <c r="J400" s="49"/>
      <c r="K400" s="40"/>
      <c r="L400" s="49"/>
      <c r="M400" s="49"/>
      <c r="N400" s="49"/>
      <c r="O400" s="49"/>
      <c r="P400" s="49"/>
      <c r="Q400" s="49"/>
      <c r="R400" s="49"/>
      <c r="S400" s="49"/>
      <c r="T400" s="49"/>
      <c r="U400" s="49"/>
      <c r="V400" s="49"/>
      <c r="W400" s="49"/>
      <c r="X400" s="49"/>
      <c r="Y400" s="49"/>
      <c r="Z400" s="49"/>
      <c r="AA400" s="49"/>
      <c r="AE400" s="40"/>
    </row>
    <row r="401" spans="1:31" s="47" customFormat="1" x14ac:dyDescent="0.25">
      <c r="A401" s="488"/>
      <c r="B401" s="57"/>
      <c r="C401" s="42"/>
      <c r="D401" s="61"/>
      <c r="E401" s="40"/>
      <c r="F401" s="40"/>
      <c r="H401" s="489"/>
      <c r="I401" s="49"/>
      <c r="J401" s="49"/>
      <c r="K401" s="40"/>
      <c r="L401" s="49"/>
      <c r="M401" s="49"/>
      <c r="N401" s="49"/>
      <c r="O401" s="49"/>
      <c r="P401" s="49"/>
      <c r="Q401" s="49"/>
      <c r="R401" s="49"/>
      <c r="S401" s="49"/>
      <c r="T401" s="49"/>
      <c r="U401" s="49"/>
      <c r="V401" s="49"/>
      <c r="W401" s="49"/>
      <c r="X401" s="49"/>
      <c r="Y401" s="49"/>
      <c r="Z401" s="49"/>
      <c r="AA401" s="49"/>
      <c r="AE401" s="40"/>
    </row>
    <row r="402" spans="1:31" s="47" customFormat="1" x14ac:dyDescent="0.25">
      <c r="A402" s="488"/>
      <c r="B402" s="57"/>
      <c r="C402" s="42"/>
      <c r="D402" s="61"/>
      <c r="E402" s="40"/>
      <c r="F402" s="40"/>
      <c r="H402" s="489"/>
      <c r="I402" s="49"/>
      <c r="J402" s="49"/>
      <c r="K402" s="40"/>
      <c r="L402" s="49"/>
      <c r="M402" s="49"/>
      <c r="N402" s="49"/>
      <c r="O402" s="49"/>
      <c r="P402" s="49"/>
      <c r="Q402" s="49"/>
      <c r="R402" s="49"/>
      <c r="S402" s="49"/>
      <c r="T402" s="49"/>
      <c r="U402" s="49"/>
      <c r="V402" s="49"/>
      <c r="W402" s="49"/>
      <c r="X402" s="49"/>
      <c r="Y402" s="49"/>
      <c r="Z402" s="49"/>
      <c r="AA402" s="49"/>
      <c r="AE402" s="40"/>
    </row>
    <row r="403" spans="1:31" s="47" customFormat="1" x14ac:dyDescent="0.25">
      <c r="A403" s="488"/>
      <c r="B403" s="57"/>
      <c r="C403" s="42"/>
      <c r="D403" s="61"/>
      <c r="E403" s="40"/>
      <c r="F403" s="40"/>
      <c r="H403" s="489"/>
      <c r="I403" s="49"/>
      <c r="J403" s="49"/>
      <c r="K403" s="40"/>
      <c r="L403" s="49"/>
      <c r="M403" s="49"/>
      <c r="N403" s="49"/>
      <c r="O403" s="49"/>
      <c r="P403" s="49"/>
      <c r="Q403" s="49"/>
      <c r="R403" s="49"/>
      <c r="S403" s="49"/>
      <c r="T403" s="49"/>
      <c r="U403" s="49"/>
      <c r="V403" s="49"/>
      <c r="W403" s="49"/>
      <c r="X403" s="49"/>
      <c r="Y403" s="49"/>
      <c r="Z403" s="49"/>
      <c r="AA403" s="49"/>
      <c r="AE403" s="40"/>
    </row>
    <row r="404" spans="1:31" s="47" customFormat="1" x14ac:dyDescent="0.25">
      <c r="A404" s="488"/>
      <c r="B404" s="57"/>
      <c r="C404" s="42"/>
      <c r="D404" s="61"/>
      <c r="E404" s="40"/>
      <c r="F404" s="40"/>
      <c r="H404" s="489"/>
      <c r="I404" s="49"/>
      <c r="J404" s="49"/>
      <c r="K404" s="40"/>
      <c r="L404" s="49"/>
      <c r="M404" s="49"/>
      <c r="N404" s="49"/>
      <c r="O404" s="49"/>
      <c r="P404" s="49"/>
      <c r="Q404" s="49"/>
      <c r="R404" s="49"/>
      <c r="S404" s="49"/>
      <c r="T404" s="49"/>
      <c r="U404" s="49"/>
      <c r="V404" s="49"/>
      <c r="W404" s="49"/>
      <c r="X404" s="49"/>
      <c r="Y404" s="49"/>
      <c r="Z404" s="49"/>
      <c r="AA404" s="49"/>
      <c r="AE404" s="40"/>
    </row>
    <row r="405" spans="1:31" s="47" customFormat="1" x14ac:dyDescent="0.25">
      <c r="A405" s="488"/>
      <c r="B405" s="57"/>
      <c r="C405" s="42"/>
      <c r="D405" s="61"/>
      <c r="E405" s="40"/>
      <c r="F405" s="40"/>
      <c r="H405" s="489"/>
      <c r="I405" s="49"/>
      <c r="J405" s="49"/>
      <c r="K405" s="40"/>
      <c r="L405" s="49"/>
      <c r="M405" s="49"/>
      <c r="N405" s="49"/>
      <c r="O405" s="49"/>
      <c r="P405" s="49"/>
      <c r="Q405" s="49"/>
      <c r="R405" s="49"/>
      <c r="S405" s="49"/>
      <c r="T405" s="49"/>
      <c r="U405" s="49"/>
      <c r="V405" s="49"/>
      <c r="W405" s="49"/>
      <c r="X405" s="49"/>
      <c r="Y405" s="49"/>
      <c r="Z405" s="49"/>
      <c r="AA405" s="49"/>
      <c r="AE405" s="40"/>
    </row>
    <row r="406" spans="1:31" s="47" customFormat="1" x14ac:dyDescent="0.25">
      <c r="A406" s="488"/>
      <c r="B406" s="57"/>
      <c r="C406" s="42"/>
      <c r="D406" s="61"/>
      <c r="E406" s="40"/>
      <c r="F406" s="40"/>
      <c r="H406" s="489"/>
      <c r="I406" s="49"/>
      <c r="J406" s="49"/>
      <c r="K406" s="40"/>
      <c r="L406" s="49"/>
      <c r="M406" s="49"/>
      <c r="N406" s="49"/>
      <c r="O406" s="49"/>
      <c r="P406" s="49"/>
      <c r="Q406" s="49"/>
      <c r="R406" s="49"/>
      <c r="S406" s="49"/>
      <c r="T406" s="49"/>
      <c r="U406" s="49"/>
      <c r="V406" s="49"/>
      <c r="W406" s="49"/>
      <c r="X406" s="49"/>
      <c r="Y406" s="49"/>
      <c r="Z406" s="49"/>
      <c r="AA406" s="49"/>
      <c r="AE406" s="40"/>
    </row>
    <row r="407" spans="1:31" s="47" customFormat="1" x14ac:dyDescent="0.25">
      <c r="A407" s="488"/>
      <c r="B407" s="57"/>
      <c r="C407" s="42"/>
      <c r="D407" s="61"/>
      <c r="E407" s="40"/>
      <c r="F407" s="40"/>
      <c r="H407" s="489"/>
      <c r="I407" s="49"/>
      <c r="J407" s="49"/>
      <c r="K407" s="40"/>
      <c r="L407" s="49"/>
      <c r="M407" s="49"/>
      <c r="N407" s="49"/>
      <c r="O407" s="49"/>
      <c r="P407" s="49"/>
      <c r="Q407" s="49"/>
      <c r="R407" s="49"/>
      <c r="S407" s="49"/>
      <c r="T407" s="49"/>
      <c r="U407" s="49"/>
      <c r="V407" s="49"/>
      <c r="W407" s="49"/>
      <c r="X407" s="49"/>
      <c r="Y407" s="49"/>
      <c r="Z407" s="49"/>
      <c r="AA407" s="49"/>
      <c r="AE407" s="40"/>
    </row>
    <row r="408" spans="1:31" s="47" customFormat="1" x14ac:dyDescent="0.25">
      <c r="A408" s="488"/>
      <c r="B408" s="57"/>
      <c r="C408" s="42"/>
      <c r="D408" s="61"/>
      <c r="E408" s="40"/>
      <c r="F408" s="40"/>
      <c r="H408" s="489"/>
      <c r="I408" s="49"/>
      <c r="J408" s="49"/>
      <c r="K408" s="40"/>
      <c r="L408" s="49"/>
      <c r="M408" s="49"/>
      <c r="N408" s="49"/>
      <c r="O408" s="49"/>
      <c r="P408" s="49"/>
      <c r="Q408" s="49"/>
      <c r="R408" s="49"/>
      <c r="S408" s="49"/>
      <c r="T408" s="49"/>
      <c r="U408" s="49"/>
      <c r="V408" s="49"/>
      <c r="W408" s="49"/>
      <c r="X408" s="49"/>
      <c r="Y408" s="49"/>
      <c r="Z408" s="49"/>
      <c r="AA408" s="49"/>
      <c r="AE408" s="40"/>
    </row>
    <row r="409" spans="1:31" s="47" customFormat="1" x14ac:dyDescent="0.25">
      <c r="A409" s="488"/>
      <c r="B409" s="490"/>
      <c r="C409" s="491"/>
      <c r="E409" s="40"/>
      <c r="F409" s="40"/>
      <c r="H409" s="489"/>
      <c r="I409" s="49"/>
      <c r="J409" s="49"/>
      <c r="K409" s="40"/>
      <c r="L409" s="49"/>
      <c r="M409" s="49"/>
      <c r="N409" s="49"/>
      <c r="O409" s="49"/>
      <c r="P409" s="49"/>
      <c r="Q409" s="49"/>
      <c r="R409" s="49"/>
      <c r="S409" s="49"/>
      <c r="T409" s="49"/>
      <c r="U409" s="49"/>
      <c r="V409" s="49"/>
      <c r="W409" s="49"/>
      <c r="X409" s="49"/>
      <c r="Y409" s="49"/>
      <c r="Z409" s="49"/>
      <c r="AA409" s="49"/>
      <c r="AE409" s="40"/>
    </row>
    <row r="410" spans="1:31" s="47" customFormat="1" x14ac:dyDescent="0.25">
      <c r="A410" s="488"/>
      <c r="B410" s="490"/>
      <c r="C410" s="491"/>
      <c r="E410" s="40"/>
      <c r="F410" s="40"/>
      <c r="H410" s="489"/>
      <c r="I410" s="49"/>
      <c r="J410" s="49"/>
      <c r="K410" s="40"/>
      <c r="L410" s="49"/>
      <c r="M410" s="49"/>
      <c r="N410" s="49"/>
      <c r="O410" s="49"/>
      <c r="P410" s="49"/>
      <c r="Q410" s="49"/>
      <c r="R410" s="49"/>
      <c r="S410" s="49"/>
      <c r="T410" s="49"/>
      <c r="U410" s="49"/>
      <c r="V410" s="49"/>
      <c r="W410" s="49"/>
      <c r="X410" s="49"/>
      <c r="Y410" s="49"/>
      <c r="Z410" s="49"/>
      <c r="AA410" s="49"/>
      <c r="AE410" s="40"/>
    </row>
    <row r="411" spans="1:31" s="47" customFormat="1" x14ac:dyDescent="0.25">
      <c r="A411" s="488"/>
      <c r="B411" s="490"/>
      <c r="C411" s="491"/>
      <c r="E411" s="40"/>
      <c r="F411" s="40"/>
      <c r="H411" s="489"/>
      <c r="I411" s="49"/>
      <c r="J411" s="49"/>
      <c r="K411" s="40"/>
      <c r="L411" s="49"/>
      <c r="M411" s="49"/>
      <c r="N411" s="49"/>
      <c r="O411" s="49"/>
      <c r="P411" s="49"/>
      <c r="Q411" s="49"/>
      <c r="R411" s="49"/>
      <c r="S411" s="49"/>
      <c r="T411" s="49"/>
      <c r="U411" s="49"/>
      <c r="V411" s="49"/>
      <c r="W411" s="49"/>
      <c r="X411" s="49"/>
      <c r="Y411" s="49"/>
      <c r="Z411" s="49"/>
      <c r="AA411" s="49"/>
      <c r="AE411" s="40"/>
    </row>
    <row r="412" spans="1:31" s="47" customFormat="1" x14ac:dyDescent="0.25">
      <c r="A412" s="488"/>
      <c r="B412" s="490"/>
      <c r="C412" s="491"/>
      <c r="E412" s="40"/>
      <c r="F412" s="40"/>
      <c r="H412" s="489"/>
      <c r="I412" s="49"/>
      <c r="J412" s="49"/>
      <c r="K412" s="40"/>
      <c r="L412" s="49"/>
      <c r="M412" s="49"/>
      <c r="N412" s="49"/>
      <c r="O412" s="49"/>
      <c r="P412" s="49"/>
      <c r="Q412" s="49"/>
      <c r="R412" s="49"/>
      <c r="S412" s="49"/>
      <c r="T412" s="49"/>
      <c r="U412" s="49"/>
      <c r="V412" s="49"/>
      <c r="W412" s="49"/>
      <c r="X412" s="49"/>
      <c r="Y412" s="49"/>
      <c r="Z412" s="49"/>
      <c r="AA412" s="49"/>
      <c r="AE412" s="40"/>
    </row>
    <row r="413" spans="1:31" s="47" customFormat="1" x14ac:dyDescent="0.25">
      <c r="A413" s="488"/>
      <c r="B413" s="490"/>
      <c r="C413" s="491"/>
      <c r="E413" s="40"/>
      <c r="F413" s="40"/>
      <c r="H413" s="489"/>
      <c r="I413" s="49"/>
      <c r="J413" s="49"/>
      <c r="K413" s="40"/>
      <c r="L413" s="49"/>
      <c r="M413" s="49"/>
      <c r="N413" s="49"/>
      <c r="O413" s="49"/>
      <c r="P413" s="49"/>
      <c r="Q413" s="49"/>
      <c r="R413" s="49"/>
      <c r="S413" s="49"/>
      <c r="T413" s="49"/>
      <c r="U413" s="49"/>
      <c r="V413" s="49"/>
      <c r="W413" s="49"/>
      <c r="X413" s="49"/>
      <c r="Y413" s="49"/>
      <c r="Z413" s="49"/>
      <c r="AA413" s="49"/>
      <c r="AE413" s="40"/>
    </row>
  </sheetData>
  <mergeCells count="5">
    <mergeCell ref="A1:K1"/>
    <mergeCell ref="L1:AD1"/>
    <mergeCell ref="A2:E2"/>
    <mergeCell ref="F2:K2"/>
    <mergeCell ref="L2:AD2"/>
  </mergeCells>
  <phoneticPr fontId="6" type="noConversion"/>
  <conditionalFormatting sqref="E46:E47">
    <cfRule type="duplicateValues" dxfId="3" priority="3"/>
  </conditionalFormatting>
  <conditionalFormatting sqref="E60:E61">
    <cfRule type="duplicateValues" dxfId="2" priority="2"/>
  </conditionalFormatting>
  <conditionalFormatting sqref="E71">
    <cfRule type="duplicateValues" dxfId="1" priority="5"/>
  </conditionalFormatting>
  <conditionalFormatting sqref="E75:F75">
    <cfRule type="duplicateValues" dxfId="0" priority="4"/>
  </conditionalFormatting>
  <dataValidations count="1">
    <dataValidation allowBlank="1" showInputMessage="1" showErrorMessage="1" sqref="E49:E51" xr:uid="{E210276B-5E6E-48C3-B1FB-2673968FE3C6}"/>
  </dataValidations>
  <pageMargins left="0.7" right="0.7" top="0.75" bottom="0.75" header="0.3" footer="0.3"/>
  <pageSetup paperSize="9" orientation="portrait" r:id="rId1"/>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Listas!$B$3:$B$22</xm:f>
          </x14:formula1>
          <xm:sqref>D14 D75:D141 D70:D71 D4:D8 D12 D37:D40 D68 D45:D62 D21:D26</xm:sqref>
        </x14:dataValidation>
        <x14:dataValidation type="list" allowBlank="1" showInputMessage="1" showErrorMessage="1" xr:uid="{00000000-0002-0000-0300-000002000000}">
          <x14:formula1>
            <xm:f>Listas!$D$3:$D$19</xm:f>
          </x14:formula1>
          <xm:sqref>I31 I45:I48 I52 I62 I37:I40 I68 I59 I70:I71 I75:I132 I21:I26</xm:sqref>
        </x14:dataValidation>
        <x14:dataValidation type="list" allowBlank="1" showInputMessage="1" showErrorMessage="1" xr:uid="{00000000-0002-0000-0300-000003000000}">
          <x14:formula1>
            <xm:f>Listas!$E$3:$E$20</xm:f>
          </x14:formula1>
          <xm:sqref>D142:D408 A75 A71 C70:C71 C75:C408 C4:C8 C12:C15 C37:C40 C45:C67 C21:C31</xm:sqref>
        </x14:dataValidation>
        <x14:dataValidation type="list" allowBlank="1" showInputMessage="1" showErrorMessage="1" xr:uid="{00000000-0002-0000-0300-000004000000}">
          <x14:formula1>
            <xm:f>Listas!$F$3:$F$9</xm:f>
          </x14:formula1>
          <xm:sqref>B69:B71 B75:B408 B4:B8 B12:B15 B37:B67 B21:B31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G50"/>
  <sheetViews>
    <sheetView workbookViewId="0">
      <selection activeCell="E3" sqref="E3"/>
    </sheetView>
  </sheetViews>
  <sheetFormatPr baseColWidth="10" defaultColWidth="11.453125" defaultRowHeight="13" x14ac:dyDescent="0.3"/>
  <cols>
    <col min="1" max="1" width="5.26953125" style="19" customWidth="1"/>
    <col min="2" max="2" width="11.453125" style="22"/>
    <col min="3" max="3" width="32" style="33" customWidth="1"/>
    <col min="4" max="4" width="34.1796875" style="34" customWidth="1"/>
    <col min="5" max="5" width="30" style="33" customWidth="1"/>
    <col min="6" max="6" width="28.26953125" style="33" customWidth="1"/>
    <col min="7" max="7" width="15.26953125" style="33" customWidth="1"/>
    <col min="8" max="16384" width="11.453125" style="19"/>
  </cols>
  <sheetData>
    <row r="2" spans="2:7" ht="22.5" customHeight="1" x14ac:dyDescent="0.3">
      <c r="B2" s="30" t="s">
        <v>683</v>
      </c>
      <c r="C2" s="30" t="s">
        <v>684</v>
      </c>
      <c r="D2" s="30" t="s">
        <v>685</v>
      </c>
      <c r="E2" s="30" t="s">
        <v>686</v>
      </c>
      <c r="F2" s="30" t="s">
        <v>33</v>
      </c>
      <c r="G2" s="30" t="s">
        <v>687</v>
      </c>
    </row>
    <row r="3" spans="2:7" ht="20.25" customHeight="1" x14ac:dyDescent="0.3">
      <c r="B3" s="29" t="s">
        <v>185</v>
      </c>
      <c r="C3" s="31" t="s">
        <v>688</v>
      </c>
      <c r="D3" s="31" t="s">
        <v>5</v>
      </c>
      <c r="E3" s="28" t="s">
        <v>25</v>
      </c>
      <c r="F3" s="28" t="s">
        <v>64</v>
      </c>
      <c r="G3" s="33" t="s">
        <v>689</v>
      </c>
    </row>
    <row r="4" spans="2:7" ht="26" x14ac:dyDescent="0.3">
      <c r="B4" s="29" t="s">
        <v>690</v>
      </c>
      <c r="C4" s="31" t="s">
        <v>691</v>
      </c>
      <c r="D4" s="31" t="s">
        <v>9</v>
      </c>
      <c r="E4" s="28" t="s">
        <v>12</v>
      </c>
      <c r="F4" s="28" t="s">
        <v>184</v>
      </c>
      <c r="G4" s="33" t="s">
        <v>692</v>
      </c>
    </row>
    <row r="5" spans="2:7" ht="27" customHeight="1" x14ac:dyDescent="0.3">
      <c r="B5" s="29" t="s">
        <v>213</v>
      </c>
      <c r="C5" s="31" t="s">
        <v>693</v>
      </c>
      <c r="D5" s="31" t="s">
        <v>694</v>
      </c>
      <c r="E5" s="28" t="s">
        <v>20</v>
      </c>
      <c r="F5" s="28" t="s">
        <v>204</v>
      </c>
    </row>
    <row r="6" spans="2:7" ht="26" x14ac:dyDescent="0.3">
      <c r="B6" s="29" t="s">
        <v>296</v>
      </c>
      <c r="C6" s="31" t="s">
        <v>695</v>
      </c>
      <c r="D6" s="31" t="s">
        <v>8</v>
      </c>
      <c r="E6" s="28" t="s">
        <v>19</v>
      </c>
      <c r="F6" s="28" t="s">
        <v>396</v>
      </c>
    </row>
    <row r="7" spans="2:7" ht="26" x14ac:dyDescent="0.3">
      <c r="B7" s="29" t="s">
        <v>696</v>
      </c>
      <c r="C7" s="31" t="s">
        <v>697</v>
      </c>
      <c r="D7" s="31" t="s">
        <v>605</v>
      </c>
      <c r="E7" s="28" t="s">
        <v>22</v>
      </c>
      <c r="F7" s="28" t="s">
        <v>405</v>
      </c>
    </row>
    <row r="8" spans="2:7" ht="26" x14ac:dyDescent="0.3">
      <c r="B8" s="29" t="s">
        <v>698</v>
      </c>
      <c r="C8" s="31" t="s">
        <v>699</v>
      </c>
      <c r="D8" s="31" t="s">
        <v>7</v>
      </c>
      <c r="E8" s="28" t="s">
        <v>700</v>
      </c>
      <c r="F8" s="28" t="s">
        <v>448</v>
      </c>
    </row>
    <row r="9" spans="2:7" ht="26" x14ac:dyDescent="0.3">
      <c r="B9" s="29" t="s">
        <v>701</v>
      </c>
      <c r="C9" s="31" t="s">
        <v>702</v>
      </c>
      <c r="D9" s="31" t="s">
        <v>703</v>
      </c>
      <c r="E9" s="28" t="s">
        <v>13</v>
      </c>
      <c r="F9" s="28" t="s">
        <v>464</v>
      </c>
    </row>
    <row r="10" spans="2:7" ht="26" x14ac:dyDescent="0.3">
      <c r="B10" s="29" t="s">
        <v>704</v>
      </c>
      <c r="C10" s="31" t="s">
        <v>705</v>
      </c>
      <c r="D10" s="31" t="s">
        <v>6</v>
      </c>
      <c r="E10" s="28" t="s">
        <v>14</v>
      </c>
      <c r="F10" s="32"/>
    </row>
    <row r="11" spans="2:7" ht="26" x14ac:dyDescent="0.3">
      <c r="B11" s="29" t="s">
        <v>706</v>
      </c>
      <c r="C11" s="31" t="s">
        <v>707</v>
      </c>
      <c r="D11" s="31" t="s">
        <v>11</v>
      </c>
      <c r="E11" s="28" t="s">
        <v>15</v>
      </c>
      <c r="F11" s="32"/>
    </row>
    <row r="12" spans="2:7" ht="26" x14ac:dyDescent="0.3">
      <c r="B12" s="29" t="s">
        <v>708</v>
      </c>
      <c r="C12" s="31" t="s">
        <v>709</v>
      </c>
      <c r="D12" s="31" t="s">
        <v>710</v>
      </c>
      <c r="E12" s="28" t="s">
        <v>711</v>
      </c>
      <c r="F12" s="31"/>
    </row>
    <row r="13" spans="2:7" ht="26" x14ac:dyDescent="0.3">
      <c r="B13" s="29" t="s">
        <v>327</v>
      </c>
      <c r="C13" s="31" t="s">
        <v>712</v>
      </c>
      <c r="D13" s="31" t="s">
        <v>713</v>
      </c>
      <c r="E13" s="28" t="s">
        <v>295</v>
      </c>
      <c r="F13" s="31"/>
    </row>
    <row r="14" spans="2:7" ht="26" x14ac:dyDescent="0.3">
      <c r="B14" s="29" t="s">
        <v>714</v>
      </c>
      <c r="C14" s="31" t="s">
        <v>715</v>
      </c>
      <c r="D14" s="31" t="s">
        <v>716</v>
      </c>
      <c r="E14" s="28" t="s">
        <v>16</v>
      </c>
      <c r="F14" s="31"/>
    </row>
    <row r="15" spans="2:7" ht="26" x14ac:dyDescent="0.3">
      <c r="B15" s="29" t="s">
        <v>717</v>
      </c>
      <c r="C15" s="31" t="s">
        <v>718</v>
      </c>
      <c r="D15" s="31" t="s">
        <v>719</v>
      </c>
      <c r="E15" s="28" t="s">
        <v>17</v>
      </c>
      <c r="F15" s="32"/>
    </row>
    <row r="16" spans="2:7" x14ac:dyDescent="0.3">
      <c r="B16" s="29" t="s">
        <v>406</v>
      </c>
      <c r="C16" s="31" t="s">
        <v>14</v>
      </c>
      <c r="D16" s="31" t="s">
        <v>720</v>
      </c>
      <c r="E16" s="28" t="s">
        <v>24</v>
      </c>
      <c r="F16" s="32"/>
    </row>
    <row r="17" spans="2:6" ht="26" x14ac:dyDescent="0.3">
      <c r="B17" s="29" t="s">
        <v>721</v>
      </c>
      <c r="C17" s="31" t="s">
        <v>722</v>
      </c>
      <c r="D17" s="31" t="s">
        <v>723</v>
      </c>
      <c r="E17" s="28" t="s">
        <v>23</v>
      </c>
      <c r="F17" s="32"/>
    </row>
    <row r="18" spans="2:6" x14ac:dyDescent="0.3">
      <c r="B18" s="29" t="s">
        <v>65</v>
      </c>
      <c r="C18" s="31" t="s">
        <v>724</v>
      </c>
      <c r="D18" s="31" t="s">
        <v>725</v>
      </c>
      <c r="E18" s="28" t="s">
        <v>324</v>
      </c>
      <c r="F18" s="32"/>
    </row>
    <row r="19" spans="2:6" x14ac:dyDescent="0.3">
      <c r="B19" s="29" t="s">
        <v>356</v>
      </c>
      <c r="C19" s="31" t="s">
        <v>726</v>
      </c>
      <c r="D19" s="31" t="s">
        <v>727</v>
      </c>
      <c r="E19" s="28" t="s">
        <v>21</v>
      </c>
      <c r="F19" s="32"/>
    </row>
    <row r="20" spans="2:6" ht="27.75" customHeight="1" x14ac:dyDescent="0.3">
      <c r="B20" s="29" t="s">
        <v>728</v>
      </c>
      <c r="C20" s="31" t="s">
        <v>729</v>
      </c>
      <c r="D20" s="31"/>
      <c r="E20" s="28" t="s">
        <v>18</v>
      </c>
      <c r="F20" s="32"/>
    </row>
    <row r="21" spans="2:6" x14ac:dyDescent="0.3">
      <c r="B21" s="29" t="s">
        <v>465</v>
      </c>
      <c r="C21" s="31" t="s">
        <v>730</v>
      </c>
      <c r="D21" s="31"/>
      <c r="E21" s="32"/>
      <c r="F21" s="32"/>
    </row>
    <row r="22" spans="2:6" ht="26" x14ac:dyDescent="0.3">
      <c r="B22" s="29" t="s">
        <v>731</v>
      </c>
      <c r="C22" s="31" t="s">
        <v>732</v>
      </c>
      <c r="D22" s="31"/>
      <c r="E22" s="32"/>
      <c r="F22" s="32"/>
    </row>
    <row r="37" spans="3:5" ht="26" x14ac:dyDescent="0.3">
      <c r="C37" s="20" t="s">
        <v>686</v>
      </c>
      <c r="D37" s="20" t="s">
        <v>733</v>
      </c>
      <c r="E37" s="21" t="s">
        <v>734</v>
      </c>
    </row>
    <row r="38" spans="3:5" x14ac:dyDescent="0.3">
      <c r="C38" s="23" t="s">
        <v>15</v>
      </c>
      <c r="D38" s="24">
        <v>10</v>
      </c>
      <c r="E38" s="25">
        <v>0.85</v>
      </c>
    </row>
    <row r="39" spans="3:5" ht="26" x14ac:dyDescent="0.3">
      <c r="C39" s="23" t="s">
        <v>17</v>
      </c>
      <c r="D39" s="24">
        <v>9</v>
      </c>
      <c r="E39" s="25">
        <v>1</v>
      </c>
    </row>
    <row r="40" spans="3:5" x14ac:dyDescent="0.3">
      <c r="C40" s="23" t="s">
        <v>13</v>
      </c>
      <c r="D40" s="24">
        <v>6</v>
      </c>
      <c r="E40" s="25">
        <v>1</v>
      </c>
    </row>
    <row r="41" spans="3:5" x14ac:dyDescent="0.3">
      <c r="C41" s="23" t="s">
        <v>21</v>
      </c>
      <c r="D41" s="24">
        <v>4</v>
      </c>
      <c r="E41" s="25">
        <v>1</v>
      </c>
    </row>
    <row r="42" spans="3:5" x14ac:dyDescent="0.3">
      <c r="C42" s="23" t="s">
        <v>12</v>
      </c>
      <c r="D42" s="24">
        <v>2</v>
      </c>
      <c r="E42" s="25">
        <v>0.5</v>
      </c>
    </row>
    <row r="43" spans="3:5" x14ac:dyDescent="0.3">
      <c r="C43" s="23" t="s">
        <v>14</v>
      </c>
      <c r="D43" s="24">
        <v>2</v>
      </c>
      <c r="E43" s="25">
        <v>0.35</v>
      </c>
    </row>
    <row r="44" spans="3:5" ht="26" x14ac:dyDescent="0.3">
      <c r="C44" s="23" t="s">
        <v>19</v>
      </c>
      <c r="D44" s="24">
        <v>2</v>
      </c>
      <c r="E44" s="25">
        <v>1</v>
      </c>
    </row>
    <row r="45" spans="3:5" x14ac:dyDescent="0.3">
      <c r="C45" s="23" t="s">
        <v>20</v>
      </c>
      <c r="D45" s="24">
        <v>2</v>
      </c>
      <c r="E45" s="25">
        <v>0.9</v>
      </c>
    </row>
    <row r="46" spans="3:5" x14ac:dyDescent="0.3">
      <c r="C46" s="23" t="s">
        <v>16</v>
      </c>
      <c r="D46" s="24">
        <v>1</v>
      </c>
      <c r="E46" s="25">
        <v>1</v>
      </c>
    </row>
    <row r="47" spans="3:5" ht="26" x14ac:dyDescent="0.3">
      <c r="C47" s="23" t="s">
        <v>18</v>
      </c>
      <c r="D47" s="24">
        <v>1</v>
      </c>
      <c r="E47" s="25">
        <v>0</v>
      </c>
    </row>
    <row r="48" spans="3:5" x14ac:dyDescent="0.3">
      <c r="C48" s="23" t="s">
        <v>22</v>
      </c>
      <c r="D48" s="24">
        <v>1</v>
      </c>
      <c r="E48" s="25"/>
    </row>
    <row r="49" spans="3:5" x14ac:dyDescent="0.3">
      <c r="C49" s="23" t="s">
        <v>24</v>
      </c>
      <c r="D49" s="24">
        <v>1</v>
      </c>
      <c r="E49" s="25">
        <v>1</v>
      </c>
    </row>
    <row r="50" spans="3:5" x14ac:dyDescent="0.3">
      <c r="C50" s="26"/>
      <c r="D50" s="35">
        <f>SUM(D38:D49)</f>
        <v>41</v>
      </c>
      <c r="E50" s="27">
        <v>0.875</v>
      </c>
    </row>
  </sheetData>
  <autoFilter ref="C37:E37" xr:uid="{00000000-0009-0000-0000-000004000000}">
    <sortState xmlns:xlrd2="http://schemas.microsoft.com/office/spreadsheetml/2017/richdata2" ref="C38:E49">
      <sortCondition descending="1" ref="D37"/>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21" ma:contentTypeDescription="Crear nuevo documento." ma:contentTypeScope="" ma:versionID="5733d2604a720bb2885b7b426f836bde">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b20fc0b8f429c472a71be35be7945ee6"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p 2 z T W v W Y M E u k A A A A 9 g A A A B I A H A B D b 2 5 m a W c v U G F j a 2 F n Z S 5 4 b W w g o h g A K K A U A A A A A A A A A A A A A A A A A A A A A A A A A A A A h Y 9 N D o I w G E S v Q r q n P 2 D U k I + y Y C v R x M S 4 b W q F R i i G F s v d X H g k r y B G U X c u 5 8 1 b z N y v N 8 i G p g 4 u q r O 6 N S l i m K J A G d k e t C l T 1 L t j u E Q Z h 4 2 Q J 1 G q Y J S N T Q Z 7 S F H l 3 D k h x H u P f Y z b r i Q R p Y z s i 9 V W V q o R 6 C P r / 3 K o j X X C S I U 4 7 F 5 j e I T Z L M Z s M c c U y A S h 0 O Y r R O P e Z / s D I e 9 r 1 3 e K K x v m a y B T B P L + w B 9 Q S w M E F A A C A A g A p 2 z T 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d s 0 1 o o i k e 4 D g A A A B E A A A A T A B w A R m 9 y b X V s Y X M v U 2 V j d G l v b j E u b S C i G A A o o B Q A A A A A A A A A A A A A A A A A A A A A A A A A A A A r T k 0 u y c z P U w i G 0 I b W A F B L A Q I t A B Q A A g A I A K d s 0 1 r 1 m D B L p A A A A P Y A A A A S A A A A A A A A A A A A A A A A A A A A A A B D b 2 5 m a W c v U G F j a 2 F n Z S 5 4 b W x Q S w E C L Q A U A A I A C A C n b N N a D 8 r p q 6 Q A A A D p A A A A E w A A A A A A A A A A A A A A A A D w A A A A W 0 N v b n R l b n R f V H l w Z X N d L n h t b F B L A Q I t A B Q A A g A I A K d s 0 1 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D 4 H 1 y x M D l S a f t 7 J U z 6 u W v A A A A A A I A A A A A A B B m A A A A A Q A A I A A A A G s Q c Y m z M N m X l d 7 S 1 A y V q 4 T V 1 R c w p x s 4 J J G S s o y 3 F p u 5 A A A A A A 6 A A A A A A g A A I A A A A A G M a c 2 6 Z q p D r I b Q 9 z V V L q W V q o f Q + o 3 C M I P B V B T A n E l R U A A A A P x T 4 x q T 8 S 8 Z H k 7 B v x n s L b l r I / e f Y 0 4 9 7 M r s t 7 3 k W G p k X E L r + V r a G W p 4 G n o O J t M f B + 8 D W L e q s X S n r L Y C U G 3 k t w 3 T G + g r P h u b a K J 3 s c Y q R 4 L p Q A A A A M h M 5 x 5 5 I z O J x o G m s k w g 3 b 0 v g Z D 5 c c 5 t 2 h z S u M m p X 1 b X J 1 7 Y T I p 4 4 6 N 9 3 S x I K M l G t q C q N k 6 B u j F y D R y g w k w K K w k = < / D a t a M a s h u p > 
</file>

<file path=customXml/itemProps1.xml><?xml version="1.0" encoding="utf-8"?>
<ds:datastoreItem xmlns:ds="http://schemas.openxmlformats.org/officeDocument/2006/customXml" ds:itemID="{B8CF075A-863F-43A1-9360-CB1878245DE5}">
  <ds:schemaRefs>
    <ds:schemaRef ds:uri="http://schemas.microsoft.com/office/2006/metadata/properties"/>
    <ds:schemaRef ds:uri="http://schemas.microsoft.com/office/infopath/2007/PartnerControls"/>
    <ds:schemaRef ds:uri="http://schemas.microsoft.com/sharepoint/v3"/>
    <ds:schemaRef ds:uri="70eaac67-e064-433b-ba54-6f78c0f1ecb1"/>
    <ds:schemaRef ds:uri="64d77176-54eb-4753-be67-9b2e2fa23e0f"/>
  </ds:schemaRefs>
</ds:datastoreItem>
</file>

<file path=customXml/itemProps2.xml><?xml version="1.0" encoding="utf-8"?>
<ds:datastoreItem xmlns:ds="http://schemas.openxmlformats.org/officeDocument/2006/customXml" ds:itemID="{B1828546-DE6E-4050-A35C-426B7EBE59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24BB3C-738B-4216-A131-E3A4B785560B}">
  <ds:schemaRefs>
    <ds:schemaRef ds:uri="http://schemas.microsoft.com/sharepoint/v3/contenttype/forms"/>
  </ds:schemaRefs>
</ds:datastoreItem>
</file>

<file path=customXml/itemProps4.xml><?xml version="1.0" encoding="utf-8"?>
<ds:datastoreItem xmlns:ds="http://schemas.openxmlformats.org/officeDocument/2006/customXml" ds:itemID="{0A0295FF-9E87-4098-8646-C73C00B470B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Datos 2025</vt:lpstr>
      <vt:lpstr>2025</vt:lpstr>
      <vt:lpstr>Datos 2026</vt:lpstr>
      <vt:lpstr>2026</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Norato Mora</dc:creator>
  <cp:keywords/>
  <dc:description/>
  <cp:lastModifiedBy>maria natalia norato mora</cp:lastModifiedBy>
  <cp:revision/>
  <dcterms:created xsi:type="dcterms:W3CDTF">2021-01-20T21:36:55Z</dcterms:created>
  <dcterms:modified xsi:type="dcterms:W3CDTF">2026-04-20T20:41:46Z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y fmtid="{D5CDD505-2E9C-101B-9397-08002B2CF9AE}" pid="3" name="MediaServiceImageTags">
    <vt:lpwstr/>
  </property>
</Properties>
</file>