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tables/table5.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drawings/drawing4.xml" ContentType="application/vnd.openxmlformats-officedocument.drawing+xml"/>
  <Override PartName="/xl/comments6.xml" ContentType="application/vnd.openxmlformats-officedocument.spreadsheetml.comments+xml"/>
  <Override PartName="/xl/drawings/drawing5.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showInkAnnotation="0" codeName="ThisWorkbook" defaultThemeVersion="124226"/>
  <mc:AlternateContent xmlns:mc="http://schemas.openxmlformats.org/markup-compatibility/2006">
    <mc:Choice Requires="x15">
      <x15ac:absPath xmlns:x15ac="http://schemas.microsoft.com/office/spreadsheetml/2010/11/ac" url="https://d.docs.live.net/4592eb41938d7ffb/Documentos/UMV/2026/Mapas  Riesgos 2026-V1 CUIDADO EN LA MODIFICACIÓN/"/>
    </mc:Choice>
  </mc:AlternateContent>
  <xr:revisionPtr revIDLastSave="2946" documentId="13_ncr:1_{6834B19E-2ADE-4B3A-8DE7-0733EB15E99C}" xr6:coauthVersionLast="47" xr6:coauthVersionMax="47" xr10:uidLastSave="{5548E6F4-2FC0-45D1-AC6B-7FCFEF6BF263}"/>
  <bookViews>
    <workbookView xWindow="-120" yWindow="-120" windowWidth="20730" windowHeight="11040" firstSheet="3" activeTab="3" xr2:uid="{00000000-000D-0000-FFFF-FFFF00000000}"/>
  </bookViews>
  <sheets>
    <sheet name="1 INSTRUCTIVO DES-DE-008" sheetId="38" state="hidden" r:id="rId1"/>
    <sheet name="2 CONTEXTO E IDENTIFICACIÓN (2)" sheetId="40" state="hidden" r:id="rId2"/>
    <sheet name="10 FORMULAS" sheetId="34" r:id="rId3"/>
    <sheet name="mapa institucional" sheetId="41" r:id="rId4"/>
    <sheet name="2 CONTEXTO E IDENTIFICACIÓN" sheetId="30" state="hidden" r:id="rId5"/>
    <sheet name="3 PROBABIL E IMPACTO INHERENTE" sheetId="15" state="hidden" r:id="rId6"/>
    <sheet name="4 MAPA CALOR INHERENTE" sheetId="31" state="hidden" r:id="rId7"/>
    <sheet name="5 VALORACIÓN CONTROL PROBAB." sheetId="9" state="hidden" r:id="rId8"/>
    <sheet name="5 VALORACIÓN CONTROL IMPACTO" sheetId="39" state="hidden" r:id="rId9"/>
    <sheet name="6 MAPA CALOR RESIDUAL-TRATAMIEN" sheetId="35" state="hidden" r:id="rId10"/>
    <sheet name="7 MAPA CALOR INHEREN Y RESIDUAL" sheetId="37" state="hidden" r:id="rId11"/>
    <sheet name="8 PEFIL RIESGO DEL PROCESO" sheetId="33" state="hidden" r:id="rId12"/>
    <sheet name="10 CONTROL DE CAMBIOS" sheetId="20" state="hidden"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_xlnm._FilterDatabase" localSheetId="4" hidden="1">'2 CONTEXTO E IDENTIFICACIÓN'!$F$7:$J$8</definedName>
    <definedName name="_xlnm._FilterDatabase" localSheetId="1" hidden="1">'2 CONTEXTO E IDENTIFICACIÓN (2)'!$F$7:$J$8</definedName>
    <definedName name="_xlnm._FilterDatabase" localSheetId="5" hidden="1">'3 PROBABIL E IMPACTO INHERENTE'!$A$8:$N$8</definedName>
    <definedName name="_xlnm._FilterDatabase" localSheetId="6" hidden="1">'4 MAPA CALOR INHERENTE'!$A$9:$AJ$9</definedName>
    <definedName name="_xlnm._FilterDatabase" localSheetId="8" hidden="1">'5 VALORACIÓN CONTROL IMPACTO'!$A$7:$W$127</definedName>
    <definedName name="_xlnm._FilterDatabase" localSheetId="7" hidden="1">'5 VALORACIÓN CONTROL PROBAB.'!$A$7:$W$127</definedName>
    <definedName name="_xlnm._FilterDatabase" localSheetId="9" hidden="1">'6 MAPA CALOR RESIDUAL-TRATAMIEN'!$A$8:$AL$8</definedName>
    <definedName name="_xlnm._FilterDatabase" localSheetId="10" hidden="1">'7 MAPA CALOR INHEREN Y RESIDUAL'!$A$9:$AL$9</definedName>
    <definedName name="_xlnm._FilterDatabase" localSheetId="3" hidden="1">'mapa institucional'!$B$6:$O$136</definedName>
    <definedName name="Afectación_Económica">'3 PROBABIL E IMPACTO INHERENTE'!$X$9:$X$14</definedName>
    <definedName name="_xlnm.Print_Area" localSheetId="12">'10 CONTROL DE CAMBIOS'!$A$1:$D$9</definedName>
    <definedName name="_xlnm.Print_Area" localSheetId="5">'3 PROBABIL E IMPACTO INHERENTE'!$A$1:$Y$28</definedName>
    <definedName name="Definicion_tratamiento" localSheetId="8">'10 FORMULAS'!#REF!</definedName>
    <definedName name="Definicion_tratamiento">'10 FORMULAS'!#REF!</definedName>
    <definedName name="E_Relaciones_Laborales">'10 FORMULAS'!$C$12:$C$17</definedName>
    <definedName name="Ejecución_administración_de_procesos" localSheetId="1">Tabla2[Ejecución_administración_de_procesos]</definedName>
    <definedName name="Ejecución_administración_de_procesos" localSheetId="8">Tabla2[Ejecución_administración_de_procesos]</definedName>
    <definedName name="Ejecución_administración_de_procesos">Tabla2[Ejecución_administración_de_procesos]</definedName>
    <definedName name="Evento_externo">'10 FORMULAS'!$F$39:$F$42</definedName>
    <definedName name="F_Usuarios_Productos_y_Prácticas_Organizacionales">'10 FORMULAS'!$C$18:$C$23</definedName>
    <definedName name="Fiscal">'10 FORMULAS'!$B$32:$B$35</definedName>
    <definedName name="Fiscal_A" localSheetId="8">'10 FORMULAS'!#REF!</definedName>
    <definedName name="Fiscal_A">'10 FORMULAS'!#REF!</definedName>
    <definedName name="Fiscal_B" localSheetId="8">'10 FORMULAS'!#REF!</definedName>
    <definedName name="Fiscal_B">'10 FORMULAS'!#REF!</definedName>
    <definedName name="G_Daños_Activos_Físicos">'10 FORMULAS'!$C$24:$C$26</definedName>
    <definedName name="Gestión">'10 FORMULAS'!$A$32:$A$34</definedName>
    <definedName name="Gestiòn" localSheetId="8">'10 FORMULAS'!#REF!</definedName>
    <definedName name="Gestiòn">'10 FORMULAS'!#REF!</definedName>
    <definedName name="Gestión_A" localSheetId="8">'10 FORMULAS'!#REF!</definedName>
    <definedName name="Gestión_A">'10 FORMULAS'!#REF!</definedName>
    <definedName name="Gestión_B" localSheetId="8">'10 FORMULAS'!#REF!</definedName>
    <definedName name="Gestión_B">'10 FORMULAS'!#REF!</definedName>
    <definedName name="IMPACTO_PROCESOS" localSheetId="4">'[1]LISTAS FORMULAS'!$C$3:$C$7</definedName>
    <definedName name="IMPACTO_PROCESOS" localSheetId="1">'[1]LISTAS FORMULAS'!$C$3:$C$7</definedName>
    <definedName name="IMPACTO_PROCESOS" localSheetId="6">'[1]LISTAS FORMULAS'!$C$3:$C$7</definedName>
    <definedName name="IMPACTO_PROCESOS" localSheetId="9">'[1]LISTAS FORMULAS'!$C$3:$C$7</definedName>
    <definedName name="IMPACTO_PROCESOS" localSheetId="10">'[1]LISTAS FORMULAS'!$C$3:$C$7</definedName>
    <definedName name="IMPACTO_PROCESOS" localSheetId="11">'[1]LISTAS FORMULAS'!$C$3:$C$7</definedName>
    <definedName name="Infraestructura">'10 FORMULAS'!$E$39:$E$42</definedName>
    <definedName name="Integridad_Pública_Corrupción">'10 FORMULAS'!$D$32:$D$34</definedName>
    <definedName name="Integridad_Pública_LA_FT_FP">'10 FORMULAS'!$E$32:$E$34</definedName>
    <definedName name="IntegridadPública_Corrupción" localSheetId="8">'10 FORMULAS'!#REF!</definedName>
    <definedName name="IntegridadPública_Corrupción">'10 FORMULAS'!#REF!</definedName>
    <definedName name="IntegridadPública_LA_FT_FP" localSheetId="8">'10 FORMULAS'!#REF!</definedName>
    <definedName name="IntegridadPública_LA_FT_FP">'10 FORMULAS'!#REF!</definedName>
    <definedName name="opciones" localSheetId="4">'[1]LISTAS FORMULAS'!$F$3:$F$4</definedName>
    <definedName name="opciones" localSheetId="1">'[1]LISTAS FORMULAS'!$F$3:$F$4</definedName>
    <definedName name="opciones" localSheetId="6">'[1]LISTAS FORMULAS'!$F$3:$F$4</definedName>
    <definedName name="opciones" localSheetId="9">'[1]LISTAS FORMULAS'!$F$3:$F$4</definedName>
    <definedName name="opciones" localSheetId="10">'[1]LISTAS FORMULAS'!$F$3:$F$4</definedName>
    <definedName name="opciones" localSheetId="11">'[1]LISTAS FORMULAS'!$F$3:$F$4</definedName>
    <definedName name="opciones2" localSheetId="4">'[1]LISTAS FORMULAS'!$G$3:$G$5</definedName>
    <definedName name="opciones2" localSheetId="1">'[1]LISTAS FORMULAS'!$G$3:$G$5</definedName>
    <definedName name="opciones2" localSheetId="6">'[1]LISTAS FORMULAS'!$G$3:$G$5</definedName>
    <definedName name="opciones2" localSheetId="9">'[1]LISTAS FORMULAS'!$G$3:$G$5</definedName>
    <definedName name="opciones2" localSheetId="10">'[1]LISTAS FORMULAS'!$G$3:$G$5</definedName>
    <definedName name="opciones2" localSheetId="11">'[1]LISTAS FORMULAS'!$G$3:$G$5</definedName>
    <definedName name="Plan_accion" localSheetId="8">'10 FORMULAS'!#REF!</definedName>
    <definedName name="Plan_accion">'10 FORMULAS'!#REF!</definedName>
    <definedName name="Plan_acción" localSheetId="8">'10 FORMULAS'!#REF!</definedName>
    <definedName name="Plan_acción">'10 FORMULAS'!#REF!</definedName>
    <definedName name="Plan_de_acción" localSheetId="8">'10 FORMULAS'!#REF!</definedName>
    <definedName name="Plan_de_acción">'10 FORMULAS'!#REF!</definedName>
    <definedName name="Posibilidad__de_efecto_dañoso_sobre_el_interes_patrimonial" localSheetId="8">'10 FORMULAS'!#REF!</definedName>
    <definedName name="Posibilidad__de_efecto_dañoso_sobre_el_interes_patrimonial">'10 FORMULAS'!#REF!</definedName>
    <definedName name="Posibilidad_de_pérdida_Económica" localSheetId="8">'10 FORMULAS'!#REF!</definedName>
    <definedName name="Posibilidad_de_pérdida_Económica">'10 FORMULAS'!#REF!</definedName>
    <definedName name="Quince_Cero" localSheetId="4">'[1]LISTAS FORMULAS'!$F$14:$F$15</definedName>
    <definedName name="Quince_Cero" localSheetId="1">'[1]LISTAS FORMULAS'!$F$14:$F$15</definedName>
    <definedName name="Quince_Cero" localSheetId="6">'[1]LISTAS FORMULAS'!$F$14:$F$15</definedName>
    <definedName name="Quince_Cero" localSheetId="9">'[1]LISTAS FORMULAS'!$F$14:$F$15</definedName>
    <definedName name="Quince_Cero" localSheetId="10">'[1]LISTAS FORMULAS'!$F$14:$F$15</definedName>
    <definedName name="Quince_Cero" localSheetId="11">'[1]LISTAS FORMULAS'!$F$14:$F$15</definedName>
    <definedName name="Rango_Calificacion_Ejecucion" localSheetId="4">'[1]LISTAS FORMULAS'!$H$3:$H$5</definedName>
    <definedName name="Rango_Calificacion_Ejecucion" localSheetId="1">'[1]LISTAS FORMULAS'!$H$3:$H$5</definedName>
    <definedName name="Rango_Calificacion_Ejecucion" localSheetId="6">'[1]LISTAS FORMULAS'!$H$3:$H$5</definedName>
    <definedName name="Rango_Calificacion_Ejecucion" localSheetId="9">'[1]LISTAS FORMULAS'!$H$3:$H$5</definedName>
    <definedName name="Rango_Calificacion_Ejecucion" localSheetId="10">'[1]LISTAS FORMULAS'!$H$3:$H$5</definedName>
    <definedName name="Rango_Calificacion_Ejecucion" localSheetId="11">'[1]LISTAS FORMULAS'!$H$3:$H$5</definedName>
    <definedName name="Reducir_mitigar_Transferir_Evitar" localSheetId="8">#REF!</definedName>
    <definedName name="Reducir_mitigar_Transferir_Evitar">#REF!</definedName>
    <definedName name="Reputacional">'3 PROBABIL E IMPACTO INHERENTE'!$Y$9:$Y$14</definedName>
    <definedName name="Requiere_Plan_de_Acción" localSheetId="8">#REF!</definedName>
    <definedName name="Requiere_Plan_de_Acción">#REF!</definedName>
    <definedName name="Seg.Información" localSheetId="8">'10 FORMULAS'!#REF!</definedName>
    <definedName name="Seg.Información">'10 FORMULAS'!#REF!</definedName>
    <definedName name="Seguridad_Información">'10 FORMULAS'!$C$32:$C$34</definedName>
    <definedName name="Talento_Humano">'10 FORMULAS'!$C$39:$C$42</definedName>
    <definedName name="Tecnología">'10 FORMULAS'!$D$39:$D$43</definedName>
    <definedName name="Tipo" localSheetId="12">'[2]CONTEXTO E IDENTIFICACIÓN'!$C$21:$C$24</definedName>
    <definedName name="TIPO" localSheetId="6">'[1]CONTEXTO E IDENTIFICACIÓN'!$E$29:$E$32</definedName>
    <definedName name="TIPO" localSheetId="9">'[1]CONTEXTO E IDENTIFICACIÓN'!$E$29:$E$32</definedName>
    <definedName name="TIPO" localSheetId="10">'[1]CONTEXTO E IDENTIFICACIÓN'!$E$29:$E$32</definedName>
    <definedName name="TIPO" localSheetId="11">'[1]CONTEXTO E IDENTIFICACIÓN'!$E$29:$E$32</definedName>
    <definedName name="Tipo">'10 FORMULAS'!$A$4:$A$11</definedName>
    <definedName name="_xlnm.Print_Titles" localSheetId="4">'2 CONTEXTO E IDENTIFICACIÓN'!$7:$8</definedName>
    <definedName name="_xlnm.Print_Titles" localSheetId="1">'2 CONTEXTO E IDENTIFICACIÓN (2)'!$7:$8</definedName>
    <definedName name="_xlnm.Print_Titles" localSheetId="5">'3 PROBABIL E IMPACTO INHERENTE'!$5:$8</definedName>
    <definedName name="_xlnm.Print_Titles" localSheetId="8">'5 VALORACIÓN CONTROL IMPACTO'!$3:$7</definedName>
    <definedName name="_xlnm.Print_Titles" localSheetId="7">'5 VALORACIÓN CONTROL PROBAB.'!$3:$7</definedName>
    <definedName name="Transacción_u_Operación_aplica_para_LA_FT_FP">'10 FORMULAS'!$B$39:$B$42</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32" i="41" l="1"/>
  <c r="M84" i="41" l="1"/>
  <c r="O124" i="41" l="1"/>
  <c r="O122" i="41"/>
  <c r="N124" i="41"/>
  <c r="N122" i="41"/>
  <c r="M125" i="41"/>
  <c r="M124" i="41"/>
  <c r="M123" i="41"/>
  <c r="M122" i="41"/>
  <c r="J124" i="41"/>
  <c r="J122" i="41"/>
  <c r="I124" i="41"/>
  <c r="I122" i="41"/>
  <c r="H124" i="41"/>
  <c r="H122" i="41"/>
  <c r="G124" i="41"/>
  <c r="G122" i="41"/>
  <c r="O101" i="41" l="1"/>
  <c r="N101" i="41"/>
  <c r="O100" i="41"/>
  <c r="N100" i="41"/>
  <c r="O98" i="41"/>
  <c r="N98" i="41"/>
  <c r="O97" i="41"/>
  <c r="N97" i="41"/>
  <c r="O96" i="41"/>
  <c r="N96" i="41"/>
  <c r="M102" i="41"/>
  <c r="M101" i="41"/>
  <c r="M100" i="41"/>
  <c r="M99" i="41"/>
  <c r="M98" i="41"/>
  <c r="M97" i="41"/>
  <c r="M96" i="41"/>
  <c r="J101" i="41"/>
  <c r="J100" i="41"/>
  <c r="J98" i="41"/>
  <c r="J97" i="41"/>
  <c r="J96" i="41"/>
  <c r="I101" i="41"/>
  <c r="I100" i="41"/>
  <c r="I98" i="41"/>
  <c r="I97" i="41"/>
  <c r="I96" i="41"/>
  <c r="H101" i="41"/>
  <c r="H100" i="41"/>
  <c r="H98" i="41"/>
  <c r="H97" i="41"/>
  <c r="H96" i="41"/>
  <c r="G101" i="41"/>
  <c r="G100" i="41"/>
  <c r="G98" i="41"/>
  <c r="G97" i="41"/>
  <c r="G96" i="41"/>
  <c r="O109" i="41" l="1"/>
  <c r="O104" i="41"/>
  <c r="O103" i="41"/>
  <c r="N109" i="41"/>
  <c r="N104" i="41"/>
  <c r="N103" i="41"/>
  <c r="M110" i="41"/>
  <c r="M109" i="41"/>
  <c r="M108" i="41"/>
  <c r="M107" i="41"/>
  <c r="M106" i="41"/>
  <c r="M105" i="41"/>
  <c r="M104" i="41"/>
  <c r="M103" i="41"/>
  <c r="J109" i="41"/>
  <c r="J104" i="41"/>
  <c r="J103" i="41"/>
  <c r="I109" i="41"/>
  <c r="I104" i="41"/>
  <c r="I103" i="41"/>
  <c r="H109" i="41"/>
  <c r="H104" i="41"/>
  <c r="H103" i="41"/>
  <c r="G109" i="41"/>
  <c r="G104" i="41"/>
  <c r="G103" i="41"/>
  <c r="N52" i="41" l="1"/>
  <c r="N50" i="41"/>
  <c r="M53" i="41"/>
  <c r="M52" i="41"/>
  <c r="M51" i="41"/>
  <c r="M50" i="41"/>
  <c r="J52" i="41"/>
  <c r="J50" i="41"/>
  <c r="I52" i="41"/>
  <c r="I50" i="41"/>
  <c r="H52" i="41"/>
  <c r="H50" i="41"/>
  <c r="G52" i="41"/>
  <c r="G50" i="41"/>
  <c r="O48" i="41" l="1"/>
  <c r="O46" i="41"/>
  <c r="N48" i="41"/>
  <c r="N46" i="41"/>
  <c r="M49" i="41"/>
  <c r="M48" i="41"/>
  <c r="M47" i="41"/>
  <c r="M46" i="41"/>
  <c r="J48" i="41"/>
  <c r="J46" i="41"/>
  <c r="I48" i="41"/>
  <c r="I46" i="41"/>
  <c r="H48" i="41"/>
  <c r="H46" i="41"/>
  <c r="G48" i="41"/>
  <c r="G46" i="41"/>
  <c r="O90" i="41"/>
  <c r="O89" i="41"/>
  <c r="O88" i="41"/>
  <c r="O87" i="41"/>
  <c r="O86" i="41"/>
  <c r="O85" i="41"/>
  <c r="N90" i="41"/>
  <c r="N89" i="41"/>
  <c r="N88" i="41"/>
  <c r="N87" i="41"/>
  <c r="N86" i="41"/>
  <c r="N85" i="41"/>
  <c r="M90" i="41"/>
  <c r="M89" i="41"/>
  <c r="M88" i="41"/>
  <c r="M87" i="41"/>
  <c r="M86" i="41"/>
  <c r="M85" i="41"/>
  <c r="J90" i="41"/>
  <c r="J89" i="41"/>
  <c r="J88" i="41"/>
  <c r="J87" i="41"/>
  <c r="J86" i="41"/>
  <c r="J85" i="41"/>
  <c r="I90" i="41"/>
  <c r="I89" i="41"/>
  <c r="I88" i="41"/>
  <c r="I87" i="41"/>
  <c r="I86" i="41"/>
  <c r="I85" i="41"/>
  <c r="H90" i="41"/>
  <c r="H89" i="41"/>
  <c r="H88" i="41"/>
  <c r="H87" i="41"/>
  <c r="H86" i="41"/>
  <c r="H85" i="41"/>
  <c r="G90" i="41"/>
  <c r="G89" i="41"/>
  <c r="G88" i="41"/>
  <c r="G87" i="41"/>
  <c r="G86" i="41"/>
  <c r="G85" i="41"/>
  <c r="O136" i="41" l="1"/>
  <c r="O135" i="41"/>
  <c r="O134" i="41"/>
  <c r="N136" i="41"/>
  <c r="N135" i="41"/>
  <c r="N134" i="41"/>
  <c r="M136" i="41"/>
  <c r="M135" i="41"/>
  <c r="M134" i="41"/>
  <c r="J136" i="41"/>
  <c r="J135" i="41"/>
  <c r="J134" i="41"/>
  <c r="I136" i="41"/>
  <c r="I135" i="41"/>
  <c r="I134" i="41"/>
  <c r="H136" i="41"/>
  <c r="H135" i="41"/>
  <c r="H134" i="41"/>
  <c r="G136" i="41"/>
  <c r="G135" i="41"/>
  <c r="G134" i="41"/>
  <c r="O23" i="41" l="1"/>
  <c r="N23" i="41"/>
  <c r="O21" i="41"/>
  <c r="N21" i="41"/>
  <c r="O18" i="41"/>
  <c r="N18" i="41"/>
  <c r="M24" i="41"/>
  <c r="M23" i="41"/>
  <c r="M22" i="41"/>
  <c r="M21" i="41"/>
  <c r="M20" i="41"/>
  <c r="M19" i="41"/>
  <c r="M18" i="41"/>
  <c r="J23" i="41"/>
  <c r="J21" i="41"/>
  <c r="J18" i="41"/>
  <c r="I23" i="41"/>
  <c r="I21" i="41"/>
  <c r="I18" i="41"/>
  <c r="H23" i="41"/>
  <c r="H21" i="41"/>
  <c r="H18" i="41"/>
  <c r="G23" i="41"/>
  <c r="G21" i="41"/>
  <c r="G18" i="41"/>
  <c r="O132" i="41" l="1"/>
  <c r="O130" i="41"/>
  <c r="N132" i="41"/>
  <c r="N130" i="41"/>
  <c r="M133" i="41"/>
  <c r="M131" i="41"/>
  <c r="M130" i="41"/>
  <c r="J132" i="41"/>
  <c r="J130" i="41"/>
  <c r="I132" i="41"/>
  <c r="I130" i="41"/>
  <c r="H132" i="41"/>
  <c r="H130" i="41"/>
  <c r="G132" i="41"/>
  <c r="G130" i="41"/>
  <c r="O129" i="41" l="1"/>
  <c r="N129" i="41"/>
  <c r="O128" i="41"/>
  <c r="N128" i="41"/>
  <c r="O126" i="41"/>
  <c r="N126" i="41"/>
  <c r="M129" i="41"/>
  <c r="M128" i="41"/>
  <c r="M127" i="41"/>
  <c r="M126" i="41"/>
  <c r="J129" i="41"/>
  <c r="J128" i="41"/>
  <c r="J126" i="41"/>
  <c r="I129" i="41"/>
  <c r="I128" i="41"/>
  <c r="I126" i="41"/>
  <c r="H129" i="41"/>
  <c r="H128" i="41"/>
  <c r="H126" i="41"/>
  <c r="G129" i="41"/>
  <c r="G128" i="41"/>
  <c r="G126" i="41"/>
  <c r="O121" i="41" l="1"/>
  <c r="N121" i="41"/>
  <c r="O120" i="41"/>
  <c r="N120" i="41"/>
  <c r="O118" i="41"/>
  <c r="N118" i="41"/>
  <c r="O116" i="41"/>
  <c r="N116" i="41"/>
  <c r="O114" i="41"/>
  <c r="N114" i="41"/>
  <c r="O111" i="41"/>
  <c r="N111" i="41"/>
  <c r="M121" i="41"/>
  <c r="M120" i="41"/>
  <c r="M119" i="41"/>
  <c r="M118" i="41"/>
  <c r="M117" i="41"/>
  <c r="M116" i="41"/>
  <c r="M115" i="41"/>
  <c r="M114" i="41"/>
  <c r="M113" i="41"/>
  <c r="M112" i="41"/>
  <c r="M111" i="41"/>
  <c r="J121" i="41"/>
  <c r="J120" i="41"/>
  <c r="J118" i="41"/>
  <c r="J116" i="41"/>
  <c r="J114" i="41"/>
  <c r="J111" i="41"/>
  <c r="I121" i="41"/>
  <c r="I120" i="41"/>
  <c r="I118" i="41"/>
  <c r="I116" i="41"/>
  <c r="I114" i="41"/>
  <c r="I111" i="41"/>
  <c r="H121" i="41"/>
  <c r="H120" i="41"/>
  <c r="H118" i="41"/>
  <c r="H116" i="41"/>
  <c r="H114" i="41"/>
  <c r="H111" i="41"/>
  <c r="G121" i="41"/>
  <c r="G120" i="41"/>
  <c r="G118" i="41"/>
  <c r="G116" i="41"/>
  <c r="G114" i="41"/>
  <c r="G111" i="41"/>
  <c r="O94" i="41" l="1"/>
  <c r="N94" i="41"/>
  <c r="O91" i="41"/>
  <c r="N91" i="41"/>
  <c r="M95" i="41"/>
  <c r="M94" i="41"/>
  <c r="M93" i="41"/>
  <c r="M92" i="41"/>
  <c r="M91" i="41"/>
  <c r="J94" i="41"/>
  <c r="J91" i="41"/>
  <c r="I94" i="41"/>
  <c r="I91" i="41"/>
  <c r="H94" i="41"/>
  <c r="H91" i="41"/>
  <c r="G94" i="41"/>
  <c r="G91" i="41"/>
  <c r="M70" i="41" l="1"/>
  <c r="M69" i="41"/>
  <c r="M27" i="41" l="1"/>
  <c r="M25" i="41"/>
  <c r="O84" i="41" l="1"/>
  <c r="N84" i="41"/>
  <c r="O82" i="41"/>
  <c r="N82" i="41"/>
  <c r="O80" i="41"/>
  <c r="N80" i="41"/>
  <c r="O78" i="41"/>
  <c r="N78" i="41"/>
  <c r="O76" i="41"/>
  <c r="N76" i="41"/>
  <c r="M83" i="41"/>
  <c r="M82" i="41"/>
  <c r="M81" i="41"/>
  <c r="M80" i="41"/>
  <c r="M78" i="41"/>
  <c r="M77" i="41"/>
  <c r="M76" i="41"/>
  <c r="M79" i="41"/>
  <c r="J84" i="41"/>
  <c r="J82" i="41"/>
  <c r="J80" i="41"/>
  <c r="J78" i="41"/>
  <c r="J76" i="41"/>
  <c r="I84" i="41"/>
  <c r="I82" i="41"/>
  <c r="I80" i="41"/>
  <c r="I78" i="41"/>
  <c r="I76" i="41"/>
  <c r="H84" i="41"/>
  <c r="H82" i="41"/>
  <c r="H80" i="41"/>
  <c r="H78" i="41"/>
  <c r="H76" i="41"/>
  <c r="G84" i="41"/>
  <c r="G82" i="41"/>
  <c r="G80" i="41"/>
  <c r="G78" i="41"/>
  <c r="G76" i="41"/>
  <c r="O67" i="41" l="1"/>
  <c r="O64" i="41"/>
  <c r="N67" i="41"/>
  <c r="N64" i="41"/>
  <c r="M68" i="41"/>
  <c r="M67" i="41"/>
  <c r="M66" i="41"/>
  <c r="M65" i="41"/>
  <c r="M64" i="41"/>
  <c r="J67" i="41"/>
  <c r="J64" i="41"/>
  <c r="I67" i="41"/>
  <c r="H67" i="41"/>
  <c r="G67" i="41"/>
  <c r="I64" i="41"/>
  <c r="H64" i="41"/>
  <c r="G64" i="41"/>
  <c r="G69" i="41"/>
  <c r="H69" i="41"/>
  <c r="I69" i="41"/>
  <c r="J69" i="41"/>
  <c r="N69" i="41"/>
  <c r="O69" i="41"/>
  <c r="M45" i="41" l="1"/>
  <c r="M44" i="41"/>
  <c r="M43" i="41"/>
  <c r="O43" i="41"/>
  <c r="N43" i="41"/>
  <c r="O39" i="41"/>
  <c r="N39" i="41"/>
  <c r="M42" i="41"/>
  <c r="M41" i="41"/>
  <c r="M40" i="41"/>
  <c r="M39" i="41"/>
  <c r="O31" i="41"/>
  <c r="N31" i="41"/>
  <c r="M38" i="41"/>
  <c r="M37" i="41"/>
  <c r="M36" i="41"/>
  <c r="M35" i="41"/>
  <c r="M34" i="41"/>
  <c r="M33" i="41"/>
  <c r="M32" i="41"/>
  <c r="M31" i="41"/>
  <c r="J43" i="41"/>
  <c r="J39" i="41"/>
  <c r="J31" i="41"/>
  <c r="I43" i="41"/>
  <c r="H43" i="41"/>
  <c r="G43" i="41"/>
  <c r="I39" i="41"/>
  <c r="H39" i="41"/>
  <c r="G39" i="41"/>
  <c r="I31" i="41"/>
  <c r="H31" i="41"/>
  <c r="G31" i="41"/>
  <c r="O27" i="41" l="1"/>
  <c r="N27" i="41"/>
  <c r="O26" i="41"/>
  <c r="O25" i="41"/>
  <c r="N25" i="41"/>
  <c r="M28" i="41"/>
  <c r="M26" i="41"/>
  <c r="J27" i="41"/>
  <c r="J25" i="41"/>
  <c r="I27" i="41"/>
  <c r="H27" i="41"/>
  <c r="G27" i="41"/>
  <c r="I25" i="41"/>
  <c r="H25" i="41"/>
  <c r="G25" i="41"/>
  <c r="O16" i="41" l="1"/>
  <c r="N16" i="41"/>
  <c r="M17" i="41"/>
  <c r="M16" i="41"/>
  <c r="J16" i="41"/>
  <c r="I16" i="41"/>
  <c r="H16" i="41"/>
  <c r="G16" i="41"/>
  <c r="O74" i="41" l="1"/>
  <c r="N74" i="41"/>
  <c r="M75" i="41"/>
  <c r="M74" i="41"/>
  <c r="J74" i="41"/>
  <c r="I74" i="41"/>
  <c r="H74" i="41"/>
  <c r="G74" i="41"/>
  <c r="O72" i="41"/>
  <c r="N72" i="41"/>
  <c r="M73" i="41"/>
  <c r="M72" i="41"/>
  <c r="J72" i="41"/>
  <c r="I72" i="41"/>
  <c r="H72" i="41"/>
  <c r="G72" i="41"/>
  <c r="O71" i="41"/>
  <c r="N71" i="41"/>
  <c r="M71" i="41"/>
  <c r="J71" i="41"/>
  <c r="I71" i="41"/>
  <c r="H71" i="41"/>
  <c r="G71" i="41"/>
  <c r="O70" i="41"/>
  <c r="N70" i="41"/>
  <c r="J70" i="41"/>
  <c r="I70" i="41"/>
  <c r="H70" i="41"/>
  <c r="G70" i="41"/>
  <c r="O63" i="41" l="1"/>
  <c r="O62" i="41"/>
  <c r="N63" i="41"/>
  <c r="N62" i="41"/>
  <c r="N61" i="41"/>
  <c r="N60" i="41"/>
  <c r="N59" i="41"/>
  <c r="N58" i="41"/>
  <c r="M63" i="41"/>
  <c r="M62" i="41"/>
  <c r="J62" i="41"/>
  <c r="I62" i="41"/>
  <c r="H62" i="41"/>
  <c r="G62" i="41"/>
  <c r="I60" i="41"/>
  <c r="H60" i="41"/>
  <c r="G60" i="41"/>
  <c r="I58" i="41"/>
  <c r="H58" i="41"/>
  <c r="G58" i="41"/>
  <c r="M61" i="41"/>
  <c r="M60" i="41"/>
  <c r="M59" i="41"/>
  <c r="M58" i="41"/>
  <c r="O61" i="41"/>
  <c r="O60" i="41"/>
  <c r="O59" i="41"/>
  <c r="O58" i="41"/>
  <c r="O57" i="41"/>
  <c r="O56" i="41"/>
  <c r="O55" i="41"/>
  <c r="O54" i="41"/>
  <c r="N57" i="41"/>
  <c r="N56" i="41"/>
  <c r="N55" i="41"/>
  <c r="N54" i="41"/>
  <c r="M57" i="41"/>
  <c r="M56" i="41"/>
  <c r="M55" i="41"/>
  <c r="M54" i="41"/>
  <c r="J60" i="41"/>
  <c r="J58" i="41"/>
  <c r="J54" i="41"/>
  <c r="I54" i="41"/>
  <c r="H54" i="41"/>
  <c r="G54" i="41"/>
  <c r="G29" i="41" l="1"/>
  <c r="O30" i="41"/>
  <c r="O29" i="41"/>
  <c r="N30" i="41"/>
  <c r="N29" i="41"/>
  <c r="M30" i="41"/>
  <c r="M29" i="41"/>
  <c r="J29" i="41"/>
  <c r="I29" i="41"/>
  <c r="H29" i="41"/>
  <c r="N7" i="41" l="1"/>
  <c r="G13" i="41" l="1"/>
  <c r="I13" i="41"/>
  <c r="O15" i="41"/>
  <c r="O14" i="41"/>
  <c r="N15" i="41"/>
  <c r="N14" i="41"/>
  <c r="O13" i="41"/>
  <c r="N13" i="41"/>
  <c r="J13" i="41"/>
  <c r="M15" i="41"/>
  <c r="M14" i="41"/>
  <c r="M13" i="41"/>
  <c r="H13" i="41"/>
  <c r="O12" i="41"/>
  <c r="O11" i="41"/>
  <c r="O10" i="41"/>
  <c r="N12" i="41"/>
  <c r="N11" i="41"/>
  <c r="N10" i="41"/>
  <c r="M12" i="41"/>
  <c r="M11" i="41"/>
  <c r="M10" i="41"/>
  <c r="O9" i="41"/>
  <c r="N9" i="41"/>
  <c r="M9" i="41"/>
  <c r="J9" i="41"/>
  <c r="I9" i="41"/>
  <c r="H9" i="41"/>
  <c r="G9" i="41"/>
  <c r="O8" i="41"/>
  <c r="N8" i="41"/>
  <c r="M8" i="41"/>
  <c r="O7" i="41"/>
  <c r="M7" i="41"/>
  <c r="J7" i="41"/>
  <c r="I7" i="41"/>
  <c r="H7" i="41"/>
  <c r="G7" i="41"/>
  <c r="J9" i="30" l="1"/>
  <c r="J28" i="40" l="1"/>
  <c r="E28" i="40"/>
  <c r="D28" i="40"/>
  <c r="J27" i="40"/>
  <c r="E27" i="40"/>
  <c r="D27" i="40"/>
  <c r="J26" i="40"/>
  <c r="E26" i="40"/>
  <c r="D26" i="40"/>
  <c r="J25" i="40"/>
  <c r="E25" i="40"/>
  <c r="D25" i="40"/>
  <c r="J24" i="40"/>
  <c r="E24" i="40"/>
  <c r="D24" i="40"/>
  <c r="J23" i="40"/>
  <c r="E23" i="40"/>
  <c r="D23" i="40"/>
  <c r="J22" i="40"/>
  <c r="E22" i="40"/>
  <c r="D22" i="40"/>
  <c r="J21" i="40"/>
  <c r="E21" i="40"/>
  <c r="D21" i="40"/>
  <c r="J20" i="40"/>
  <c r="E20" i="40"/>
  <c r="D20" i="40"/>
  <c r="J19" i="40"/>
  <c r="E19" i="40"/>
  <c r="D19" i="40"/>
  <c r="J18" i="40"/>
  <c r="E18" i="40"/>
  <c r="D18" i="40"/>
  <c r="J17" i="40"/>
  <c r="E17" i="40"/>
  <c r="D17" i="40"/>
  <c r="J16" i="40"/>
  <c r="E16" i="40"/>
  <c r="D16" i="40"/>
  <c r="J15" i="40"/>
  <c r="E15" i="40"/>
  <c r="D15" i="40"/>
  <c r="J14" i="40"/>
  <c r="E14" i="40"/>
  <c r="D14" i="40"/>
  <c r="J13" i="40"/>
  <c r="E13" i="40"/>
  <c r="D13" i="40"/>
  <c r="J12" i="40"/>
  <c r="E12" i="40"/>
  <c r="D12" i="40"/>
  <c r="J11" i="40"/>
  <c r="E11" i="40"/>
  <c r="D11" i="40"/>
  <c r="J10" i="40"/>
  <c r="E10" i="40"/>
  <c r="D10" i="40"/>
  <c r="J9" i="40"/>
  <c r="E9" i="40"/>
  <c r="D9" i="40"/>
  <c r="C28" i="35"/>
  <c r="C27" i="35"/>
  <c r="C26" i="35"/>
  <c r="C25" i="35"/>
  <c r="C24" i="35"/>
  <c r="C23" i="35"/>
  <c r="C22" i="35"/>
  <c r="C21" i="35"/>
  <c r="C20" i="35"/>
  <c r="C19" i="35"/>
  <c r="C18" i="35"/>
  <c r="C17" i="35"/>
  <c r="C16" i="35"/>
  <c r="C14" i="35"/>
  <c r="C13" i="35"/>
  <c r="C12" i="35"/>
  <c r="C11" i="35"/>
  <c r="C10" i="35"/>
  <c r="D9" i="35" l="1"/>
  <c r="L9" i="39"/>
  <c r="L10" i="39"/>
  <c r="L11" i="39"/>
  <c r="L12" i="39"/>
  <c r="L13" i="39"/>
  <c r="L14" i="39"/>
  <c r="L15" i="39"/>
  <c r="L16" i="39"/>
  <c r="L17" i="39"/>
  <c r="L18" i="39"/>
  <c r="L19" i="39"/>
  <c r="L20" i="39"/>
  <c r="L21" i="39"/>
  <c r="L22" i="39"/>
  <c r="L23" i="39"/>
  <c r="L24" i="39"/>
  <c r="L25" i="39"/>
  <c r="L26" i="39"/>
  <c r="L27" i="39"/>
  <c r="L28" i="39"/>
  <c r="L29" i="39"/>
  <c r="L30" i="39"/>
  <c r="L31" i="39"/>
  <c r="L32" i="39"/>
  <c r="L33" i="39"/>
  <c r="L34" i="39"/>
  <c r="L35" i="39"/>
  <c r="L36" i="39"/>
  <c r="L37" i="39"/>
  <c r="L38" i="39"/>
  <c r="L39" i="39"/>
  <c r="L40" i="39"/>
  <c r="L41" i="39"/>
  <c r="L42" i="39"/>
  <c r="L43" i="39"/>
  <c r="L44" i="39"/>
  <c r="L45" i="39"/>
  <c r="L46" i="39"/>
  <c r="L47" i="39"/>
  <c r="L48" i="39"/>
  <c r="L49" i="39"/>
  <c r="L50" i="39"/>
  <c r="L51" i="39"/>
  <c r="L52" i="39"/>
  <c r="L53" i="39"/>
  <c r="L54" i="39"/>
  <c r="L55" i="39"/>
  <c r="L56" i="39"/>
  <c r="L57" i="39"/>
  <c r="L58" i="39"/>
  <c r="L59" i="39"/>
  <c r="L60" i="39"/>
  <c r="L61" i="39"/>
  <c r="L62" i="39"/>
  <c r="L63" i="39"/>
  <c r="L64" i="39"/>
  <c r="L65" i="39"/>
  <c r="L66" i="39"/>
  <c r="L67" i="39"/>
  <c r="L68" i="39"/>
  <c r="L69" i="39"/>
  <c r="L70" i="39"/>
  <c r="L71" i="39"/>
  <c r="L72" i="39"/>
  <c r="L73" i="39"/>
  <c r="L74" i="39"/>
  <c r="L75" i="39"/>
  <c r="L76" i="39"/>
  <c r="L77" i="39"/>
  <c r="L78" i="39"/>
  <c r="L79" i="39"/>
  <c r="L80" i="39"/>
  <c r="L81" i="39"/>
  <c r="L82" i="39"/>
  <c r="L83" i="39"/>
  <c r="L84" i="39"/>
  <c r="L85" i="39"/>
  <c r="L86" i="39"/>
  <c r="L87" i="39"/>
  <c r="L88" i="39"/>
  <c r="L89" i="39"/>
  <c r="L90" i="39"/>
  <c r="L91" i="39"/>
  <c r="L92" i="39"/>
  <c r="L93" i="39"/>
  <c r="L94" i="39"/>
  <c r="L95" i="39"/>
  <c r="L96" i="39"/>
  <c r="L97" i="39"/>
  <c r="L98" i="39"/>
  <c r="L99" i="39"/>
  <c r="L100" i="39"/>
  <c r="L101" i="39"/>
  <c r="L102" i="39"/>
  <c r="L103" i="39"/>
  <c r="L104" i="39"/>
  <c r="L105" i="39"/>
  <c r="L106" i="39"/>
  <c r="L107" i="39"/>
  <c r="L108" i="39"/>
  <c r="L109" i="39"/>
  <c r="L110" i="39"/>
  <c r="L111" i="39"/>
  <c r="L112" i="39"/>
  <c r="L113" i="39"/>
  <c r="L114" i="39"/>
  <c r="L115" i="39"/>
  <c r="L116" i="39"/>
  <c r="L117" i="39"/>
  <c r="L118" i="39"/>
  <c r="L119" i="39"/>
  <c r="L120" i="39"/>
  <c r="L121" i="39"/>
  <c r="L122" i="39"/>
  <c r="L123" i="39"/>
  <c r="L124" i="39"/>
  <c r="L125" i="39"/>
  <c r="L126" i="39"/>
  <c r="L127" i="39"/>
  <c r="L8" i="39"/>
  <c r="I8" i="39"/>
  <c r="I9" i="39"/>
  <c r="I10" i="39"/>
  <c r="N127" i="39"/>
  <c r="K127" i="39"/>
  <c r="I127" i="39"/>
  <c r="N126" i="39"/>
  <c r="K126" i="39"/>
  <c r="I126" i="39"/>
  <c r="N125" i="39"/>
  <c r="K125" i="39"/>
  <c r="I125" i="39"/>
  <c r="N124" i="39"/>
  <c r="K124" i="39"/>
  <c r="I124" i="39"/>
  <c r="N123" i="39"/>
  <c r="K123" i="39"/>
  <c r="I123" i="39"/>
  <c r="N122" i="39"/>
  <c r="K122" i="39"/>
  <c r="S122" i="39" s="1"/>
  <c r="I122" i="39"/>
  <c r="A122" i="39"/>
  <c r="N121" i="39"/>
  <c r="K121" i="39"/>
  <c r="I121" i="39"/>
  <c r="N120" i="39"/>
  <c r="K120" i="39"/>
  <c r="I120" i="39"/>
  <c r="N119" i="39"/>
  <c r="K119" i="39"/>
  <c r="I119" i="39"/>
  <c r="N118" i="39"/>
  <c r="K118" i="39"/>
  <c r="I118" i="39"/>
  <c r="N117" i="39"/>
  <c r="K117" i="39"/>
  <c r="I117" i="39"/>
  <c r="N116" i="39"/>
  <c r="K116" i="39"/>
  <c r="I116" i="39"/>
  <c r="A116" i="39"/>
  <c r="N115" i="39"/>
  <c r="K115" i="39"/>
  <c r="I115" i="39"/>
  <c r="N114" i="39"/>
  <c r="K114" i="39"/>
  <c r="I114" i="39"/>
  <c r="N113" i="39"/>
  <c r="K113" i="39"/>
  <c r="I113" i="39"/>
  <c r="N112" i="39"/>
  <c r="K112" i="39"/>
  <c r="I112" i="39"/>
  <c r="N111" i="39"/>
  <c r="K111" i="39"/>
  <c r="I111" i="39"/>
  <c r="N110" i="39"/>
  <c r="K110" i="39"/>
  <c r="I110" i="39"/>
  <c r="A110" i="39"/>
  <c r="N109" i="39"/>
  <c r="K109" i="39"/>
  <c r="I109" i="39"/>
  <c r="N108" i="39"/>
  <c r="K108" i="39"/>
  <c r="I108" i="39"/>
  <c r="N107" i="39"/>
  <c r="K107" i="39"/>
  <c r="I107" i="39"/>
  <c r="N106" i="39"/>
  <c r="K106" i="39"/>
  <c r="I106" i="39"/>
  <c r="N105" i="39"/>
  <c r="K105" i="39"/>
  <c r="I105" i="39"/>
  <c r="N104" i="39"/>
  <c r="K104" i="39"/>
  <c r="I104" i="39"/>
  <c r="A104" i="39"/>
  <c r="N103" i="39"/>
  <c r="K103" i="39"/>
  <c r="I103" i="39"/>
  <c r="N102" i="39"/>
  <c r="K102" i="39"/>
  <c r="I102" i="39"/>
  <c r="N101" i="39"/>
  <c r="K101" i="39"/>
  <c r="I101" i="39"/>
  <c r="N100" i="39"/>
  <c r="K100" i="39"/>
  <c r="I100" i="39"/>
  <c r="N99" i="39"/>
  <c r="K99" i="39"/>
  <c r="I99" i="39"/>
  <c r="N98" i="39"/>
  <c r="K98" i="39"/>
  <c r="I98" i="39"/>
  <c r="A98" i="39"/>
  <c r="N97" i="39"/>
  <c r="K97" i="39"/>
  <c r="S97" i="39" s="1"/>
  <c r="I97" i="39"/>
  <c r="N96" i="39"/>
  <c r="K96" i="39"/>
  <c r="I96" i="39"/>
  <c r="N95" i="39"/>
  <c r="K95" i="39"/>
  <c r="I95" i="39"/>
  <c r="N94" i="39"/>
  <c r="K94" i="39"/>
  <c r="I94" i="39"/>
  <c r="N93" i="39"/>
  <c r="K93" i="39"/>
  <c r="I93" i="39"/>
  <c r="N92" i="39"/>
  <c r="K92" i="39"/>
  <c r="S92" i="39" s="1"/>
  <c r="I92" i="39"/>
  <c r="A92" i="39"/>
  <c r="N91" i="39"/>
  <c r="K91" i="39"/>
  <c r="I91" i="39"/>
  <c r="N90" i="39"/>
  <c r="K90" i="39"/>
  <c r="I90" i="39"/>
  <c r="N89" i="39"/>
  <c r="K89" i="39"/>
  <c r="I89" i="39"/>
  <c r="N88" i="39"/>
  <c r="K88" i="39"/>
  <c r="I88" i="39"/>
  <c r="N87" i="39"/>
  <c r="K87" i="39"/>
  <c r="I87" i="39"/>
  <c r="N86" i="39"/>
  <c r="K86" i="39"/>
  <c r="I86" i="39"/>
  <c r="A86" i="39"/>
  <c r="N85" i="39"/>
  <c r="K85" i="39"/>
  <c r="I85" i="39"/>
  <c r="N84" i="39"/>
  <c r="K84" i="39"/>
  <c r="I84" i="39"/>
  <c r="N83" i="39"/>
  <c r="K83" i="39"/>
  <c r="I83" i="39"/>
  <c r="N82" i="39"/>
  <c r="K82" i="39"/>
  <c r="I82" i="39"/>
  <c r="N81" i="39"/>
  <c r="K81" i="39"/>
  <c r="I81" i="39"/>
  <c r="N80" i="39"/>
  <c r="K80" i="39"/>
  <c r="I80" i="39"/>
  <c r="A80" i="39"/>
  <c r="N79" i="39"/>
  <c r="K79" i="39"/>
  <c r="I79" i="39"/>
  <c r="N78" i="39"/>
  <c r="K78" i="39"/>
  <c r="I78" i="39"/>
  <c r="N77" i="39"/>
  <c r="K77" i="39"/>
  <c r="S77" i="39" s="1"/>
  <c r="I77" i="39"/>
  <c r="N76" i="39"/>
  <c r="K76" i="39"/>
  <c r="I76" i="39"/>
  <c r="N75" i="39"/>
  <c r="K75" i="39"/>
  <c r="I75" i="39"/>
  <c r="N74" i="39"/>
  <c r="K74" i="39"/>
  <c r="I74" i="39"/>
  <c r="A74" i="39"/>
  <c r="N73" i="39"/>
  <c r="K73" i="39"/>
  <c r="I73" i="39"/>
  <c r="N72" i="39"/>
  <c r="K72" i="39"/>
  <c r="I72" i="39"/>
  <c r="N71" i="39"/>
  <c r="K71" i="39"/>
  <c r="I71" i="39"/>
  <c r="N70" i="39"/>
  <c r="K70" i="39"/>
  <c r="I70" i="39"/>
  <c r="N69" i="39"/>
  <c r="K69" i="39"/>
  <c r="I69" i="39"/>
  <c r="N68" i="39"/>
  <c r="K68" i="39"/>
  <c r="I68" i="39"/>
  <c r="A68" i="39"/>
  <c r="N67" i="39"/>
  <c r="K67" i="39"/>
  <c r="I67" i="39"/>
  <c r="N66" i="39"/>
  <c r="K66" i="39"/>
  <c r="I66" i="39"/>
  <c r="N65" i="39"/>
  <c r="K65" i="39"/>
  <c r="I65" i="39"/>
  <c r="N64" i="39"/>
  <c r="K64" i="39"/>
  <c r="I64" i="39"/>
  <c r="N63" i="39"/>
  <c r="K63" i="39"/>
  <c r="I63" i="39"/>
  <c r="N62" i="39"/>
  <c r="K62" i="39"/>
  <c r="I62" i="39"/>
  <c r="A62" i="39"/>
  <c r="N61" i="39"/>
  <c r="K61" i="39"/>
  <c r="I61" i="39"/>
  <c r="N60" i="39"/>
  <c r="K60" i="39"/>
  <c r="I60" i="39"/>
  <c r="N59" i="39"/>
  <c r="K59" i="39"/>
  <c r="I59" i="39"/>
  <c r="N58" i="39"/>
  <c r="K58" i="39"/>
  <c r="I58" i="39"/>
  <c r="N57" i="39"/>
  <c r="K57" i="39"/>
  <c r="I57" i="39"/>
  <c r="N56" i="39"/>
  <c r="K56" i="39"/>
  <c r="I56" i="39"/>
  <c r="A56" i="39"/>
  <c r="N55" i="39"/>
  <c r="K55" i="39"/>
  <c r="I55" i="39"/>
  <c r="N54" i="39"/>
  <c r="K54" i="39"/>
  <c r="I54" i="39"/>
  <c r="N53" i="39"/>
  <c r="K53" i="39"/>
  <c r="I53" i="39"/>
  <c r="N52" i="39"/>
  <c r="K52" i="39"/>
  <c r="I52" i="39"/>
  <c r="N51" i="39"/>
  <c r="K51" i="39"/>
  <c r="I51" i="39"/>
  <c r="N50" i="39"/>
  <c r="K50" i="39"/>
  <c r="I50" i="39"/>
  <c r="A50" i="39"/>
  <c r="N49" i="39"/>
  <c r="K49" i="39"/>
  <c r="I49" i="39"/>
  <c r="N48" i="39"/>
  <c r="K48" i="39"/>
  <c r="I48" i="39"/>
  <c r="N47" i="39"/>
  <c r="K47" i="39"/>
  <c r="I47" i="39"/>
  <c r="N46" i="39"/>
  <c r="K46" i="39"/>
  <c r="I46" i="39"/>
  <c r="N45" i="39"/>
  <c r="K45" i="39"/>
  <c r="I45" i="39"/>
  <c r="N44" i="39"/>
  <c r="K44" i="39"/>
  <c r="I44" i="39"/>
  <c r="A44" i="39"/>
  <c r="N43" i="39"/>
  <c r="K43" i="39"/>
  <c r="I43" i="39"/>
  <c r="N42" i="39"/>
  <c r="K42" i="39"/>
  <c r="I42" i="39"/>
  <c r="N41" i="39"/>
  <c r="K41" i="39"/>
  <c r="I41" i="39"/>
  <c r="N40" i="39"/>
  <c r="K40" i="39"/>
  <c r="I40" i="39"/>
  <c r="N39" i="39"/>
  <c r="K39" i="39"/>
  <c r="I39" i="39"/>
  <c r="N38" i="39"/>
  <c r="K38" i="39"/>
  <c r="I38" i="39"/>
  <c r="A38" i="39"/>
  <c r="N37" i="39"/>
  <c r="K37" i="39"/>
  <c r="I37" i="39"/>
  <c r="N36" i="39"/>
  <c r="K36" i="39"/>
  <c r="I36" i="39"/>
  <c r="N35" i="39"/>
  <c r="K35" i="39"/>
  <c r="I35" i="39"/>
  <c r="N34" i="39"/>
  <c r="K34" i="39"/>
  <c r="I34" i="39"/>
  <c r="N33" i="39"/>
  <c r="K33" i="39"/>
  <c r="I33" i="39"/>
  <c r="N32" i="39"/>
  <c r="K32" i="39"/>
  <c r="I32" i="39"/>
  <c r="A32" i="39"/>
  <c r="N31" i="39"/>
  <c r="K31" i="39"/>
  <c r="I31" i="39"/>
  <c r="N30" i="39"/>
  <c r="K30" i="39"/>
  <c r="I30" i="39"/>
  <c r="N29" i="39"/>
  <c r="K29" i="39"/>
  <c r="I29" i="39"/>
  <c r="N28" i="39"/>
  <c r="K28" i="39"/>
  <c r="I28" i="39"/>
  <c r="N27" i="39"/>
  <c r="K27" i="39"/>
  <c r="I27" i="39"/>
  <c r="N26" i="39"/>
  <c r="K26" i="39"/>
  <c r="I26" i="39"/>
  <c r="A26" i="39"/>
  <c r="N25" i="39"/>
  <c r="K25" i="39"/>
  <c r="I25" i="39"/>
  <c r="N24" i="39"/>
  <c r="K24" i="39"/>
  <c r="I24" i="39"/>
  <c r="N23" i="39"/>
  <c r="K23" i="39"/>
  <c r="I23" i="39"/>
  <c r="N22" i="39"/>
  <c r="K22" i="39"/>
  <c r="I22" i="39"/>
  <c r="N21" i="39"/>
  <c r="K21" i="39"/>
  <c r="S21" i="39" s="1"/>
  <c r="I21" i="39"/>
  <c r="N20" i="39"/>
  <c r="K20" i="39"/>
  <c r="S20" i="39" s="1"/>
  <c r="I20" i="39"/>
  <c r="A20" i="39"/>
  <c r="N19" i="39"/>
  <c r="K19" i="39"/>
  <c r="I19" i="39"/>
  <c r="N18" i="39"/>
  <c r="K18" i="39"/>
  <c r="I18" i="39"/>
  <c r="N17" i="39"/>
  <c r="K17" i="39"/>
  <c r="I17" i="39"/>
  <c r="N16" i="39"/>
  <c r="K16" i="39"/>
  <c r="I16" i="39"/>
  <c r="N15" i="39"/>
  <c r="K15" i="39"/>
  <c r="I15" i="39"/>
  <c r="N14" i="39"/>
  <c r="K14" i="39"/>
  <c r="I14" i="39"/>
  <c r="A14" i="39"/>
  <c r="N13" i="39"/>
  <c r="K13" i="39"/>
  <c r="I13" i="39"/>
  <c r="N12" i="39"/>
  <c r="K12" i="39"/>
  <c r="I12" i="39"/>
  <c r="N11" i="39"/>
  <c r="K11" i="39"/>
  <c r="I11" i="39"/>
  <c r="N10" i="39"/>
  <c r="K10" i="39"/>
  <c r="N9" i="39"/>
  <c r="K9" i="39"/>
  <c r="N8" i="39"/>
  <c r="K8" i="39"/>
  <c r="A8" i="39"/>
  <c r="B4" i="39"/>
  <c r="B3" i="39"/>
  <c r="H2" i="39"/>
  <c r="G2" i="39"/>
  <c r="D2" i="39"/>
  <c r="C2" i="39"/>
  <c r="H1" i="39"/>
  <c r="G1" i="39"/>
  <c r="B1" i="39"/>
  <c r="C9" i="35"/>
  <c r="E9" i="35" s="1"/>
  <c r="S25" i="39" l="1"/>
  <c r="S40" i="39"/>
  <c r="S93" i="39"/>
  <c r="S61" i="39"/>
  <c r="S57" i="39"/>
  <c r="S60" i="39"/>
  <c r="S113" i="39"/>
  <c r="T113" i="39" s="1"/>
  <c r="U113" i="39" s="1"/>
  <c r="S24" i="39"/>
  <c r="S56" i="39"/>
  <c r="S76" i="39"/>
  <c r="S96" i="39"/>
  <c r="S8" i="39"/>
  <c r="S26" i="39"/>
  <c r="S50" i="39"/>
  <c r="S70" i="39"/>
  <c r="T70" i="39" s="1"/>
  <c r="U70" i="39" s="1"/>
  <c r="S90" i="39"/>
  <c r="S98" i="39"/>
  <c r="S14" i="39"/>
  <c r="S34" i="39"/>
  <c r="T34" i="39" s="1"/>
  <c r="U34" i="39" s="1"/>
  <c r="S38" i="39"/>
  <c r="S54" i="39"/>
  <c r="S62" i="39"/>
  <c r="S86" i="39"/>
  <c r="S106" i="39"/>
  <c r="S126" i="39"/>
  <c r="T126" i="39" s="1"/>
  <c r="U126" i="39" s="1"/>
  <c r="S10" i="39"/>
  <c r="S121" i="39"/>
  <c r="T121" i="39" s="1"/>
  <c r="U121" i="39" s="1"/>
  <c r="S15" i="39"/>
  <c r="S19" i="39"/>
  <c r="S35" i="39"/>
  <c r="T35" i="39" s="1"/>
  <c r="U35" i="39" s="1"/>
  <c r="S51" i="39"/>
  <c r="T51" i="39" s="1"/>
  <c r="U51" i="39" s="1"/>
  <c r="S55" i="39"/>
  <c r="T55" i="39" s="1"/>
  <c r="U55" i="39" s="1"/>
  <c r="S71" i="39"/>
  <c r="T71" i="39" s="1"/>
  <c r="U71" i="39" s="1"/>
  <c r="S87" i="39"/>
  <c r="S91" i="39"/>
  <c r="T91" i="39" s="1"/>
  <c r="U91" i="39" s="1"/>
  <c r="S107" i="39"/>
  <c r="T107" i="39" s="1"/>
  <c r="U107" i="39" s="1"/>
  <c r="S123" i="39"/>
  <c r="T123" i="39" s="1"/>
  <c r="U123" i="39" s="1"/>
  <c r="S127" i="39"/>
  <c r="T127" i="39" s="1"/>
  <c r="U127" i="39" s="1"/>
  <c r="S74" i="39"/>
  <c r="S94" i="39"/>
  <c r="S110" i="39"/>
  <c r="S114" i="39"/>
  <c r="S108" i="39"/>
  <c r="S23" i="39"/>
  <c r="T23" i="39" s="1"/>
  <c r="U23" i="39" s="1"/>
  <c r="S39" i="39"/>
  <c r="S43" i="39"/>
  <c r="T43" i="39" s="1"/>
  <c r="U43" i="39" s="1"/>
  <c r="S59" i="39"/>
  <c r="T59" i="39" s="1"/>
  <c r="U59" i="39" s="1"/>
  <c r="S75" i="39"/>
  <c r="T75" i="39" s="1"/>
  <c r="U75" i="39" s="1"/>
  <c r="S79" i="39"/>
  <c r="T79" i="39" s="1"/>
  <c r="U79" i="39" s="1"/>
  <c r="S95" i="39"/>
  <c r="T95" i="39" s="1"/>
  <c r="U95" i="39" s="1"/>
  <c r="S111" i="39"/>
  <c r="T111" i="39" s="1"/>
  <c r="U111" i="39" s="1"/>
  <c r="S115" i="39"/>
  <c r="T115" i="39" s="1"/>
  <c r="U115" i="39" s="1"/>
  <c r="S18" i="39"/>
  <c r="S27" i="39"/>
  <c r="T27" i="39" s="1"/>
  <c r="U27" i="39" s="1"/>
  <c r="S31" i="39"/>
  <c r="T31" i="39" s="1"/>
  <c r="U31" i="39" s="1"/>
  <c r="S47" i="39"/>
  <c r="T47" i="39" s="1"/>
  <c r="U47" i="39" s="1"/>
  <c r="S63" i="39"/>
  <c r="T63" i="39" s="1"/>
  <c r="U63" i="39" s="1"/>
  <c r="S67" i="39"/>
  <c r="T67" i="39" s="1"/>
  <c r="U67" i="39" s="1"/>
  <c r="S99" i="39"/>
  <c r="T99" i="39" s="1"/>
  <c r="U99" i="39" s="1"/>
  <c r="S103" i="39"/>
  <c r="T103" i="39" s="1"/>
  <c r="U103" i="39" s="1"/>
  <c r="S119" i="39"/>
  <c r="T119" i="39" s="1"/>
  <c r="U119" i="39" s="1"/>
  <c r="S11" i="39"/>
  <c r="S13" i="39"/>
  <c r="S29" i="39"/>
  <c r="T29" i="39" s="1"/>
  <c r="U29" i="39" s="1"/>
  <c r="S45" i="39"/>
  <c r="T45" i="39" s="1"/>
  <c r="U45" i="39" s="1"/>
  <c r="S49" i="39"/>
  <c r="T49" i="39" s="1"/>
  <c r="U49" i="39" s="1"/>
  <c r="S65" i="39"/>
  <c r="T65" i="39" s="1"/>
  <c r="U65" i="39" s="1"/>
  <c r="S81" i="39"/>
  <c r="T81" i="39" s="1"/>
  <c r="U81" i="39" s="1"/>
  <c r="S85" i="39"/>
  <c r="T85" i="39" s="1"/>
  <c r="U85" i="39" s="1"/>
  <c r="S101" i="39"/>
  <c r="T101" i="39" s="1"/>
  <c r="U101" i="39" s="1"/>
  <c r="S117" i="39"/>
  <c r="T117" i="39" s="1"/>
  <c r="U117" i="39" s="1"/>
  <c r="S52" i="39"/>
  <c r="T52" i="39" s="1"/>
  <c r="U52" i="39" s="1"/>
  <c r="S88" i="39"/>
  <c r="T88" i="39" s="1"/>
  <c r="U88" i="39" s="1"/>
  <c r="S124" i="39"/>
  <c r="T124" i="39" s="1"/>
  <c r="U124" i="39" s="1"/>
  <c r="S16" i="39"/>
  <c r="S17" i="39"/>
  <c r="S33" i="39"/>
  <c r="S37" i="39"/>
  <c r="T37" i="39" s="1"/>
  <c r="U37" i="39" s="1"/>
  <c r="S53" i="39"/>
  <c r="T53" i="39" s="1"/>
  <c r="U53" i="39" s="1"/>
  <c r="S69" i="39"/>
  <c r="T69" i="39" s="1"/>
  <c r="U69" i="39" s="1"/>
  <c r="S73" i="39"/>
  <c r="T73" i="39" s="1"/>
  <c r="U73" i="39" s="1"/>
  <c r="S105" i="39"/>
  <c r="T105" i="39" s="1"/>
  <c r="U105" i="39" s="1"/>
  <c r="S109" i="39"/>
  <c r="T109" i="39" s="1"/>
  <c r="U109" i="39" s="1"/>
  <c r="S125" i="39"/>
  <c r="T125" i="39" s="1"/>
  <c r="U125" i="39" s="1"/>
  <c r="S46" i="39"/>
  <c r="T46" i="39" s="1"/>
  <c r="U46" i="39" s="1"/>
  <c r="S118" i="39"/>
  <c r="T118" i="39" s="1"/>
  <c r="U118" i="39" s="1"/>
  <c r="S72" i="39"/>
  <c r="T72" i="39" s="1"/>
  <c r="U72" i="39" s="1"/>
  <c r="S36" i="39"/>
  <c r="T36" i="39" s="1"/>
  <c r="U36" i="39" s="1"/>
  <c r="S12" i="39"/>
  <c r="S28" i="39"/>
  <c r="T28" i="39" s="1"/>
  <c r="U28" i="39" s="1"/>
  <c r="S44" i="39"/>
  <c r="S48" i="39"/>
  <c r="T48" i="39" s="1"/>
  <c r="U48" i="39" s="1"/>
  <c r="S80" i="39"/>
  <c r="S84" i="39"/>
  <c r="T84" i="39" s="1"/>
  <c r="U84" i="39" s="1"/>
  <c r="S100" i="39"/>
  <c r="T100" i="39" s="1"/>
  <c r="U100" i="39" s="1"/>
  <c r="S116" i="39"/>
  <c r="S120" i="39"/>
  <c r="T120" i="39" s="1"/>
  <c r="U120" i="39" s="1"/>
  <c r="S82" i="39"/>
  <c r="T82" i="39" s="1"/>
  <c r="U82" i="39" s="1"/>
  <c r="S58" i="39"/>
  <c r="T58" i="39" s="1"/>
  <c r="U58" i="39" s="1"/>
  <c r="S22" i="39"/>
  <c r="T22" i="39" s="1"/>
  <c r="U22" i="39" s="1"/>
  <c r="S32" i="39"/>
  <c r="S68" i="39"/>
  <c r="S104" i="39"/>
  <c r="S30" i="39"/>
  <c r="T30" i="39" s="1"/>
  <c r="U30" i="39" s="1"/>
  <c r="S112" i="39"/>
  <c r="T112" i="39" s="1"/>
  <c r="U112" i="39" s="1"/>
  <c r="S41" i="39"/>
  <c r="T41" i="39" s="1"/>
  <c r="U41" i="39" s="1"/>
  <c r="S64" i="39"/>
  <c r="T64" i="39" s="1"/>
  <c r="U64" i="39" s="1"/>
  <c r="S66" i="39"/>
  <c r="T66" i="39" s="1"/>
  <c r="U66" i="39" s="1"/>
  <c r="S89" i="39"/>
  <c r="T89" i="39" s="1"/>
  <c r="U89" i="39" s="1"/>
  <c r="S102" i="39"/>
  <c r="T102" i="39" s="1"/>
  <c r="U102" i="39" s="1"/>
  <c r="T60" i="39"/>
  <c r="U60" i="39" s="1"/>
  <c r="S78" i="39"/>
  <c r="T78" i="39" s="1"/>
  <c r="U78" i="39" s="1"/>
  <c r="S42" i="39"/>
  <c r="T42" i="39" s="1"/>
  <c r="U42" i="39" s="1"/>
  <c r="S9" i="39"/>
  <c r="S83" i="39"/>
  <c r="T83" i="39" s="1"/>
  <c r="U83" i="39" s="1"/>
  <c r="T108" i="39"/>
  <c r="U108" i="39" s="1"/>
  <c r="T77" i="39"/>
  <c r="U77" i="39" s="1"/>
  <c r="T87" i="39"/>
  <c r="U87" i="39" s="1"/>
  <c r="T61" i="39"/>
  <c r="U61" i="39" s="1"/>
  <c r="T93" i="39"/>
  <c r="U93" i="39" s="1"/>
  <c r="T96" i="39"/>
  <c r="U96" i="39" s="1"/>
  <c r="T33" i="39"/>
  <c r="U33" i="39" s="1"/>
  <c r="T54" i="39"/>
  <c r="U54" i="39" s="1"/>
  <c r="T114" i="39"/>
  <c r="U114" i="39" s="1"/>
  <c r="T24" i="39"/>
  <c r="U24" i="39" s="1"/>
  <c r="T97" i="39"/>
  <c r="U97" i="39" s="1"/>
  <c r="T25" i="39"/>
  <c r="U25" i="39" s="1"/>
  <c r="T39" i="39"/>
  <c r="U39" i="39" s="1"/>
  <c r="T76" i="39"/>
  <c r="U76" i="39" s="1"/>
  <c r="T40" i="39"/>
  <c r="U40" i="39" s="1"/>
  <c r="T106" i="39"/>
  <c r="U106" i="39" s="1"/>
  <c r="T57" i="39"/>
  <c r="U57" i="39" s="1"/>
  <c r="T94" i="39"/>
  <c r="U94" i="39" s="1"/>
  <c r="T90" i="39"/>
  <c r="U90" i="39" s="1"/>
  <c r="T21" i="39"/>
  <c r="U21" i="39" s="1"/>
  <c r="L14" i="9"/>
  <c r="L15" i="9"/>
  <c r="L16" i="9"/>
  <c r="L17" i="9"/>
  <c r="L18" i="9"/>
  <c r="L19" i="9"/>
  <c r="L20" i="9"/>
  <c r="L21" i="9"/>
  <c r="L22" i="9"/>
  <c r="L23" i="9"/>
  <c r="L24" i="9"/>
  <c r="L25" i="9"/>
  <c r="L26" i="9"/>
  <c r="L27" i="9"/>
  <c r="L28" i="9"/>
  <c r="L29" i="9"/>
  <c r="L30" i="9"/>
  <c r="L31" i="9"/>
  <c r="L32" i="9"/>
  <c r="L33" i="9"/>
  <c r="L34" i="9"/>
  <c r="L35" i="9"/>
  <c r="L36" i="9"/>
  <c r="L37" i="9"/>
  <c r="L38" i="9"/>
  <c r="L39" i="9"/>
  <c r="L40" i="9"/>
  <c r="L41" i="9"/>
  <c r="L42" i="9"/>
  <c r="L43" i="9"/>
  <c r="L44" i="9"/>
  <c r="L45" i="9"/>
  <c r="L46" i="9"/>
  <c r="L47" i="9"/>
  <c r="L48" i="9"/>
  <c r="L49" i="9"/>
  <c r="L50" i="9"/>
  <c r="L51" i="9"/>
  <c r="L52" i="9"/>
  <c r="L53" i="9"/>
  <c r="L54" i="9"/>
  <c r="L55" i="9"/>
  <c r="L56" i="9"/>
  <c r="L57" i="9"/>
  <c r="L58" i="9"/>
  <c r="L59" i="9"/>
  <c r="L60" i="9"/>
  <c r="L61" i="9"/>
  <c r="L62" i="9"/>
  <c r="L63" i="9"/>
  <c r="L64" i="9"/>
  <c r="L65" i="9"/>
  <c r="L66" i="9"/>
  <c r="L67" i="9"/>
  <c r="L68" i="9"/>
  <c r="L69" i="9"/>
  <c r="L70" i="9"/>
  <c r="L71" i="9"/>
  <c r="L72" i="9"/>
  <c r="L73" i="9"/>
  <c r="L74" i="9"/>
  <c r="L75" i="9"/>
  <c r="L76" i="9"/>
  <c r="L77" i="9"/>
  <c r="L78" i="9"/>
  <c r="L79" i="9"/>
  <c r="L80" i="9"/>
  <c r="L81" i="9"/>
  <c r="L82" i="9"/>
  <c r="L83" i="9"/>
  <c r="L84" i="9"/>
  <c r="L85" i="9"/>
  <c r="L86" i="9"/>
  <c r="L87" i="9"/>
  <c r="L88" i="9"/>
  <c r="L89" i="9"/>
  <c r="L90" i="9"/>
  <c r="L91" i="9"/>
  <c r="L92" i="9"/>
  <c r="L93" i="9"/>
  <c r="L94" i="9"/>
  <c r="L95" i="9"/>
  <c r="L96" i="9"/>
  <c r="L97" i="9"/>
  <c r="L98" i="9"/>
  <c r="L99" i="9"/>
  <c r="L100" i="9"/>
  <c r="L101" i="9"/>
  <c r="L102" i="9"/>
  <c r="L103" i="9"/>
  <c r="L104" i="9"/>
  <c r="L105" i="9"/>
  <c r="L106" i="9"/>
  <c r="L107" i="9"/>
  <c r="L108" i="9"/>
  <c r="L109" i="9"/>
  <c r="L110" i="9"/>
  <c r="L111" i="9"/>
  <c r="L112" i="9"/>
  <c r="L113" i="9"/>
  <c r="L114" i="9"/>
  <c r="L115" i="9"/>
  <c r="L116" i="9"/>
  <c r="L117" i="9"/>
  <c r="L118" i="9"/>
  <c r="L119" i="9"/>
  <c r="L120" i="9"/>
  <c r="L121" i="9"/>
  <c r="L122" i="9"/>
  <c r="L123" i="9"/>
  <c r="L124" i="9"/>
  <c r="L125" i="9"/>
  <c r="L126" i="9"/>
  <c r="L127" i="9"/>
  <c r="L9" i="9"/>
  <c r="L10" i="9"/>
  <c r="L11" i="9"/>
  <c r="L12" i="9"/>
  <c r="L13" i="9"/>
  <c r="L8" i="9"/>
  <c r="D28" i="35"/>
  <c r="D27" i="35"/>
  <c r="D26" i="35"/>
  <c r="D25" i="35"/>
  <c r="D24" i="35"/>
  <c r="D23" i="35"/>
  <c r="D22" i="35"/>
  <c r="D21" i="35"/>
  <c r="D20" i="35"/>
  <c r="D19" i="35"/>
  <c r="D18" i="35"/>
  <c r="D17" i="35"/>
  <c r="D16" i="35"/>
  <c r="D15" i="35"/>
  <c r="D14" i="35"/>
  <c r="D13" i="35"/>
  <c r="D12" i="35"/>
  <c r="D11" i="35"/>
  <c r="D10" i="35"/>
  <c r="T128" i="9"/>
  <c r="F10" i="35" l="1"/>
  <c r="F11" i="35"/>
  <c r="F12" i="35"/>
  <c r="F13" i="35"/>
  <c r="F14" i="35"/>
  <c r="F24" i="35"/>
  <c r="F25" i="35"/>
  <c r="F15" i="35"/>
  <c r="F16" i="35"/>
  <c r="F17" i="35"/>
  <c r="F18" i="35"/>
  <c r="F19" i="35"/>
  <c r="F20" i="35"/>
  <c r="F21" i="35"/>
  <c r="F22" i="35"/>
  <c r="F23" i="35"/>
  <c r="F26" i="35"/>
  <c r="F27" i="35"/>
  <c r="F28" i="35"/>
  <c r="E10" i="30" l="1"/>
  <c r="E11" i="30"/>
  <c r="E12" i="30"/>
  <c r="E13" i="30"/>
  <c r="E14" i="30"/>
  <c r="E15" i="30"/>
  <c r="E16" i="30"/>
  <c r="E17" i="30"/>
  <c r="E18" i="30"/>
  <c r="E19" i="30"/>
  <c r="E20" i="30"/>
  <c r="E21" i="30"/>
  <c r="E22" i="30"/>
  <c r="E23" i="30"/>
  <c r="E24" i="30"/>
  <c r="E25" i="30"/>
  <c r="E26" i="30"/>
  <c r="E27" i="30"/>
  <c r="E28" i="30"/>
  <c r="E9" i="30"/>
  <c r="D2" i="20"/>
  <c r="I2" i="33"/>
  <c r="G2" i="33"/>
  <c r="B5" i="33"/>
  <c r="B4" i="33"/>
  <c r="G1" i="33"/>
  <c r="D2" i="33"/>
  <c r="M2" i="37"/>
  <c r="K2" i="37"/>
  <c r="B5" i="37"/>
  <c r="B4" i="37"/>
  <c r="K1" i="37"/>
  <c r="F2" i="37"/>
  <c r="J2" i="35"/>
  <c r="H2" i="35"/>
  <c r="H1" i="35"/>
  <c r="B5" i="35"/>
  <c r="B4" i="35"/>
  <c r="D2" i="35"/>
  <c r="J2" i="9"/>
  <c r="H2" i="9"/>
  <c r="H1" i="9"/>
  <c r="B4" i="9"/>
  <c r="B3" i="9"/>
  <c r="D2" i="9"/>
  <c r="L3" i="31"/>
  <c r="J3" i="31"/>
  <c r="J2" i="31"/>
  <c r="B6" i="31"/>
  <c r="B5" i="31"/>
  <c r="D2" i="31"/>
  <c r="B4" i="15"/>
  <c r="D2" i="15"/>
  <c r="H2" i="15"/>
  <c r="J4" i="15"/>
  <c r="H4" i="15"/>
  <c r="B5" i="15"/>
  <c r="B8" i="39"/>
  <c r="J10" i="30"/>
  <c r="B14" i="39" s="1"/>
  <c r="J11" i="30"/>
  <c r="B20" i="39" s="1"/>
  <c r="J12" i="30"/>
  <c r="B26" i="39" s="1"/>
  <c r="J13" i="30"/>
  <c r="B32" i="39" s="1"/>
  <c r="J14" i="30"/>
  <c r="B38" i="39" s="1"/>
  <c r="J15" i="30"/>
  <c r="B44" i="39" s="1"/>
  <c r="J16" i="30"/>
  <c r="B50" i="39" s="1"/>
  <c r="J17" i="30"/>
  <c r="B56" i="39" s="1"/>
  <c r="J18" i="30"/>
  <c r="B62" i="39" s="1"/>
  <c r="J19" i="30"/>
  <c r="B68" i="39" s="1"/>
  <c r="J20" i="30"/>
  <c r="B74" i="39" s="1"/>
  <c r="J21" i="30"/>
  <c r="B80" i="39" s="1"/>
  <c r="J22" i="30"/>
  <c r="B86" i="39" s="1"/>
  <c r="J23" i="30"/>
  <c r="B92" i="39" s="1"/>
  <c r="J24" i="30"/>
  <c r="B98" i="39" s="1"/>
  <c r="J25" i="30"/>
  <c r="B104" i="39" s="1"/>
  <c r="J26" i="30"/>
  <c r="B110" i="39" s="1"/>
  <c r="J27" i="30"/>
  <c r="B116" i="39" s="1"/>
  <c r="J28" i="30"/>
  <c r="B122" i="39" s="1"/>
  <c r="N9" i="9"/>
  <c r="N10" i="9"/>
  <c r="N11" i="9"/>
  <c r="N12" i="9"/>
  <c r="N13" i="9"/>
  <c r="N14" i="9"/>
  <c r="N15" i="9"/>
  <c r="N16" i="9"/>
  <c r="N17" i="9"/>
  <c r="N18" i="9"/>
  <c r="N19" i="9"/>
  <c r="N20" i="9"/>
  <c r="N21" i="9"/>
  <c r="N22" i="9"/>
  <c r="N23" i="9"/>
  <c r="N24" i="9"/>
  <c r="N25" i="9"/>
  <c r="N26" i="9"/>
  <c r="N27" i="9"/>
  <c r="N28" i="9"/>
  <c r="N29" i="9"/>
  <c r="N30" i="9"/>
  <c r="N31" i="9"/>
  <c r="N32" i="9"/>
  <c r="N33" i="9"/>
  <c r="N34" i="9"/>
  <c r="N35" i="9"/>
  <c r="N36" i="9"/>
  <c r="N37" i="9"/>
  <c r="N38" i="9"/>
  <c r="N39" i="9"/>
  <c r="N40" i="9"/>
  <c r="N41" i="9"/>
  <c r="N42" i="9"/>
  <c r="N43" i="9"/>
  <c r="N44" i="9"/>
  <c r="N45" i="9"/>
  <c r="N46" i="9"/>
  <c r="N47" i="9"/>
  <c r="N48" i="9"/>
  <c r="N49" i="9"/>
  <c r="N50" i="9"/>
  <c r="N51" i="9"/>
  <c r="N52" i="9"/>
  <c r="N53" i="9"/>
  <c r="N54" i="9"/>
  <c r="N55" i="9"/>
  <c r="N56" i="9"/>
  <c r="N57" i="9"/>
  <c r="N58" i="9"/>
  <c r="N59" i="9"/>
  <c r="N60" i="9"/>
  <c r="N61" i="9"/>
  <c r="N62" i="9"/>
  <c r="N63" i="9"/>
  <c r="N64" i="9"/>
  <c r="N65" i="9"/>
  <c r="N66" i="9"/>
  <c r="N67" i="9"/>
  <c r="N68" i="9"/>
  <c r="N69" i="9"/>
  <c r="N70" i="9"/>
  <c r="N71" i="9"/>
  <c r="N72" i="9"/>
  <c r="N73" i="9"/>
  <c r="N74" i="9"/>
  <c r="N75" i="9"/>
  <c r="N76" i="9"/>
  <c r="N77" i="9"/>
  <c r="N78" i="9"/>
  <c r="N79" i="9"/>
  <c r="N80" i="9"/>
  <c r="N81" i="9"/>
  <c r="N82" i="9"/>
  <c r="N83" i="9"/>
  <c r="N84" i="9"/>
  <c r="N85" i="9"/>
  <c r="N86" i="9"/>
  <c r="N87" i="9"/>
  <c r="N88" i="9"/>
  <c r="N89" i="9"/>
  <c r="N90" i="9"/>
  <c r="N91" i="9"/>
  <c r="N92" i="9"/>
  <c r="N93" i="9"/>
  <c r="N94" i="9"/>
  <c r="N95" i="9"/>
  <c r="N96" i="9"/>
  <c r="N97" i="9"/>
  <c r="N98" i="9"/>
  <c r="N99" i="9"/>
  <c r="N100" i="9"/>
  <c r="N101" i="9"/>
  <c r="N102" i="9"/>
  <c r="N103" i="9"/>
  <c r="N104" i="9"/>
  <c r="N105" i="9"/>
  <c r="N106" i="9"/>
  <c r="N107" i="9"/>
  <c r="N108" i="9"/>
  <c r="N109" i="9"/>
  <c r="N110" i="9"/>
  <c r="N111" i="9"/>
  <c r="N112" i="9"/>
  <c r="N113" i="9"/>
  <c r="N114" i="9"/>
  <c r="N115" i="9"/>
  <c r="N116" i="9"/>
  <c r="N117" i="9"/>
  <c r="N118" i="9"/>
  <c r="N119" i="9"/>
  <c r="N120" i="9"/>
  <c r="N121" i="9"/>
  <c r="N122" i="9"/>
  <c r="N123" i="9"/>
  <c r="N124" i="9"/>
  <c r="N125" i="9"/>
  <c r="N126" i="9"/>
  <c r="N127" i="9"/>
  <c r="N8" i="9"/>
  <c r="K9" i="9"/>
  <c r="K10" i="9"/>
  <c r="K11" i="9"/>
  <c r="K12" i="9"/>
  <c r="K13" i="9"/>
  <c r="K14" i="9"/>
  <c r="K15" i="9"/>
  <c r="K16" i="9"/>
  <c r="S16" i="9" s="1"/>
  <c r="K17" i="9"/>
  <c r="S17" i="9" s="1"/>
  <c r="K18" i="9"/>
  <c r="S18" i="9" s="1"/>
  <c r="K19" i="9"/>
  <c r="K20" i="9"/>
  <c r="K21" i="9"/>
  <c r="K22" i="9"/>
  <c r="S22" i="9" s="1"/>
  <c r="K23" i="9"/>
  <c r="S23" i="9" s="1"/>
  <c r="K24" i="9"/>
  <c r="S24" i="9" s="1"/>
  <c r="K25" i="9"/>
  <c r="S25" i="9" s="1"/>
  <c r="K26" i="9"/>
  <c r="K27" i="9"/>
  <c r="S27" i="9" s="1"/>
  <c r="T27" i="9" s="1"/>
  <c r="U27" i="9" s="1"/>
  <c r="K28" i="9"/>
  <c r="S28" i="9" s="1"/>
  <c r="K29" i="9"/>
  <c r="S29" i="9" s="1"/>
  <c r="K30" i="9"/>
  <c r="S30" i="9" s="1"/>
  <c r="T30" i="9" s="1"/>
  <c r="U30" i="9" s="1"/>
  <c r="K31" i="9"/>
  <c r="S31" i="9" s="1"/>
  <c r="K32" i="9"/>
  <c r="S32" i="9" s="1"/>
  <c r="K33" i="9"/>
  <c r="S33" i="9" s="1"/>
  <c r="T33" i="9" s="1"/>
  <c r="U33" i="9" s="1"/>
  <c r="K34" i="9"/>
  <c r="S34" i="9" s="1"/>
  <c r="K35" i="9"/>
  <c r="S35" i="9" s="1"/>
  <c r="K36" i="9"/>
  <c r="S36" i="9" s="1"/>
  <c r="T36" i="9" s="1"/>
  <c r="U36" i="9" s="1"/>
  <c r="K37" i="9"/>
  <c r="S37" i="9" s="1"/>
  <c r="K38" i="9"/>
  <c r="S38" i="9" s="1"/>
  <c r="K39" i="9"/>
  <c r="S39" i="9" s="1"/>
  <c r="T39" i="9" s="1"/>
  <c r="U39" i="9" s="1"/>
  <c r="K40" i="9"/>
  <c r="S40" i="9" s="1"/>
  <c r="K41" i="9"/>
  <c r="S41" i="9" s="1"/>
  <c r="K42" i="9"/>
  <c r="S42" i="9" s="1"/>
  <c r="T42" i="9" s="1"/>
  <c r="U42" i="9" s="1"/>
  <c r="K43" i="9"/>
  <c r="S43" i="9" s="1"/>
  <c r="K44" i="9"/>
  <c r="S44" i="9" s="1"/>
  <c r="K45" i="9"/>
  <c r="S45" i="9" s="1"/>
  <c r="T45" i="9" s="1"/>
  <c r="U45" i="9" s="1"/>
  <c r="K46" i="9"/>
  <c r="S46" i="9" s="1"/>
  <c r="K47" i="9"/>
  <c r="S47" i="9" s="1"/>
  <c r="K48" i="9"/>
  <c r="S48" i="9" s="1"/>
  <c r="T48" i="9" s="1"/>
  <c r="U48" i="9" s="1"/>
  <c r="K49" i="9"/>
  <c r="S49" i="9" s="1"/>
  <c r="K50" i="9"/>
  <c r="S50" i="9" s="1"/>
  <c r="K51" i="9"/>
  <c r="S51" i="9" s="1"/>
  <c r="T51" i="9" s="1"/>
  <c r="U51" i="9" s="1"/>
  <c r="K52" i="9"/>
  <c r="S52" i="9" s="1"/>
  <c r="K53" i="9"/>
  <c r="S53" i="9" s="1"/>
  <c r="K54" i="9"/>
  <c r="S54" i="9" s="1"/>
  <c r="T54" i="9" s="1"/>
  <c r="U54" i="9" s="1"/>
  <c r="K55" i="9"/>
  <c r="S55" i="9" s="1"/>
  <c r="K56" i="9"/>
  <c r="S56" i="9" s="1"/>
  <c r="K57" i="9"/>
  <c r="S57" i="9" s="1"/>
  <c r="K58" i="9"/>
  <c r="S58" i="9" s="1"/>
  <c r="K59" i="9"/>
  <c r="S59" i="9" s="1"/>
  <c r="K60" i="9"/>
  <c r="S60" i="9" s="1"/>
  <c r="K61" i="9"/>
  <c r="S61" i="9" s="1"/>
  <c r="K62" i="9"/>
  <c r="S62" i="9" s="1"/>
  <c r="K63" i="9"/>
  <c r="S63" i="9" s="1"/>
  <c r="K64" i="9"/>
  <c r="S64" i="9" s="1"/>
  <c r="K65" i="9"/>
  <c r="S65" i="9" s="1"/>
  <c r="K66" i="9"/>
  <c r="K67" i="9"/>
  <c r="S67" i="9" s="1"/>
  <c r="K68" i="9"/>
  <c r="S68" i="9" s="1"/>
  <c r="K69" i="9"/>
  <c r="S69" i="9" s="1"/>
  <c r="T69" i="9" s="1"/>
  <c r="U69" i="9" s="1"/>
  <c r="K70" i="9"/>
  <c r="S70" i="9" s="1"/>
  <c r="K71" i="9"/>
  <c r="S71" i="9" s="1"/>
  <c r="K72" i="9"/>
  <c r="S72" i="9" s="1"/>
  <c r="T72" i="9" s="1"/>
  <c r="U72" i="9" s="1"/>
  <c r="K73" i="9"/>
  <c r="S73" i="9" s="1"/>
  <c r="K74" i="9"/>
  <c r="S74" i="9" s="1"/>
  <c r="K75" i="9"/>
  <c r="S75" i="9" s="1"/>
  <c r="K76" i="9"/>
  <c r="S76" i="9" s="1"/>
  <c r="K77" i="9"/>
  <c r="S77" i="9" s="1"/>
  <c r="K78" i="9"/>
  <c r="S78" i="9" s="1"/>
  <c r="K79" i="9"/>
  <c r="S79" i="9" s="1"/>
  <c r="K80" i="9"/>
  <c r="K81" i="9"/>
  <c r="S81" i="9" s="1"/>
  <c r="K82" i="9"/>
  <c r="K83" i="9"/>
  <c r="S83" i="9" s="1"/>
  <c r="K84" i="9"/>
  <c r="S84" i="9" s="1"/>
  <c r="K85" i="9"/>
  <c r="S85" i="9" s="1"/>
  <c r="K86" i="9"/>
  <c r="K87" i="9"/>
  <c r="S87" i="9" s="1"/>
  <c r="T87" i="9" s="1"/>
  <c r="U87" i="9" s="1"/>
  <c r="K88" i="9"/>
  <c r="S88" i="9" s="1"/>
  <c r="K89" i="9"/>
  <c r="S89" i="9" s="1"/>
  <c r="K90" i="9"/>
  <c r="S90" i="9" s="1"/>
  <c r="T90" i="9" s="1"/>
  <c r="U90" i="9" s="1"/>
  <c r="K91" i="9"/>
  <c r="S91" i="9" s="1"/>
  <c r="K92" i="9"/>
  <c r="S92" i="9" s="1"/>
  <c r="K93" i="9"/>
  <c r="S93" i="9" s="1"/>
  <c r="K94" i="9"/>
  <c r="S94" i="9" s="1"/>
  <c r="T94" i="9" s="1"/>
  <c r="U94" i="9" s="1"/>
  <c r="K95" i="9"/>
  <c r="K96" i="9"/>
  <c r="S96" i="9" s="1"/>
  <c r="K97" i="9"/>
  <c r="S97" i="9" s="1"/>
  <c r="T97" i="9" s="1"/>
  <c r="U97" i="9" s="1"/>
  <c r="K98" i="9"/>
  <c r="S98" i="9" s="1"/>
  <c r="K99" i="9"/>
  <c r="S99" i="9" s="1"/>
  <c r="T99" i="9" s="1"/>
  <c r="U99" i="9" s="1"/>
  <c r="K100" i="9"/>
  <c r="S100" i="9" s="1"/>
  <c r="K101" i="9"/>
  <c r="S101" i="9" s="1"/>
  <c r="K102" i="9"/>
  <c r="S102" i="9" s="1"/>
  <c r="T102" i="9" s="1"/>
  <c r="U102" i="9" s="1"/>
  <c r="K103" i="9"/>
  <c r="S103" i="9" s="1"/>
  <c r="K104" i="9"/>
  <c r="S104" i="9" s="1"/>
  <c r="K105" i="9"/>
  <c r="S105" i="9" s="1"/>
  <c r="T105" i="9" s="1"/>
  <c r="U105" i="9" s="1"/>
  <c r="K106" i="9"/>
  <c r="S106" i="9" s="1"/>
  <c r="K107" i="9"/>
  <c r="S107" i="9" s="1"/>
  <c r="K108" i="9"/>
  <c r="S108" i="9" s="1"/>
  <c r="T108" i="9" s="1"/>
  <c r="U108" i="9" s="1"/>
  <c r="K109" i="9"/>
  <c r="S109" i="9" s="1"/>
  <c r="K110" i="9"/>
  <c r="S110" i="9" s="1"/>
  <c r="K111" i="9"/>
  <c r="S111" i="9" s="1"/>
  <c r="K112" i="9"/>
  <c r="S112" i="9" s="1"/>
  <c r="K113" i="9"/>
  <c r="S113" i="9" s="1"/>
  <c r="K114" i="9"/>
  <c r="S114" i="9" s="1"/>
  <c r="K115" i="9"/>
  <c r="S115" i="9" s="1"/>
  <c r="K116" i="9"/>
  <c r="S116" i="9" s="1"/>
  <c r="K117" i="9"/>
  <c r="S117" i="9" s="1"/>
  <c r="T117" i="9" s="1"/>
  <c r="U117" i="9" s="1"/>
  <c r="K118" i="9"/>
  <c r="S118" i="9" s="1"/>
  <c r="K119" i="9"/>
  <c r="S119" i="9" s="1"/>
  <c r="K120" i="9"/>
  <c r="S120" i="9" s="1"/>
  <c r="T120" i="9" s="1"/>
  <c r="U120" i="9" s="1"/>
  <c r="K121" i="9"/>
  <c r="S121" i="9" s="1"/>
  <c r="K122" i="9"/>
  <c r="S122" i="9" s="1"/>
  <c r="K123" i="9"/>
  <c r="S123" i="9" s="1"/>
  <c r="T123" i="9" s="1"/>
  <c r="U123" i="9" s="1"/>
  <c r="K124" i="9"/>
  <c r="S124" i="9" s="1"/>
  <c r="K125" i="9"/>
  <c r="S125" i="9" s="1"/>
  <c r="K126" i="9"/>
  <c r="K127" i="9"/>
  <c r="S127" i="9" s="1"/>
  <c r="I9" i="9"/>
  <c r="I10" i="9"/>
  <c r="I12" i="9"/>
  <c r="I13" i="9"/>
  <c r="I14" i="9"/>
  <c r="I15" i="9"/>
  <c r="I16" i="9"/>
  <c r="I17" i="9"/>
  <c r="I18" i="9"/>
  <c r="I19" i="9"/>
  <c r="I20" i="9"/>
  <c r="I21" i="9"/>
  <c r="I22" i="9"/>
  <c r="I23" i="9"/>
  <c r="I24" i="9"/>
  <c r="I25" i="9"/>
  <c r="I26" i="9"/>
  <c r="I27" i="9"/>
  <c r="I28" i="9"/>
  <c r="I29" i="9"/>
  <c r="I30" i="9"/>
  <c r="I31" i="9"/>
  <c r="I32" i="9"/>
  <c r="I33" i="9"/>
  <c r="I34" i="9"/>
  <c r="I35" i="9"/>
  <c r="I36" i="9"/>
  <c r="I37" i="9"/>
  <c r="I38" i="9"/>
  <c r="I39" i="9"/>
  <c r="I40" i="9"/>
  <c r="I41" i="9"/>
  <c r="I42" i="9"/>
  <c r="I43" i="9"/>
  <c r="I44" i="9"/>
  <c r="I45" i="9"/>
  <c r="I46" i="9"/>
  <c r="I47" i="9"/>
  <c r="I48" i="9"/>
  <c r="I49" i="9"/>
  <c r="I50" i="9"/>
  <c r="I51" i="9"/>
  <c r="I52" i="9"/>
  <c r="I53" i="9"/>
  <c r="I54" i="9"/>
  <c r="I55" i="9"/>
  <c r="I56" i="9"/>
  <c r="I57" i="9"/>
  <c r="I58" i="9"/>
  <c r="I59" i="9"/>
  <c r="I60" i="9"/>
  <c r="I61" i="9"/>
  <c r="I62" i="9"/>
  <c r="I63" i="9"/>
  <c r="I64" i="9"/>
  <c r="I65" i="9"/>
  <c r="I66" i="9"/>
  <c r="I67" i="9"/>
  <c r="I68" i="9"/>
  <c r="I69" i="9"/>
  <c r="I70" i="9"/>
  <c r="I71" i="9"/>
  <c r="I72" i="9"/>
  <c r="I73" i="9"/>
  <c r="I74" i="9"/>
  <c r="I75" i="9"/>
  <c r="I76" i="9"/>
  <c r="I77" i="9"/>
  <c r="I78" i="9"/>
  <c r="I79" i="9"/>
  <c r="I80" i="9"/>
  <c r="I81" i="9"/>
  <c r="I82" i="9"/>
  <c r="I83" i="9"/>
  <c r="I84" i="9"/>
  <c r="I85" i="9"/>
  <c r="I86" i="9"/>
  <c r="I87" i="9"/>
  <c r="I88" i="9"/>
  <c r="I89" i="9"/>
  <c r="I90" i="9"/>
  <c r="I91" i="9"/>
  <c r="I92" i="9"/>
  <c r="I93" i="9"/>
  <c r="I94" i="9"/>
  <c r="I95" i="9"/>
  <c r="I96" i="9"/>
  <c r="I97" i="9"/>
  <c r="I98" i="9"/>
  <c r="I99" i="9"/>
  <c r="I100" i="9"/>
  <c r="I101" i="9"/>
  <c r="I102" i="9"/>
  <c r="I103" i="9"/>
  <c r="I104" i="9"/>
  <c r="I105" i="9"/>
  <c r="I106" i="9"/>
  <c r="I107" i="9"/>
  <c r="I108" i="9"/>
  <c r="I109" i="9"/>
  <c r="I110" i="9"/>
  <c r="I111" i="9"/>
  <c r="I112" i="9"/>
  <c r="I113" i="9"/>
  <c r="I114" i="9"/>
  <c r="I115" i="9"/>
  <c r="I116" i="9"/>
  <c r="I117" i="9"/>
  <c r="I118" i="9"/>
  <c r="I119" i="9"/>
  <c r="I120" i="9"/>
  <c r="I121" i="9"/>
  <c r="I122" i="9"/>
  <c r="I123" i="9"/>
  <c r="I124" i="9"/>
  <c r="I125" i="9"/>
  <c r="I126" i="9"/>
  <c r="I127" i="9"/>
  <c r="K8" i="9"/>
  <c r="S20" i="9" l="1"/>
  <c r="S26" i="9"/>
  <c r="S21" i="9"/>
  <c r="S82" i="9"/>
  <c r="S66" i="9"/>
  <c r="T66" i="9" s="1"/>
  <c r="U66" i="9" s="1"/>
  <c r="S80" i="9"/>
  <c r="S126" i="9"/>
  <c r="T126" i="9" s="1"/>
  <c r="U126" i="9" s="1"/>
  <c r="S10" i="9"/>
  <c r="S9" i="9"/>
  <c r="S95" i="9"/>
  <c r="T95" i="9" s="1"/>
  <c r="T60" i="9"/>
  <c r="U60" i="9" s="1"/>
  <c r="T107" i="9"/>
  <c r="U107" i="9" s="1"/>
  <c r="T59" i="9"/>
  <c r="U59" i="9" s="1"/>
  <c r="T106" i="9"/>
  <c r="U106" i="9" s="1"/>
  <c r="T82" i="9"/>
  <c r="U82" i="9" s="1"/>
  <c r="T58" i="9"/>
  <c r="U58" i="9" s="1"/>
  <c r="T46" i="9"/>
  <c r="U46" i="9" s="1"/>
  <c r="T34" i="9"/>
  <c r="U34" i="9" s="1"/>
  <c r="T22" i="9"/>
  <c r="U22" i="9" s="1"/>
  <c r="T84" i="9"/>
  <c r="U84" i="9" s="1"/>
  <c r="T24" i="9"/>
  <c r="U24" i="9" s="1"/>
  <c r="T83" i="9"/>
  <c r="U83" i="9" s="1"/>
  <c r="T71" i="9"/>
  <c r="U71" i="9" s="1"/>
  <c r="T47" i="9"/>
  <c r="U47" i="9" s="1"/>
  <c r="T23" i="9"/>
  <c r="U23" i="9" s="1"/>
  <c r="T93" i="9"/>
  <c r="U93" i="9" s="1"/>
  <c r="T81" i="9"/>
  <c r="U81" i="9" s="1"/>
  <c r="T57" i="9"/>
  <c r="U57" i="9"/>
  <c r="T78" i="9"/>
  <c r="U78" i="9" s="1"/>
  <c r="T96" i="9"/>
  <c r="U96" i="9" s="1"/>
  <c r="T119" i="9"/>
  <c r="U119" i="9" s="1"/>
  <c r="T35" i="9"/>
  <c r="U35" i="9" s="1"/>
  <c r="T118" i="9"/>
  <c r="U118" i="9" s="1"/>
  <c r="T70" i="9"/>
  <c r="U70" i="9" s="1"/>
  <c r="T114" i="9"/>
  <c r="U114" i="9" s="1"/>
  <c r="T127" i="9"/>
  <c r="U127" i="9" s="1"/>
  <c r="T115" i="9"/>
  <c r="U115" i="9" s="1"/>
  <c r="T103" i="9"/>
  <c r="U103" i="9" s="1"/>
  <c r="T91" i="9"/>
  <c r="U91" i="9" s="1"/>
  <c r="T79" i="9"/>
  <c r="U79" i="9" s="1"/>
  <c r="T67" i="9"/>
  <c r="U67" i="9" s="1"/>
  <c r="T55" i="9"/>
  <c r="U55" i="9" s="1"/>
  <c r="T43" i="9"/>
  <c r="U43" i="9" s="1"/>
  <c r="T31" i="9"/>
  <c r="U31" i="9" s="1"/>
  <c r="T125" i="9"/>
  <c r="U125" i="9" s="1"/>
  <c r="T113" i="9"/>
  <c r="U113" i="9" s="1"/>
  <c r="T101" i="9"/>
  <c r="U101" i="9" s="1"/>
  <c r="T89" i="9"/>
  <c r="U89" i="9" s="1"/>
  <c r="T77" i="9"/>
  <c r="U77" i="9" s="1"/>
  <c r="T65" i="9"/>
  <c r="U65" i="9" s="1"/>
  <c r="T53" i="9"/>
  <c r="U53" i="9" s="1"/>
  <c r="T41" i="9"/>
  <c r="U41" i="9" s="1"/>
  <c r="T29" i="9"/>
  <c r="U29" i="9" s="1"/>
  <c r="T124" i="9"/>
  <c r="U124" i="9" s="1"/>
  <c r="T112" i="9"/>
  <c r="U112" i="9" s="1"/>
  <c r="T100" i="9"/>
  <c r="U100" i="9" s="1"/>
  <c r="T88" i="9"/>
  <c r="U88" i="9" s="1"/>
  <c r="T76" i="9"/>
  <c r="U76" i="9" s="1"/>
  <c r="T64" i="9"/>
  <c r="U64" i="9" s="1"/>
  <c r="T52" i="9"/>
  <c r="U52" i="9" s="1"/>
  <c r="T40" i="9"/>
  <c r="U40" i="9" s="1"/>
  <c r="T28" i="9"/>
  <c r="U28" i="9" s="1"/>
  <c r="T111" i="9"/>
  <c r="U111" i="9" s="1"/>
  <c r="T63" i="9"/>
  <c r="U63" i="9" s="1"/>
  <c r="T75" i="9"/>
  <c r="U75" i="9" s="1"/>
  <c r="T121" i="9"/>
  <c r="U121" i="9" s="1"/>
  <c r="T109" i="9"/>
  <c r="U109" i="9" s="1"/>
  <c r="T85" i="9"/>
  <c r="U85" i="9" s="1"/>
  <c r="T73" i="9"/>
  <c r="U73" i="9" s="1"/>
  <c r="T61" i="9"/>
  <c r="U61" i="9" s="1"/>
  <c r="T49" i="9"/>
  <c r="U49" i="9" s="1"/>
  <c r="T37" i="9"/>
  <c r="U37" i="9" s="1"/>
  <c r="T25" i="9"/>
  <c r="U25" i="9" s="1"/>
  <c r="S8" i="9"/>
  <c r="S19" i="9"/>
  <c r="S15" i="9"/>
  <c r="S14" i="9"/>
  <c r="S86" i="9"/>
  <c r="S13" i="9"/>
  <c r="S12" i="9"/>
  <c r="S11" i="9"/>
  <c r="D9" i="15"/>
  <c r="F9" i="15" s="1"/>
  <c r="C10" i="31" s="1"/>
  <c r="E2" i="37"/>
  <c r="C2" i="20"/>
  <c r="C2" i="33"/>
  <c r="C2" i="35"/>
  <c r="C2" i="9"/>
  <c r="C2" i="31"/>
  <c r="C2" i="15"/>
  <c r="B1" i="20"/>
  <c r="B1" i="33"/>
  <c r="B1" i="37"/>
  <c r="B1" i="35"/>
  <c r="B1" i="9"/>
  <c r="B1" i="31"/>
  <c r="B1" i="15"/>
  <c r="D9" i="30"/>
  <c r="F2" i="33"/>
  <c r="F1" i="33"/>
  <c r="J2" i="37"/>
  <c r="J1" i="37"/>
  <c r="G2" i="35"/>
  <c r="G1" i="35"/>
  <c r="G2" i="9"/>
  <c r="G1" i="9"/>
  <c r="A122" i="9"/>
  <c r="A116" i="9"/>
  <c r="A110" i="9"/>
  <c r="A104" i="9"/>
  <c r="A98" i="9"/>
  <c r="A92" i="9"/>
  <c r="A86" i="9"/>
  <c r="A80" i="9"/>
  <c r="A74" i="9"/>
  <c r="A68" i="9"/>
  <c r="A62" i="9"/>
  <c r="A56" i="9"/>
  <c r="A50" i="9"/>
  <c r="A44" i="9"/>
  <c r="A38" i="9"/>
  <c r="A32" i="9"/>
  <c r="A26" i="9"/>
  <c r="A20" i="9"/>
  <c r="A14" i="9"/>
  <c r="I8" i="9"/>
  <c r="I3" i="31"/>
  <c r="I2" i="31"/>
  <c r="G4" i="15"/>
  <c r="G2" i="15"/>
  <c r="D10" i="30"/>
  <c r="D11" i="30"/>
  <c r="D12" i="30"/>
  <c r="D13" i="30"/>
  <c r="D14" i="30"/>
  <c r="D15" i="30"/>
  <c r="D16" i="30"/>
  <c r="D17" i="30"/>
  <c r="D18" i="30"/>
  <c r="D19" i="30"/>
  <c r="D20" i="30"/>
  <c r="D21" i="30"/>
  <c r="D22" i="30"/>
  <c r="D23" i="30"/>
  <c r="D24" i="30"/>
  <c r="D25" i="30"/>
  <c r="D26" i="30"/>
  <c r="D27" i="30"/>
  <c r="D28" i="30"/>
  <c r="H9" i="15"/>
  <c r="H10" i="15"/>
  <c r="H11" i="15"/>
  <c r="H12" i="15"/>
  <c r="H13" i="15"/>
  <c r="H14" i="15"/>
  <c r="H15" i="15"/>
  <c r="H16" i="15"/>
  <c r="H17" i="15"/>
  <c r="H18" i="15"/>
  <c r="H19" i="15"/>
  <c r="H20" i="15"/>
  <c r="M20" i="15" s="1"/>
  <c r="H21" i="15"/>
  <c r="H22" i="15"/>
  <c r="H23" i="15"/>
  <c r="H24" i="15"/>
  <c r="H25" i="15"/>
  <c r="H26" i="15"/>
  <c r="H27" i="15"/>
  <c r="H28" i="15"/>
  <c r="M28" i="15" s="1"/>
  <c r="L9" i="15"/>
  <c r="K10" i="15"/>
  <c r="L10" i="15"/>
  <c r="K11" i="15"/>
  <c r="L11" i="15"/>
  <c r="K12" i="15"/>
  <c r="L12" i="15"/>
  <c r="K13" i="15"/>
  <c r="L13" i="15"/>
  <c r="K14" i="15"/>
  <c r="L14" i="15"/>
  <c r="K15" i="15"/>
  <c r="L15" i="15"/>
  <c r="K16" i="15"/>
  <c r="L16" i="15"/>
  <c r="K17" i="15"/>
  <c r="L17" i="15"/>
  <c r="K18" i="15"/>
  <c r="L18" i="15"/>
  <c r="K19" i="15"/>
  <c r="L19" i="15"/>
  <c r="K20" i="15"/>
  <c r="L20" i="15"/>
  <c r="K21" i="15"/>
  <c r="L21" i="15"/>
  <c r="K22" i="15"/>
  <c r="L22" i="15"/>
  <c r="K23" i="15"/>
  <c r="L23" i="15"/>
  <c r="K24" i="15"/>
  <c r="L24" i="15"/>
  <c r="K25" i="15"/>
  <c r="L25" i="15"/>
  <c r="K26" i="15"/>
  <c r="L26" i="15"/>
  <c r="K27" i="15"/>
  <c r="L27" i="15"/>
  <c r="K28" i="15"/>
  <c r="L28" i="15"/>
  <c r="K9" i="15"/>
  <c r="I10" i="15"/>
  <c r="I11" i="15"/>
  <c r="I12" i="15"/>
  <c r="I13" i="15"/>
  <c r="I14" i="15"/>
  <c r="I15" i="15"/>
  <c r="I16" i="15"/>
  <c r="I17" i="15"/>
  <c r="I18" i="15"/>
  <c r="I19" i="15"/>
  <c r="I20" i="15"/>
  <c r="I21" i="15"/>
  <c r="I22" i="15"/>
  <c r="I23" i="15"/>
  <c r="I24" i="15"/>
  <c r="I25" i="15"/>
  <c r="I26" i="15"/>
  <c r="I27" i="15"/>
  <c r="I28" i="15"/>
  <c r="I9" i="15"/>
  <c r="D10" i="15"/>
  <c r="E10" i="15" s="1"/>
  <c r="D11" i="15"/>
  <c r="E11" i="15" s="1"/>
  <c r="C20" i="39" s="1"/>
  <c r="D12" i="15"/>
  <c r="E12" i="15" s="1"/>
  <c r="C26" i="39" s="1"/>
  <c r="D13" i="15"/>
  <c r="F13" i="15" s="1"/>
  <c r="C14" i="31" s="1"/>
  <c r="D14" i="15"/>
  <c r="F14" i="15" s="1"/>
  <c r="C15" i="31" s="1"/>
  <c r="E15" i="31" s="1"/>
  <c r="D15" i="15"/>
  <c r="F15" i="15" s="1"/>
  <c r="C16" i="31" s="1"/>
  <c r="D16" i="15"/>
  <c r="D17" i="15"/>
  <c r="F17" i="15" s="1"/>
  <c r="C18" i="31" s="1"/>
  <c r="E18" i="31" s="1"/>
  <c r="D18" i="15"/>
  <c r="F18" i="15" s="1"/>
  <c r="C19" i="31" s="1"/>
  <c r="D19" i="15"/>
  <c r="E19" i="15" s="1"/>
  <c r="D20" i="15"/>
  <c r="E20" i="15" s="1"/>
  <c r="C74" i="39" s="1"/>
  <c r="D21" i="15"/>
  <c r="E21" i="15" s="1"/>
  <c r="D22" i="15"/>
  <c r="F22" i="15" s="1"/>
  <c r="C23" i="31" s="1"/>
  <c r="D23" i="15"/>
  <c r="E23" i="15" s="1"/>
  <c r="C92" i="39" s="1"/>
  <c r="D24" i="15"/>
  <c r="E24" i="15" s="1"/>
  <c r="C98" i="39" s="1"/>
  <c r="D25" i="15"/>
  <c r="F25" i="15" s="1"/>
  <c r="C26" i="31" s="1"/>
  <c r="D26" i="15"/>
  <c r="E26" i="15" s="1"/>
  <c r="D27" i="15"/>
  <c r="F27" i="15" s="1"/>
  <c r="C28" i="31" s="1"/>
  <c r="D28" i="15"/>
  <c r="F28" i="15" s="1"/>
  <c r="C29" i="31" s="1"/>
  <c r="E28" i="15"/>
  <c r="E16" i="15"/>
  <c r="C50" i="39" s="1"/>
  <c r="E22" i="15"/>
  <c r="E27" i="15"/>
  <c r="B10" i="15"/>
  <c r="B20" i="9"/>
  <c r="B26" i="9"/>
  <c r="B32" i="9"/>
  <c r="B15" i="31"/>
  <c r="B15" i="35"/>
  <c r="B50" i="9"/>
  <c r="B56" i="9"/>
  <c r="B62" i="9"/>
  <c r="B19" i="35"/>
  <c r="B74" i="9"/>
  <c r="B80" i="9"/>
  <c r="B86" i="9"/>
  <c r="B92" i="9"/>
  <c r="B98" i="9"/>
  <c r="B26" i="31"/>
  <c r="B26" i="35"/>
  <c r="B116" i="9"/>
  <c r="B28" i="15"/>
  <c r="B9" i="15"/>
  <c r="A28" i="35"/>
  <c r="A27" i="35"/>
  <c r="A26" i="35"/>
  <c r="A25" i="35"/>
  <c r="A24" i="35"/>
  <c r="A23" i="35"/>
  <c r="A22" i="35"/>
  <c r="A21" i="35"/>
  <c r="A20" i="35"/>
  <c r="A19" i="35"/>
  <c r="A18" i="35"/>
  <c r="A17" i="35"/>
  <c r="A16" i="35"/>
  <c r="A15" i="35"/>
  <c r="A14" i="35"/>
  <c r="A13" i="35"/>
  <c r="A12" i="35"/>
  <c r="A11" i="35"/>
  <c r="A10" i="35"/>
  <c r="A9" i="35"/>
  <c r="A8" i="9"/>
  <c r="F16" i="15"/>
  <c r="C17" i="31" s="1"/>
  <c r="F19" i="15"/>
  <c r="C20" i="31" s="1"/>
  <c r="E20" i="31" s="1"/>
  <c r="A11" i="31"/>
  <c r="A12" i="31"/>
  <c r="A10" i="31"/>
  <c r="A13" i="31"/>
  <c r="A14" i="31"/>
  <c r="A15" i="31"/>
  <c r="A16" i="31"/>
  <c r="A17" i="31"/>
  <c r="A18" i="31"/>
  <c r="A19" i="31"/>
  <c r="A20" i="31"/>
  <c r="A21" i="31"/>
  <c r="A22" i="31"/>
  <c r="A23" i="31"/>
  <c r="A24" i="31"/>
  <c r="A25" i="31"/>
  <c r="A26" i="31"/>
  <c r="A27" i="31"/>
  <c r="A28" i="31"/>
  <c r="A29" i="31"/>
  <c r="A17" i="15"/>
  <c r="A18" i="15"/>
  <c r="A19" i="15"/>
  <c r="A20" i="15"/>
  <c r="A21" i="15"/>
  <c r="A22" i="15"/>
  <c r="A23" i="15"/>
  <c r="B23" i="15"/>
  <c r="A24" i="15"/>
  <c r="A25" i="15"/>
  <c r="A26" i="15"/>
  <c r="A27" i="15"/>
  <c r="A28" i="15"/>
  <c r="A16" i="15"/>
  <c r="A15" i="15"/>
  <c r="A14" i="15"/>
  <c r="A13" i="15"/>
  <c r="A12" i="15"/>
  <c r="A11" i="15"/>
  <c r="A10" i="15"/>
  <c r="A9" i="15"/>
  <c r="M19" i="15" l="1"/>
  <c r="D68" i="39" s="1"/>
  <c r="T68" i="39" s="1"/>
  <c r="U68" i="39" s="1"/>
  <c r="M15" i="15"/>
  <c r="N15" i="15" s="1"/>
  <c r="D16" i="31" s="1"/>
  <c r="M12" i="15"/>
  <c r="D26" i="39" s="1"/>
  <c r="T26" i="39" s="1"/>
  <c r="U26" i="39" s="1"/>
  <c r="C68" i="9"/>
  <c r="C68" i="39"/>
  <c r="N28" i="15"/>
  <c r="D29" i="31" s="1"/>
  <c r="D122" i="39"/>
  <c r="T122" i="39" s="1"/>
  <c r="U122" i="39" s="1"/>
  <c r="C110" i="9"/>
  <c r="T110" i="9" s="1"/>
  <c r="U110" i="9" s="1"/>
  <c r="C110" i="39"/>
  <c r="C14" i="9"/>
  <c r="C14" i="39"/>
  <c r="C116" i="9"/>
  <c r="C116" i="39"/>
  <c r="C86" i="9"/>
  <c r="C86" i="39"/>
  <c r="M14" i="15"/>
  <c r="D38" i="39" s="1"/>
  <c r="T38" i="39" s="1"/>
  <c r="U38" i="39" s="1"/>
  <c r="C122" i="9"/>
  <c r="C122" i="39"/>
  <c r="E17" i="15"/>
  <c r="C80" i="9"/>
  <c r="C80" i="39"/>
  <c r="M17" i="15"/>
  <c r="D56" i="39" s="1"/>
  <c r="T56" i="39" s="1"/>
  <c r="U56" i="39" s="1"/>
  <c r="D74" i="9"/>
  <c r="D74" i="39"/>
  <c r="T74" i="39" s="1"/>
  <c r="U74" i="39" s="1"/>
  <c r="U95" i="9"/>
  <c r="E21" i="35"/>
  <c r="G21" i="35" s="1"/>
  <c r="T80" i="9"/>
  <c r="U80" i="9" s="1"/>
  <c r="E19" i="35"/>
  <c r="G19" i="35" s="1"/>
  <c r="T68" i="9"/>
  <c r="U68" i="9" s="1"/>
  <c r="T116" i="9"/>
  <c r="U116" i="9" s="1"/>
  <c r="E27" i="35"/>
  <c r="G27" i="35" s="1"/>
  <c r="T122" i="9"/>
  <c r="U122" i="9" s="1"/>
  <c r="E28" i="35"/>
  <c r="G28" i="35" s="1"/>
  <c r="M22" i="15"/>
  <c r="F11" i="15"/>
  <c r="C12" i="31" s="1"/>
  <c r="F21" i="15"/>
  <c r="C22" i="31" s="1"/>
  <c r="E22" i="31" s="1"/>
  <c r="E25" i="15"/>
  <c r="F20" i="15"/>
  <c r="C21" i="31" s="1"/>
  <c r="E21" i="31" s="1"/>
  <c r="N20" i="15"/>
  <c r="D21" i="31" s="1"/>
  <c r="E13" i="15"/>
  <c r="C32" i="39" s="1"/>
  <c r="M26" i="15"/>
  <c r="D110" i="39" s="1"/>
  <c r="T110" i="39" s="1"/>
  <c r="U110" i="39" s="1"/>
  <c r="E14" i="15"/>
  <c r="E22" i="35"/>
  <c r="G22" i="35" s="1"/>
  <c r="T86" i="9"/>
  <c r="U86" i="9" s="1"/>
  <c r="M23" i="15"/>
  <c r="F24" i="15"/>
  <c r="C25" i="31" s="1"/>
  <c r="E25" i="31" s="1"/>
  <c r="F26" i="15"/>
  <c r="C27" i="31" s="1"/>
  <c r="E27" i="31" s="1"/>
  <c r="F12" i="15"/>
  <c r="C13" i="31" s="1"/>
  <c r="M18" i="15"/>
  <c r="M10" i="15"/>
  <c r="E10" i="35"/>
  <c r="G10" i="35" s="1"/>
  <c r="F10" i="15"/>
  <c r="C11" i="31" s="1"/>
  <c r="M27" i="15"/>
  <c r="M25" i="15"/>
  <c r="D104" i="39" s="1"/>
  <c r="T104" i="39" s="1"/>
  <c r="U104" i="39" s="1"/>
  <c r="M24" i="15"/>
  <c r="D98" i="39" s="1"/>
  <c r="T98" i="39" s="1"/>
  <c r="U98" i="39" s="1"/>
  <c r="M21" i="15"/>
  <c r="D80" i="39" s="1"/>
  <c r="T80" i="39" s="1"/>
  <c r="U80" i="39" s="1"/>
  <c r="M16" i="15"/>
  <c r="D50" i="39" s="1"/>
  <c r="T50" i="39" s="1"/>
  <c r="U50" i="39" s="1"/>
  <c r="M13" i="15"/>
  <c r="D32" i="39" s="1"/>
  <c r="T32" i="39" s="1"/>
  <c r="U32" i="39" s="1"/>
  <c r="M11" i="15"/>
  <c r="D20" i="39" s="1"/>
  <c r="T20" i="39" s="1"/>
  <c r="U20" i="39" s="1"/>
  <c r="B110" i="9"/>
  <c r="B13" i="15"/>
  <c r="B13" i="35"/>
  <c r="B13" i="31"/>
  <c r="B26" i="15"/>
  <c r="B12" i="15"/>
  <c r="B17" i="31"/>
  <c r="B18" i="15"/>
  <c r="B17" i="35"/>
  <c r="B25" i="35"/>
  <c r="B104" i="9"/>
  <c r="B20" i="31"/>
  <c r="B14" i="31"/>
  <c r="B25" i="15"/>
  <c r="B19" i="15"/>
  <c r="B38" i="9"/>
  <c r="B21" i="15"/>
  <c r="B14" i="15"/>
  <c r="B21" i="31"/>
  <c r="B14" i="35"/>
  <c r="B14" i="9"/>
  <c r="B68" i="9"/>
  <c r="B16" i="31"/>
  <c r="B12" i="31"/>
  <c r="B27" i="15"/>
  <c r="B23" i="35"/>
  <c r="B24" i="31"/>
  <c r="B20" i="35"/>
  <c r="B20" i="15"/>
  <c r="B19" i="31"/>
  <c r="B11" i="35"/>
  <c r="B28" i="31"/>
  <c r="B16" i="35"/>
  <c r="B21" i="35"/>
  <c r="B17" i="15"/>
  <c r="B11" i="15"/>
  <c r="B16" i="15"/>
  <c r="B22" i="31"/>
  <c r="B18" i="31"/>
  <c r="B12" i="35"/>
  <c r="B27" i="35"/>
  <c r="B44" i="9"/>
  <c r="B22" i="15"/>
  <c r="B27" i="31"/>
  <c r="B23" i="31"/>
  <c r="B10" i="35"/>
  <c r="B18" i="35"/>
  <c r="B22" i="35"/>
  <c r="B11" i="31"/>
  <c r="B15" i="15"/>
  <c r="B24" i="15"/>
  <c r="B29" i="31"/>
  <c r="B25" i="31"/>
  <c r="B24" i="35"/>
  <c r="B28" i="35"/>
  <c r="E19" i="31"/>
  <c r="C92" i="9"/>
  <c r="E17" i="31"/>
  <c r="E23" i="31"/>
  <c r="E16" i="31"/>
  <c r="N26" i="15"/>
  <c r="D27" i="31" s="1"/>
  <c r="E28" i="31"/>
  <c r="E29" i="31"/>
  <c r="C74" i="9"/>
  <c r="C26" i="9"/>
  <c r="C98" i="9"/>
  <c r="E14" i="31"/>
  <c r="E26" i="31"/>
  <c r="D122" i="9"/>
  <c r="N19" i="15"/>
  <c r="D20" i="31" s="1"/>
  <c r="C20" i="9"/>
  <c r="C50" i="9"/>
  <c r="C32" i="9"/>
  <c r="B122" i="9"/>
  <c r="E15" i="15"/>
  <c r="C44" i="39" s="1"/>
  <c r="E18" i="15"/>
  <c r="C62" i="39" s="1"/>
  <c r="F23" i="15"/>
  <c r="C24" i="31" s="1"/>
  <c r="D68" i="9"/>
  <c r="E9" i="15"/>
  <c r="M9" i="15"/>
  <c r="B9" i="35"/>
  <c r="B8" i="9"/>
  <c r="B10" i="31"/>
  <c r="T14" i="9" l="1"/>
  <c r="U14" i="9" s="1"/>
  <c r="N21" i="15"/>
  <c r="D22" i="31" s="1"/>
  <c r="D44" i="39"/>
  <c r="T44" i="39" s="1"/>
  <c r="U44" i="39" s="1"/>
  <c r="D44" i="9"/>
  <c r="D98" i="9"/>
  <c r="D110" i="9"/>
  <c r="D104" i="9"/>
  <c r="N13" i="15"/>
  <c r="D14" i="31" s="1"/>
  <c r="N12" i="15"/>
  <c r="D13" i="31" s="1"/>
  <c r="E13" i="31" s="1"/>
  <c r="N14" i="15"/>
  <c r="D15" i="31" s="1"/>
  <c r="D26" i="9"/>
  <c r="D32" i="9"/>
  <c r="D50" i="9"/>
  <c r="D80" i="9"/>
  <c r="N16" i="15"/>
  <c r="D17" i="31" s="1"/>
  <c r="N24" i="15"/>
  <c r="D25" i="31" s="1"/>
  <c r="N25" i="15"/>
  <c r="D26" i="31" s="1"/>
  <c r="D92" i="9"/>
  <c r="D92" i="39"/>
  <c r="T92" i="39" s="1"/>
  <c r="U92" i="39" s="1"/>
  <c r="C104" i="9"/>
  <c r="C104" i="39"/>
  <c r="E26" i="35"/>
  <c r="G26" i="35" s="1"/>
  <c r="N10" i="15"/>
  <c r="D11" i="31" s="1"/>
  <c r="E11" i="31" s="1"/>
  <c r="D14" i="39"/>
  <c r="T14" i="39" s="1"/>
  <c r="U14" i="39" s="1"/>
  <c r="T15" i="39" s="1"/>
  <c r="U15" i="39" s="1"/>
  <c r="T16" i="39" s="1"/>
  <c r="U16" i="39" s="1"/>
  <c r="T17" i="39" s="1"/>
  <c r="U17" i="39" s="1"/>
  <c r="T18" i="39" s="1"/>
  <c r="U18" i="39" s="1"/>
  <c r="T19" i="39" s="1"/>
  <c r="U19" i="39" s="1"/>
  <c r="D38" i="9"/>
  <c r="N11" i="15"/>
  <c r="D12" i="31" s="1"/>
  <c r="E12" i="31" s="1"/>
  <c r="C38" i="9"/>
  <c r="C38" i="39"/>
  <c r="D62" i="9"/>
  <c r="D62" i="39"/>
  <c r="T62" i="39" s="1"/>
  <c r="U62" i="39" s="1"/>
  <c r="D20" i="9"/>
  <c r="D56" i="9"/>
  <c r="D86" i="9"/>
  <c r="D86" i="39"/>
  <c r="T86" i="39" s="1"/>
  <c r="U86" i="39" s="1"/>
  <c r="N17" i="15"/>
  <c r="D18" i="31" s="1"/>
  <c r="C56" i="9"/>
  <c r="C56" i="39"/>
  <c r="D116" i="9"/>
  <c r="D116" i="39"/>
  <c r="T116" i="39" s="1"/>
  <c r="U116" i="39" s="1"/>
  <c r="D8" i="9"/>
  <c r="D8" i="39"/>
  <c r="C8" i="9"/>
  <c r="T8" i="9" s="1"/>
  <c r="U8" i="9" s="1"/>
  <c r="T9" i="9" s="1"/>
  <c r="C8" i="39"/>
  <c r="T98" i="9"/>
  <c r="U98" i="9" s="1"/>
  <c r="E24" i="35"/>
  <c r="G24" i="35" s="1"/>
  <c r="T32" i="9"/>
  <c r="U32" i="9" s="1"/>
  <c r="E13" i="35"/>
  <c r="G13" i="35" s="1"/>
  <c r="T50" i="9"/>
  <c r="U50" i="9" s="1"/>
  <c r="E16" i="35"/>
  <c r="G16" i="35" s="1"/>
  <c r="N27" i="15"/>
  <c r="D28" i="31" s="1"/>
  <c r="T26" i="9"/>
  <c r="U26" i="9" s="1"/>
  <c r="E12" i="35"/>
  <c r="G12" i="35" s="1"/>
  <c r="T74" i="9"/>
  <c r="U74" i="9" s="1"/>
  <c r="E20" i="35"/>
  <c r="G20" i="35" s="1"/>
  <c r="T38" i="9"/>
  <c r="U38" i="9" s="1"/>
  <c r="E14" i="35"/>
  <c r="G14" i="35" s="1"/>
  <c r="N23" i="15"/>
  <c r="D24" i="31" s="1"/>
  <c r="T92" i="9"/>
  <c r="U92" i="9" s="1"/>
  <c r="E23" i="35"/>
  <c r="G23" i="35" s="1"/>
  <c r="T20" i="9"/>
  <c r="U20" i="9" s="1"/>
  <c r="T21" i="9" s="1"/>
  <c r="E11" i="35"/>
  <c r="G11" i="35" s="1"/>
  <c r="N18" i="15"/>
  <c r="D19" i="31" s="1"/>
  <c r="N22" i="15"/>
  <c r="D23" i="31" s="1"/>
  <c r="T104" i="9"/>
  <c r="U104" i="9" s="1"/>
  <c r="E25" i="35"/>
  <c r="G25" i="35" s="1"/>
  <c r="D14" i="9"/>
  <c r="N9" i="15"/>
  <c r="D10" i="31" s="1"/>
  <c r="E10" i="31" s="1"/>
  <c r="E24" i="31"/>
  <c r="C44" i="9"/>
  <c r="C62" i="9"/>
  <c r="T15" i="9" l="1"/>
  <c r="U15" i="9" s="1"/>
  <c r="T16" i="9" s="1"/>
  <c r="U16" i="9" s="1"/>
  <c r="T17" i="9" s="1"/>
  <c r="U17" i="9" s="1"/>
  <c r="T18" i="9" s="1"/>
  <c r="U18" i="9" s="1"/>
  <c r="T19" i="9" s="1"/>
  <c r="U19" i="9" s="1"/>
  <c r="E17" i="35"/>
  <c r="G17" i="35" s="1"/>
  <c r="T56" i="9"/>
  <c r="U56" i="9" s="1"/>
  <c r="T8" i="39"/>
  <c r="U8" i="39" s="1"/>
  <c r="T9" i="39" s="1"/>
  <c r="U9" i="39" s="1"/>
  <c r="I14" i="31"/>
  <c r="C14" i="37" s="1"/>
  <c r="U9" i="9"/>
  <c r="B15" i="33"/>
  <c r="B16" i="33"/>
  <c r="B17" i="33"/>
  <c r="B14" i="33"/>
  <c r="J14" i="31"/>
  <c r="D14" i="37" s="1"/>
  <c r="E18" i="35"/>
  <c r="G18" i="35" s="1"/>
  <c r="T62" i="9"/>
  <c r="U62" i="9" s="1"/>
  <c r="C15" i="35"/>
  <c r="E15" i="35" s="1"/>
  <c r="G15" i="35" s="1"/>
  <c r="T44" i="9"/>
  <c r="U44" i="9" s="1"/>
  <c r="J12" i="31"/>
  <c r="D12" i="37" s="1"/>
  <c r="I13" i="31"/>
  <c r="C13" i="37" s="1"/>
  <c r="I11" i="31"/>
  <c r="C11" i="37" s="1"/>
  <c r="L13" i="31"/>
  <c r="F13" i="37" s="1"/>
  <c r="L12" i="31"/>
  <c r="F12" i="37" s="1"/>
  <c r="L14" i="31"/>
  <c r="F14" i="37" s="1"/>
  <c r="K11" i="31"/>
  <c r="E11" i="37" s="1"/>
  <c r="L10" i="31"/>
  <c r="F10" i="37" s="1"/>
  <c r="K12" i="31"/>
  <c r="E12" i="37" s="1"/>
  <c r="K10" i="31"/>
  <c r="E10" i="37" s="1"/>
  <c r="M13" i="31"/>
  <c r="G13" i="37" s="1"/>
  <c r="M10" i="31"/>
  <c r="G10" i="37" s="1"/>
  <c r="K13" i="31"/>
  <c r="E13" i="37" s="1"/>
  <c r="I10" i="31"/>
  <c r="C10" i="37" s="1"/>
  <c r="M12" i="31"/>
  <c r="G12" i="37" s="1"/>
  <c r="J13" i="31"/>
  <c r="D13" i="37" s="1"/>
  <c r="M11" i="31"/>
  <c r="G11" i="37" s="1"/>
  <c r="K14" i="31"/>
  <c r="E14" i="37" s="1"/>
  <c r="J10" i="31"/>
  <c r="D10" i="37" s="1"/>
  <c r="I12" i="31"/>
  <c r="C12" i="37" s="1"/>
  <c r="J11" i="31"/>
  <c r="D11" i="37" s="1"/>
  <c r="L11" i="31"/>
  <c r="F11" i="37" s="1"/>
  <c r="M14" i="31"/>
  <c r="G14" i="37" s="1"/>
  <c r="F9" i="35"/>
  <c r="T10" i="39" l="1"/>
  <c r="U10" i="39" s="1"/>
  <c r="T11" i="39" s="1"/>
  <c r="U11" i="39" s="1"/>
  <c r="T12" i="39" s="1"/>
  <c r="U12" i="39" s="1"/>
  <c r="T13" i="39" s="1"/>
  <c r="U13" i="39" s="1"/>
  <c r="T10" i="9"/>
  <c r="U10" i="9" s="1"/>
  <c r="T11" i="9" s="1"/>
  <c r="U11" i="9" s="1"/>
  <c r="T12" i="9" s="1"/>
  <c r="U12" i="9" s="1"/>
  <c r="T13" i="9" s="1"/>
  <c r="U13" i="9" s="1"/>
  <c r="B18" i="33"/>
  <c r="C17" i="33" s="1"/>
  <c r="N13" i="35"/>
  <c r="N14" i="37" s="1"/>
  <c r="B21" i="33" l="1"/>
  <c r="C15" i="33"/>
  <c r="C16" i="33"/>
  <c r="C14" i="33"/>
  <c r="C18" i="33"/>
  <c r="M11" i="35"/>
  <c r="M12" i="37" s="1"/>
  <c r="K11" i="35"/>
  <c r="K12" i="37" s="1"/>
  <c r="K12" i="35"/>
  <c r="K13" i="37" s="1"/>
  <c r="L13" i="35"/>
  <c r="L14" i="37" s="1"/>
  <c r="L12" i="35"/>
  <c r="L13" i="37" s="1"/>
  <c r="N12" i="35"/>
  <c r="N13" i="37" s="1"/>
  <c r="M12" i="35"/>
  <c r="M13" i="37" s="1"/>
  <c r="O9" i="35"/>
  <c r="O10" i="37" s="1"/>
  <c r="K10" i="35"/>
  <c r="K11" i="37" s="1"/>
  <c r="N10" i="35"/>
  <c r="N11" i="37" s="1"/>
  <c r="M13" i="35"/>
  <c r="M14" i="37" s="1"/>
  <c r="L11" i="35"/>
  <c r="L12" i="37" s="1"/>
  <c r="O12" i="35"/>
  <c r="O13" i="37" s="1"/>
  <c r="O13" i="35"/>
  <c r="O14" i="37" s="1"/>
  <c r="L9" i="35"/>
  <c r="L10" i="37" s="1"/>
  <c r="N9" i="35"/>
  <c r="N10" i="37" s="1"/>
  <c r="O11" i="35"/>
  <c r="O12" i="37" s="1"/>
  <c r="O10" i="35"/>
  <c r="O11" i="37" s="1"/>
  <c r="M10" i="35"/>
  <c r="M11" i="37" s="1"/>
  <c r="K9" i="35"/>
  <c r="K10" i="37" s="1"/>
  <c r="L10" i="35"/>
  <c r="L11" i="37" s="1"/>
  <c r="M9" i="35"/>
  <c r="M10" i="37" s="1"/>
  <c r="K13" i="35"/>
  <c r="K14" i="37" s="1"/>
  <c r="N11" i="35"/>
  <c r="N12" i="37" s="1"/>
  <c r="G9" i="35"/>
  <c r="D15" i="33" l="1"/>
  <c r="D16" i="33"/>
  <c r="D17" i="33"/>
  <c r="D14" i="33"/>
  <c r="D18" i="33" l="1"/>
  <c r="E18" i="33" s="1"/>
  <c r="E15" i="33" l="1"/>
  <c r="E16" i="33"/>
  <c r="E17" i="33"/>
  <c r="E14" i="33"/>
  <c r="D21" i="33"/>
  <c r="U2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Myriam Cubillos Benavides</author>
  </authors>
  <commentList>
    <comment ref="B8" authorId="0" shapeId="0" xr:uid="{CDCC12C4-B75D-4C9D-8F31-1930E28B97CC}">
      <text>
        <r>
          <rPr>
            <b/>
            <sz val="9"/>
            <color indexed="81"/>
            <rFont val="Tahoma"/>
            <family val="2"/>
          </rPr>
          <t>Utilice lista de despliegue</t>
        </r>
        <r>
          <rPr>
            <sz val="9"/>
            <color indexed="81"/>
            <rFont val="Tahoma"/>
            <family val="2"/>
          </rPr>
          <t xml:space="preserve">
</t>
        </r>
      </text>
    </comment>
    <comment ref="C8" authorId="0" shapeId="0" xr:uid="{A69AA790-BA46-4C11-BBEA-1F36D3975E21}">
      <text>
        <r>
          <rPr>
            <b/>
            <sz val="9"/>
            <color indexed="81"/>
            <rFont val="Tahoma"/>
            <family val="2"/>
          </rPr>
          <t>Utilice lista de despliegue, depende de haber seleccionado lista en B8</t>
        </r>
        <r>
          <rPr>
            <sz val="9"/>
            <color indexed="81"/>
            <rFont val="Tahoma"/>
            <family val="2"/>
          </rPr>
          <t xml:space="preserve">
</t>
        </r>
      </text>
    </comment>
    <comment ref="E8" authorId="0" shapeId="0" xr:uid="{315D6BB8-1A52-4805-B627-AF056584A369}">
      <text>
        <r>
          <rPr>
            <b/>
            <sz val="9"/>
            <color indexed="81"/>
            <rFont val="Tahoma"/>
            <family val="2"/>
          </rPr>
          <t>Celda parametrizada no modifcar</t>
        </r>
        <r>
          <rPr>
            <sz val="9"/>
            <color indexed="81"/>
            <rFont val="Tahoma"/>
            <family val="2"/>
          </rPr>
          <t xml:space="preserve">
</t>
        </r>
      </text>
    </comment>
    <comment ref="F8" authorId="0" shapeId="0" xr:uid="{29331795-7D74-40CA-A03B-F78AEFF62A5F}">
      <text>
        <r>
          <rPr>
            <b/>
            <sz val="9"/>
            <color indexed="81"/>
            <rFont val="Tahoma"/>
            <family val="2"/>
          </rPr>
          <t>Utilice lista de despliegue</t>
        </r>
      </text>
    </comment>
    <comment ref="G8" authorId="0" shapeId="0" xr:uid="{5F97A88E-BBCC-429E-9A1A-30F5B95B7628}">
      <text>
        <r>
          <rPr>
            <b/>
            <sz val="9"/>
            <color indexed="81"/>
            <rFont val="Tahoma"/>
            <family val="2"/>
          </rPr>
          <t>Utilice lista de despliegue</t>
        </r>
        <r>
          <rPr>
            <sz val="9"/>
            <color indexed="81"/>
            <rFont val="Tahoma"/>
            <family val="2"/>
          </rPr>
          <t xml:space="preserve">
</t>
        </r>
      </text>
    </comment>
    <comment ref="H8" authorId="0" shapeId="0" xr:uid="{BCC92F7D-E0D3-4B57-A684-EE395D77B969}">
      <text>
        <r>
          <rPr>
            <b/>
            <sz val="9"/>
            <color indexed="81"/>
            <rFont val="Tahoma"/>
            <family val="2"/>
          </rPr>
          <t>inicie redacción del riesgo utilizando estructura definida</t>
        </r>
        <r>
          <rPr>
            <sz val="9"/>
            <color indexed="81"/>
            <rFont val="Tahoma"/>
            <family val="2"/>
          </rPr>
          <t xml:space="preserve">
</t>
        </r>
      </text>
    </comment>
    <comment ref="I8" authorId="0" shapeId="0" xr:uid="{F4BB3BFF-7108-4411-8849-9E27A2F25F9C}">
      <text>
        <r>
          <rPr>
            <b/>
            <sz val="9"/>
            <color indexed="81"/>
            <rFont val="Tahoma"/>
            <family val="2"/>
          </rPr>
          <t>Continue redacción del riesgo, defina causa raíz</t>
        </r>
        <r>
          <rPr>
            <sz val="9"/>
            <color indexed="81"/>
            <rFont val="Tahoma"/>
            <family val="2"/>
          </rPr>
          <t xml:space="preserve">
</t>
        </r>
      </text>
    </comment>
    <comment ref="J8" authorId="0" shapeId="0" xr:uid="{838D3E34-3CBB-44BA-AEC6-383B5329427D}">
      <text>
        <r>
          <rPr>
            <b/>
            <sz val="9"/>
            <color indexed="81"/>
            <rFont val="Tahoma"/>
            <family val="2"/>
          </rPr>
          <t>Esta celda concatena redacción del riesgo, no modificar.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Myriam Cubillos Benavides</author>
  </authors>
  <commentList>
    <comment ref="B8" authorId="0" shapeId="0" xr:uid="{804ECC3A-CE05-43BB-AE42-38E7D3D95E6C}">
      <text>
        <r>
          <rPr>
            <b/>
            <sz val="9"/>
            <color indexed="81"/>
            <rFont val="Tahoma"/>
            <family val="2"/>
          </rPr>
          <t>Utilice lista de despliegue</t>
        </r>
        <r>
          <rPr>
            <sz val="9"/>
            <color indexed="81"/>
            <rFont val="Tahoma"/>
            <family val="2"/>
          </rPr>
          <t xml:space="preserve">
</t>
        </r>
      </text>
    </comment>
    <comment ref="C8" authorId="0" shapeId="0" xr:uid="{3188B1E7-2823-48AF-A364-147B558E7CA2}">
      <text>
        <r>
          <rPr>
            <b/>
            <sz val="9"/>
            <color indexed="81"/>
            <rFont val="Tahoma"/>
            <family val="2"/>
          </rPr>
          <t>Utilice lista de despliegue, depende de haber seleccionado lista en B8</t>
        </r>
        <r>
          <rPr>
            <sz val="9"/>
            <color indexed="81"/>
            <rFont val="Tahoma"/>
            <family val="2"/>
          </rPr>
          <t xml:space="preserve">
</t>
        </r>
      </text>
    </comment>
    <comment ref="E8" authorId="0" shapeId="0" xr:uid="{37756E19-C9C7-4144-9CB9-0C564DFFC310}">
      <text>
        <r>
          <rPr>
            <b/>
            <sz val="9"/>
            <color indexed="81"/>
            <rFont val="Tahoma"/>
            <family val="2"/>
          </rPr>
          <t>Celda parametrizada no modifcar</t>
        </r>
        <r>
          <rPr>
            <sz val="9"/>
            <color indexed="81"/>
            <rFont val="Tahoma"/>
            <family val="2"/>
          </rPr>
          <t xml:space="preserve">
</t>
        </r>
      </text>
    </comment>
    <comment ref="F8" authorId="0" shapeId="0" xr:uid="{22AA301F-AD38-4541-B48A-4F106BAEA383}">
      <text>
        <r>
          <rPr>
            <b/>
            <sz val="9"/>
            <color indexed="81"/>
            <rFont val="Tahoma"/>
            <family val="2"/>
          </rPr>
          <t>Utilice lista de despliegue</t>
        </r>
      </text>
    </comment>
    <comment ref="G8" authorId="0" shapeId="0" xr:uid="{F10D5BC8-D73B-4F57-BC5A-6D8AB8442A93}">
      <text>
        <r>
          <rPr>
            <b/>
            <sz val="9"/>
            <color indexed="81"/>
            <rFont val="Tahoma"/>
            <family val="2"/>
          </rPr>
          <t>Utilice lista de despliegue</t>
        </r>
        <r>
          <rPr>
            <sz val="9"/>
            <color indexed="81"/>
            <rFont val="Tahoma"/>
            <family val="2"/>
          </rPr>
          <t xml:space="preserve">
</t>
        </r>
      </text>
    </comment>
    <comment ref="H8" authorId="0" shapeId="0" xr:uid="{30E92E32-14F9-4F86-9E4B-CE390D5CC167}">
      <text>
        <r>
          <rPr>
            <b/>
            <sz val="9"/>
            <color indexed="81"/>
            <rFont val="Tahoma"/>
            <family val="2"/>
          </rPr>
          <t>inicie redacción del riesgo utilizando estructura definida</t>
        </r>
        <r>
          <rPr>
            <sz val="9"/>
            <color indexed="81"/>
            <rFont val="Tahoma"/>
            <family val="2"/>
          </rPr>
          <t xml:space="preserve">
</t>
        </r>
      </text>
    </comment>
    <comment ref="I8" authorId="0" shapeId="0" xr:uid="{2ABBAEF3-87D4-41F2-8792-083588863FFE}">
      <text>
        <r>
          <rPr>
            <b/>
            <sz val="9"/>
            <color indexed="81"/>
            <rFont val="Tahoma"/>
            <family val="2"/>
          </rPr>
          <t>Continue redacción del riesgo, defina causa raíz</t>
        </r>
        <r>
          <rPr>
            <sz val="9"/>
            <color indexed="81"/>
            <rFont val="Tahoma"/>
            <family val="2"/>
          </rPr>
          <t xml:space="preserve">
</t>
        </r>
      </text>
    </comment>
    <comment ref="J8" authorId="0" shapeId="0" xr:uid="{27CF316A-F08C-4D1B-8796-8BF6C9832C8D}">
      <text>
        <r>
          <rPr>
            <b/>
            <sz val="9"/>
            <color indexed="81"/>
            <rFont val="Tahoma"/>
            <family val="2"/>
          </rPr>
          <t>Esta celda concatena redacción del riesgo, no modificar.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Myriam Cubillos Benavides</author>
  </authors>
  <commentList>
    <comment ref="B8" authorId="0" shapeId="0" xr:uid="{62230B18-BC14-4698-81B1-1F564289DF7C}">
      <text>
        <r>
          <rPr>
            <b/>
            <sz val="9"/>
            <color indexed="81"/>
            <rFont val="Tahoma"/>
            <family val="2"/>
          </rPr>
          <t>Celda parametrizada no modificar</t>
        </r>
        <r>
          <rPr>
            <sz val="9"/>
            <color indexed="81"/>
            <rFont val="Tahoma"/>
            <family val="2"/>
          </rPr>
          <t xml:space="preserve">
</t>
        </r>
      </text>
    </comment>
    <comment ref="C8" authorId="0" shapeId="0" xr:uid="{6A28BEF0-30D3-450F-92EE-1A44E0B22816}">
      <text>
        <r>
          <rPr>
            <b/>
            <sz val="9"/>
            <color indexed="81"/>
            <rFont val="Tahoma"/>
            <family val="2"/>
          </rPr>
          <t>Diligencie número de veces.</t>
        </r>
        <r>
          <rPr>
            <sz val="9"/>
            <color indexed="81"/>
            <rFont val="Tahoma"/>
            <family val="2"/>
          </rPr>
          <t xml:space="preserve">
</t>
        </r>
      </text>
    </comment>
    <comment ref="D8" authorId="0" shapeId="0" xr:uid="{06341778-30E3-4DA1-AC95-8B5D7194E01B}">
      <text>
        <r>
          <rPr>
            <b/>
            <sz val="9"/>
            <color indexed="81"/>
            <rFont val="Tahoma"/>
            <family val="2"/>
          </rPr>
          <t>Celda parametrizada no modificar.</t>
        </r>
        <r>
          <rPr>
            <sz val="9"/>
            <color indexed="81"/>
            <rFont val="Tahoma"/>
            <family val="2"/>
          </rPr>
          <t xml:space="preserve">
</t>
        </r>
      </text>
    </comment>
    <comment ref="E8" authorId="0" shapeId="0" xr:uid="{2919FF2B-00AF-4A47-843F-FD6A54B87413}">
      <text>
        <r>
          <rPr>
            <b/>
            <sz val="9"/>
            <color indexed="81"/>
            <rFont val="Tahoma"/>
            <family val="2"/>
          </rPr>
          <t>Celda parametrizada no modificar.</t>
        </r>
        <r>
          <rPr>
            <sz val="9"/>
            <color indexed="81"/>
            <rFont val="Tahoma"/>
            <family val="2"/>
          </rPr>
          <t xml:space="preserve">
</t>
        </r>
      </text>
    </comment>
    <comment ref="F8" authorId="0" shapeId="0" xr:uid="{CF16165C-820C-46AA-8701-7FA44BA0EB5C}">
      <text>
        <r>
          <rPr>
            <b/>
            <sz val="9"/>
            <color indexed="81"/>
            <rFont val="Tahoma"/>
            <family val="2"/>
          </rPr>
          <t>Celda parametrizada no modificar.</t>
        </r>
        <r>
          <rPr>
            <sz val="9"/>
            <color indexed="81"/>
            <rFont val="Tahoma"/>
            <family val="2"/>
          </rPr>
          <t xml:space="preserve">
</t>
        </r>
      </text>
    </comment>
    <comment ref="G8" authorId="0" shapeId="0" xr:uid="{AB661C79-502F-4B46-933C-931440F516C1}">
      <text>
        <r>
          <rPr>
            <b/>
            <sz val="9"/>
            <color indexed="81"/>
            <rFont val="Tahoma"/>
            <family val="2"/>
          </rPr>
          <t>Utilice lista de despliegue</t>
        </r>
        <r>
          <rPr>
            <sz val="9"/>
            <color indexed="81"/>
            <rFont val="Tahoma"/>
            <family val="2"/>
          </rPr>
          <t xml:space="preserve">
</t>
        </r>
      </text>
    </comment>
    <comment ref="H8" authorId="0" shapeId="0" xr:uid="{15B58A13-537B-4C09-A1F7-FABBF9645FB0}">
      <text>
        <r>
          <rPr>
            <b/>
            <sz val="9"/>
            <color indexed="81"/>
            <rFont val="Tahoma"/>
            <family val="2"/>
          </rPr>
          <t>Celda parametrizada no modificar.</t>
        </r>
        <r>
          <rPr>
            <sz val="9"/>
            <color indexed="81"/>
            <rFont val="Tahoma"/>
            <family val="2"/>
          </rPr>
          <t xml:space="preserve">
</t>
        </r>
      </text>
    </comment>
    <comment ref="I8" authorId="0" shapeId="0" xr:uid="{3379832C-E081-4E3C-AE77-D8BEF9091CB7}">
      <text>
        <r>
          <rPr>
            <b/>
            <sz val="9"/>
            <color indexed="81"/>
            <rFont val="Tahoma"/>
            <family val="2"/>
          </rPr>
          <t>Celda parametrizada no modificar.</t>
        </r>
        <r>
          <rPr>
            <sz val="9"/>
            <color indexed="81"/>
            <rFont val="Tahoma"/>
            <family val="2"/>
          </rPr>
          <t xml:space="preserve">
</t>
        </r>
      </text>
    </comment>
    <comment ref="J8" authorId="0" shapeId="0" xr:uid="{86B6DB5C-3AFC-4877-AE50-F5B7A606D4A1}">
      <text>
        <r>
          <rPr>
            <b/>
            <sz val="9"/>
            <color indexed="81"/>
            <rFont val="Tahoma"/>
            <family val="2"/>
          </rPr>
          <t>Utilice lista de despliegue.</t>
        </r>
      </text>
    </comment>
    <comment ref="K8" authorId="0" shapeId="0" xr:uid="{B8AA2830-C536-4F3A-927B-1C68A30BCC82}">
      <text>
        <r>
          <rPr>
            <b/>
            <sz val="9"/>
            <color indexed="81"/>
            <rFont val="Tahoma"/>
            <family val="2"/>
          </rPr>
          <t>Celda parametrizada no modificar.</t>
        </r>
        <r>
          <rPr>
            <sz val="9"/>
            <color indexed="81"/>
            <rFont val="Tahoma"/>
            <family val="2"/>
          </rPr>
          <t xml:space="preserve">
</t>
        </r>
      </text>
    </comment>
    <comment ref="L8" authorId="0" shapeId="0" xr:uid="{67EAE7A3-A4CC-45DC-B262-BAF9A65F8A76}">
      <text>
        <r>
          <rPr>
            <b/>
            <sz val="9"/>
            <color indexed="81"/>
            <rFont val="Tahoma"/>
            <family val="2"/>
          </rPr>
          <t>Celda parametrizada no modificar.</t>
        </r>
        <r>
          <rPr>
            <sz val="9"/>
            <color indexed="81"/>
            <rFont val="Tahoma"/>
            <family val="2"/>
          </rPr>
          <t xml:space="preserve">
</t>
        </r>
      </text>
    </comment>
    <comment ref="M8" authorId="0" shapeId="0" xr:uid="{FE3C94F2-D61E-4553-B8E0-F076A0781C0F}">
      <text>
        <r>
          <rPr>
            <b/>
            <sz val="9"/>
            <color indexed="81"/>
            <rFont val="Tahoma"/>
            <family val="2"/>
          </rPr>
          <t>Celda parametrizada no modificar.</t>
        </r>
      </text>
    </comment>
    <comment ref="N8" authorId="0" shapeId="0" xr:uid="{440624CA-98F3-417F-B736-80BBA053C9A6}">
      <text>
        <r>
          <rPr>
            <b/>
            <sz val="9"/>
            <color indexed="81"/>
            <rFont val="Tahoma"/>
            <family val="2"/>
          </rPr>
          <t>Celda parametrizada no modificar.</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Myriam Cubillos Benavides</author>
  </authors>
  <commentList>
    <comment ref="C8" authorId="0" shapeId="0" xr:uid="{CDE357D3-4EA5-42A9-BDF3-95A8674EEDF6}">
      <text>
        <r>
          <rPr>
            <b/>
            <sz val="9"/>
            <color indexed="81"/>
            <rFont val="Tahoma"/>
            <family val="2"/>
          </rPr>
          <t>Celdas parametrizadas no modificar.</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Myriam Cubillos Benavides</author>
  </authors>
  <commentList>
    <comment ref="F7" authorId="0" shapeId="0" xr:uid="{54BDD19A-69DA-4CC0-AD84-014596916193}">
      <text>
        <r>
          <rPr>
            <b/>
            <sz val="9"/>
            <color indexed="81"/>
            <rFont val="Tahoma"/>
            <family val="2"/>
          </rPr>
          <t>Inicie redacción del control, de acuerdo con estructura propuesta.</t>
        </r>
        <r>
          <rPr>
            <sz val="9"/>
            <color indexed="81"/>
            <rFont val="Tahoma"/>
            <family val="2"/>
          </rPr>
          <t xml:space="preserve">
</t>
        </r>
      </text>
    </comment>
    <comment ref="G7" authorId="0" shapeId="0" xr:uid="{D6C944C7-F3A2-4EE2-8BBA-697616F2B4AA}">
      <text>
        <r>
          <rPr>
            <b/>
            <sz val="9"/>
            <color indexed="81"/>
            <rFont val="Tahoma"/>
            <family val="2"/>
          </rPr>
          <t>continue redacción, verbos aplicables: Verificar,  validar, conciliar,  comparar, revisar, cotejar.</t>
        </r>
        <r>
          <rPr>
            <sz val="9"/>
            <color indexed="81"/>
            <rFont val="Tahoma"/>
            <family val="2"/>
          </rPr>
          <t xml:space="preserve">
</t>
        </r>
      </text>
    </comment>
    <comment ref="H7" authorId="0" shapeId="0" xr:uid="{D11DC1ED-0C71-49AD-A6C1-0E8C3BDEA8C5}">
      <text>
        <r>
          <rPr>
            <b/>
            <sz val="9"/>
            <color indexed="81"/>
            <rFont val="Tahoma"/>
            <family val="2"/>
          </rPr>
          <t>Continue redacción aplique atributos de formalización del control.</t>
        </r>
        <r>
          <rPr>
            <sz val="9"/>
            <color indexed="81"/>
            <rFont val="Tahoma"/>
            <family val="2"/>
          </rPr>
          <t xml:space="preserve">
</t>
        </r>
      </text>
    </comment>
    <comment ref="I7" authorId="0" shapeId="0" xr:uid="{4F64D659-31FF-4154-A2D4-DBD55386AE6E}">
      <text>
        <r>
          <rPr>
            <b/>
            <sz val="9"/>
            <color indexed="81"/>
            <rFont val="Tahoma"/>
            <family val="2"/>
          </rPr>
          <t>Concatena redacción del control, NO modificar.</t>
        </r>
        <r>
          <rPr>
            <sz val="9"/>
            <color indexed="81"/>
            <rFont val="Tahoma"/>
            <family val="2"/>
          </rPr>
          <t xml:space="preserve">
</t>
        </r>
      </text>
    </comment>
    <comment ref="J7" authorId="0" shapeId="0" xr:uid="{03BA8260-6FC0-4287-9099-2946FE95D8C2}">
      <text>
        <r>
          <rPr>
            <b/>
            <sz val="9"/>
            <color indexed="81"/>
            <rFont val="Tahoma"/>
            <family val="2"/>
          </rPr>
          <t>Utilice lista de despliegue.</t>
        </r>
        <r>
          <rPr>
            <sz val="9"/>
            <color indexed="81"/>
            <rFont val="Tahoma"/>
            <family val="2"/>
          </rPr>
          <t xml:space="preserve">
</t>
        </r>
      </text>
    </comment>
    <comment ref="K7" authorId="0" shapeId="0" xr:uid="{F6D510D6-6527-4083-9305-01ED32002DFC}">
      <text>
        <r>
          <rPr>
            <b/>
            <sz val="9"/>
            <color indexed="81"/>
            <rFont val="Tahoma"/>
            <family val="2"/>
          </rPr>
          <t>Celda parametrizada NO modificar.</t>
        </r>
        <r>
          <rPr>
            <sz val="9"/>
            <color indexed="81"/>
            <rFont val="Tahoma"/>
            <family val="2"/>
          </rPr>
          <t xml:space="preserve">
</t>
        </r>
      </text>
    </comment>
    <comment ref="L7" authorId="0" shapeId="0" xr:uid="{570D0D7D-0F17-443F-8A37-5008F2EFCCE8}">
      <text>
        <r>
          <rPr>
            <b/>
            <sz val="9"/>
            <color indexed="81"/>
            <rFont val="Tahoma"/>
            <family val="2"/>
          </rPr>
          <t>Celda parametrizada NO modificar.</t>
        </r>
        <r>
          <rPr>
            <sz val="9"/>
            <color indexed="81"/>
            <rFont val="Tahoma"/>
            <family val="2"/>
          </rPr>
          <t xml:space="preserve">
</t>
        </r>
      </text>
    </comment>
    <comment ref="M7" authorId="0" shapeId="0" xr:uid="{05CF1F33-E53C-42FE-8A06-60089B40B8AE}">
      <text>
        <r>
          <rPr>
            <b/>
            <sz val="9"/>
            <color indexed="81"/>
            <rFont val="Tahoma"/>
            <family val="2"/>
          </rPr>
          <t>Utilice lista de despliegue.</t>
        </r>
        <r>
          <rPr>
            <sz val="9"/>
            <color indexed="81"/>
            <rFont val="Tahoma"/>
            <family val="2"/>
          </rPr>
          <t xml:space="preserve">
</t>
        </r>
      </text>
    </comment>
    <comment ref="N7" authorId="0" shapeId="0" xr:uid="{564D8165-A5D5-4B78-9773-DA82FAEC74F8}">
      <text>
        <r>
          <rPr>
            <b/>
            <sz val="9"/>
            <color indexed="81"/>
            <rFont val="Tahoma"/>
            <family val="2"/>
          </rPr>
          <t>Celda parametrizada NO modificar.</t>
        </r>
        <r>
          <rPr>
            <sz val="9"/>
            <color indexed="81"/>
            <rFont val="Tahoma"/>
            <family val="2"/>
          </rPr>
          <t xml:space="preserve">
</t>
        </r>
      </text>
    </comment>
    <comment ref="O7" authorId="0" shapeId="0" xr:uid="{AEC45E90-0367-4390-8B9F-45FBEDEA7FF0}">
      <text>
        <r>
          <rPr>
            <b/>
            <sz val="9"/>
            <color indexed="81"/>
            <rFont val="Tahoma"/>
            <family val="2"/>
          </rPr>
          <t>Utilice lista de despliegue.</t>
        </r>
        <r>
          <rPr>
            <sz val="9"/>
            <color indexed="81"/>
            <rFont val="Tahoma"/>
            <family val="2"/>
          </rPr>
          <t xml:space="preserve">
</t>
        </r>
      </text>
    </comment>
    <comment ref="P7" authorId="0" shapeId="0" xr:uid="{DBA2F1F3-A5D1-4C64-9396-F954EC3BD0E3}">
      <text>
        <r>
          <rPr>
            <b/>
            <sz val="9"/>
            <color indexed="81"/>
            <rFont val="Tahoma"/>
            <family val="2"/>
          </rPr>
          <t>Utilice lista de despliegue.</t>
        </r>
        <r>
          <rPr>
            <sz val="9"/>
            <color indexed="81"/>
            <rFont val="Tahoma"/>
            <family val="2"/>
          </rPr>
          <t xml:space="preserve">
</t>
        </r>
      </text>
    </comment>
    <comment ref="Q7" authorId="0" shapeId="0" xr:uid="{69B6033E-A0F2-4D4B-8766-7E5FFA3F4919}">
      <text>
        <r>
          <rPr>
            <b/>
            <sz val="9"/>
            <color indexed="81"/>
            <rFont val="Tahoma"/>
            <family val="2"/>
          </rPr>
          <t>Utilice lista de despliegue.</t>
        </r>
        <r>
          <rPr>
            <sz val="9"/>
            <color indexed="81"/>
            <rFont val="Tahoma"/>
            <family val="2"/>
          </rPr>
          <t xml:space="preserve">
</t>
        </r>
      </text>
    </comment>
    <comment ref="R7" authorId="0" shapeId="0" xr:uid="{72345545-C5FB-463A-86CD-84D788AAF4F0}">
      <text>
        <r>
          <rPr>
            <b/>
            <sz val="9"/>
            <color indexed="81"/>
            <rFont val="Tahoma"/>
            <family val="2"/>
          </rPr>
          <t>Utilice lista de despliegue.</t>
        </r>
        <r>
          <rPr>
            <sz val="9"/>
            <color indexed="81"/>
            <rFont val="Tahoma"/>
            <family val="2"/>
          </rPr>
          <t xml:space="preserve">
</t>
        </r>
      </text>
    </comment>
    <comment ref="S7" authorId="0" shapeId="0" xr:uid="{22F49B37-B899-420D-9ACC-7F2203475C13}">
      <text>
        <r>
          <rPr>
            <b/>
            <sz val="9"/>
            <color indexed="81"/>
            <rFont val="Tahoma"/>
            <family val="2"/>
          </rPr>
          <t>Celda parametrizada NO modificar.</t>
        </r>
        <r>
          <rPr>
            <sz val="9"/>
            <color indexed="81"/>
            <rFont val="Tahoma"/>
            <family val="2"/>
          </rPr>
          <t xml:space="preserve">
</t>
        </r>
      </text>
    </comment>
    <comment ref="T7" authorId="0" shapeId="0" xr:uid="{AC8305F7-DD35-47A2-B2AE-6E667EC640FF}">
      <text>
        <r>
          <rPr>
            <b/>
            <sz val="9"/>
            <color indexed="81"/>
            <rFont val="Tahoma"/>
            <family val="2"/>
          </rPr>
          <t>Celda parametrizada NO modificar.</t>
        </r>
        <r>
          <rPr>
            <sz val="9"/>
            <color indexed="81"/>
            <rFont val="Tahoma"/>
            <family val="2"/>
          </rPr>
          <t xml:space="preserve">
</t>
        </r>
      </text>
    </comment>
    <comment ref="U7" authorId="0" shapeId="0" xr:uid="{58A981A8-3F58-4331-9217-76671C7C5A3F}">
      <text>
        <r>
          <rPr>
            <b/>
            <sz val="9"/>
            <color indexed="81"/>
            <rFont val="Tahoma"/>
            <family val="2"/>
          </rPr>
          <t>Celda parametrizada NO modificar.</t>
        </r>
        <r>
          <rPr>
            <sz val="9"/>
            <color indexed="81"/>
            <rFont val="Tahoma"/>
            <family val="2"/>
          </rPr>
          <t xml:space="preserve">
</t>
        </r>
      </text>
    </comment>
    <comment ref="V7" authorId="0" shapeId="0" xr:uid="{2480328A-CA36-4637-8436-5C1A2CEBB4BE}">
      <text>
        <r>
          <rPr>
            <b/>
            <sz val="9"/>
            <color indexed="81"/>
            <rFont val="Tahoma"/>
            <family val="2"/>
          </rPr>
          <t>Digite valor final una vez se calculen todos los controles establecidos.</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Myriam Cubillos Benavides</author>
  </authors>
  <commentList>
    <comment ref="C6" authorId="0" shapeId="0" xr:uid="{DA1E8ED0-2492-4389-A406-32EAAC17B59A}">
      <text>
        <r>
          <rPr>
            <b/>
            <sz val="9"/>
            <color indexed="81"/>
            <rFont val="Tahoma"/>
            <family val="2"/>
          </rPr>
          <t>Celda parametrizada NO modificar.</t>
        </r>
        <r>
          <rPr>
            <sz val="9"/>
            <color indexed="81"/>
            <rFont val="Tahoma"/>
            <family val="2"/>
          </rPr>
          <t xml:space="preserve">
</t>
        </r>
      </text>
    </comment>
    <comment ref="D6" authorId="0" shapeId="0" xr:uid="{9E68024F-94A5-4FB9-86C8-995FEEB9C968}">
      <text>
        <r>
          <rPr>
            <b/>
            <sz val="9"/>
            <color indexed="81"/>
            <rFont val="Tahoma"/>
            <family val="2"/>
          </rPr>
          <t>Celda parametrizada NO modificar.</t>
        </r>
      </text>
    </comment>
    <comment ref="F7" authorId="0" shapeId="0" xr:uid="{F843A8ED-4E37-4073-92E9-DEF3883C4100}">
      <text>
        <r>
          <rPr>
            <b/>
            <sz val="9"/>
            <color indexed="81"/>
            <rFont val="Tahoma"/>
            <family val="2"/>
          </rPr>
          <t>Inicie redacción del control, de acuerdo con estructura propuesta</t>
        </r>
      </text>
    </comment>
    <comment ref="G7" authorId="0" shapeId="0" xr:uid="{E1C3ACD3-9F6C-42CD-969B-3C95DFE1F6F0}">
      <text>
        <r>
          <rPr>
            <b/>
            <sz val="9"/>
            <color indexed="81"/>
            <rFont val="Tahoma"/>
            <family val="2"/>
          </rPr>
          <t>continue redacción, verbos aplicables: Verificar,  validar, conciliar,  comparar, revisar, cotejar.</t>
        </r>
        <r>
          <rPr>
            <sz val="9"/>
            <color indexed="81"/>
            <rFont val="Tahoma"/>
            <family val="2"/>
          </rPr>
          <t xml:space="preserve">
</t>
        </r>
      </text>
    </comment>
    <comment ref="H7" authorId="0" shapeId="0" xr:uid="{6B8C51E3-D4FC-42D3-B0CB-E9B19FEEF7CD}">
      <text>
        <r>
          <rPr>
            <b/>
            <sz val="9"/>
            <color indexed="81"/>
            <rFont val="Tahoma"/>
            <family val="2"/>
          </rPr>
          <t>Continue redacción, aplique atributos de formalización del control.</t>
        </r>
        <r>
          <rPr>
            <sz val="9"/>
            <color indexed="81"/>
            <rFont val="Tahoma"/>
            <family val="2"/>
          </rPr>
          <t xml:space="preserve">
</t>
        </r>
      </text>
    </comment>
    <comment ref="I7" authorId="0" shapeId="0" xr:uid="{AB980B71-4F1F-453F-9C1C-C7F0E67E5A9D}">
      <text>
        <r>
          <rPr>
            <b/>
            <sz val="9"/>
            <color indexed="81"/>
            <rFont val="Tahoma"/>
            <family val="2"/>
          </rPr>
          <t>Celda conctena redacción del control NO modifique.</t>
        </r>
        <r>
          <rPr>
            <sz val="9"/>
            <color indexed="81"/>
            <rFont val="Tahoma"/>
            <family val="2"/>
          </rPr>
          <t xml:space="preserve">
</t>
        </r>
      </text>
    </comment>
    <comment ref="K7" authorId="0" shapeId="0" xr:uid="{B7A443EF-CA6B-4A2B-AA7C-FF13D3BB1894}">
      <text>
        <r>
          <rPr>
            <b/>
            <sz val="9"/>
            <color indexed="81"/>
            <rFont val="Tahoma"/>
            <family val="2"/>
          </rPr>
          <t>Celda parametrizada NO modificar.</t>
        </r>
        <r>
          <rPr>
            <sz val="9"/>
            <color indexed="81"/>
            <rFont val="Tahoma"/>
            <family val="2"/>
          </rPr>
          <t xml:space="preserve">
</t>
        </r>
      </text>
    </comment>
    <comment ref="L7" authorId="0" shapeId="0" xr:uid="{7EF2C44F-606D-4830-8EDE-A7D9C959D5B6}">
      <text>
        <r>
          <rPr>
            <b/>
            <sz val="9"/>
            <color indexed="81"/>
            <rFont val="Tahoma"/>
            <family val="2"/>
          </rPr>
          <t>Celda parametrizada NO modificar.</t>
        </r>
        <r>
          <rPr>
            <sz val="9"/>
            <color indexed="81"/>
            <rFont val="Tahoma"/>
            <family val="2"/>
          </rPr>
          <t xml:space="preserve">
</t>
        </r>
      </text>
    </comment>
    <comment ref="M7" authorId="0" shapeId="0" xr:uid="{47287BBB-0356-42DB-B816-D0FFAD9C25ED}">
      <text>
        <r>
          <rPr>
            <b/>
            <sz val="9"/>
            <color indexed="81"/>
            <rFont val="Tahoma"/>
            <family val="2"/>
          </rPr>
          <t>Utilice lista de despliegue.</t>
        </r>
        <r>
          <rPr>
            <sz val="9"/>
            <color indexed="81"/>
            <rFont val="Tahoma"/>
            <family val="2"/>
          </rPr>
          <t xml:space="preserve">
</t>
        </r>
      </text>
    </comment>
    <comment ref="N7" authorId="0" shapeId="0" xr:uid="{900489DA-3BCC-427E-8EAF-5502C9A8B35D}">
      <text>
        <r>
          <rPr>
            <b/>
            <sz val="9"/>
            <color indexed="81"/>
            <rFont val="Tahoma"/>
            <family val="2"/>
          </rPr>
          <t>Celda parametrizada NO modificar.</t>
        </r>
        <r>
          <rPr>
            <sz val="9"/>
            <color indexed="81"/>
            <rFont val="Tahoma"/>
            <family val="2"/>
          </rPr>
          <t xml:space="preserve">
</t>
        </r>
      </text>
    </comment>
    <comment ref="O7" authorId="0" shapeId="0" xr:uid="{7AB018AD-3213-4B9A-A9C6-2E629D217689}">
      <text>
        <r>
          <rPr>
            <b/>
            <sz val="9"/>
            <color indexed="81"/>
            <rFont val="Tahoma"/>
            <family val="2"/>
          </rPr>
          <t>Utilice lista de despliegue.</t>
        </r>
      </text>
    </comment>
    <comment ref="P7" authorId="0" shapeId="0" xr:uid="{6BE200C6-1F44-4403-8C88-49F5D7DBEBE7}">
      <text>
        <r>
          <rPr>
            <b/>
            <sz val="9"/>
            <color indexed="81"/>
            <rFont val="Tahoma"/>
            <family val="2"/>
          </rPr>
          <t>Utilice lista de despliegue.</t>
        </r>
        <r>
          <rPr>
            <sz val="9"/>
            <color indexed="81"/>
            <rFont val="Tahoma"/>
            <family val="2"/>
          </rPr>
          <t xml:space="preserve">
</t>
        </r>
      </text>
    </comment>
    <comment ref="R7" authorId="0" shapeId="0" xr:uid="{46581691-4E4D-45EC-9366-166A2DDB32D6}">
      <text>
        <r>
          <rPr>
            <b/>
            <sz val="9"/>
            <color indexed="81"/>
            <rFont val="Tahoma"/>
            <family val="2"/>
          </rPr>
          <t>Utilice lista de despliegue.</t>
        </r>
        <r>
          <rPr>
            <sz val="9"/>
            <color indexed="81"/>
            <rFont val="Tahoma"/>
            <family val="2"/>
          </rPr>
          <t xml:space="preserve">
</t>
        </r>
      </text>
    </comment>
    <comment ref="S7" authorId="0" shapeId="0" xr:uid="{E81E89E9-45EF-4A67-B1FF-273D7EA99A69}">
      <text>
        <r>
          <rPr>
            <b/>
            <sz val="9"/>
            <color indexed="81"/>
            <rFont val="Tahoma"/>
            <family val="2"/>
          </rPr>
          <t>Celda parametrizada NO modifcar</t>
        </r>
        <r>
          <rPr>
            <sz val="9"/>
            <color indexed="81"/>
            <rFont val="Tahoma"/>
            <family val="2"/>
          </rPr>
          <t xml:space="preserve">
</t>
        </r>
      </text>
    </comment>
    <comment ref="T7" authorId="0" shapeId="0" xr:uid="{83BBE529-BB28-4602-9BA6-1068D0552FB4}">
      <text>
        <r>
          <rPr>
            <b/>
            <sz val="9"/>
            <color indexed="81"/>
            <rFont val="Tahoma"/>
            <family val="2"/>
          </rPr>
          <t>Celda parametrizada NO modificar</t>
        </r>
      </text>
    </comment>
    <comment ref="U7" authorId="0" shapeId="0" xr:uid="{B9CF7433-9BA9-4508-9A6A-18471DED86D2}">
      <text>
        <r>
          <rPr>
            <b/>
            <sz val="9"/>
            <color indexed="81"/>
            <rFont val="Tahoma"/>
            <family val="2"/>
          </rPr>
          <t>Celda parametrizada NO modificar</t>
        </r>
        <r>
          <rPr>
            <sz val="9"/>
            <color indexed="81"/>
            <rFont val="Tahoma"/>
            <family val="2"/>
          </rPr>
          <t xml:space="preserve">
</t>
        </r>
      </text>
    </comment>
    <comment ref="V7" authorId="0" shapeId="0" xr:uid="{8F966798-9D1B-4A5E-820C-0FB3D2537CEB}">
      <text>
        <r>
          <rPr>
            <b/>
            <sz val="9"/>
            <color indexed="81"/>
            <rFont val="Tahoma"/>
            <family val="2"/>
          </rPr>
          <t>Digite valor final una vez se calculen todos los controles establecidos para impacto. En caso de no contar con controles para este aspecto, deberá digitar el valor de impacto INHERENTE originalmente calculado.</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Myriam Cubillos Benavides</author>
  </authors>
  <commentList>
    <comment ref="E7" authorId="0" shapeId="0" xr:uid="{1DA4C0E8-8D3A-4FA0-BCBE-DD7FCDF24E1F}">
      <text>
        <r>
          <rPr>
            <b/>
            <sz val="9"/>
            <color indexed="81"/>
            <rFont val="Tahoma"/>
            <family val="2"/>
          </rPr>
          <t>Celdas parametrizadas NO modificar.</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Myriam Cubillos Benavides</author>
  </authors>
  <commentList>
    <comment ref="B13" authorId="0" shapeId="0" xr:uid="{7D9B1D0D-3005-409C-BDDE-432FBF088F19}">
      <text>
        <r>
          <rPr>
            <b/>
            <sz val="9"/>
            <color indexed="81"/>
            <rFont val="Tahoma"/>
            <family val="2"/>
          </rPr>
          <t>Celdas parametrizadas NO modificar.</t>
        </r>
        <r>
          <rPr>
            <sz val="9"/>
            <color indexed="81"/>
            <rFont val="Tahoma"/>
            <family val="2"/>
          </rPr>
          <t xml:space="preserve">
</t>
        </r>
      </text>
    </comment>
    <comment ref="D13" authorId="0" shapeId="0" xr:uid="{6C41D7A8-24F3-4BA0-84FA-75807C7C9C00}">
      <text>
        <r>
          <rPr>
            <b/>
            <sz val="9"/>
            <color indexed="81"/>
            <rFont val="Tahoma"/>
            <family val="2"/>
          </rPr>
          <t>Celdas parametrizadas NO modificar.</t>
        </r>
        <r>
          <rPr>
            <sz val="9"/>
            <color indexed="81"/>
            <rFont val="Tahoma"/>
            <family val="2"/>
          </rPr>
          <t xml:space="preserve">
</t>
        </r>
      </text>
    </comment>
  </commentList>
</comments>
</file>

<file path=xl/sharedStrings.xml><?xml version="1.0" encoding="utf-8"?>
<sst xmlns="http://schemas.openxmlformats.org/spreadsheetml/2006/main" count="1245" uniqueCount="436">
  <si>
    <t>Matriz Mapa de Riesgos</t>
  </si>
  <si>
    <t>Orientaciones Generales</t>
  </si>
  <si>
    <t>El formato de fecha es: DD/MM/AAAA</t>
  </si>
  <si>
    <t>El archivo contiene las siguientes hojas:</t>
  </si>
  <si>
    <t>Columna</t>
  </si>
  <si>
    <t>Descripción - Lineamientos para el diligenciamiento</t>
  </si>
  <si>
    <t>Proceso</t>
  </si>
  <si>
    <t>Diligencie el nombre del proceso al cual se le identificarán y valorarán los riesgos.</t>
  </si>
  <si>
    <t>Objetivo del Proceso</t>
  </si>
  <si>
    <t>Diligencie el objetivo del proceso.</t>
  </si>
  <si>
    <t>Elaboración o Actualización:</t>
  </si>
  <si>
    <t>Fecha en la que realiza el diligenciamiento o actualización del mapa de riesgos, formato (DD/MM/AAAA)</t>
  </si>
  <si>
    <t>Vigencia:</t>
  </si>
  <si>
    <t>Vigencia que tiene el mapa de riesgos fecha inicio fecha final, formato (DD/MM/AAAA)</t>
  </si>
  <si>
    <t>No. de Riesgo</t>
  </si>
  <si>
    <t>¿QUÉ? 
IMPACTO</t>
  </si>
  <si>
    <t>Analice las consecuencias que puede ocasionar a la organización la materialización del riesgo, Seleccione de la lista desplegable entre: 
Posibilidad de pérdida Económica
Posibilidad de pérdida Reputacional
Posibilidad de pérdida Económica y Reputacional</t>
  </si>
  <si>
    <t xml:space="preserve">¿CÓMO?
CAUSA INMEDIATA </t>
  </si>
  <si>
    <t>¿PORQUÉ?
CAUSA RAÍZ</t>
  </si>
  <si>
    <t>DESCRIPCIÓN DEL RIESGO</t>
  </si>
  <si>
    <t>FACTOR DEL RIESGO / TIPO</t>
  </si>
  <si>
    <t>Seleccione de la lista desplegable entre las opiciones:
A_Ejecución_y_Administración_de_procesos
B_Fraude_Externo
C_Fraude_Interno
D_Fallas_Tecnológicas
E_Relaciones_Laborales
F_Usuarios_Productos_y_Prácticas_Organizacionales
G_Daños_Activos_Físicos</t>
  </si>
  <si>
    <t xml:space="preserve">3 PROBABIL E IMPACTO INHERENTE: </t>
  </si>
  <si>
    <t>No. veces que realiza la actividad al año</t>
  </si>
  <si>
    <t>Afectación Económica</t>
  </si>
  <si>
    <t>Selecciona de la lista desplegable el rango de afectación económica y la matriz calcula:
%
Nivel</t>
  </si>
  <si>
    <t>Reputacional</t>
  </si>
  <si>
    <t>Selecciona de la lista desplegable el rango de afectación reputacional y la matriz calcula:
%
Nivel</t>
  </si>
  <si>
    <t>Resultado / Porcentaje de Impacto / Nivel de Impacto</t>
  </si>
  <si>
    <t>Se calcula automáticamente según la información de afectación económica y reputacional</t>
  </si>
  <si>
    <t>Descripción del Control</t>
  </si>
  <si>
    <t>Tipo de control</t>
  </si>
  <si>
    <t>Debe seleccionar de lista desplegable entre:
Preventivo
Detectivo
Correctivo</t>
  </si>
  <si>
    <t>Peso del Control</t>
  </si>
  <si>
    <t>Se calcula automáticamente según lo seleccionado en Tipo de Control
Preventivo: 25 %
Detectivo: 15 %
Correctivo: 10 %</t>
  </si>
  <si>
    <t>Afectación o Desplazamiento en la Matriz</t>
  </si>
  <si>
    <t>Implementación</t>
  </si>
  <si>
    <t>Debe seleccionar de lista desplegable entre:
Automático: 25 %
Manual: 15 %</t>
  </si>
  <si>
    <t>Peso de la implementación</t>
  </si>
  <si>
    <t>Valor Total del Control</t>
  </si>
  <si>
    <t>Se calcula automáticamente:
Peso del Control + Peso de la implementación</t>
  </si>
  <si>
    <t>Probabilidad residual</t>
  </si>
  <si>
    <t>Impacto Residual</t>
  </si>
  <si>
    <t>SEVERIDAD (NIVEL DE RIESGO)</t>
  </si>
  <si>
    <t>Tratamiento</t>
  </si>
  <si>
    <t>Estado</t>
  </si>
  <si>
    <t>ENTIDAD:</t>
  </si>
  <si>
    <t>PROCESO:</t>
  </si>
  <si>
    <t>OBJETIVO DEL PROCESO:</t>
  </si>
  <si>
    <t>Del</t>
  </si>
  <si>
    <t>Al</t>
  </si>
  <si>
    <t>No. de Riesgo
(Mismo consecutivo para toda la entidad)</t>
  </si>
  <si>
    <t>FACTOR DEL RIESGO</t>
  </si>
  <si>
    <t>FACTOR DE RIESGO</t>
  </si>
  <si>
    <t>VALIDACIÓN FUENTE GENERADORA DEL EVENTO PARA TIPO A,B,C,D</t>
  </si>
  <si>
    <t>DESCRIPCIÓN DEL TIPO DE FACTOR DE RIESGO</t>
  </si>
  <si>
    <t>TIPOLOGÍA</t>
  </si>
  <si>
    <r>
      <t>¿CÓMO?
CAUSA INMEDIATA 
(</t>
    </r>
    <r>
      <rPr>
        <sz val="11"/>
        <rFont val="Arial"/>
        <family val="2"/>
      </rPr>
      <t xml:space="preserve">Iniciar con la palabra 
</t>
    </r>
    <r>
      <rPr>
        <b/>
        <sz val="11"/>
        <rFont val="Arial"/>
        <family val="2"/>
      </rPr>
      <t>por)</t>
    </r>
  </si>
  <si>
    <r>
      <t>¿PORQUÉ?
CAUSA RAÍZ
(</t>
    </r>
    <r>
      <rPr>
        <sz val="11"/>
        <rFont val="Arial"/>
        <family val="2"/>
      </rPr>
      <t xml:space="preserve">Iniciar con 
</t>
    </r>
    <r>
      <rPr>
        <b/>
        <sz val="11"/>
        <rFont val="Arial"/>
        <family val="2"/>
      </rPr>
      <t>debido a/a causa de)</t>
    </r>
  </si>
  <si>
    <t>SUB CAUSAS (Si aplica)</t>
  </si>
  <si>
    <t>R1</t>
  </si>
  <si>
    <t>Transacción_u_Operación_aplica_para_LA_FT_FP</t>
  </si>
  <si>
    <t xml:space="preserve">Productos (bienes o servicios) que oferta/requiere </t>
  </si>
  <si>
    <t>Fiscal</t>
  </si>
  <si>
    <t>Posibilidad  de efecto dañoso sobre bienes de uso público</t>
  </si>
  <si>
    <t>R2</t>
  </si>
  <si>
    <t>R3</t>
  </si>
  <si>
    <t>R4</t>
  </si>
  <si>
    <t>R5</t>
  </si>
  <si>
    <t>R6</t>
  </si>
  <si>
    <t>R7</t>
  </si>
  <si>
    <t>R8</t>
  </si>
  <si>
    <t>R9</t>
  </si>
  <si>
    <t>R10</t>
  </si>
  <si>
    <t>R11</t>
  </si>
  <si>
    <t>R12</t>
  </si>
  <si>
    <t>R13</t>
  </si>
  <si>
    <t>R14</t>
  </si>
  <si>
    <t>R15</t>
  </si>
  <si>
    <t>R16</t>
  </si>
  <si>
    <t>R17</t>
  </si>
  <si>
    <t>R18</t>
  </si>
  <si>
    <t>R19</t>
  </si>
  <si>
    <t>R20</t>
  </si>
  <si>
    <t>Esta hoja se utiliza para realizar cálculos en las demás, en ella no se ingresan datos</t>
  </si>
  <si>
    <t>NO REQUIERE CLAVE PARA DESBLOQUEAR LAS HOJAS</t>
  </si>
  <si>
    <t>Eficiencia</t>
  </si>
  <si>
    <t xml:space="preserve">Atributos formalización del control </t>
  </si>
  <si>
    <t>¿QUÉ? IMPACTO</t>
  </si>
  <si>
    <t>TIPO</t>
  </si>
  <si>
    <t>Documentación</t>
  </si>
  <si>
    <t>Frecuencia</t>
  </si>
  <si>
    <t>Evidencia</t>
  </si>
  <si>
    <t>Ejecuión</t>
  </si>
  <si>
    <t>Afecta</t>
  </si>
  <si>
    <t>Reducir</t>
  </si>
  <si>
    <t>Posibilidad de pérdida Económica</t>
  </si>
  <si>
    <t>Sin Iniciar</t>
  </si>
  <si>
    <t>A_Ejecución_y_Administración_de_procesos</t>
  </si>
  <si>
    <t>Procesos</t>
  </si>
  <si>
    <t>Preventivo</t>
  </si>
  <si>
    <t>Automático</t>
  </si>
  <si>
    <t>Procedimientos</t>
  </si>
  <si>
    <t xml:space="preserve">Siempre que se ejecuta la actividad </t>
  </si>
  <si>
    <t>Con registro manual</t>
  </si>
  <si>
    <t>Interna</t>
  </si>
  <si>
    <t>Probabilidad</t>
  </si>
  <si>
    <t>Mitigar</t>
  </si>
  <si>
    <t>Posibilidad de pérdida Reputacional</t>
  </si>
  <si>
    <t>En proceso</t>
  </si>
  <si>
    <t>B_Fraude_Externo</t>
  </si>
  <si>
    <t>Detectivo</t>
  </si>
  <si>
    <t>Manual</t>
  </si>
  <si>
    <t>Sistemas de información</t>
  </si>
  <si>
    <t>Periódicamente (diario, mensual, bimestral, trimestral, semestral).</t>
  </si>
  <si>
    <t>Con registro electrónico</t>
  </si>
  <si>
    <t>Externa</t>
  </si>
  <si>
    <t>Transferir</t>
  </si>
  <si>
    <t>Posibilidad de pérdida Económica y Reputacional</t>
  </si>
  <si>
    <t>Cerrado</t>
  </si>
  <si>
    <t>C_Fraude_Interno</t>
  </si>
  <si>
    <t>Evento_Externo</t>
  </si>
  <si>
    <t>Correctivo</t>
  </si>
  <si>
    <t>Otros Esquemas</t>
  </si>
  <si>
    <t>Mixta</t>
  </si>
  <si>
    <t>Impacto</t>
  </si>
  <si>
    <t>Aceptar</t>
  </si>
  <si>
    <t>Posibilidad de pérdida Reputacional y Económica</t>
  </si>
  <si>
    <t>D_Fallas_Tecnológicas</t>
  </si>
  <si>
    <t>Evitar</t>
  </si>
  <si>
    <t>E_Relaciones_Laborales</t>
  </si>
  <si>
    <t>Talento_Humano</t>
  </si>
  <si>
    <t>F_Usuarios_Productos_y_Prácticas_Organizacionales</t>
  </si>
  <si>
    <t>G_Daños_Activos_Físicos</t>
  </si>
  <si>
    <t>Tecnologías</t>
  </si>
  <si>
    <t>Gestión</t>
  </si>
  <si>
    <t>Seg. de la Información</t>
  </si>
  <si>
    <t>Infraestructura</t>
  </si>
  <si>
    <t>Integridad Pùblica - Corrupción</t>
  </si>
  <si>
    <t>Integridad Pùblica - LA/FT/FP</t>
  </si>
  <si>
    <t>Seguridad_Información</t>
  </si>
  <si>
    <t>Integridad_Pública_Corrupción</t>
  </si>
  <si>
    <t>Integridad_Pública_LA_FT_FP</t>
  </si>
  <si>
    <t>Posibilidad de afectación económica</t>
  </si>
  <si>
    <t>Posibilidad  de efecto dañoso sobre el recurso público</t>
  </si>
  <si>
    <t>Posibilidad de perdida de integridad</t>
  </si>
  <si>
    <t>Posibilidad de afectación reputacional</t>
  </si>
  <si>
    <t>Posibilidad de perdida de confidencialidad</t>
  </si>
  <si>
    <t>Posibilidad de afectación económica y reputacional</t>
  </si>
  <si>
    <t>Posibilidad  de efecto dañoso sobre bienes de uso fiscal</t>
  </si>
  <si>
    <t>Posibilidad de perdida de disponibilidad</t>
  </si>
  <si>
    <t>Posibilidad  de efecto dañoso sobre el interes patrimonial</t>
  </si>
  <si>
    <t>Descripción</t>
  </si>
  <si>
    <t>Ejecución_administración_de_procesos</t>
  </si>
  <si>
    <t>Tecnología</t>
  </si>
  <si>
    <t>Evento_externo</t>
  </si>
  <si>
    <t>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t>
  </si>
  <si>
    <t>Falta de aplicación de los procedimientos</t>
  </si>
  <si>
    <t>Contrapartes de la entidad (naturales o jurídicas)</t>
  </si>
  <si>
    <t>Fraude interno</t>
  </si>
  <si>
    <t>Daño de equipos</t>
  </si>
  <si>
    <t>Derrumbes</t>
  </si>
  <si>
    <t>Fraude Externo</t>
  </si>
  <si>
    <t>Eventos relacionados con transacciones y Operaciones realizadas por un cliente o usuario, que accede o entrega un bien o servicio a la entidad, a través de los canales dispuestos y en una jurisdicción específica.</t>
  </si>
  <si>
    <t>Falta segregación de funciones</t>
  </si>
  <si>
    <t>Soborno</t>
  </si>
  <si>
    <t>Caída de sistemas de información y aplicaciones</t>
  </si>
  <si>
    <t>Incendios</t>
  </si>
  <si>
    <t>Suplantación de identidad</t>
  </si>
  <si>
    <t>Eventos relacionados con las conductas o comportamientos de los empleados que afectan la Integridad Pública</t>
  </si>
  <si>
    <t>Errores de grabación, autorización</t>
  </si>
  <si>
    <t>Canales utilizados para la operación</t>
  </si>
  <si>
    <t xml:space="preserve">Gestión inadecuada de conflicto de Intereses </t>
  </si>
  <si>
    <t>Caída de redes</t>
  </si>
  <si>
    <t>Inundaciones</t>
  </si>
  <si>
    <t>Asalto a la oficina</t>
  </si>
  <si>
    <t>Eventos relacionados con la infraestructura tecnológica de la entidad.</t>
  </si>
  <si>
    <t>Errores en cálculos para pagos internos y externos</t>
  </si>
  <si>
    <t>Jurisdicciones (nacional o territorial)</t>
  </si>
  <si>
    <t>Corrupción</t>
  </si>
  <si>
    <t>Errores en hardware o software</t>
  </si>
  <si>
    <t>Daños a activos fijos</t>
  </si>
  <si>
    <t>Atentados, vandalismo, orden público</t>
  </si>
  <si>
    <t>Eventos relacionados con la infraestructura física de la entidad.</t>
  </si>
  <si>
    <t>Falta de supervisión o interventoría</t>
  </si>
  <si>
    <t>Errores en programas</t>
  </si>
  <si>
    <t>Eventos por situaciones externas que afectan la entidad.</t>
  </si>
  <si>
    <t xml:space="preserve">Alta rotación o insuficiencia de personal </t>
  </si>
  <si>
    <t>Acciones contrarias a las leyes o acuerdos de empleo, salud o seguridad en el trabajo</t>
  </si>
  <si>
    <t>Acciones contrarias a las leyes o acuerdos contractuales</t>
  </si>
  <si>
    <t>Falta de capacitación y otros temas relacionados con el personal</t>
  </si>
  <si>
    <t>Características de Eficiencia</t>
  </si>
  <si>
    <t>Peso</t>
  </si>
  <si>
    <t>Factor</t>
  </si>
  <si>
    <t>Tipo</t>
  </si>
  <si>
    <r>
      <t>*</t>
    </r>
    <r>
      <rPr>
        <b/>
        <sz val="9"/>
        <color rgb="FF4D4D4D"/>
        <rFont val="Arial"/>
        <family val="2"/>
      </rPr>
      <t>Implementación</t>
    </r>
  </si>
  <si>
    <r>
      <t xml:space="preserve">*Nota: </t>
    </r>
    <r>
      <rPr>
        <sz val="7"/>
        <color rgb="FF4D4D4D"/>
        <rFont val="Arial"/>
        <family val="2"/>
      </rPr>
      <t>En implementación no se tienen controles semiautomáticos.</t>
    </r>
  </si>
  <si>
    <t>Atributos adicionales del control no tienen valoración pero deben cumplir con todos</t>
  </si>
  <si>
    <t>Basados en la estructura del Modelo de Operación por procesos, despliegue desde cada proceso, sus procedimientos y esquemas asociados, que se encuentren documentados.</t>
  </si>
  <si>
    <t>Sistemas de información de apoyo a la ejecución del control (si existen).</t>
  </si>
  <si>
    <t>Políticas de operación, manuales o guías específicas.</t>
  </si>
  <si>
    <t>Diario</t>
  </si>
  <si>
    <t>La oportunidad en que se ejecuta el control debe ayudar a prevenir la mitigación del riesgo o a detectar la materialización del riesgo de manera oportuna.</t>
  </si>
  <si>
    <t>Mensual</t>
  </si>
  <si>
    <t>Bimestral</t>
  </si>
  <si>
    <t>Trimestral</t>
  </si>
  <si>
    <t>Semestral</t>
  </si>
  <si>
    <r>
      <t xml:space="preserve">Evidencia
</t>
    </r>
    <r>
      <rPr>
        <sz val="9"/>
        <color rgb="FF4D4D4D"/>
        <rFont val="Arial"/>
        <family val="2"/>
      </rPr>
      <t>(Trazabilidad de la ejecución)</t>
    </r>
  </si>
  <si>
    <t>Se deja evidencia o rastro de la ejecución del control.</t>
  </si>
  <si>
    <r>
      <t xml:space="preserve">Ejecución 
</t>
    </r>
    <r>
      <rPr>
        <sz val="9"/>
        <color rgb="FF4D4D4D"/>
        <rFont val="Arial"/>
        <family val="2"/>
      </rPr>
      <t>(Fuentes de información internas o externas)</t>
    </r>
  </si>
  <si>
    <t>Formatos o registros internos formales.</t>
  </si>
  <si>
    <t xml:space="preserve">Externa </t>
  </si>
  <si>
    <t>Registros externos confiables (extractos bancarios, confirmaciones de autenticidad de documentos, SECOP, SIIF, SIGEP, bases de datos).</t>
  </si>
  <si>
    <t>Combinación de datos de fuentes internas y externas formales.</t>
  </si>
  <si>
    <t>IMPACTO INHERENTE</t>
  </si>
  <si>
    <t>PROBABILIDAD INHERENTE</t>
  </si>
  <si>
    <t>Resultado</t>
  </si>
  <si>
    <t>PROBABILIDAD</t>
  </si>
  <si>
    <t>IMPACTO</t>
  </si>
  <si>
    <t>No. Riesgo</t>
  </si>
  <si>
    <t>Riesgo</t>
  </si>
  <si>
    <t>Frecuencia de la Actividad</t>
  </si>
  <si>
    <t>% Probabilidad</t>
  </si>
  <si>
    <t>Nivel Probabilidad</t>
  </si>
  <si>
    <t>%</t>
  </si>
  <si>
    <t>Nivel</t>
  </si>
  <si>
    <t>Porcentaje de Impacto</t>
  </si>
  <si>
    <t>Nivel de Impacto</t>
  </si>
  <si>
    <t>Mínimo</t>
  </si>
  <si>
    <t>Máximo</t>
  </si>
  <si>
    <t>% Impacto</t>
  </si>
  <si>
    <t>Afectación_Económica</t>
  </si>
  <si>
    <t>El riesgo afecta la imagen de algún área de la organización.</t>
  </si>
  <si>
    <t>Muy Baja</t>
  </si>
  <si>
    <t>La actividad que conlleva el riesgo se ejecuta como máximos 2 veces por año</t>
  </si>
  <si>
    <t>Leve</t>
  </si>
  <si>
    <t>Baja</t>
  </si>
  <si>
    <t>La actividad que conlleva el riesgo se ejecuta de 3 a 24 veces por año</t>
  </si>
  <si>
    <t>Menor</t>
  </si>
  <si>
    <t>El riesgo afecta la imagen de la entidad internamente, de conocimiento general nivel interno, de junta directiva y accionistas y/o de proveedores.</t>
  </si>
  <si>
    <t>Media</t>
  </si>
  <si>
    <t>La actividad que conlleva el riesgo se ejecuta de 24 a 500 veces por año</t>
  </si>
  <si>
    <t>Moderado</t>
  </si>
  <si>
    <t>El riesgo afecta la imagen de la entidad con algunos usuarios de relevancia frente al logro de los objetivos.</t>
  </si>
  <si>
    <t>Alta</t>
  </si>
  <si>
    <t>La actividad que conlleva el riesgo se ejecuta mínimo 500 veces al año y máximo 5.000 veces por año</t>
  </si>
  <si>
    <t>Mayor</t>
  </si>
  <si>
    <t>El riesgo afecta la imagen de la entidad con efecto publicitario sostenido a nivel de sector administrativo, nivel departamental o municipal.</t>
  </si>
  <si>
    <t>Muy Alta</t>
  </si>
  <si>
    <t>La actividad que conlleva el riesgo se ejecuta más de 5.000 veces por año</t>
  </si>
  <si>
    <t>Catastrófico</t>
  </si>
  <si>
    <t>El riesgo afecta la imagen de la entidad a nivel nacional, con efecto publicitario sostenido a nivel país</t>
  </si>
  <si>
    <t>N/A</t>
  </si>
  <si>
    <t>MAPA DE CALOR RIESGO INHERENTE</t>
  </si>
  <si>
    <t>CALIFICACIÓN RIESGO INHERENTE</t>
  </si>
  <si>
    <t>No. DEL RIESGO</t>
  </si>
  <si>
    <t>RIESGO</t>
  </si>
  <si>
    <t>Alto</t>
  </si>
  <si>
    <t>Extremo</t>
  </si>
  <si>
    <t>Bajo</t>
  </si>
  <si>
    <t>NIVELES DE RIESGO</t>
  </si>
  <si>
    <t xml:space="preserve"> </t>
  </si>
  <si>
    <t>VALORACIÓN DEL CONTROL</t>
  </si>
  <si>
    <t xml:space="preserve">Peso del Control + Peso de la implementación </t>
  </si>
  <si>
    <t>NIVEL</t>
  </si>
  <si>
    <t>Atributos del control</t>
  </si>
  <si>
    <t>% MIN</t>
  </si>
  <si>
    <t>% MAX</t>
  </si>
  <si>
    <t>% Probabilidad Riesgo Inherente</t>
  </si>
  <si>
    <t>% Impacto Riesgo Inherente</t>
  </si>
  <si>
    <t>No. Control</t>
  </si>
  <si>
    <t>Responsable
(Cargo y/o Aplicativo)</t>
  </si>
  <si>
    <t>Acción
(Inicia con un verbo)</t>
  </si>
  <si>
    <t>Complemento (Periodicidad - Observaciones o Desviaciones)</t>
  </si>
  <si>
    <t>Descripción del control</t>
  </si>
  <si>
    <t>Evidencia
(Trazabilidad de la ejecución)</t>
  </si>
  <si>
    <t>Ejecución</t>
  </si>
  <si>
    <t>Probabilidad residual Final</t>
  </si>
  <si>
    <t>Impacto Residual Final</t>
  </si>
  <si>
    <t>MAPA DE CALOR RIESGO RESIDUAL</t>
  </si>
  <si>
    <t>CALIFICACIÓN RIESGO RESIDUAL</t>
  </si>
  <si>
    <t>Probabilidad Residual</t>
  </si>
  <si>
    <t>Severidad 
(Nivel de Riesgo)</t>
  </si>
  <si>
    <t>RIESGO INHERENTE Y RESIDUAL DEL PROCESO</t>
  </si>
  <si>
    <r>
      <rPr>
        <b/>
        <sz val="11"/>
        <color theme="1"/>
        <rFont val="Calibri"/>
        <family val="2"/>
        <scheme val="minor"/>
      </rPr>
      <t>Explicaciones Para realizar la ponderación de Riesgos.</t>
    </r>
    <r>
      <rPr>
        <sz val="11"/>
        <color theme="1"/>
        <rFont val="Calibri"/>
        <family val="2"/>
        <scheme val="minor"/>
      </rPr>
      <t xml:space="preserve">
1. Si en la sumatoria de los riesgos los Extremos representan mas o igual al 20% de los Riesgos, la calificación del Proceso será EXTREMO.</t>
    </r>
  </si>
  <si>
    <t>2. Si en la sumatoria de los riesgos Extermos y altos representan mas o igual al 30% de los Riesgos Calificados, y menos del 20% de los Riesgos Extremos la calificación del Proceso será ALTO.</t>
  </si>
  <si>
    <t>3. Si en la sumatoria de los riesgos Extremos, altos y moderados representan mas o igual al  40% de los Riesgos Calificados, y menos del 30% de los Riesgos Extremos y Altos, y Menos del 20% de los Riesgos Extremos, la calificación del Proceso será MODERADO.</t>
  </si>
  <si>
    <r>
      <t xml:space="preserve">4. Si en la sumatoria de los riesgos Extremos, altos,  moderados y bajos representan mas o igual al  50% de los Riesgos Calificados, y menos del 40% de los riesgos Extremos, altos y moderados, y menos del 30% de los riesgos calificados en Extremos y Altos, y menos del 20% de los riesgos Extremos, la calificación del proceso sera BAJO.
</t>
    </r>
    <r>
      <rPr>
        <b/>
        <sz val="11"/>
        <color theme="1"/>
        <rFont val="Calibri"/>
        <family val="2"/>
        <scheme val="minor"/>
      </rPr>
      <t xml:space="preserve">Nota: </t>
    </r>
    <r>
      <rPr>
        <sz val="11"/>
        <color theme="1"/>
        <rFont val="Calibri"/>
        <family val="2"/>
        <scheme val="minor"/>
      </rPr>
      <t>Adapatado de Instituto de Auditores Internos</t>
    </r>
    <r>
      <rPr>
        <b/>
        <sz val="11"/>
        <color theme="1"/>
        <rFont val="Calibri"/>
        <family val="2"/>
        <scheme val="minor"/>
      </rPr>
      <t xml:space="preserve"> COSO ERM </t>
    </r>
    <r>
      <rPr>
        <sz val="11"/>
        <color theme="1"/>
        <rFont val="Calibri"/>
        <family val="2"/>
        <scheme val="minor"/>
      </rPr>
      <t>Agosto 2014</t>
    </r>
  </si>
  <si>
    <t>RIESGO INHERENTE DEL PROCESO</t>
  </si>
  <si>
    <t>RIESGO RESIDUAL DEL PROCESO</t>
  </si>
  <si>
    <t>Sumatoria de riesgos Extremos</t>
  </si>
  <si>
    <t>Sumatoria de riesgos altos</t>
  </si>
  <si>
    <t>Sumatoria de riesgos moderados</t>
  </si>
  <si>
    <t>Sumatoria de Riesgos bajos</t>
  </si>
  <si>
    <t>Total</t>
  </si>
  <si>
    <t>Fecha</t>
  </si>
  <si>
    <t>Control de Cambios</t>
  </si>
  <si>
    <t>Cálculo de Probabilidad</t>
  </si>
  <si>
    <t>Probabilidad residual 1</t>
  </si>
  <si>
    <t>Probabilidad residual a partir del segundo control</t>
  </si>
  <si>
    <t>Cálculo de Impacto</t>
  </si>
  <si>
    <t>Impacto residual 1</t>
  </si>
  <si>
    <t>Impacto residual a partir del segundo control</t>
  </si>
  <si>
    <t>Tipo de control para probabilidad</t>
  </si>
  <si>
    <t>Tipo de control para Impacto</t>
  </si>
  <si>
    <t>Valor Total del Control probabilidad</t>
  </si>
  <si>
    <t>Valor Total del control Impacto</t>
  </si>
  <si>
    <t>Siempre que se ejecuta la actividad</t>
  </si>
  <si>
    <t>Combinado (manual y electrónico)</t>
  </si>
  <si>
    <t>Combinación análisis documental y sistemas de información de apoyo</t>
  </si>
  <si>
    <t>Se aplican análisis documentales y registros en sistemas de información de apoyo.</t>
  </si>
  <si>
    <t>De acuerdo al cálculo de controles correctivos digite el valor residual final</t>
  </si>
  <si>
    <t>Atributos Eficiencia</t>
  </si>
  <si>
    <t xml:space="preserve">Atibutos Formalización del control </t>
  </si>
  <si>
    <t xml:space="preserve">Atributos Formalización del control </t>
  </si>
  <si>
    <t>Atributos del Control</t>
  </si>
  <si>
    <t>De acuerdo al cálculo de controles preventivos y detectivos digite el valor residual final en Probabilidad</t>
  </si>
  <si>
    <t xml:space="preserve">Permite definir un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</si>
  <si>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r>
      <t>1 INSTRUCTIVO:</t>
    </r>
    <r>
      <rPr>
        <sz val="11"/>
        <rFont val="Arial"/>
        <family val="2"/>
      </rPr>
      <t xml:space="preserve"> Identifica el contenido del archivo y su forma de diligenciamiento y funcionalidades.</t>
    </r>
  </si>
  <si>
    <r>
      <t>2 CONTEXTO E IDENTIFICACIÓN:</t>
    </r>
    <r>
      <rPr>
        <sz val="11"/>
        <rFont val="Arial"/>
        <family val="2"/>
      </rPr>
      <t xml:space="preserve"> Se establece el Número, Descripción y Factor del riesgo</t>
    </r>
  </si>
  <si>
    <r>
      <t xml:space="preserve">Circunstancias bajo las cuales se presenta el riesgo, es la situación más evidente frente al riesgo, redacte de la forma más concreta posible.
(Iniciar con la palabra </t>
    </r>
    <r>
      <rPr>
        <b/>
        <sz val="9"/>
        <rFont val="Arial"/>
        <family val="2"/>
      </rPr>
      <t>por</t>
    </r>
    <r>
      <rPr>
        <sz val="9"/>
        <rFont val="Arial"/>
        <family val="2"/>
      </rPr>
      <t>)</t>
    </r>
  </si>
  <si>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theme="9" tint="-0.249977111117893"/>
        <rFont val="Arial"/>
        <family val="2"/>
      </rPr>
      <t>POSIBILIDAD DE + Impacto para la entidad (Qué) + Causa Inmediata (Cómo) + Causa Raíz (Por qué)</t>
    </r>
    <r>
      <rPr>
        <sz val="9"/>
        <rFont val="Arial"/>
        <family val="2"/>
      </rPr>
      <t xml:space="preserve"> 
(Se genera automáticamente)</t>
    </r>
  </si>
  <si>
    <r>
      <t>4 MAPA CALOR INHERENTE:</t>
    </r>
    <r>
      <rPr>
        <sz val="11"/>
        <rFont val="Arial"/>
        <family val="2"/>
      </rPr>
      <t xml:space="preserve"> Representación gráfica de la ubicación de cada riesgo inherente en el mapa de calor (En esta hoja no se ingresan datos)</t>
    </r>
  </si>
  <si>
    <r>
      <t xml:space="preserve">Recuerde que el control se define como la medida que permite reducir o mitigar un riesgo. Defina el control (es) que atacan la causa raíz del riesgo, considere la estructura explicada en la guía: </t>
    </r>
    <r>
      <rPr>
        <b/>
        <sz val="9"/>
        <color theme="9" tint="-0.249977111117893"/>
        <rFont val="Arial"/>
        <family val="2"/>
      </rPr>
      <t>Responsable de ejecutar el control + Acción + Complemento</t>
    </r>
  </si>
  <si>
    <r>
      <t>6 MAPA CALOR RESIDUAL:</t>
    </r>
    <r>
      <rPr>
        <sz val="11"/>
        <rFont val="Arial"/>
        <family val="2"/>
      </rPr>
      <t xml:space="preserve"> Representación gráfica de la ubicación de cada riesgo residual en el mapa de calor (En esta hoja no se ingresan datos)</t>
    </r>
  </si>
  <si>
    <r>
      <t>7 MAPA CALOR INHEREN Y RESIDUAL:</t>
    </r>
    <r>
      <rPr>
        <sz val="11"/>
        <rFont val="Arial"/>
        <family val="2"/>
      </rPr>
      <t xml:space="preserve"> Comparación gráfica de la ubicación de cada riesgo inherente y residual en el mapa de calor (En esta hoja no se ingresan dados)</t>
    </r>
  </si>
  <si>
    <r>
      <t xml:space="preserve">De conformidad con lo establecido en el Decreto 1499 de 2017, mediante el cual se crea un solo Sistema de Gestión y se alinea con el Sistema de Control Interno a través del Modelo Integrado de Planeación y Gestión MIPG, modelo que incorpora la Dimensión 7 que desarrolla el Modelo Estándar de Control Interno MECI, el cual integra el esquema de líneas para una adecuada definición de roles y responsabilidades para la gestión del riesgo y control; y que, con la expedición de la Ley 2195 de 2022 que crea los Programas de Transparencia y Ética Pública PTEP, su Decreto reglamentario 1122 de 2024 que define la metodología para su estructuración, marco en el cual se establece el componente programático relacionado con la gestión del riesgo, se plantea la necesidad de establecer un proceso para la gestión integral del riesgo que permita a la Alta Dirección y los servidores en todos sus niveles identificar y controlar aquellas situaciones que pueden impedir el logro de los objetivos, así como para una adecuada protección de los recursos, con una decidida estrategia de lucha contra la corrupción, se propone el presente formato que desarrolla el esquema metodológico desplegado en la </t>
    </r>
    <r>
      <rPr>
        <b/>
        <sz val="10"/>
        <color theme="9" tint="-0.249977111117893"/>
        <rFont val="Arial"/>
        <family val="2"/>
      </rPr>
      <t>Guía para la Gestión Integral del Riesgo en Entidades Públicas versión 7</t>
    </r>
    <r>
      <rPr>
        <sz val="10"/>
        <rFont val="Arial"/>
        <family val="2"/>
      </rPr>
      <t>. El formato permite desarrollar en cada hoja los pasos definidos a partir de análisis de contexto (interno y/o externo), los factores de riesgo para el proceso analizado, para pasar a la Identificación y descripción del riesgo, análisis de Riesgo Inherente, diseño y análisis de controles, y valoración de riesgo residual.</t>
    </r>
  </si>
  <si>
    <r>
      <t xml:space="preserve">Antes de iniciar con el diligenciamiento de la matriz, se requiere haber avanzado en el </t>
    </r>
    <r>
      <rPr>
        <b/>
        <sz val="11"/>
        <rFont val="Arial"/>
        <family val="2"/>
      </rPr>
      <t>análisis del contexto (interno y externo),</t>
    </r>
    <r>
      <rPr>
        <sz val="11"/>
        <rFont val="Arial"/>
        <family val="2"/>
      </rPr>
      <t xml:space="preserve"> </t>
    </r>
    <r>
      <rPr>
        <b/>
        <sz val="11"/>
        <rFont val="Arial"/>
        <family val="2"/>
      </rPr>
      <t>luego específicamente considerar el proceso, su objetivo, alcance, actividades clave</t>
    </r>
    <r>
      <rPr>
        <sz val="11"/>
        <rFont val="Arial"/>
        <family val="2"/>
      </rPr>
      <t xml:space="preserve">, </t>
    </r>
    <r>
      <rPr>
        <b/>
        <sz val="11"/>
        <rFont val="Arial"/>
        <family val="2"/>
      </rPr>
      <t>procedimientos, sistema de información y otras herramientas que componen el Sistema de Gestión y Control de la entidad</t>
    </r>
    <r>
      <rPr>
        <sz val="11"/>
        <rFont val="Arial"/>
        <family val="2"/>
      </rPr>
      <t>, como elementos esenciales para la</t>
    </r>
    <r>
      <rPr>
        <b/>
        <sz val="11"/>
        <color theme="9" tint="-0.249977111117893"/>
        <rFont val="Arial"/>
        <family val="2"/>
      </rPr>
      <t xml:space="preserve"> identificación y descirpción del riesgo.</t>
    </r>
    <r>
      <rPr>
        <sz val="11"/>
        <rFont val="Arial"/>
        <family val="2"/>
      </rPr>
      <t xml:space="preserve">
En la etapa de </t>
    </r>
    <r>
      <rPr>
        <b/>
        <sz val="11"/>
        <color theme="9" tint="-0.249977111117893"/>
        <rFont val="Arial"/>
        <family val="2"/>
      </rPr>
      <t>análisis de riesgo inherente,</t>
    </r>
    <r>
      <rPr>
        <sz val="11"/>
        <rFont val="Arial"/>
        <family val="2"/>
      </rPr>
      <t xml:space="preserve"> donde se establece la probabilidad e impacto y zona de severidad del riesgo, se deberán atender los lineamientos para su definición (tablas y matriz) establecidos por la entidad, propuestas en la guía y que deberán adaptarse y ajustarse si es del caso en la estructura de la matriz en la hoja </t>
    </r>
    <r>
      <rPr>
        <b/>
        <sz val="11"/>
        <color theme="9" tint="-0.249977111117893"/>
        <rFont val="Arial"/>
        <family val="2"/>
      </rPr>
      <t>FÓRMULAS.</t>
    </r>
    <r>
      <rPr>
        <sz val="11"/>
        <rFont val="Arial"/>
        <family val="2"/>
      </rPr>
      <t xml:space="preserve">
En la etapa de </t>
    </r>
    <r>
      <rPr>
        <b/>
        <sz val="11"/>
        <color theme="9" tint="-0.249977111117893"/>
        <rFont val="Arial"/>
        <family val="2"/>
      </rPr>
      <t>diseño y análisis de controles</t>
    </r>
    <r>
      <rPr>
        <sz val="11"/>
        <rFont val="Arial"/>
        <family val="2"/>
      </rPr>
      <t xml:space="preserve">, se establecen los controles (preventivos, detectivos, correctivos), aplicando la estructura para su redacción y la incorporación de los atributos de eficiencia e informativos.
Finalmente en la etapa de </t>
    </r>
    <r>
      <rPr>
        <b/>
        <sz val="11"/>
        <color theme="9" tint="-0.249977111117893"/>
        <rFont val="Arial"/>
        <family val="2"/>
      </rPr>
      <t>valoracion del riesgo residual</t>
    </r>
    <r>
      <rPr>
        <sz val="11"/>
        <rFont val="Arial"/>
        <family val="2"/>
      </rPr>
      <t xml:space="preserve">, se define la efectividad en la aplicación de los controles. </t>
    </r>
  </si>
  <si>
    <r>
      <t>Causa  principal  o básica, corresponde a las razones por la cuales se puede presentar  el riesgo, redacte de la forma más concreta posible.
(Iniciar con</t>
    </r>
    <r>
      <rPr>
        <b/>
        <sz val="9"/>
        <rFont val="Arial"/>
        <family val="2"/>
      </rPr>
      <t xml:space="preserve"> debido a </t>
    </r>
    <r>
      <rPr>
        <sz val="9"/>
        <rFont val="Arial"/>
        <family val="2"/>
      </rPr>
      <t>o</t>
    </r>
    <r>
      <rPr>
        <b/>
        <sz val="9"/>
        <rFont val="Arial"/>
        <family val="2"/>
      </rPr>
      <t xml:space="preserve"> a causa de</t>
    </r>
    <r>
      <rPr>
        <sz val="9"/>
        <rFont val="Arial"/>
        <family val="2"/>
      </rPr>
      <t>)</t>
    </r>
  </si>
  <si>
    <t>SELECCIONE FUENTE GENERADORA DEL EVENTO</t>
  </si>
  <si>
    <t>FACTOR DEL RIESGO / SELECCIONE FUENTE GENERADORA DEL EVENTO</t>
  </si>
  <si>
    <t>Una vez seleccione el Factor de Riesgo, debe definir la fuente generadora de la lista desplegable.</t>
  </si>
  <si>
    <t>DESCRIPCIÓN DEL FACTOR RIESGO</t>
  </si>
  <si>
    <t>Se genera automáticamente según lo seleccinado de FACTOR DEL RIESGO</t>
  </si>
  <si>
    <r>
      <t xml:space="preserve">Defina el número de veces que se ejecuta la actividad durante el año, (Recuerde la probabilidad e ocurrencia del riesgo se define como el No. de veces que se pasa por el punto de riesgo en el periodo de 1 año). La matriz automáticamente hará el cálculo para el nivel de probabilidad inherente.
</t>
    </r>
    <r>
      <rPr>
        <b/>
        <sz val="9"/>
        <rFont val="Arial"/>
        <family val="2"/>
      </rPr>
      <t>La matriz calcula automáticamente:</t>
    </r>
    <r>
      <rPr>
        <sz val="9"/>
        <rFont val="Arial"/>
        <family val="2"/>
      </rPr>
      <t xml:space="preserve">
Frecuencia de la Actividad
% Probabilidad
Nivel Probabilidad</t>
    </r>
  </si>
  <si>
    <r>
      <t>5 VALORACIÓN DEL CONTROL:</t>
    </r>
    <r>
      <rPr>
        <sz val="11"/>
        <rFont val="Arial"/>
        <family val="2"/>
      </rPr>
      <t xml:space="preserve"> Para efecto de poder hacer los cálculos de forma acumulativa, tal como lo señala la metodología, se requiere hacer el análisis con los controles Preventivos y Detectivos que afectan la PROBABILIDAD de ocurrencia del riesgo (Diligenciar HOJA VALORACIÓN CONTROL PROBABILIDAD). Si se cuenta con controles Correctivos que afectan el IMPACTO del riesgo en caso de materialización (Diligenciar HOJA VALORACIÓN CONTROL IMPACTO). A partir de estos 2 análisis se contará con el cálculo de riesgo residual.</t>
    </r>
  </si>
  <si>
    <t>Se calcula automáticamente según lo seleccionado en Implementación:
Manual
Automático</t>
  </si>
  <si>
    <t>Atributos de formalización del control</t>
  </si>
  <si>
    <r>
      <t xml:space="preserve">Debe seleccionar de listas desplegables
</t>
    </r>
    <r>
      <rPr>
        <b/>
        <sz val="9"/>
        <rFont val="Arial"/>
        <family val="2"/>
      </rPr>
      <t>Documentación</t>
    </r>
    <r>
      <rPr>
        <sz val="9"/>
        <rFont val="Arial"/>
        <family val="2"/>
      </rPr>
      <t xml:space="preserve">: Procedimientos, Sistemas de Información, Otros esquemas, Combinación estructuras documentales y sistemas de información.
</t>
    </r>
    <r>
      <rPr>
        <b/>
        <sz val="9"/>
        <rFont val="Arial"/>
        <family val="2"/>
      </rPr>
      <t>Frecuencia:</t>
    </r>
    <r>
      <rPr>
        <sz val="9"/>
        <rFont val="Arial"/>
        <family val="2"/>
      </rPr>
      <t xml:space="preserve"> Siempre que se ejecuta la actividad, Periódicamente (diario, mensual, bimestral, trimestral, semestral).
</t>
    </r>
    <r>
      <rPr>
        <b/>
        <sz val="9"/>
        <rFont val="Arial"/>
        <family val="2"/>
      </rPr>
      <t xml:space="preserve">Evidencia: </t>
    </r>
    <r>
      <rPr>
        <sz val="9"/>
        <rFont val="Arial"/>
        <family val="2"/>
      </rPr>
      <t xml:space="preserve">Con registro manual, Con registro electrónico, Combinado (manual y electrónico).
</t>
    </r>
    <r>
      <rPr>
        <b/>
        <sz val="9"/>
        <rFont val="Arial"/>
        <family val="2"/>
      </rPr>
      <t>Ejecución</t>
    </r>
    <r>
      <rPr>
        <sz val="9"/>
        <rFont val="Arial"/>
        <family val="2"/>
      </rPr>
      <t>: Interna, Externa, Mixta.</t>
    </r>
  </si>
  <si>
    <t>Se calcula automáticamente de acuerdo con el número de controles definidos (de forma acumulativa). Una vez calcule el último control en % Probabilidad Residual digite el valor final, automáticamente se refleja la colorimetría correspondiente.</t>
  </si>
  <si>
    <t>Se calcula automáticamente de acuerdo con el número de controles definidos (de forma acumulativa). Una vez calcule el último control en % Impacto Residual digite el valor final, automáticamente se refleja la colorimetría correspondiente.</t>
  </si>
  <si>
    <r>
      <t>8 PERFIL DE RIESGO:</t>
    </r>
    <r>
      <rPr>
        <sz val="11"/>
        <rFont val="Arial"/>
        <family val="2"/>
      </rPr>
      <t xml:space="preserve"> Resumen calcula el nivel de riesgo del proceso (En esta hoja no se ingresan datos)</t>
    </r>
  </si>
  <si>
    <r>
      <t>9 CONTROL DE CAMBIOS:</t>
    </r>
    <r>
      <rPr>
        <sz val="11"/>
        <rFont val="Arial"/>
        <family val="2"/>
      </rPr>
      <t xml:space="preserve"> En ella se debe registrar los cambios al formato y al contenido del mismo</t>
    </r>
  </si>
  <si>
    <r>
      <t>10 FORMULAS:</t>
    </r>
    <r>
      <rPr>
        <sz val="11"/>
        <rFont val="Arial"/>
        <family val="2"/>
      </rPr>
      <t xml:space="preserve"> La información que contiene se utiliza para realizar operaciones en las demás hojas (En esta hoja no se ingresan datos). Utilicela en caso de requerir incluir ajustes en los descriptores de las tablas de probabilidad e impacto. </t>
    </r>
    <r>
      <rPr>
        <b/>
        <sz val="11"/>
        <color theme="9" tint="-0.249977111117893"/>
        <rFont val="Arial"/>
        <family val="2"/>
      </rPr>
      <t>NOTA:</t>
    </r>
    <r>
      <rPr>
        <sz val="11"/>
        <rFont val="Arial"/>
        <family val="2"/>
      </rPr>
      <t xml:space="preserve"> La hoja se encuentra oculta para evitar que se borren los datos, será posible hacerla visible con la opción mostrar (clic derecho sobre alguna de las pestañas).</t>
    </r>
  </si>
  <si>
    <t xml:space="preserve">Zona Riesgo Moderada </t>
  </si>
  <si>
    <t>Zona Riesgo Baja</t>
  </si>
  <si>
    <t>Zona Riesgo Alta</t>
  </si>
  <si>
    <t>Zona Riesgo Extrema</t>
  </si>
  <si>
    <t>Se debe ingresar información solo en las celdas identificadas con color NARANJA CLARO, las demás contienen formulas de autollenado, la matriz no se encuentra protegida, por lo que, es necesario validar que no se afecten para evitar errores o análisis incorrectos. Revise comentarios orientadores.</t>
  </si>
  <si>
    <t>UAERMV</t>
  </si>
  <si>
    <t>Menor a 130 SMLMV</t>
  </si>
  <si>
    <t>Entre 130 y 650 SMLMV</t>
  </si>
  <si>
    <t>Entre 650 y 1300 SMLMV</t>
  </si>
  <si>
    <t>Entre 1300 y 6500 SMLMV</t>
  </si>
  <si>
    <t>Mayor a 6500 SMLMV</t>
  </si>
  <si>
    <t>Cuatrmestral</t>
  </si>
  <si>
    <t>Descripción de la acción basado en el analisis de causas</t>
  </si>
  <si>
    <t>Responsable
(Cargo o Rol)</t>
  </si>
  <si>
    <t>Producto - Evidencia</t>
  </si>
  <si>
    <t xml:space="preserve">Periocidad o fecha de finalización </t>
  </si>
  <si>
    <t>Acción</t>
  </si>
  <si>
    <t>Producto</t>
  </si>
  <si>
    <t>Complemento (Periodicidad - Observaciones o Desviaciones y evidencia)</t>
  </si>
  <si>
    <t>TRATAMIENTO DEL RIESGO -PLAN DE ACCIÓN</t>
  </si>
  <si>
    <t>ACCIÓN DE CONTIGENCIA</t>
  </si>
  <si>
    <t>1. Direccionamiento Estratégico</t>
  </si>
  <si>
    <t>2. Comunicaciones Estratégicas</t>
  </si>
  <si>
    <t>3. Servicio A La Ciudadanía Y Relacionamiento Con Partes Interesadas</t>
  </si>
  <si>
    <t>4. Estrategia Y Gobierno De TI</t>
  </si>
  <si>
    <t>5. Planificación de la Conservación de la infraestructura</t>
  </si>
  <si>
    <t>6. Gestión De Laboratorio</t>
  </si>
  <si>
    <t>7. Producción De Mezcla</t>
  </si>
  <si>
    <t>8. Logística Y Manejo De Maquinaria Y Equipo</t>
  </si>
  <si>
    <t>9. Intervención De Infraestructura</t>
  </si>
  <si>
    <t>10. Desarrollo Misional Y Comercialización</t>
  </si>
  <si>
    <t>11. Gestión Jurídica</t>
  </si>
  <si>
    <t>12. Gestión Financiera</t>
  </si>
  <si>
    <t>13. Gestión De Recursos Físicos</t>
  </si>
  <si>
    <t>14. Gestión Ambiental</t>
  </si>
  <si>
    <t>15. Gestión Contractual</t>
  </si>
  <si>
    <t>16. Gestión Documental</t>
  </si>
  <si>
    <t>17. Gestión De Talento Humano</t>
  </si>
  <si>
    <t>18. Control Disciplinario Interno</t>
  </si>
  <si>
    <t>19. Control y Evaluación Institucional</t>
  </si>
  <si>
    <t>20. Seguimiento y Monitoreo De Calidad Técnica</t>
  </si>
  <si>
    <t>FORMATO MAPA DE RIESGOS INTEGRAL</t>
  </si>
  <si>
    <t>FECHA DE APLICACIÓN: ENERO 2026</t>
  </si>
  <si>
    <t xml:space="preserve">8095 Fortalecimiento de la gestión institucional de la UAERMV </t>
  </si>
  <si>
    <t xml:space="preserve">8089 Fortalecimiento de los Componentes tecnológicos para garantizar la demanda en la operación de la UAERMV </t>
  </si>
  <si>
    <t xml:space="preserve">8208 Fortalecimiento de la atención y participación ciudadana con enfoques de género, diferencial y territorial </t>
  </si>
  <si>
    <t>VERSIÓN DEL MAPA DE RIESGOS:</t>
  </si>
  <si>
    <t>MAPA DE RIESGOS INTEGRAL</t>
  </si>
  <si>
    <t>CÓDIGO: DES-DE-008</t>
  </si>
  <si>
    <t xml:space="preserve">8081 Conservación de la red vial y red de Ciclo infraestructura y 8055 Conservación de la red de infraestructura peatonal </t>
  </si>
  <si>
    <t>PROCESO Y/O  PROYECTO:</t>
  </si>
  <si>
    <t>diario</t>
  </si>
  <si>
    <t>mensual</t>
  </si>
  <si>
    <t>bimestral</t>
  </si>
  <si>
    <t>trimestral</t>
  </si>
  <si>
    <t>semestral</t>
  </si>
  <si>
    <t>Zona de Riesgo Inherente</t>
  </si>
  <si>
    <t>Control</t>
  </si>
  <si>
    <t>Zona de Riesgo Residual</t>
  </si>
  <si>
    <t xml:space="preserve">Proceso - Proyectos </t>
  </si>
  <si>
    <t>SRPI</t>
  </si>
  <si>
    <r>
      <t>¿CÓMO?
CAUSA INMEDIATA 
(</t>
    </r>
    <r>
      <rPr>
        <sz val="9"/>
        <rFont val="Arial"/>
        <family val="2"/>
      </rPr>
      <t xml:space="preserve">Iniciar con la palabra 
</t>
    </r>
    <r>
      <rPr>
        <b/>
        <sz val="9"/>
        <rFont val="Arial"/>
        <family val="2"/>
      </rPr>
      <t>por)</t>
    </r>
  </si>
  <si>
    <r>
      <t>¿PORQUÉ?
CAUSA RAÍZ
(</t>
    </r>
    <r>
      <rPr>
        <sz val="9"/>
        <rFont val="Arial"/>
        <family val="2"/>
      </rPr>
      <t xml:space="preserve">Iniciar con 
</t>
    </r>
    <r>
      <rPr>
        <b/>
        <sz val="9"/>
        <rFont val="Arial"/>
        <family val="2"/>
      </rPr>
      <t>debido a/a causa de)</t>
    </r>
  </si>
  <si>
    <t>CODIGO DEL PROCESO</t>
  </si>
  <si>
    <t>NÚMERO DE RIESGO</t>
  </si>
  <si>
    <t>CÓDIGO</t>
  </si>
  <si>
    <t>DES</t>
  </si>
  <si>
    <t>COM</t>
  </si>
  <si>
    <t>PRO</t>
  </si>
  <si>
    <t>EGTI</t>
  </si>
  <si>
    <t>LMME</t>
  </si>
  <si>
    <t>PCI</t>
  </si>
  <si>
    <t>GAM</t>
  </si>
  <si>
    <t>GLAB</t>
  </si>
  <si>
    <t>INFRA</t>
  </si>
  <si>
    <t>DMIC</t>
  </si>
  <si>
    <t>GJUR</t>
  </si>
  <si>
    <t>GCON</t>
  </si>
  <si>
    <t>GDOC</t>
  </si>
  <si>
    <t>GEFI</t>
  </si>
  <si>
    <t>CODI</t>
  </si>
  <si>
    <t>GREF</t>
  </si>
  <si>
    <t>GTHU</t>
  </si>
  <si>
    <t>CEI</t>
  </si>
  <si>
    <t>SMCT</t>
  </si>
  <si>
    <t>Tipo Control</t>
  </si>
  <si>
    <t>NÚMERO DE CONTROL</t>
  </si>
  <si>
    <t>FORMATO MAPA DE RIESGOS INSTITUCIONAL</t>
  </si>
  <si>
    <t>CÓDIGO: DES-FM-017</t>
  </si>
  <si>
    <t>Versión 3</t>
  </si>
  <si>
    <t>VERSIÓN DEL MAPA:1</t>
  </si>
  <si>
    <t>VIGENCIA: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</si>
</sst>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64" x14ac:knownFonts="1">
    <font>
      <sz val="11"/>
      <color theme="1"/>
      <name val="Calibri"/>
      <family val="2"/>
      <scheme val="minor"/>
    </font>
    <font>
      <sz val="11"/>
      <color indexed="8"/>
      <name val="Calibri"/>
      <family val="2"/>
    </font>
    <font>
      <sz val="10"/>
      <name val="Arial"/>
      <family val="2"/>
    </font>
    <font>
      <sz val="10"/>
      <name val="Tahoma"/>
      <family val="2"/>
    </font>
    <font>
      <sz val="11"/>
      <name val="Tahoma"/>
      <family val="2"/>
    </font>
    <font>
      <b/>
      <sz val="11"/>
      <name val="Tahoma"/>
      <family val="2"/>
    </font>
    <font>
      <sz val="11"/>
      <name val="Arial"/>
      <family val="2"/>
    </font>
    <font>
      <b/>
      <sz val="12"/>
      <name val="Tahoma"/>
      <family val="2"/>
    </font>
    <font>
      <b/>
      <sz val="11"/>
      <color theme="1"/>
      <name val="Calibri"/>
      <family val="2"/>
      <scheme val="minor"/>
    </font>
    <font>
      <sz val="12"/>
      <name val="Tahoma"/>
      <family val="2"/>
    </font>
    <font>
      <sz val="10"/>
      <name val="Tahoma"/>
      <family val="2"/>
    </font>
    <font>
      <sz val="11"/>
      <name val="Tahoma"/>
      <family val="2"/>
    </font>
    <font>
      <b/>
      <sz val="11"/>
      <name val="Arial"/>
      <family val="2"/>
    </font>
    <font>
      <b/>
      <sz val="10"/>
      <name val="Arial"/>
      <family val="2"/>
    </font>
    <font>
      <sz val="11"/>
      <name val="Calibri"/>
      <family val="2"/>
      <scheme val="minor"/>
    </font>
    <font>
      <sz val="14"/>
      <name val="Arial"/>
      <family val="2"/>
    </font>
    <font>
      <sz val="8"/>
      <name val="Calibri"/>
      <family val="2"/>
      <scheme val="minor"/>
    </font>
    <font>
      <b/>
      <sz val="11"/>
      <name val="Calibri"/>
      <family val="2"/>
      <scheme val="minor"/>
    </font>
    <font>
      <sz val="11"/>
      <color rgb="FFFF0000"/>
      <name val="Calibri"/>
      <family val="2"/>
      <scheme val="minor"/>
    </font>
    <font>
      <sz val="16"/>
      <color theme="1"/>
      <name val="Calibri"/>
      <family val="2"/>
      <scheme val="minor"/>
    </font>
    <font>
      <b/>
      <sz val="12"/>
      <color theme="1"/>
      <name val="Arial"/>
      <family val="2"/>
    </font>
    <font>
      <sz val="12"/>
      <color theme="1"/>
      <name val="Arial"/>
      <family val="2"/>
    </font>
    <font>
      <sz val="10"/>
      <color theme="1"/>
      <name val="Arial"/>
      <family val="2"/>
    </font>
    <font>
      <sz val="10"/>
      <color rgb="FF202124"/>
      <name val="Arial"/>
      <family val="2"/>
    </font>
    <font>
      <b/>
      <sz val="10"/>
      <color theme="1"/>
      <name val="Arial"/>
      <family val="2"/>
    </font>
    <font>
      <sz val="10"/>
      <color rgb="FFFF0000"/>
      <name val="Arial"/>
      <family val="2"/>
    </font>
    <font>
      <b/>
      <sz val="10"/>
      <color rgb="FF000000"/>
      <name val="Arial"/>
      <family val="2"/>
    </font>
    <font>
      <sz val="10"/>
      <color indexed="8"/>
      <name val="Arial"/>
      <family val="2"/>
    </font>
    <font>
      <sz val="10"/>
      <color rgb="FF000000"/>
      <name val="Arial"/>
      <family val="2"/>
    </font>
    <font>
      <b/>
      <sz val="10"/>
      <color rgb="FF7030A0"/>
      <name val="Arial"/>
      <family val="2"/>
    </font>
    <font>
      <b/>
      <sz val="10"/>
      <color indexed="8"/>
      <name val="Arial"/>
      <family val="2"/>
    </font>
    <font>
      <sz val="10"/>
      <color rgb="FF7030A0"/>
      <name val="Arial"/>
      <family val="2"/>
    </font>
    <font>
      <b/>
      <sz val="10"/>
      <name val="Tahoma"/>
      <family val="2"/>
    </font>
    <font>
      <sz val="8"/>
      <name val="Arial"/>
      <family val="2"/>
    </font>
    <font>
      <sz val="12"/>
      <name val="Times New Roman"/>
      <family val="1"/>
    </font>
    <font>
      <b/>
      <sz val="8"/>
      <name val="Tahoma"/>
      <family val="2"/>
    </font>
    <font>
      <b/>
      <sz val="12"/>
      <color rgb="FFFF0000"/>
      <name val="Tahoma"/>
      <family val="2"/>
    </font>
    <font>
      <sz val="11"/>
      <color theme="1"/>
      <name val="Helvetica"/>
      <family val="2"/>
    </font>
    <font>
      <sz val="11"/>
      <color rgb="FF000000"/>
      <name val="Helvetica"/>
      <family val="2"/>
    </font>
    <font>
      <sz val="11"/>
      <color theme="1"/>
      <name val="Calibri"/>
      <family val="2"/>
      <scheme val="minor"/>
    </font>
    <font>
      <b/>
      <sz val="9"/>
      <color rgb="FFFFFFFF"/>
      <name val="Arial"/>
      <family val="2"/>
    </font>
    <font>
      <b/>
      <sz val="9"/>
      <color rgb="FF4D4D4D"/>
      <name val="Arial"/>
      <family val="2"/>
    </font>
    <font>
      <sz val="9"/>
      <color rgb="FF4D4D4D"/>
      <name val="Arial"/>
      <family val="2"/>
    </font>
    <font>
      <sz val="7"/>
      <color rgb="FF4D4D4D"/>
      <name val="Arial"/>
      <family val="2"/>
    </font>
    <font>
      <b/>
      <sz val="24"/>
      <name val="Arial"/>
      <family val="2"/>
    </font>
    <font>
      <b/>
      <sz val="9"/>
      <name val="Arial"/>
      <family val="2"/>
    </font>
    <font>
      <sz val="9"/>
      <name val="Arial"/>
      <family val="2"/>
    </font>
    <font>
      <sz val="9"/>
      <name val="Tahoma"/>
      <family val="2"/>
    </font>
    <font>
      <sz val="11"/>
      <color theme="1"/>
      <name val="Arial"/>
      <family val="2"/>
    </font>
    <font>
      <b/>
      <sz val="14"/>
      <name val="Arial"/>
      <family val="2"/>
    </font>
    <font>
      <b/>
      <sz val="10"/>
      <color theme="9" tint="-0.249977111117893"/>
      <name val="Arial"/>
      <family val="2"/>
    </font>
    <font>
      <b/>
      <u/>
      <sz val="11"/>
      <name val="Arial"/>
      <family val="2"/>
    </font>
    <font>
      <b/>
      <sz val="11"/>
      <color theme="9" tint="-0.249977111117893"/>
      <name val="Arial"/>
      <family val="2"/>
    </font>
    <font>
      <b/>
      <sz val="9"/>
      <color theme="9" tint="-0.249977111117893"/>
      <name val="Arial"/>
      <family val="2"/>
    </font>
    <font>
      <b/>
      <sz val="8"/>
      <name val="Arial"/>
      <family val="2"/>
    </font>
    <font>
      <b/>
      <sz val="8"/>
      <color theme="0"/>
      <name val="Arial"/>
      <family val="2"/>
    </font>
    <font>
      <sz val="9"/>
      <color indexed="81"/>
      <name val="Tahoma"/>
      <family val="2"/>
    </font>
    <font>
      <b/>
      <sz val="9"/>
      <color indexed="81"/>
      <name val="Tahoma"/>
      <family val="2"/>
    </font>
    <font>
      <sz val="12"/>
      <name val="Arial"/>
      <family val="2"/>
    </font>
    <font>
      <sz val="12"/>
      <name val="Arial"/>
      <family val="2"/>
      <charset val="1"/>
    </font>
    <font>
      <b/>
      <sz val="11"/>
      <color theme="1"/>
      <name val="Arial"/>
      <family val="2"/>
    </font>
    <font>
      <sz val="9"/>
      <color theme="1"/>
      <name val="Arial"/>
      <family val="2"/>
    </font>
    <font>
      <b/>
      <sz val="9"/>
      <color theme="1"/>
      <name val="Arial"/>
      <family val="2"/>
    </font>
    <font>
      <b/>
      <sz val="16"/>
      <color theme="1"/>
      <name val="Arial"/>
      <family val="2"/>
    </font>
  </fonts>
  <fills count="25">
    <fill>
      <patternFill patternType="none"/>
    </fill>
    <fill>
      <patternFill patternType="gray125"/>
    </fill>
    <fill>
      <patternFill patternType="solid">
        <fgColor indexed="9"/>
        <bgColor indexed="64"/>
      </patternFill>
    </fill>
    <fill>
      <patternFill patternType="solid">
        <fgColor theme="9"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rgb="FF92D050"/>
        <bgColor indexed="64"/>
      </patternFill>
    </fill>
    <fill>
      <patternFill patternType="solid">
        <fgColor rgb="FFFF0000"/>
        <bgColor indexed="64"/>
      </patternFill>
    </fill>
    <fill>
      <patternFill patternType="solid">
        <fgColor rgb="FFFFC000"/>
        <bgColor indexed="64"/>
      </patternFill>
    </fill>
    <fill>
      <patternFill patternType="solid">
        <fgColor rgb="FFFF6600"/>
        <bgColor indexed="64"/>
      </patternFill>
    </fill>
    <fill>
      <patternFill patternType="solid">
        <fgColor rgb="FFFFFF66"/>
        <bgColor indexed="64"/>
      </patternFill>
    </fill>
    <fill>
      <patternFill patternType="solid">
        <fgColor rgb="FF00B0F0"/>
        <bgColor indexed="64"/>
      </patternFill>
    </fill>
    <fill>
      <patternFill patternType="solid">
        <fgColor rgb="FFADDB7B"/>
        <bgColor indexed="64"/>
      </patternFill>
    </fill>
    <fill>
      <patternFill patternType="solid">
        <fgColor rgb="FF01B150"/>
        <bgColor indexed="64"/>
      </patternFill>
    </fill>
    <fill>
      <patternFill patternType="solid">
        <fgColor rgb="FFFFFC66"/>
        <bgColor indexed="64"/>
      </patternFill>
    </fill>
    <fill>
      <patternFill patternType="solid">
        <fgColor rgb="FFFF2500"/>
        <bgColor indexed="64"/>
      </patternFill>
    </fill>
    <fill>
      <patternFill patternType="solid">
        <fgColor theme="4" tint="0.79998168889431442"/>
        <bgColor theme="4" tint="0.79998168889431442"/>
      </patternFill>
    </fill>
    <fill>
      <patternFill patternType="solid">
        <fgColor rgb="FF4F81BD"/>
        <bgColor indexed="64"/>
      </patternFill>
    </fill>
    <fill>
      <patternFill patternType="solid">
        <fgColor theme="4" tint="0.39997558519241921"/>
        <bgColor indexed="64"/>
      </patternFill>
    </fill>
    <fill>
      <patternFill patternType="solid">
        <fgColor rgb="FFFFFF00"/>
        <bgColor indexed="64"/>
      </patternFill>
    </fill>
    <fill>
      <patternFill patternType="solid">
        <fgColor theme="9" tint="-0.249977111117893"/>
        <bgColor indexed="64"/>
      </patternFill>
    </fill>
    <fill>
      <patternFill patternType="solid">
        <fgColor rgb="FFC00000"/>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3" tint="0.79998168889431442"/>
        <bgColor indexed="64"/>
      </patternFill>
    </fill>
  </fills>
  <borders count="90">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top/>
      <bottom style="medium">
        <color indexed="64"/>
      </bottom>
      <diagonal/>
    </border>
    <border>
      <left style="medium">
        <color indexed="64"/>
      </left>
      <right/>
      <top style="thin">
        <color indexed="64"/>
      </top>
      <bottom/>
      <diagonal/>
    </border>
    <border>
      <left/>
      <right/>
      <top style="thin">
        <color auto="1"/>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dotted">
        <color rgb="FF1F497D"/>
      </left>
      <right/>
      <top style="dotted">
        <color rgb="FF1F497D"/>
      </top>
      <bottom style="dotted">
        <color rgb="FF1F497D"/>
      </bottom>
      <diagonal/>
    </border>
    <border>
      <left/>
      <right style="dotted">
        <color rgb="FF1F497D"/>
      </right>
      <top style="dotted">
        <color rgb="FF1F497D"/>
      </top>
      <bottom style="dotted">
        <color rgb="FF1F497D"/>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hair">
        <color theme="6" tint="-0.499984740745262"/>
      </left>
      <right style="hair">
        <color theme="6" tint="-0.499984740745262"/>
      </right>
      <top style="hair">
        <color theme="6" tint="-0.499984740745262"/>
      </top>
      <bottom style="hair">
        <color theme="6" tint="-0.499984740745262"/>
      </bottom>
      <diagonal/>
    </border>
    <border>
      <left style="hair">
        <color rgb="FF4F6228"/>
      </left>
      <right style="hair">
        <color rgb="FF4F6228"/>
      </right>
      <top style="hair">
        <color rgb="FF4F6228"/>
      </top>
      <bottom style="hair">
        <color rgb="FF4F6228"/>
      </bottom>
      <diagonal/>
    </border>
    <border>
      <left style="hair">
        <color theme="6" tint="-0.499984740745262"/>
      </left>
      <right style="hair">
        <color theme="6" tint="-0.499984740745262"/>
      </right>
      <top/>
      <bottom style="hair">
        <color theme="6" tint="-0.499984740745262"/>
      </bottom>
      <diagonal/>
    </border>
    <border>
      <left style="hair">
        <color theme="6" tint="-0.499984740745262"/>
      </left>
      <right style="hair">
        <color theme="6" tint="-0.499984740745262"/>
      </right>
      <top style="medium">
        <color indexed="64"/>
      </top>
      <bottom style="hair">
        <color theme="6" tint="-0.499984740745262"/>
      </bottom>
      <diagonal/>
    </border>
    <border>
      <left style="hair">
        <color rgb="FF4F6228"/>
      </left>
      <right style="hair">
        <color rgb="FF4F6228"/>
      </right>
      <top style="medium">
        <color indexed="64"/>
      </top>
      <bottom style="hair">
        <color rgb="FF4F6228"/>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style="thin">
        <color indexed="64"/>
      </left>
      <right style="thin">
        <color indexed="64"/>
      </right>
      <top/>
      <bottom style="thick">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ck">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7">
    <xf numFmtId="0" fontId="0" fillId="0" borderId="0"/>
    <xf numFmtId="0" fontId="2" fillId="0" borderId="0"/>
    <xf numFmtId="0" fontId="2" fillId="0" borderId="0"/>
    <xf numFmtId="0" fontId="1" fillId="0" borderId="0"/>
    <xf numFmtId="0" fontId="2" fillId="0" borderId="0"/>
    <xf numFmtId="0" fontId="34" fillId="0" borderId="0"/>
    <xf numFmtId="9" fontId="39" fillId="0" borderId="0" applyFont="0" applyFill="0" applyBorder="0" applyAlignment="0" applyProtection="0"/>
  </cellStyleXfs>
  <cellXfs count="704">
    <xf numFmtId="0" fontId="0" fillId="0" borderId="0" xfId="0"/>
    <xf numFmtId="0" fontId="6" fillId="3" borderId="1" xfId="2" applyFont="1" applyFill="1" applyBorder="1" applyAlignment="1" applyProtection="1">
      <alignment horizontal="center" vertical="center" wrapText="1"/>
      <protection locked="0"/>
    </xf>
    <xf numFmtId="0" fontId="6" fillId="3" borderId="1" xfId="2" applyFont="1" applyFill="1" applyBorder="1" applyAlignment="1" applyProtection="1">
      <alignment horizontal="left" vertical="center" wrapText="1"/>
      <protection locked="0"/>
    </xf>
    <xf numFmtId="0" fontId="3" fillId="2" borderId="0" xfId="2" applyFont="1" applyFill="1"/>
    <xf numFmtId="0" fontId="4" fillId="0" borderId="0" xfId="2" applyFont="1" applyAlignment="1">
      <alignment vertical="center" wrapText="1"/>
    </xf>
    <xf numFmtId="0" fontId="4" fillId="0" borderId="0" xfId="2" applyFont="1" applyAlignment="1">
      <alignment horizontal="justify" vertical="top" wrapText="1"/>
    </xf>
    <xf numFmtId="0" fontId="9" fillId="0" borderId="0" xfId="2" applyFont="1" applyAlignment="1">
      <alignment vertical="center" wrapText="1"/>
    </xf>
    <xf numFmtId="0" fontId="6" fillId="0" borderId="0" xfId="2" applyFont="1" applyAlignment="1">
      <alignment horizontal="center" vertical="center" wrapText="1"/>
    </xf>
    <xf numFmtId="0" fontId="15" fillId="0" borderId="0" xfId="0" applyFont="1" applyAlignment="1">
      <alignment horizontal="left" vertical="center" wrapText="1"/>
    </xf>
    <xf numFmtId="0" fontId="2" fillId="0" borderId="0" xfId="0" applyFont="1" applyAlignment="1">
      <alignment vertical="center" wrapText="1"/>
    </xf>
    <xf numFmtId="0" fontId="4" fillId="2" borderId="0" xfId="2" applyFont="1" applyFill="1" applyAlignment="1">
      <alignment vertical="center" wrapText="1"/>
    </xf>
    <xf numFmtId="0" fontId="6" fillId="0" borderId="1" xfId="0" applyFont="1" applyBorder="1" applyAlignment="1" applyProtection="1">
      <alignment horizontal="left" vertical="center" wrapText="1"/>
      <protection locked="0"/>
    </xf>
    <xf numFmtId="0" fontId="12" fillId="0" borderId="1" xfId="2" applyFont="1" applyBorder="1" applyAlignment="1">
      <alignment vertical="center" wrapText="1"/>
    </xf>
    <xf numFmtId="9" fontId="2" fillId="0" borderId="0" xfId="0" applyNumberFormat="1" applyFont="1" applyAlignment="1">
      <alignment horizontal="left" vertical="center" wrapText="1"/>
    </xf>
    <xf numFmtId="9" fontId="4" fillId="0" borderId="0" xfId="2" applyNumberFormat="1" applyFont="1" applyAlignment="1">
      <alignment vertical="center" wrapText="1"/>
    </xf>
    <xf numFmtId="0" fontId="7" fillId="0" borderId="0" xfId="2" applyFont="1" applyAlignment="1">
      <alignment horizontal="center" vertical="center"/>
    </xf>
    <xf numFmtId="0" fontId="13" fillId="0" borderId="0" xfId="0" applyFont="1" applyAlignment="1">
      <alignment vertical="center" wrapText="1"/>
    </xf>
    <xf numFmtId="0" fontId="5" fillId="0" borderId="34" xfId="2" applyFont="1" applyBorder="1" applyAlignment="1">
      <alignment vertical="center" wrapText="1"/>
    </xf>
    <xf numFmtId="0" fontId="5" fillId="0" borderId="36" xfId="2" applyFont="1" applyBorder="1" applyAlignment="1">
      <alignment vertical="center" wrapText="1"/>
    </xf>
    <xf numFmtId="0" fontId="5" fillId="0" borderId="0" xfId="2" applyFont="1" applyAlignment="1">
      <alignment vertical="center" wrapText="1"/>
    </xf>
    <xf numFmtId="0" fontId="5" fillId="0" borderId="1" xfId="2" applyFont="1" applyBorder="1" applyAlignment="1">
      <alignment vertical="center" wrapText="1"/>
    </xf>
    <xf numFmtId="0" fontId="20" fillId="0" borderId="3"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6" xfId="0" applyFont="1" applyBorder="1" applyAlignment="1">
      <alignment horizontal="center" vertical="center" wrapText="1"/>
    </xf>
    <xf numFmtId="0" fontId="6" fillId="0" borderId="3" xfId="2" applyFont="1" applyBorder="1" applyAlignment="1">
      <alignment horizontal="center" vertical="center" wrapText="1"/>
    </xf>
    <xf numFmtId="9" fontId="0" fillId="0" borderId="33" xfId="0" applyNumberFormat="1" applyBorder="1" applyAlignment="1">
      <alignment horizontal="center" vertical="center" wrapText="1"/>
    </xf>
    <xf numFmtId="0" fontId="21" fillId="0" borderId="1" xfId="0" applyFont="1" applyBorder="1" applyAlignment="1">
      <alignment vertical="center" wrapText="1"/>
    </xf>
    <xf numFmtId="9" fontId="21" fillId="0" borderId="26" xfId="0" applyNumberFormat="1" applyFont="1" applyBorder="1" applyAlignment="1">
      <alignment horizontal="center" vertical="center" wrapText="1"/>
    </xf>
    <xf numFmtId="9" fontId="21" fillId="0" borderId="1" xfId="0" applyNumberFormat="1" applyFont="1" applyBorder="1" applyAlignment="1">
      <alignment horizontal="center" vertical="center" wrapText="1"/>
    </xf>
    <xf numFmtId="0" fontId="21" fillId="0" borderId="33" xfId="0" applyFont="1" applyBorder="1" applyAlignment="1">
      <alignment vertical="center" wrapText="1"/>
    </xf>
    <xf numFmtId="0" fontId="21" fillId="0" borderId="1" xfId="0" applyFont="1" applyBorder="1" applyAlignment="1">
      <alignment horizontal="justify" vertical="center" wrapText="1"/>
    </xf>
    <xf numFmtId="0" fontId="21" fillId="0" borderId="26" xfId="0" applyFont="1" applyBorder="1" applyAlignment="1">
      <alignment vertical="center" wrapText="1"/>
    </xf>
    <xf numFmtId="0" fontId="21" fillId="8" borderId="3" xfId="0" applyFont="1" applyFill="1" applyBorder="1" applyAlignment="1">
      <alignment horizontal="center" vertical="center" wrapText="1"/>
    </xf>
    <xf numFmtId="0" fontId="4" fillId="0" borderId="27" xfId="2" applyFont="1" applyBorder="1" applyAlignment="1">
      <alignment vertical="center" wrapText="1"/>
    </xf>
    <xf numFmtId="0" fontId="4" fillId="0" borderId="28" xfId="2" applyFont="1" applyBorder="1" applyAlignment="1">
      <alignment vertical="center" wrapText="1"/>
    </xf>
    <xf numFmtId="0" fontId="4" fillId="0" borderId="29" xfId="2" applyFont="1" applyBorder="1" applyAlignment="1">
      <alignment vertical="center" wrapText="1"/>
    </xf>
    <xf numFmtId="0" fontId="6" fillId="0" borderId="27" xfId="2" applyFont="1" applyBorder="1" applyAlignment="1">
      <alignment horizontal="center" vertical="center" wrapText="1"/>
    </xf>
    <xf numFmtId="9" fontId="0" fillId="0" borderId="35" xfId="0" applyNumberFormat="1" applyBorder="1" applyAlignment="1">
      <alignment horizontal="center" vertical="center" wrapText="1"/>
    </xf>
    <xf numFmtId="0" fontId="4" fillId="0" borderId="0" xfId="2" applyFont="1" applyAlignment="1">
      <alignment horizontal="center" vertical="center" wrapText="1"/>
    </xf>
    <xf numFmtId="0" fontId="13" fillId="0" borderId="1" xfId="0" applyFont="1" applyBorder="1" applyAlignment="1">
      <alignment horizontal="left" vertical="center" wrapText="1"/>
    </xf>
    <xf numFmtId="0" fontId="10" fillId="2" borderId="0" xfId="2" applyFont="1" applyFill="1" applyAlignment="1">
      <alignment horizontal="center" vertical="center" wrapText="1"/>
    </xf>
    <xf numFmtId="0" fontId="13" fillId="0" borderId="0" xfId="0" applyFont="1" applyAlignment="1">
      <alignment horizontal="left" vertical="center" wrapText="1"/>
    </xf>
    <xf numFmtId="0" fontId="9" fillId="0" borderId="0" xfId="2" applyFont="1" applyAlignment="1">
      <alignment vertical="center"/>
    </xf>
    <xf numFmtId="9" fontId="9" fillId="0" borderId="0" xfId="2" applyNumberFormat="1" applyFont="1" applyAlignment="1">
      <alignment vertical="center"/>
    </xf>
    <xf numFmtId="0" fontId="11" fillId="0" borderId="0" xfId="2" applyFont="1" applyAlignment="1">
      <alignment horizontal="center" vertical="center" wrapText="1"/>
    </xf>
    <xf numFmtId="0" fontId="7" fillId="0" borderId="0" xfId="2" applyFont="1" applyAlignment="1">
      <alignment vertical="center"/>
    </xf>
    <xf numFmtId="9" fontId="7" fillId="0" borderId="0" xfId="2" applyNumberFormat="1" applyFont="1" applyAlignment="1">
      <alignment vertical="center"/>
    </xf>
    <xf numFmtId="0" fontId="3" fillId="0" borderId="0" xfId="2" applyFont="1" applyAlignment="1">
      <alignment vertical="center" wrapText="1"/>
    </xf>
    <xf numFmtId="0" fontId="10" fillId="0" borderId="0" xfId="2" applyFont="1" applyAlignment="1">
      <alignment horizontal="center" vertical="center" wrapText="1"/>
    </xf>
    <xf numFmtId="0" fontId="5" fillId="0" borderId="5" xfId="2" applyFont="1" applyBorder="1" applyAlignment="1">
      <alignment vertical="center" wrapText="1"/>
    </xf>
    <xf numFmtId="9" fontId="5" fillId="0" borderId="5" xfId="2" applyNumberFormat="1" applyFont="1" applyBorder="1" applyAlignment="1">
      <alignment horizontal="center" vertical="center" wrapText="1"/>
    </xf>
    <xf numFmtId="9" fontId="11" fillId="0" borderId="0" xfId="2" applyNumberFormat="1" applyFont="1" applyAlignment="1">
      <alignment horizontal="center" vertical="center" wrapText="1"/>
    </xf>
    <xf numFmtId="0" fontId="4" fillId="3" borderId="6" xfId="2" applyFont="1" applyFill="1" applyBorder="1" applyAlignment="1" applyProtection="1">
      <alignment horizontal="left" vertical="center" wrapText="1"/>
      <protection locked="0"/>
    </xf>
    <xf numFmtId="0" fontId="2" fillId="0" borderId="1" xfId="2" applyBorder="1" applyAlignment="1" applyProtection="1">
      <alignment horizontal="justify" vertical="center" wrapText="1"/>
      <protection locked="0"/>
    </xf>
    <xf numFmtId="0" fontId="6" fillId="4" borderId="0" xfId="2" applyFont="1" applyFill="1" applyAlignment="1">
      <alignment vertical="center" wrapText="1"/>
    </xf>
    <xf numFmtId="0" fontId="13" fillId="0" borderId="1" xfId="2" applyFont="1" applyBorder="1" applyAlignment="1">
      <alignment vertical="center"/>
    </xf>
    <xf numFmtId="0" fontId="2" fillId="2" borderId="0" xfId="2" applyFill="1"/>
    <xf numFmtId="0" fontId="2" fillId="2" borderId="0" xfId="2" applyFill="1" applyAlignment="1">
      <alignment horizontal="center" vertical="center"/>
    </xf>
    <xf numFmtId="0" fontId="13" fillId="0" borderId="0" xfId="2" applyFont="1" applyAlignment="1">
      <alignment horizontal="center" vertical="center"/>
    </xf>
    <xf numFmtId="0" fontId="13" fillId="0" borderId="0" xfId="2" applyFont="1" applyAlignment="1">
      <alignment vertical="center"/>
    </xf>
    <xf numFmtId="0" fontId="2" fillId="2" borderId="0" xfId="2" applyFill="1" applyAlignment="1">
      <alignment horizontal="center"/>
    </xf>
    <xf numFmtId="0" fontId="2" fillId="2" borderId="18" xfId="2" applyFill="1" applyBorder="1"/>
    <xf numFmtId="0" fontId="2" fillId="2" borderId="17" xfId="2" applyFill="1" applyBorder="1"/>
    <xf numFmtId="0" fontId="13" fillId="0" borderId="24" xfId="2" applyFont="1" applyBorder="1" applyAlignment="1">
      <alignment vertical="center" wrapText="1"/>
    </xf>
    <xf numFmtId="0" fontId="13" fillId="0" borderId="4" xfId="2" applyFont="1" applyBorder="1" applyAlignment="1">
      <alignment vertical="center" wrapText="1"/>
    </xf>
    <xf numFmtId="0" fontId="13" fillId="0" borderId="0" xfId="2" applyFont="1" applyAlignment="1">
      <alignment horizontal="center" vertical="center" wrapText="1"/>
    </xf>
    <xf numFmtId="0" fontId="2" fillId="0" borderId="18" xfId="2" applyBorder="1" applyAlignment="1">
      <alignment vertical="center" wrapText="1"/>
    </xf>
    <xf numFmtId="0" fontId="2" fillId="0" borderId="17" xfId="2" applyBorder="1" applyAlignment="1">
      <alignment vertical="center" wrapText="1"/>
    </xf>
    <xf numFmtId="0" fontId="2" fillId="0" borderId="0" xfId="2" applyAlignment="1">
      <alignment vertical="center" wrapText="1"/>
    </xf>
    <xf numFmtId="0" fontId="2" fillId="0" borderId="15" xfId="2" applyBorder="1" applyAlignment="1">
      <alignment vertical="center" wrapText="1"/>
    </xf>
    <xf numFmtId="9" fontId="2" fillId="0" borderId="1" xfId="2" applyNumberFormat="1" applyBorder="1" applyAlignment="1">
      <alignment horizontal="center" vertical="center" wrapText="1"/>
    </xf>
    <xf numFmtId="9" fontId="2" fillId="0" borderId="26" xfId="2" applyNumberFormat="1" applyBorder="1" applyAlignment="1">
      <alignment horizontal="center" vertical="center" wrapText="1"/>
    </xf>
    <xf numFmtId="0" fontId="25" fillId="0" borderId="0" xfId="2" applyFont="1" applyAlignment="1">
      <alignment vertical="center" wrapText="1"/>
    </xf>
    <xf numFmtId="0" fontId="2" fillId="0" borderId="0" xfId="2" applyAlignment="1">
      <alignment horizontal="center" vertical="center" wrapText="1"/>
    </xf>
    <xf numFmtId="0" fontId="13" fillId="0" borderId="24" xfId="2" applyFont="1" applyBorder="1" applyAlignment="1">
      <alignment horizontal="center" vertical="center" wrapText="1"/>
    </xf>
    <xf numFmtId="0" fontId="13" fillId="0" borderId="4" xfId="2" applyFont="1" applyBorder="1" applyAlignment="1">
      <alignment horizontal="center" vertical="center" wrapText="1"/>
    </xf>
    <xf numFmtId="0" fontId="13" fillId="0" borderId="1" xfId="2" applyFont="1" applyBorder="1" applyAlignment="1">
      <alignment horizontal="center" vertical="center" wrapText="1"/>
    </xf>
    <xf numFmtId="0" fontId="13" fillId="0" borderId="1" xfId="2" applyFont="1" applyBorder="1" applyAlignment="1">
      <alignment vertical="center" wrapText="1"/>
    </xf>
    <xf numFmtId="0" fontId="26" fillId="0" borderId="1" xfId="0" applyFont="1" applyBorder="1" applyAlignment="1">
      <alignment horizontal="center" vertical="center" wrapText="1" readingOrder="1"/>
    </xf>
    <xf numFmtId="0" fontId="26" fillId="0" borderId="26" xfId="0" applyFont="1" applyBorder="1" applyAlignment="1">
      <alignment horizontal="center" vertical="center" wrapText="1" readingOrder="1"/>
    </xf>
    <xf numFmtId="0" fontId="2" fillId="0" borderId="1" xfId="2" applyBorder="1" applyAlignment="1">
      <alignment vertical="center" wrapText="1"/>
    </xf>
    <xf numFmtId="0" fontId="2" fillId="0" borderId="1" xfId="0" applyFont="1" applyBorder="1" applyAlignment="1">
      <alignment horizontal="center" vertical="center" wrapText="1" readingOrder="1"/>
    </xf>
    <xf numFmtId="0" fontId="2" fillId="0" borderId="26" xfId="0" applyFont="1" applyBorder="1" applyAlignment="1">
      <alignment horizontal="center" vertical="center" wrapText="1" readingOrder="1"/>
    </xf>
    <xf numFmtId="0" fontId="27" fillId="0" borderId="0" xfId="3" applyFont="1"/>
    <xf numFmtId="0" fontId="2" fillId="0" borderId="3" xfId="2" applyBorder="1" applyAlignment="1">
      <alignment horizontal="center" vertical="center" wrapText="1"/>
    </xf>
    <xf numFmtId="0" fontId="2" fillId="0" borderId="1" xfId="2" applyBorder="1" applyAlignment="1">
      <alignment horizontal="justify" vertical="center" wrapText="1"/>
    </xf>
    <xf numFmtId="9" fontId="22" fillId="0" borderId="4" xfId="0" applyNumberFormat="1" applyFont="1" applyBorder="1" applyAlignment="1">
      <alignment horizontal="center" vertical="center" wrapText="1"/>
    </xf>
    <xf numFmtId="0" fontId="2" fillId="0" borderId="0" xfId="2" applyAlignment="1">
      <alignment horizontal="justify" vertical="center" wrapText="1"/>
    </xf>
    <xf numFmtId="0" fontId="28" fillId="9" borderId="1" xfId="0" applyFont="1" applyFill="1" applyBorder="1" applyAlignment="1">
      <alignment horizontal="center" vertical="center" wrapText="1" readingOrder="1"/>
    </xf>
    <xf numFmtId="0" fontId="2" fillId="7" borderId="26" xfId="0" applyFont="1" applyFill="1" applyBorder="1" applyAlignment="1">
      <alignment horizontal="center" vertical="center" wrapText="1" readingOrder="1"/>
    </xf>
    <xf numFmtId="9" fontId="2" fillId="0" borderId="3" xfId="2" applyNumberFormat="1" applyBorder="1" applyAlignment="1">
      <alignment horizontal="center" vertical="center" wrapText="1"/>
    </xf>
    <xf numFmtId="0" fontId="27" fillId="0" borderId="0" xfId="3" applyFont="1" applyAlignment="1">
      <alignment horizontal="center" vertical="center"/>
    </xf>
    <xf numFmtId="0" fontId="28" fillId="10" borderId="1" xfId="0" applyFont="1" applyFill="1" applyBorder="1" applyAlignment="1">
      <alignment horizontal="center" vertical="center" wrapText="1" readingOrder="1"/>
    </xf>
    <xf numFmtId="0" fontId="29" fillId="0" borderId="0" xfId="3" applyFont="1" applyAlignment="1">
      <alignment vertical="center" textRotation="90" wrapText="1"/>
    </xf>
    <xf numFmtId="0" fontId="30" fillId="0" borderId="0" xfId="3" applyFont="1" applyAlignment="1">
      <alignment horizontal="center" vertical="center" wrapText="1"/>
    </xf>
    <xf numFmtId="0" fontId="27" fillId="0" borderId="0" xfId="3" applyFont="1" applyAlignment="1">
      <alignment horizontal="center" vertical="center" wrapText="1"/>
    </xf>
    <xf numFmtId="0" fontId="28" fillId="6" borderId="1" xfId="0" applyFont="1" applyFill="1" applyBorder="1" applyAlignment="1">
      <alignment horizontal="center" vertical="center" wrapText="1" readingOrder="1"/>
    </xf>
    <xf numFmtId="0" fontId="26" fillId="0" borderId="28" xfId="0" applyFont="1" applyBorder="1" applyAlignment="1">
      <alignment horizontal="center" vertical="center" wrapText="1" readingOrder="1"/>
    </xf>
    <xf numFmtId="0" fontId="28" fillId="6" borderId="28" xfId="0" applyFont="1" applyFill="1" applyBorder="1" applyAlignment="1">
      <alignment horizontal="center" vertical="center" wrapText="1" readingOrder="1"/>
    </xf>
    <xf numFmtId="0" fontId="28" fillId="10" borderId="28" xfId="0" applyFont="1" applyFill="1" applyBorder="1" applyAlignment="1">
      <alignment horizontal="center" vertical="center" wrapText="1" readingOrder="1"/>
    </xf>
    <xf numFmtId="0" fontId="28" fillId="9" borderId="28" xfId="0" applyFont="1" applyFill="1" applyBorder="1" applyAlignment="1">
      <alignment horizontal="center" vertical="center" wrapText="1" readingOrder="1"/>
    </xf>
    <xf numFmtId="0" fontId="2" fillId="7" borderId="29" xfId="0" applyFont="1" applyFill="1" applyBorder="1" applyAlignment="1">
      <alignment horizontal="center" vertical="center" wrapText="1" readingOrder="1"/>
    </xf>
    <xf numFmtId="9" fontId="2" fillId="0" borderId="27" xfId="2" applyNumberFormat="1" applyBorder="1" applyAlignment="1">
      <alignment horizontal="center" vertical="center" wrapText="1"/>
    </xf>
    <xf numFmtId="0" fontId="2" fillId="0" borderId="28" xfId="0" applyFont="1" applyBorder="1" applyAlignment="1">
      <alignment horizontal="center" vertical="center" wrapText="1" readingOrder="1"/>
    </xf>
    <xf numFmtId="0" fontId="27" fillId="0" borderId="0" xfId="3" applyFont="1" applyAlignment="1">
      <alignment vertical="center"/>
    </xf>
    <xf numFmtId="0" fontId="2" fillId="7" borderId="1" xfId="0" applyFont="1" applyFill="1" applyBorder="1" applyAlignment="1">
      <alignment horizontal="center" vertical="center" wrapText="1" readingOrder="1"/>
    </xf>
    <xf numFmtId="0" fontId="25" fillId="0" borderId="0" xfId="0" applyFont="1" applyAlignment="1">
      <alignment vertical="center" readingOrder="1"/>
    </xf>
    <xf numFmtId="0" fontId="31" fillId="0" borderId="0" xfId="3" applyFont="1"/>
    <xf numFmtId="0" fontId="2" fillId="0" borderId="0" xfId="0" applyFont="1" applyAlignment="1">
      <alignment vertical="center"/>
    </xf>
    <xf numFmtId="0" fontId="2" fillId="0" borderId="0" xfId="0" applyFont="1" applyAlignment="1">
      <alignment vertical="center" readingOrder="1"/>
    </xf>
    <xf numFmtId="0" fontId="2" fillId="0" borderId="0" xfId="3" applyFont="1" applyAlignment="1">
      <alignment vertical="center"/>
    </xf>
    <xf numFmtId="0" fontId="13" fillId="0" borderId="1" xfId="0" applyFont="1" applyBorder="1" applyAlignment="1">
      <alignment horizontal="center" vertical="center" wrapText="1"/>
    </xf>
    <xf numFmtId="0" fontId="13" fillId="0" borderId="0" xfId="2" applyFont="1" applyAlignment="1">
      <alignment horizontal="left" vertical="center"/>
    </xf>
    <xf numFmtId="0" fontId="13" fillId="0" borderId="0" xfId="2" applyFont="1" applyAlignment="1">
      <alignment vertical="center" wrapText="1"/>
    </xf>
    <xf numFmtId="9" fontId="2" fillId="0" borderId="4" xfId="2" applyNumberFormat="1" applyBorder="1" applyAlignment="1">
      <alignment horizontal="center" vertical="center" wrapText="1"/>
    </xf>
    <xf numFmtId="0" fontId="2" fillId="0" borderId="0" xfId="2" applyAlignment="1">
      <alignment horizontal="left" vertical="center" wrapText="1"/>
    </xf>
    <xf numFmtId="0" fontId="4" fillId="4" borderId="0" xfId="2" applyFont="1" applyFill="1" applyAlignment="1">
      <alignment vertical="center" wrapText="1"/>
    </xf>
    <xf numFmtId="0" fontId="5" fillId="4" borderId="0" xfId="2" applyFont="1" applyFill="1" applyAlignment="1">
      <alignment vertical="center" wrapText="1"/>
    </xf>
    <xf numFmtId="0" fontId="0" fillId="4" borderId="0" xfId="0" applyFill="1" applyAlignment="1">
      <alignment vertical="top" wrapText="1"/>
    </xf>
    <xf numFmtId="0" fontId="8" fillId="0" borderId="1" xfId="0" applyFont="1" applyBorder="1"/>
    <xf numFmtId="0" fontId="8" fillId="0" borderId="0" xfId="0" applyFont="1"/>
    <xf numFmtId="0" fontId="0" fillId="0" borderId="1" xfId="0" applyBorder="1"/>
    <xf numFmtId="0" fontId="0" fillId="0" borderId="1" xfId="0" applyBorder="1" applyAlignment="1">
      <alignment horizontal="center"/>
    </xf>
    <xf numFmtId="9" fontId="0" fillId="0" borderId="1" xfId="0" applyNumberFormat="1" applyBorder="1" applyAlignment="1">
      <alignment horizontal="center"/>
    </xf>
    <xf numFmtId="0" fontId="0" fillId="0" borderId="0" xfId="0" applyAlignment="1">
      <alignment horizontal="center" vertical="center"/>
    </xf>
    <xf numFmtId="0" fontId="8" fillId="0" borderId="1" xfId="0" applyFont="1" applyBorder="1" applyAlignment="1">
      <alignment horizontal="center" vertical="center"/>
    </xf>
    <xf numFmtId="0" fontId="19" fillId="0" borderId="1" xfId="0" applyFont="1" applyBorder="1" applyAlignment="1">
      <alignment horizontal="center" vertical="center"/>
    </xf>
    <xf numFmtId="0" fontId="22" fillId="0" borderId="0" xfId="0" applyFont="1" applyAlignment="1">
      <alignment wrapText="1"/>
    </xf>
    <xf numFmtId="0" fontId="24" fillId="0" borderId="1" xfId="0" applyFont="1" applyBorder="1" applyAlignment="1">
      <alignment wrapText="1"/>
    </xf>
    <xf numFmtId="0" fontId="22" fillId="0" borderId="1" xfId="0" applyFont="1" applyBorder="1" applyAlignment="1">
      <alignment wrapText="1"/>
    </xf>
    <xf numFmtId="0" fontId="24" fillId="0" borderId="4" xfId="0" applyFont="1" applyBorder="1" applyAlignment="1">
      <alignment wrapText="1"/>
    </xf>
    <xf numFmtId="9" fontId="22" fillId="0" borderId="1" xfId="0" applyNumberFormat="1" applyFont="1" applyBorder="1" applyAlignment="1">
      <alignment wrapText="1"/>
    </xf>
    <xf numFmtId="0" fontId="22" fillId="0" borderId="4" xfId="0" applyFont="1" applyBorder="1" applyAlignment="1">
      <alignment wrapText="1"/>
    </xf>
    <xf numFmtId="0" fontId="12" fillId="0" borderId="1" xfId="2" applyFont="1" applyBorder="1" applyAlignment="1">
      <alignment horizontal="center" vertical="center" wrapText="1"/>
    </xf>
    <xf numFmtId="0" fontId="24" fillId="0" borderId="1" xfId="0" applyFont="1" applyBorder="1" applyAlignment="1">
      <alignment horizontal="center" wrapText="1"/>
    </xf>
    <xf numFmtId="0" fontId="5" fillId="0" borderId="5" xfId="2" applyFont="1" applyBorder="1" applyAlignment="1">
      <alignment horizontal="center" vertical="center" wrapText="1"/>
    </xf>
    <xf numFmtId="0" fontId="5" fillId="0" borderId="0" xfId="2" applyFont="1" applyAlignment="1">
      <alignment horizontal="center" vertical="center" wrapText="1"/>
    </xf>
    <xf numFmtId="0" fontId="6" fillId="0" borderId="1" xfId="0" applyFont="1" applyBorder="1" applyAlignment="1">
      <alignment horizontal="left" vertical="center" wrapText="1"/>
    </xf>
    <xf numFmtId="0" fontId="22" fillId="0" borderId="8" xfId="0" applyFont="1" applyBorder="1" applyAlignment="1">
      <alignment wrapText="1"/>
    </xf>
    <xf numFmtId="0" fontId="24" fillId="0" borderId="0" xfId="0" applyFont="1" applyAlignment="1">
      <alignment wrapText="1"/>
    </xf>
    <xf numFmtId="0" fontId="22" fillId="0" borderId="11" xfId="0" applyFont="1" applyBorder="1" applyAlignment="1">
      <alignment wrapText="1"/>
    </xf>
    <xf numFmtId="0" fontId="22" fillId="0" borderId="34" xfId="0" applyFont="1" applyBorder="1" applyAlignment="1">
      <alignment wrapText="1"/>
    </xf>
    <xf numFmtId="0" fontId="22" fillId="0" borderId="3" xfId="0" applyFont="1" applyBorder="1" applyAlignment="1">
      <alignment wrapText="1"/>
    </xf>
    <xf numFmtId="0" fontId="22" fillId="0" borderId="26" xfId="0" applyFont="1" applyBorder="1" applyAlignment="1">
      <alignment wrapText="1"/>
    </xf>
    <xf numFmtId="0" fontId="2" fillId="2" borderId="3" xfId="2" applyFill="1" applyBorder="1" applyAlignment="1">
      <alignment wrapText="1"/>
    </xf>
    <xf numFmtId="0" fontId="22" fillId="0" borderId="27" xfId="0" applyFont="1" applyBorder="1" applyAlignment="1">
      <alignment wrapText="1"/>
    </xf>
    <xf numFmtId="0" fontId="22" fillId="0" borderId="29" xfId="0" applyFont="1" applyBorder="1" applyAlignment="1">
      <alignment wrapText="1"/>
    </xf>
    <xf numFmtId="0" fontId="22" fillId="0" borderId="24" xfId="0" applyFont="1" applyBorder="1" applyAlignment="1">
      <alignment wrapText="1"/>
    </xf>
    <xf numFmtId="0" fontId="22" fillId="0" borderId="33" xfId="0" applyFont="1" applyBorder="1" applyAlignment="1">
      <alignment wrapText="1"/>
    </xf>
    <xf numFmtId="0" fontId="2" fillId="2" borderId="27" xfId="2" applyFill="1" applyBorder="1" applyAlignment="1">
      <alignment wrapText="1"/>
    </xf>
    <xf numFmtId="0" fontId="23" fillId="0" borderId="29" xfId="0" applyFont="1" applyBorder="1" applyAlignment="1">
      <alignment horizontal="left" vertical="center" wrapText="1"/>
    </xf>
    <xf numFmtId="0" fontId="4" fillId="0" borderId="1" xfId="2" applyFont="1" applyBorder="1" applyAlignment="1">
      <alignment horizontal="justify" vertical="center" wrapText="1"/>
    </xf>
    <xf numFmtId="0" fontId="2" fillId="0" borderId="25" xfId="0" applyFont="1" applyBorder="1" applyAlignment="1">
      <alignment wrapText="1"/>
    </xf>
    <xf numFmtId="0" fontId="2" fillId="0" borderId="29" xfId="0" applyFont="1" applyBorder="1" applyAlignment="1">
      <alignment horizontal="left" vertical="center" wrapText="1"/>
    </xf>
    <xf numFmtId="0" fontId="2" fillId="0" borderId="33" xfId="0" applyFont="1" applyBorder="1" applyAlignment="1">
      <alignment wrapText="1"/>
    </xf>
    <xf numFmtId="0" fontId="20" fillId="0" borderId="8" xfId="0" applyFont="1" applyBorder="1" applyAlignment="1">
      <alignment horizontal="center" vertical="center" wrapText="1"/>
    </xf>
    <xf numFmtId="0" fontId="21" fillId="0" borderId="8" xfId="0" applyFont="1" applyBorder="1" applyAlignment="1">
      <alignment horizontal="center" vertical="center" wrapText="1"/>
    </xf>
    <xf numFmtId="0" fontId="4" fillId="0" borderId="37" xfId="2" applyFont="1" applyBorder="1" applyAlignment="1">
      <alignment horizontal="center" vertical="center" wrapText="1"/>
    </xf>
    <xf numFmtId="0" fontId="3" fillId="2" borderId="0" xfId="2" applyFont="1" applyFill="1" applyAlignment="1">
      <alignment horizontal="center" vertical="center"/>
    </xf>
    <xf numFmtId="0" fontId="33" fillId="0" borderId="19" xfId="2" applyFont="1" applyBorder="1" applyAlignment="1">
      <alignment horizontal="center" vertical="center" wrapText="1"/>
    </xf>
    <xf numFmtId="9" fontId="0" fillId="0" borderId="11" xfId="0" applyNumberFormat="1" applyBorder="1" applyAlignment="1">
      <alignment horizontal="center" vertical="center" wrapText="1"/>
    </xf>
    <xf numFmtId="9" fontId="0" fillId="0" borderId="40" xfId="0" applyNumberFormat="1" applyBorder="1" applyAlignment="1">
      <alignment horizontal="center" vertical="center" wrapText="1"/>
    </xf>
    <xf numFmtId="9" fontId="0" fillId="0" borderId="1" xfId="0" applyNumberFormat="1" applyBorder="1" applyAlignment="1">
      <alignment horizontal="center" vertical="center" wrapText="1"/>
    </xf>
    <xf numFmtId="9" fontId="5" fillId="0" borderId="34" xfId="2" applyNumberFormat="1" applyFont="1" applyBorder="1" applyAlignment="1">
      <alignment horizontal="center" vertical="center" wrapText="1"/>
    </xf>
    <xf numFmtId="9" fontId="5" fillId="0" borderId="6" xfId="2" applyNumberFormat="1" applyFont="1" applyBorder="1" applyAlignment="1">
      <alignment horizontal="center" vertical="center" wrapText="1"/>
    </xf>
    <xf numFmtId="9" fontId="5" fillId="0" borderId="25" xfId="2" applyNumberFormat="1" applyFont="1" applyBorder="1" applyAlignment="1">
      <alignment horizontal="center" vertical="center" wrapText="1"/>
    </xf>
    <xf numFmtId="9" fontId="0" fillId="0" borderId="28" xfId="0" applyNumberFormat="1" applyBorder="1" applyAlignment="1">
      <alignment horizontal="center" vertical="center" wrapText="1"/>
    </xf>
    <xf numFmtId="9" fontId="5" fillId="0" borderId="36" xfId="2" applyNumberFormat="1" applyFont="1" applyBorder="1" applyAlignment="1">
      <alignment horizontal="center" vertical="center" wrapText="1"/>
    </xf>
    <xf numFmtId="9" fontId="0" fillId="0" borderId="8" xfId="0" applyNumberFormat="1" applyBorder="1" applyAlignment="1">
      <alignment horizontal="center" vertical="center" wrapText="1"/>
    </xf>
    <xf numFmtId="9" fontId="0" fillId="0" borderId="37" xfId="0" applyNumberFormat="1" applyBorder="1" applyAlignment="1">
      <alignment horizontal="center" vertical="center" wrapText="1"/>
    </xf>
    <xf numFmtId="9" fontId="0" fillId="3" borderId="3" xfId="0" applyNumberFormat="1" applyFill="1" applyBorder="1" applyAlignment="1" applyProtection="1">
      <alignment horizontal="center" vertical="center" wrapText="1"/>
      <protection locked="0"/>
    </xf>
    <xf numFmtId="9" fontId="0" fillId="3" borderId="27" xfId="0" applyNumberFormat="1" applyFill="1" applyBorder="1" applyAlignment="1" applyProtection="1">
      <alignment horizontal="center" vertical="center" wrapText="1"/>
      <protection locked="0"/>
    </xf>
    <xf numFmtId="0" fontId="33" fillId="0" borderId="38" xfId="2" applyFont="1" applyBorder="1" applyAlignment="1">
      <alignment horizontal="center" vertical="center" wrapText="1"/>
    </xf>
    <xf numFmtId="0" fontId="5" fillId="0" borderId="8" xfId="2" applyFont="1" applyBorder="1" applyAlignment="1">
      <alignment horizontal="center" vertical="center" wrapText="1"/>
    </xf>
    <xf numFmtId="0" fontId="5" fillId="0" borderId="3" xfId="2" applyFont="1" applyBorder="1" applyAlignment="1">
      <alignment horizontal="center" vertical="center" wrapText="1"/>
    </xf>
    <xf numFmtId="0" fontId="2" fillId="0" borderId="1" xfId="0" applyFont="1" applyBorder="1" applyAlignment="1">
      <alignment wrapText="1"/>
    </xf>
    <xf numFmtId="9" fontId="2" fillId="0" borderId="0" xfId="2" applyNumberFormat="1" applyAlignment="1">
      <alignment horizontal="center" vertical="center" wrapText="1"/>
    </xf>
    <xf numFmtId="9" fontId="22" fillId="0" borderId="0" xfId="0" applyNumberFormat="1" applyFont="1" applyAlignment="1">
      <alignment horizontal="center" vertical="center" wrapText="1"/>
    </xf>
    <xf numFmtId="9" fontId="22" fillId="0" borderId="0" xfId="0" applyNumberFormat="1" applyFont="1" applyAlignment="1">
      <alignment horizontal="left" vertical="center" wrapText="1"/>
    </xf>
    <xf numFmtId="0" fontId="6" fillId="0" borderId="8" xfId="2" applyFont="1" applyBorder="1" applyAlignment="1">
      <alignment horizontal="justify" vertical="center" wrapText="1"/>
    </xf>
    <xf numFmtId="3" fontId="6" fillId="3" borderId="3" xfId="2" applyNumberFormat="1" applyFont="1" applyFill="1" applyBorder="1" applyAlignment="1" applyProtection="1">
      <alignment horizontal="center" vertical="center" wrapText="1"/>
      <protection locked="0"/>
    </xf>
    <xf numFmtId="0" fontId="6" fillId="3" borderId="3" xfId="2" applyFont="1" applyFill="1" applyBorder="1" applyAlignment="1" applyProtection="1">
      <alignment horizontal="center" vertical="center" wrapText="1"/>
      <protection locked="0"/>
    </xf>
    <xf numFmtId="0" fontId="6" fillId="3" borderId="27" xfId="2" applyFont="1" applyFill="1" applyBorder="1" applyAlignment="1" applyProtection="1">
      <alignment horizontal="center" vertical="center" wrapText="1"/>
      <protection locked="0"/>
    </xf>
    <xf numFmtId="0" fontId="5" fillId="0" borderId="24" xfId="2" applyFont="1" applyBorder="1" applyAlignment="1">
      <alignment horizontal="center" vertical="center" wrapText="1"/>
    </xf>
    <xf numFmtId="0" fontId="5" fillId="0" borderId="60" xfId="2" applyFont="1" applyBorder="1" applyAlignment="1">
      <alignment horizontal="center" vertical="center" wrapText="1"/>
    </xf>
    <xf numFmtId="9" fontId="5" fillId="0" borderId="11" xfId="2" applyNumberFormat="1" applyFont="1" applyBorder="1" applyAlignment="1">
      <alignment horizontal="center" vertical="center" wrapText="1"/>
    </xf>
    <xf numFmtId="0" fontId="5" fillId="0" borderId="33" xfId="2" applyFont="1" applyBorder="1" applyAlignment="1">
      <alignment horizontal="center" vertical="center" wrapText="1"/>
    </xf>
    <xf numFmtId="9" fontId="13" fillId="0" borderId="0" xfId="0" applyNumberFormat="1" applyFont="1" applyAlignment="1">
      <alignment horizontal="left" vertical="center" wrapText="1"/>
    </xf>
    <xf numFmtId="9" fontId="8" fillId="0" borderId="3" xfId="0" applyNumberFormat="1" applyFont="1" applyBorder="1" applyAlignment="1">
      <alignment horizontal="center" vertical="center" wrapText="1"/>
    </xf>
    <xf numFmtId="9" fontId="8" fillId="0" borderId="26" xfId="0" applyNumberFormat="1" applyFont="1" applyBorder="1" applyAlignment="1">
      <alignment horizontal="center" vertical="center" wrapText="1"/>
    </xf>
    <xf numFmtId="9" fontId="8" fillId="0" borderId="27" xfId="0" applyNumberFormat="1" applyFont="1" applyBorder="1" applyAlignment="1">
      <alignment horizontal="center" vertical="center" wrapText="1"/>
    </xf>
    <xf numFmtId="9" fontId="8" fillId="0" borderId="29" xfId="0" applyNumberFormat="1" applyFont="1" applyBorder="1" applyAlignment="1">
      <alignment horizontal="center" vertical="center" wrapText="1"/>
    </xf>
    <xf numFmtId="9" fontId="5" fillId="0" borderId="0" xfId="2" applyNumberFormat="1" applyFont="1" applyAlignment="1">
      <alignment vertical="center" wrapText="1"/>
    </xf>
    <xf numFmtId="0" fontId="4" fillId="3" borderId="1" xfId="2" applyFont="1" applyFill="1" applyBorder="1" applyAlignment="1" applyProtection="1">
      <alignment horizontal="left" vertical="center" wrapText="1"/>
      <protection locked="0"/>
    </xf>
    <xf numFmtId="0" fontId="4" fillId="3" borderId="28" xfId="2" applyFont="1" applyFill="1" applyBorder="1" applyAlignment="1" applyProtection="1">
      <alignment horizontal="left" vertical="center" wrapText="1"/>
      <protection locked="0"/>
    </xf>
    <xf numFmtId="0" fontId="0" fillId="0" borderId="0" xfId="0" applyAlignment="1">
      <alignment horizontal="center"/>
    </xf>
    <xf numFmtId="0" fontId="18" fillId="0" borderId="0" xfId="0" applyFont="1"/>
    <xf numFmtId="0" fontId="14" fillId="0" borderId="0" xfId="0" applyFont="1" applyProtection="1">
      <protection locked="0"/>
    </xf>
    <xf numFmtId="14" fontId="2" fillId="0" borderId="0" xfId="0" applyNumberFormat="1" applyFont="1" applyAlignment="1">
      <alignment horizontal="left" vertical="center" wrapText="1"/>
    </xf>
    <xf numFmtId="0" fontId="32" fillId="2" borderId="1" xfId="2" applyFont="1" applyFill="1" applyBorder="1" applyAlignment="1">
      <alignment vertical="center" wrapText="1"/>
    </xf>
    <xf numFmtId="14" fontId="2" fillId="0" borderId="1" xfId="0" applyNumberFormat="1" applyFont="1" applyBorder="1" applyAlignment="1">
      <alignment horizontal="left" vertical="center" wrapText="1"/>
    </xf>
    <xf numFmtId="0" fontId="32" fillId="2" borderId="5" xfId="2" applyFont="1" applyFill="1" applyBorder="1" applyAlignment="1">
      <alignment vertical="center" wrapText="1"/>
    </xf>
    <xf numFmtId="14" fontId="2" fillId="0" borderId="1" xfId="0" applyNumberFormat="1" applyFont="1" applyBorder="1" applyAlignment="1">
      <alignment vertical="center" wrapText="1"/>
    </xf>
    <xf numFmtId="14" fontId="13" fillId="0" borderId="1" xfId="0" applyNumberFormat="1" applyFont="1" applyBorder="1" applyAlignment="1">
      <alignment horizontal="center" vertical="center" wrapText="1"/>
    </xf>
    <xf numFmtId="0" fontId="13" fillId="0" borderId="1" xfId="0" applyFont="1" applyBorder="1" applyAlignment="1">
      <alignment vertical="center" wrapText="1"/>
    </xf>
    <xf numFmtId="0" fontId="13" fillId="0" borderId="0" xfId="0" applyFont="1" applyAlignment="1">
      <alignment horizontal="center" vertical="center" wrapText="1"/>
    </xf>
    <xf numFmtId="0" fontId="12" fillId="0" borderId="0" xfId="2" applyFont="1" applyAlignment="1">
      <alignment horizontal="left" vertical="center" wrapText="1"/>
    </xf>
    <xf numFmtId="0" fontId="6" fillId="4" borderId="0" xfId="2" applyFont="1" applyFill="1" applyAlignment="1">
      <alignment horizontal="left" vertical="center" wrapText="1"/>
    </xf>
    <xf numFmtId="0" fontId="12" fillId="0" borderId="0" xfId="2" applyFont="1" applyAlignment="1">
      <alignment vertical="center" wrapText="1"/>
    </xf>
    <xf numFmtId="0" fontId="6" fillId="0" borderId="0" xfId="2" applyFont="1" applyAlignment="1" applyProtection="1">
      <alignment horizontal="left" vertical="justify" wrapText="1"/>
      <protection locked="0"/>
    </xf>
    <xf numFmtId="0" fontId="12" fillId="0" borderId="0" xfId="2" applyFont="1" applyAlignment="1">
      <alignment horizontal="right" vertical="center" wrapText="1"/>
    </xf>
    <xf numFmtId="14" fontId="6" fillId="0" borderId="0" xfId="2" applyNumberFormat="1" applyFont="1" applyAlignment="1" applyProtection="1">
      <alignment horizontal="center" vertical="center" wrapText="1"/>
      <protection locked="0"/>
    </xf>
    <xf numFmtId="0" fontId="3" fillId="2" borderId="0" xfId="2" applyFont="1" applyFill="1" applyAlignment="1">
      <alignment horizontal="center"/>
    </xf>
    <xf numFmtId="0" fontId="32" fillId="2" borderId="0" xfId="2" applyFont="1" applyFill="1" applyAlignment="1">
      <alignment vertical="center" wrapText="1"/>
    </xf>
    <xf numFmtId="14" fontId="2" fillId="0" borderId="0" xfId="0" applyNumberFormat="1" applyFont="1" applyAlignment="1">
      <alignment horizontal="right" vertical="center" wrapText="1"/>
    </xf>
    <xf numFmtId="14" fontId="2" fillId="0" borderId="1" xfId="0" applyNumberFormat="1" applyFont="1" applyBorder="1" applyAlignment="1">
      <alignment horizontal="right" vertical="center" wrapText="1"/>
    </xf>
    <xf numFmtId="0" fontId="12" fillId="0" borderId="60" xfId="2" applyFont="1" applyBorder="1" applyAlignment="1">
      <alignment vertical="center" wrapText="1"/>
    </xf>
    <xf numFmtId="0" fontId="6" fillId="4" borderId="11" xfId="2" applyFont="1" applyFill="1" applyBorder="1" applyAlignment="1">
      <alignment horizontal="left" vertical="center" wrapText="1"/>
    </xf>
    <xf numFmtId="14" fontId="2" fillId="0" borderId="0" xfId="0" applyNumberFormat="1" applyFont="1" applyAlignment="1">
      <alignment vertical="center" wrapText="1"/>
    </xf>
    <xf numFmtId="14" fontId="13" fillId="0" borderId="0" xfId="0" applyNumberFormat="1" applyFont="1" applyAlignment="1">
      <alignment horizontal="center" vertical="center" wrapText="1"/>
    </xf>
    <xf numFmtId="0" fontId="4" fillId="0" borderId="1" xfId="2" applyFont="1" applyBorder="1" applyAlignment="1">
      <alignment horizontal="left" vertical="center" wrapText="1"/>
    </xf>
    <xf numFmtId="14" fontId="14" fillId="0" borderId="1" xfId="0" applyNumberFormat="1" applyFont="1" applyBorder="1" applyAlignment="1" applyProtection="1">
      <alignment horizontal="right" vertical="center" wrapText="1"/>
      <protection locked="0"/>
    </xf>
    <xf numFmtId="14" fontId="14" fillId="0" borderId="1" xfId="0" applyNumberFormat="1" applyFont="1" applyBorder="1" applyAlignment="1" applyProtection="1">
      <alignment horizontal="right"/>
      <protection locked="0"/>
    </xf>
    <xf numFmtId="14" fontId="14" fillId="0" borderId="0" xfId="0" applyNumberFormat="1" applyFont="1" applyAlignment="1" applyProtection="1">
      <alignment horizontal="right"/>
      <protection locked="0"/>
    </xf>
    <xf numFmtId="14" fontId="0" fillId="0" borderId="0" xfId="0" applyNumberFormat="1" applyAlignment="1">
      <alignment horizontal="right"/>
    </xf>
    <xf numFmtId="9" fontId="36" fillId="0" borderId="0" xfId="2" applyNumberFormat="1" applyFont="1" applyAlignment="1">
      <alignment vertical="center"/>
    </xf>
    <xf numFmtId="49" fontId="9" fillId="0" borderId="0" xfId="2" applyNumberFormat="1" applyFont="1" applyAlignment="1">
      <alignment vertical="center"/>
    </xf>
    <xf numFmtId="0" fontId="21" fillId="0" borderId="0" xfId="0" applyFont="1" applyAlignment="1">
      <alignment horizontal="center" vertical="center" wrapText="1"/>
    </xf>
    <xf numFmtId="9" fontId="21" fillId="0" borderId="0" xfId="0" applyNumberFormat="1" applyFont="1" applyAlignment="1">
      <alignment horizontal="center" vertical="center" wrapText="1"/>
    </xf>
    <xf numFmtId="0" fontId="3" fillId="2" borderId="0" xfId="2" applyFont="1" applyFill="1" applyAlignment="1">
      <alignment horizontal="center" vertical="center" wrapText="1"/>
    </xf>
    <xf numFmtId="9" fontId="3" fillId="0" borderId="0" xfId="2" applyNumberFormat="1" applyFont="1" applyAlignment="1">
      <alignment vertical="center" wrapText="1"/>
    </xf>
    <xf numFmtId="9" fontId="4" fillId="0" borderId="1" xfId="0" applyNumberFormat="1" applyFont="1" applyBorder="1" applyAlignment="1">
      <alignment horizontal="center" vertical="center" wrapText="1"/>
    </xf>
    <xf numFmtId="9" fontId="4" fillId="0" borderId="0" xfId="2" applyNumberFormat="1" applyFont="1" applyAlignment="1">
      <alignment horizontal="center" vertical="center" wrapText="1"/>
    </xf>
    <xf numFmtId="0" fontId="24" fillId="0" borderId="0" xfId="0" applyFont="1" applyAlignment="1">
      <alignment horizontal="center" vertical="center" wrapText="1"/>
    </xf>
    <xf numFmtId="0" fontId="22" fillId="0" borderId="0" xfId="0" applyFont="1" applyAlignment="1">
      <alignment vertical="center" wrapText="1"/>
    </xf>
    <xf numFmtId="0" fontId="22" fillId="0" borderId="1" xfId="0" applyFont="1" applyBorder="1" applyAlignment="1">
      <alignment vertical="center" wrapText="1"/>
    </xf>
    <xf numFmtId="0" fontId="21" fillId="12" borderId="3" xfId="0" applyFont="1" applyFill="1" applyBorder="1" applyAlignment="1">
      <alignment horizontal="center" vertical="center" wrapText="1"/>
    </xf>
    <xf numFmtId="0" fontId="21" fillId="13" borderId="3" xfId="0" applyFont="1" applyFill="1" applyBorder="1" applyAlignment="1">
      <alignment horizontal="center" vertical="center" wrapText="1"/>
    </xf>
    <xf numFmtId="0" fontId="21" fillId="14" borderId="3" xfId="0" applyFont="1" applyFill="1" applyBorder="1" applyAlignment="1">
      <alignment horizontal="center" vertical="center" wrapText="1"/>
    </xf>
    <xf numFmtId="0" fontId="21" fillId="15" borderId="3" xfId="0" applyFont="1" applyFill="1" applyBorder="1" applyAlignment="1">
      <alignment horizontal="center" vertical="center" wrapText="1"/>
    </xf>
    <xf numFmtId="0" fontId="32" fillId="2" borderId="1" xfId="2" applyFont="1" applyFill="1" applyBorder="1" applyAlignment="1">
      <alignment horizontal="center" vertical="center" wrapText="1"/>
    </xf>
    <xf numFmtId="0" fontId="12" fillId="0" borderId="4" xfId="2" applyFont="1" applyBorder="1" applyAlignment="1">
      <alignment vertical="center" wrapText="1"/>
    </xf>
    <xf numFmtId="0" fontId="4" fillId="0" borderId="8" xfId="2" applyFont="1" applyBorder="1" applyAlignment="1">
      <alignment horizontal="justify" vertical="center" wrapText="1"/>
    </xf>
    <xf numFmtId="0" fontId="22" fillId="0" borderId="0" xfId="0" applyFont="1" applyAlignment="1">
      <alignment vertical="top" wrapText="1"/>
    </xf>
    <xf numFmtId="0" fontId="37" fillId="0" borderId="0" xfId="0" applyFont="1" applyAlignment="1">
      <alignment wrapText="1"/>
    </xf>
    <xf numFmtId="0" fontId="38" fillId="0" borderId="1" xfId="0" applyFont="1" applyBorder="1" applyAlignment="1">
      <alignment horizontal="justify" vertical="center" wrapText="1"/>
    </xf>
    <xf numFmtId="0" fontId="38" fillId="4" borderId="1" xfId="0" applyFont="1" applyFill="1" applyBorder="1" applyAlignment="1">
      <alignment horizontal="left" vertical="center" wrapText="1"/>
    </xf>
    <xf numFmtId="0" fontId="38" fillId="4" borderId="1" xfId="0" applyFont="1" applyFill="1" applyBorder="1" applyAlignment="1">
      <alignment horizontal="justify" vertical="center" wrapText="1"/>
    </xf>
    <xf numFmtId="0" fontId="38" fillId="0" borderId="1" xfId="0" applyFont="1" applyBorder="1" applyAlignment="1">
      <alignment horizontal="left" vertical="center"/>
    </xf>
    <xf numFmtId="0" fontId="37" fillId="0" borderId="0" xfId="0" applyFont="1" applyAlignment="1">
      <alignment horizontal="left" vertical="top" wrapText="1"/>
    </xf>
    <xf numFmtId="0" fontId="38" fillId="16" borderId="1" xfId="0" applyFont="1" applyFill="1" applyBorder="1" applyAlignment="1">
      <alignment horizontal="justify" vertical="center" wrapText="1"/>
    </xf>
    <xf numFmtId="0" fontId="40" fillId="17" borderId="68" xfId="0" applyFont="1" applyFill="1" applyBorder="1" applyAlignment="1">
      <alignment horizontal="justify" vertical="center" wrapText="1"/>
    </xf>
    <xf numFmtId="9" fontId="38" fillId="16" borderId="1" xfId="6" applyFont="1" applyFill="1" applyBorder="1" applyAlignment="1">
      <alignment horizontal="justify" vertical="center" wrapText="1"/>
    </xf>
    <xf numFmtId="0" fontId="4" fillId="3" borderId="4" xfId="2" applyFont="1" applyFill="1" applyBorder="1" applyAlignment="1" applyProtection="1">
      <alignment horizontal="left" vertical="center" wrapText="1"/>
      <protection locked="0"/>
    </xf>
    <xf numFmtId="0" fontId="4" fillId="3" borderId="5" xfId="2" applyFont="1" applyFill="1" applyBorder="1" applyAlignment="1" applyProtection="1">
      <alignment horizontal="left" vertical="center" wrapText="1"/>
      <protection locked="0"/>
    </xf>
    <xf numFmtId="0" fontId="40" fillId="17" borderId="68" xfId="0" applyFont="1" applyFill="1" applyBorder="1" applyAlignment="1">
      <alignment horizontal="center" vertical="center" wrapText="1"/>
    </xf>
    <xf numFmtId="0" fontId="4" fillId="3" borderId="60" xfId="2" applyFont="1" applyFill="1" applyBorder="1" applyAlignment="1" applyProtection="1">
      <alignment horizontal="left" vertical="center" wrapText="1"/>
      <protection locked="0"/>
    </xf>
    <xf numFmtId="0" fontId="4" fillId="3" borderId="19" xfId="2" applyFont="1" applyFill="1" applyBorder="1" applyAlignment="1" applyProtection="1">
      <alignment horizontal="left" vertical="center" wrapText="1"/>
      <protection locked="0"/>
    </xf>
    <xf numFmtId="0" fontId="4" fillId="3" borderId="71" xfId="2" applyFont="1" applyFill="1" applyBorder="1" applyAlignment="1" applyProtection="1">
      <alignment horizontal="left" vertical="center" wrapText="1"/>
      <protection locked="0"/>
    </xf>
    <xf numFmtId="0" fontId="4" fillId="3" borderId="20" xfId="2" applyFont="1" applyFill="1" applyBorder="1" applyAlignment="1" applyProtection="1">
      <alignment horizontal="left" vertical="center" wrapText="1"/>
      <protection locked="0"/>
    </xf>
    <xf numFmtId="0" fontId="4" fillId="3" borderId="38" xfId="2" applyFont="1" applyFill="1" applyBorder="1" applyAlignment="1" applyProtection="1">
      <alignment horizontal="left" vertical="center" wrapText="1"/>
      <protection locked="0"/>
    </xf>
    <xf numFmtId="0" fontId="12" fillId="0" borderId="7" xfId="2" applyFont="1" applyBorder="1" applyAlignment="1">
      <alignment horizontal="center" vertical="center" wrapText="1"/>
    </xf>
    <xf numFmtId="0" fontId="6" fillId="0" borderId="1" xfId="2" applyFont="1" applyBorder="1" applyAlignment="1" applyProtection="1">
      <alignment horizontal="center" vertical="center" wrapText="1"/>
      <protection locked="0"/>
    </xf>
    <xf numFmtId="0" fontId="6" fillId="0" borderId="5" xfId="2" applyFont="1" applyBorder="1" applyAlignment="1" applyProtection="1">
      <alignment horizontal="center" vertical="center" wrapText="1"/>
      <protection locked="0"/>
    </xf>
    <xf numFmtId="0" fontId="4" fillId="0" borderId="1" xfId="2" applyFont="1" applyBorder="1" applyAlignment="1">
      <alignment horizontal="justify" vertical="top" wrapText="1"/>
    </xf>
    <xf numFmtId="0" fontId="4" fillId="0" borderId="1" xfId="2" applyFont="1" applyBorder="1" applyAlignment="1">
      <alignment vertical="center" wrapText="1"/>
    </xf>
    <xf numFmtId="0" fontId="9" fillId="0" borderId="1" xfId="2" applyFont="1" applyBorder="1" applyAlignment="1">
      <alignment vertical="center" wrapText="1"/>
    </xf>
    <xf numFmtId="0" fontId="6" fillId="3" borderId="1" xfId="0" applyFont="1" applyFill="1" applyBorder="1" applyAlignment="1">
      <alignment horizontal="left" vertical="center" wrapText="1"/>
    </xf>
    <xf numFmtId="14" fontId="6" fillId="0" borderId="1" xfId="2" applyNumberFormat="1" applyFont="1" applyBorder="1" applyAlignment="1" applyProtection="1">
      <alignment vertical="center" wrapText="1"/>
      <protection locked="0"/>
    </xf>
    <xf numFmtId="14" fontId="6" fillId="0" borderId="19" xfId="2" applyNumberFormat="1" applyFont="1" applyBorder="1" applyAlignment="1" applyProtection="1">
      <alignment vertical="center" wrapText="1"/>
      <protection locked="0"/>
    </xf>
    <xf numFmtId="0" fontId="12" fillId="0" borderId="1" xfId="0" applyFont="1" applyBorder="1" applyAlignment="1" applyProtection="1">
      <alignment vertical="center" wrapText="1"/>
      <protection locked="0"/>
    </xf>
    <xf numFmtId="0" fontId="12" fillId="0" borderId="4" xfId="2" applyFont="1" applyBorder="1" applyAlignment="1">
      <alignment horizontal="center" vertical="center" wrapText="1"/>
    </xf>
    <xf numFmtId="14" fontId="6" fillId="0" borderId="11" xfId="2" applyNumberFormat="1" applyFont="1" applyBorder="1" applyAlignment="1" applyProtection="1">
      <alignment vertical="center" wrapText="1"/>
      <protection locked="0"/>
    </xf>
    <xf numFmtId="14" fontId="6" fillId="0" borderId="60" xfId="2" applyNumberFormat="1" applyFont="1" applyBorder="1" applyAlignment="1" applyProtection="1">
      <alignment vertical="center" wrapText="1"/>
      <protection locked="0"/>
    </xf>
    <xf numFmtId="14" fontId="12" fillId="0" borderId="4" xfId="2" applyNumberFormat="1" applyFont="1" applyBorder="1" applyAlignment="1" applyProtection="1">
      <alignment horizontal="center" vertical="center" wrapText="1"/>
      <protection locked="0"/>
    </xf>
    <xf numFmtId="0" fontId="3" fillId="2" borderId="0" xfId="2" applyFont="1" applyFill="1" applyAlignment="1">
      <alignment vertical="center" wrapText="1"/>
    </xf>
    <xf numFmtId="9" fontId="3" fillId="2" borderId="0" xfId="2" applyNumberFormat="1" applyFont="1" applyFill="1" applyAlignment="1">
      <alignment vertical="center" wrapText="1"/>
    </xf>
    <xf numFmtId="0" fontId="4" fillId="0" borderId="1" xfId="2" applyFont="1" applyBorder="1" applyAlignment="1">
      <alignment horizontal="center" vertical="center" wrapText="1"/>
    </xf>
    <xf numFmtId="0" fontId="4" fillId="3" borderId="1" xfId="0" applyFont="1" applyFill="1" applyBorder="1" applyAlignment="1" applyProtection="1">
      <alignment horizontal="center" vertical="center" wrapText="1"/>
      <protection locked="0"/>
    </xf>
    <xf numFmtId="9" fontId="4" fillId="3" borderId="1" xfId="0" applyNumberFormat="1" applyFont="1" applyFill="1" applyBorder="1" applyAlignment="1" applyProtection="1">
      <alignment horizontal="center" vertical="center" wrapText="1"/>
      <protection locked="0"/>
    </xf>
    <xf numFmtId="0" fontId="4" fillId="0" borderId="28" xfId="2" applyFont="1" applyBorder="1" applyAlignment="1">
      <alignment horizontal="center" vertical="center" wrapText="1"/>
    </xf>
    <xf numFmtId="0" fontId="4" fillId="0" borderId="4" xfId="2" applyFont="1" applyBorder="1" applyAlignment="1">
      <alignment horizontal="center" vertical="center" wrapText="1"/>
    </xf>
    <xf numFmtId="9" fontId="4" fillId="3" borderId="1" xfId="0" applyNumberFormat="1" applyFont="1" applyFill="1" applyBorder="1" applyAlignment="1">
      <alignment horizontal="center" vertical="center" wrapText="1"/>
    </xf>
    <xf numFmtId="0" fontId="47" fillId="0" borderId="1" xfId="2" applyFont="1" applyBorder="1" applyAlignment="1">
      <alignment horizontal="left" vertical="center" wrapText="1"/>
    </xf>
    <xf numFmtId="0" fontId="47" fillId="3" borderId="19" xfId="2" applyFont="1" applyFill="1" applyBorder="1" applyAlignment="1" applyProtection="1">
      <alignment horizontal="left" vertical="center" wrapText="1"/>
      <protection locked="0"/>
    </xf>
    <xf numFmtId="0" fontId="47" fillId="3" borderId="1" xfId="2" applyFont="1" applyFill="1" applyBorder="1" applyAlignment="1" applyProtection="1">
      <alignment horizontal="left" vertical="center" wrapText="1"/>
      <protection locked="0"/>
    </xf>
    <xf numFmtId="0" fontId="47" fillId="3" borderId="38" xfId="2" applyFont="1" applyFill="1" applyBorder="1" applyAlignment="1" applyProtection="1">
      <alignment horizontal="left" vertical="center" wrapText="1"/>
      <protection locked="0"/>
    </xf>
    <xf numFmtId="0" fontId="47" fillId="3" borderId="28" xfId="2" applyFont="1" applyFill="1" applyBorder="1" applyAlignment="1" applyProtection="1">
      <alignment horizontal="left" vertical="center" wrapText="1"/>
      <protection locked="0"/>
    </xf>
    <xf numFmtId="0" fontId="48" fillId="4" borderId="0" xfId="0" applyFont="1" applyFill="1" applyAlignment="1">
      <alignment wrapText="1"/>
    </xf>
    <xf numFmtId="0" fontId="2" fillId="4" borderId="41" xfId="4" applyFill="1" applyBorder="1" applyAlignment="1">
      <alignment wrapText="1"/>
    </xf>
    <xf numFmtId="0" fontId="2" fillId="4" borderId="42" xfId="4" applyFill="1" applyBorder="1" applyAlignment="1">
      <alignment wrapText="1"/>
    </xf>
    <xf numFmtId="0" fontId="2" fillId="4" borderId="43" xfId="4" applyFill="1" applyBorder="1" applyAlignment="1">
      <alignment wrapText="1"/>
    </xf>
    <xf numFmtId="0" fontId="6" fillId="4" borderId="41" xfId="4" quotePrefix="1" applyFont="1" applyFill="1" applyBorder="1" applyAlignment="1">
      <alignment horizontal="left" vertical="top" wrapText="1"/>
    </xf>
    <xf numFmtId="0" fontId="6" fillId="4" borderId="42" xfId="4" quotePrefix="1" applyFont="1" applyFill="1" applyBorder="1" applyAlignment="1">
      <alignment horizontal="left" vertical="top" wrapText="1"/>
    </xf>
    <xf numFmtId="0" fontId="6" fillId="4" borderId="43" xfId="4" quotePrefix="1" applyFont="1" applyFill="1" applyBorder="1" applyAlignment="1">
      <alignment horizontal="left" vertical="top" wrapText="1"/>
    </xf>
    <xf numFmtId="0" fontId="48" fillId="0" borderId="0" xfId="0" applyFont="1" applyAlignment="1">
      <alignment wrapText="1"/>
    </xf>
    <xf numFmtId="0" fontId="51" fillId="4" borderId="41" xfId="4" quotePrefix="1" applyFont="1" applyFill="1" applyBorder="1" applyAlignment="1">
      <alignment horizontal="left" vertical="top" wrapText="1"/>
    </xf>
    <xf numFmtId="0" fontId="51" fillId="4" borderId="42" xfId="4" quotePrefix="1" applyFont="1" applyFill="1" applyBorder="1" applyAlignment="1">
      <alignment horizontal="left" vertical="top" wrapText="1"/>
    </xf>
    <xf numFmtId="0" fontId="51" fillId="4" borderId="43" xfId="4" quotePrefix="1" applyFont="1" applyFill="1" applyBorder="1" applyAlignment="1">
      <alignment horizontal="left" vertical="top" wrapText="1"/>
    </xf>
    <xf numFmtId="0" fontId="51" fillId="4" borderId="15" xfId="4" quotePrefix="1" applyFont="1" applyFill="1" applyBorder="1" applyAlignment="1">
      <alignment horizontal="left" vertical="top" wrapText="1"/>
    </xf>
    <xf numFmtId="0" fontId="51" fillId="4" borderId="0" xfId="4" quotePrefix="1" applyFont="1" applyFill="1" applyAlignment="1">
      <alignment horizontal="left" vertical="top" wrapText="1"/>
    </xf>
    <xf numFmtId="0" fontId="51" fillId="4" borderId="2" xfId="4" quotePrefix="1" applyFont="1" applyFill="1" applyBorder="1" applyAlignment="1">
      <alignment horizontal="left" vertical="top" wrapText="1"/>
    </xf>
    <xf numFmtId="0" fontId="2" fillId="4" borderId="15" xfId="4" applyFill="1" applyBorder="1" applyAlignment="1">
      <alignment wrapText="1"/>
    </xf>
    <xf numFmtId="0" fontId="2" fillId="4" borderId="0" xfId="4" applyFill="1" applyAlignment="1">
      <alignment wrapText="1"/>
    </xf>
    <xf numFmtId="0" fontId="2" fillId="4" borderId="2" xfId="4" applyFill="1" applyBorder="1" applyAlignment="1">
      <alignment wrapText="1"/>
    </xf>
    <xf numFmtId="0" fontId="45" fillId="4" borderId="42" xfId="5" applyFont="1" applyFill="1" applyBorder="1" applyAlignment="1">
      <alignment horizontal="left" vertical="top" wrapText="1" readingOrder="1"/>
    </xf>
    <xf numFmtId="0" fontId="46" fillId="4" borderId="42" xfId="4" applyFont="1" applyFill="1" applyBorder="1" applyAlignment="1">
      <alignment horizontal="justify" vertical="center" wrapText="1"/>
    </xf>
    <xf numFmtId="0" fontId="51" fillId="4" borderId="15" xfId="4" quotePrefix="1" applyFont="1" applyFill="1" applyBorder="1" applyAlignment="1">
      <alignment vertical="top" wrapText="1"/>
    </xf>
    <xf numFmtId="0" fontId="51" fillId="4" borderId="0" xfId="4" quotePrefix="1" applyFont="1" applyFill="1" applyAlignment="1">
      <alignment vertical="top" wrapText="1"/>
    </xf>
    <xf numFmtId="0" fontId="51" fillId="4" borderId="2" xfId="4" quotePrefix="1" applyFont="1" applyFill="1" applyBorder="1" applyAlignment="1">
      <alignment vertical="top" wrapText="1"/>
    </xf>
    <xf numFmtId="0" fontId="51" fillId="4" borderId="41" xfId="4" quotePrefix="1" applyFont="1" applyFill="1" applyBorder="1" applyAlignment="1">
      <alignment vertical="top" wrapText="1"/>
    </xf>
    <xf numFmtId="0" fontId="51" fillId="4" borderId="42" xfId="4" quotePrefix="1" applyFont="1" applyFill="1" applyBorder="1" applyAlignment="1">
      <alignment vertical="top" wrapText="1"/>
    </xf>
    <xf numFmtId="0" fontId="51" fillId="4" borderId="43" xfId="4" quotePrefix="1" applyFont="1" applyFill="1" applyBorder="1" applyAlignment="1">
      <alignment vertical="top" wrapText="1"/>
    </xf>
    <xf numFmtId="0" fontId="51" fillId="4" borderId="61" xfId="4" quotePrefix="1" applyFont="1" applyFill="1" applyBorder="1" applyAlignment="1">
      <alignment horizontal="left" vertical="top" wrapText="1"/>
    </xf>
    <xf numFmtId="0" fontId="51" fillId="4" borderId="10" xfId="4" quotePrefix="1" applyFont="1" applyFill="1" applyBorder="1" applyAlignment="1">
      <alignment horizontal="left" vertical="top" wrapText="1"/>
    </xf>
    <xf numFmtId="0" fontId="51" fillId="4" borderId="63" xfId="4" quotePrefix="1" applyFont="1" applyFill="1" applyBorder="1" applyAlignment="1">
      <alignment horizontal="left" vertical="top" wrapText="1"/>
    </xf>
    <xf numFmtId="0" fontId="2" fillId="4" borderId="14" xfId="4" applyFill="1" applyBorder="1" applyAlignment="1">
      <alignment wrapText="1"/>
    </xf>
    <xf numFmtId="0" fontId="2" fillId="4" borderId="13" xfId="4" applyFill="1" applyBorder="1" applyAlignment="1">
      <alignment wrapText="1"/>
    </xf>
    <xf numFmtId="0" fontId="2" fillId="4" borderId="12" xfId="4" applyFill="1" applyBorder="1" applyAlignment="1">
      <alignment wrapText="1"/>
    </xf>
    <xf numFmtId="0" fontId="54" fillId="6" borderId="74" xfId="2" applyFont="1" applyFill="1" applyBorder="1" applyAlignment="1">
      <alignment horizontal="center" vertical="center"/>
    </xf>
    <xf numFmtId="0" fontId="54" fillId="19" borderId="74" xfId="2" applyFont="1" applyFill="1" applyBorder="1" applyAlignment="1">
      <alignment horizontal="center" vertical="center" wrapText="1"/>
    </xf>
    <xf numFmtId="0" fontId="54" fillId="20" borderId="74" xfId="2" applyFont="1" applyFill="1" applyBorder="1" applyAlignment="1">
      <alignment horizontal="center" vertical="center" wrapText="1"/>
    </xf>
    <xf numFmtId="0" fontId="55" fillId="21" borderId="74" xfId="2" applyFont="1" applyFill="1" applyBorder="1" applyAlignment="1">
      <alignment horizontal="center" vertical="center" wrapText="1"/>
    </xf>
    <xf numFmtId="9" fontId="5" fillId="3" borderId="5" xfId="2" applyNumberFormat="1" applyFont="1" applyFill="1" applyBorder="1" applyAlignment="1">
      <alignment horizontal="center" vertical="center" wrapText="1"/>
    </xf>
    <xf numFmtId="0" fontId="4" fillId="11" borderId="0" xfId="2" applyFont="1" applyFill="1" applyAlignment="1">
      <alignment vertical="center" wrapText="1"/>
    </xf>
    <xf numFmtId="0" fontId="3" fillId="11" borderId="0" xfId="2" applyFont="1" applyFill="1"/>
    <xf numFmtId="0" fontId="5" fillId="11" borderId="0" xfId="2" applyFont="1" applyFill="1" applyAlignment="1">
      <alignment vertical="center" wrapText="1"/>
    </xf>
    <xf numFmtId="0" fontId="5" fillId="11" borderId="0" xfId="2" applyFont="1" applyFill="1" applyAlignment="1">
      <alignment horizontal="center" vertical="center" wrapText="1"/>
    </xf>
    <xf numFmtId="0" fontId="58" fillId="3" borderId="1" xfId="0" applyFont="1" applyFill="1" applyBorder="1" applyAlignment="1">
      <alignment horizontal="center" vertical="center" wrapText="1"/>
    </xf>
    <xf numFmtId="0" fontId="58" fillId="3" borderId="1" xfId="0" applyFont="1" applyFill="1" applyBorder="1" applyAlignment="1">
      <alignment horizontal="center" vertical="center"/>
    </xf>
    <xf numFmtId="0" fontId="58" fillId="3" borderId="75" xfId="0" applyFont="1" applyFill="1" applyBorder="1" applyAlignment="1">
      <alignment horizontal="center" vertical="center" wrapText="1"/>
    </xf>
    <xf numFmtId="0" fontId="58" fillId="3" borderId="75" xfId="0" applyFont="1" applyFill="1" applyBorder="1" applyAlignment="1">
      <alignment horizontal="center" vertical="center"/>
    </xf>
    <xf numFmtId="0" fontId="59" fillId="3" borderId="76" xfId="0" applyFont="1" applyFill="1" applyBorder="1" applyAlignment="1">
      <alignment horizontal="center" vertical="center"/>
    </xf>
    <xf numFmtId="0" fontId="4" fillId="0" borderId="5" xfId="2" applyFont="1" applyBorder="1" applyAlignment="1">
      <alignment horizontal="center" vertical="center" wrapText="1"/>
    </xf>
    <xf numFmtId="0" fontId="4" fillId="0" borderId="5" xfId="2" applyFont="1" applyBorder="1" applyAlignment="1">
      <alignment horizontal="left" vertical="center" wrapText="1"/>
    </xf>
    <xf numFmtId="9" fontId="4" fillId="0" borderId="5" xfId="0" applyNumberFormat="1" applyFont="1" applyBorder="1" applyAlignment="1">
      <alignment horizontal="center" vertical="center" wrapText="1"/>
    </xf>
    <xf numFmtId="0" fontId="4" fillId="3" borderId="5" xfId="0" applyFont="1" applyFill="1" applyBorder="1" applyAlignment="1" applyProtection="1">
      <alignment horizontal="center" vertical="center" wrapText="1"/>
      <protection locked="0"/>
    </xf>
    <xf numFmtId="9" fontId="4" fillId="3" borderId="5" xfId="0" applyNumberFormat="1" applyFont="1" applyFill="1" applyBorder="1" applyAlignment="1" applyProtection="1">
      <alignment horizontal="center" vertical="center" wrapText="1"/>
      <protection locked="0"/>
    </xf>
    <xf numFmtId="0" fontId="4" fillId="0" borderId="4" xfId="2" applyFont="1" applyBorder="1" applyAlignment="1">
      <alignment horizontal="left" vertical="center" wrapText="1"/>
    </xf>
    <xf numFmtId="9" fontId="4" fillId="0" borderId="4" xfId="0" applyNumberFormat="1" applyFont="1" applyBorder="1" applyAlignment="1">
      <alignment horizontal="center" vertical="center" wrapText="1"/>
    </xf>
    <xf numFmtId="0" fontId="4" fillId="3" borderId="4" xfId="0" applyFont="1" applyFill="1" applyBorder="1" applyAlignment="1" applyProtection="1">
      <alignment horizontal="center" vertical="center" wrapText="1"/>
      <protection locked="0"/>
    </xf>
    <xf numFmtId="9" fontId="4" fillId="3" borderId="4" xfId="0" applyNumberFormat="1" applyFont="1" applyFill="1" applyBorder="1" applyAlignment="1" applyProtection="1">
      <alignment horizontal="center" vertical="center" wrapText="1"/>
      <protection locked="0"/>
    </xf>
    <xf numFmtId="0" fontId="4" fillId="0" borderId="6" xfId="2" applyFont="1" applyBorder="1" applyAlignment="1">
      <alignment horizontal="center" vertical="center" wrapText="1"/>
    </xf>
    <xf numFmtId="0" fontId="58" fillId="3" borderId="78" xfId="0" applyFont="1" applyFill="1" applyBorder="1" applyAlignment="1">
      <alignment horizontal="center" vertical="center" wrapText="1"/>
    </xf>
    <xf numFmtId="0" fontId="59" fillId="3" borderId="79" xfId="0" applyFont="1" applyFill="1" applyBorder="1" applyAlignment="1">
      <alignment horizontal="center" vertical="center" wrapText="1"/>
    </xf>
    <xf numFmtId="0" fontId="4" fillId="0" borderId="6" xfId="2" applyFont="1" applyBorder="1" applyAlignment="1">
      <alignment horizontal="left" vertical="center" wrapText="1"/>
    </xf>
    <xf numFmtId="9" fontId="4" fillId="0" borderId="6" xfId="0" applyNumberFormat="1" applyFont="1" applyBorder="1" applyAlignment="1">
      <alignment horizontal="center" vertical="center" wrapText="1"/>
    </xf>
    <xf numFmtId="0" fontId="4" fillId="3" borderId="6" xfId="0" applyFont="1" applyFill="1" applyBorder="1" applyAlignment="1" applyProtection="1">
      <alignment horizontal="center" vertical="center" wrapText="1"/>
      <protection locked="0"/>
    </xf>
    <xf numFmtId="9" fontId="4" fillId="3" borderId="6" xfId="0" applyNumberFormat="1" applyFont="1" applyFill="1" applyBorder="1" applyAlignment="1" applyProtection="1">
      <alignment horizontal="center" vertical="center" wrapText="1"/>
      <protection locked="0"/>
    </xf>
    <xf numFmtId="0" fontId="4" fillId="0" borderId="28" xfId="2" applyFont="1" applyBorder="1" applyAlignment="1">
      <alignment horizontal="left" vertical="center" wrapText="1"/>
    </xf>
    <xf numFmtId="9" fontId="4" fillId="0" borderId="28" xfId="0" applyNumberFormat="1" applyFont="1" applyBorder="1" applyAlignment="1">
      <alignment horizontal="center" vertical="center" wrapText="1"/>
    </xf>
    <xf numFmtId="0" fontId="4" fillId="3" borderId="28" xfId="0" applyFont="1" applyFill="1" applyBorder="1" applyAlignment="1" applyProtection="1">
      <alignment horizontal="center" vertical="center" wrapText="1"/>
      <protection locked="0"/>
    </xf>
    <xf numFmtId="9" fontId="4" fillId="3" borderId="28" xfId="0" applyNumberFormat="1" applyFont="1" applyFill="1" applyBorder="1" applyAlignment="1" applyProtection="1">
      <alignment horizontal="center" vertical="center" wrapText="1"/>
      <protection locked="0"/>
    </xf>
    <xf numFmtId="0" fontId="58" fillId="3" borderId="77" xfId="0" applyFont="1" applyFill="1" applyBorder="1" applyAlignment="1">
      <alignment horizontal="center" vertical="center" wrapText="1"/>
    </xf>
    <xf numFmtId="0" fontId="58" fillId="3" borderId="6" xfId="0" applyFont="1" applyFill="1" applyBorder="1" applyAlignment="1">
      <alignment horizontal="center" vertical="center" wrapText="1"/>
    </xf>
    <xf numFmtId="0" fontId="47" fillId="0" borderId="6" xfId="2" applyFont="1" applyBorder="1" applyAlignment="1">
      <alignment horizontal="left" vertical="center" wrapText="1"/>
    </xf>
    <xf numFmtId="0" fontId="2" fillId="0" borderId="8" xfId="0" applyFont="1" applyBorder="1" applyAlignment="1">
      <alignment horizontal="center" vertical="center" wrapText="1" readingOrder="1"/>
    </xf>
    <xf numFmtId="0" fontId="2" fillId="7" borderId="8" xfId="0" applyFont="1" applyFill="1" applyBorder="1" applyAlignment="1">
      <alignment horizontal="center" vertical="center" wrapText="1" readingOrder="1"/>
    </xf>
    <xf numFmtId="0" fontId="2" fillId="7" borderId="37" xfId="0" applyFont="1" applyFill="1" applyBorder="1" applyAlignment="1">
      <alignment horizontal="center" vertical="center" wrapText="1" readingOrder="1"/>
    </xf>
    <xf numFmtId="0" fontId="25" fillId="0" borderId="1" xfId="2" applyFont="1" applyBorder="1" applyAlignment="1">
      <alignment vertical="center" wrapText="1"/>
    </xf>
    <xf numFmtId="0" fontId="27" fillId="0" borderId="1" xfId="3" applyFont="1" applyBorder="1"/>
    <xf numFmtId="0" fontId="27" fillId="0" borderId="1" xfId="3" applyFont="1" applyBorder="1" applyAlignment="1">
      <alignment horizontal="center" vertical="center"/>
    </xf>
    <xf numFmtId="0" fontId="29" fillId="0" borderId="1" xfId="3" applyFont="1" applyBorder="1" applyAlignment="1">
      <alignment vertical="center" textRotation="90" wrapText="1"/>
    </xf>
    <xf numFmtId="0" fontId="30" fillId="0" borderId="1" xfId="3" applyFont="1" applyBorder="1" applyAlignment="1">
      <alignment horizontal="center" vertical="center" wrapText="1"/>
    </xf>
    <xf numFmtId="0" fontId="25" fillId="0" borderId="1" xfId="0" applyFont="1" applyBorder="1" applyAlignment="1">
      <alignment vertical="center" readingOrder="1"/>
    </xf>
    <xf numFmtId="0" fontId="31" fillId="0" borderId="1" xfId="3" applyFont="1" applyBorder="1"/>
    <xf numFmtId="0" fontId="27" fillId="0" borderId="1" xfId="3" applyFont="1" applyBorder="1" applyAlignment="1">
      <alignment vertical="center"/>
    </xf>
    <xf numFmtId="0" fontId="2" fillId="0" borderId="1" xfId="3" applyFont="1" applyBorder="1" applyAlignment="1">
      <alignment vertical="center"/>
    </xf>
    <xf numFmtId="0" fontId="2" fillId="0" borderId="1" xfId="2" applyBorder="1" applyAlignment="1">
      <alignment horizontal="center" vertical="center" wrapText="1"/>
    </xf>
    <xf numFmtId="0" fontId="2" fillId="22" borderId="1" xfId="2" applyFill="1" applyBorder="1" applyAlignment="1">
      <alignment horizontal="center" vertical="center" wrapText="1"/>
    </xf>
    <xf numFmtId="0" fontId="25" fillId="22" borderId="1" xfId="2" applyFont="1" applyFill="1" applyBorder="1" applyAlignment="1">
      <alignment horizontal="center" vertical="center" wrapText="1"/>
    </xf>
    <xf numFmtId="0" fontId="25" fillId="22" borderId="1" xfId="0" applyFont="1" applyFill="1" applyBorder="1" applyAlignment="1">
      <alignment horizontal="center" vertical="center" readingOrder="1"/>
    </xf>
    <xf numFmtId="0" fontId="32" fillId="2" borderId="5" xfId="2" applyFont="1" applyFill="1" applyBorder="1" applyAlignment="1">
      <alignment horizontal="center" vertical="center" wrapText="1"/>
    </xf>
    <xf numFmtId="0" fontId="6" fillId="4" borderId="0" xfId="2" applyFont="1" applyFill="1" applyAlignment="1">
      <alignment horizontal="center" vertical="center" wrapText="1"/>
    </xf>
    <xf numFmtId="0" fontId="2" fillId="2" borderId="0" xfId="2" applyFill="1" applyAlignment="1">
      <alignment vertical="center"/>
    </xf>
    <xf numFmtId="0" fontId="2" fillId="2" borderId="18" xfId="2" applyFill="1" applyBorder="1" applyAlignment="1">
      <alignment vertical="center"/>
    </xf>
    <xf numFmtId="0" fontId="2" fillId="2" borderId="17" xfId="2" applyFill="1" applyBorder="1" applyAlignment="1">
      <alignment vertical="center"/>
    </xf>
    <xf numFmtId="0" fontId="12" fillId="0" borderId="1" xfId="0" applyFont="1" applyBorder="1" applyAlignment="1" applyProtection="1">
      <alignment horizontal="center" vertical="center" wrapText="1"/>
      <protection locked="0"/>
    </xf>
    <xf numFmtId="9" fontId="4" fillId="3" borderId="4" xfId="0" applyNumberFormat="1" applyFont="1" applyFill="1" applyBorder="1" applyAlignment="1">
      <alignment horizontal="center" vertical="center" wrapText="1"/>
    </xf>
    <xf numFmtId="0" fontId="47" fillId="3" borderId="71" xfId="2" applyFont="1" applyFill="1" applyBorder="1" applyAlignment="1" applyProtection="1">
      <alignment horizontal="left" vertical="center" wrapText="1"/>
      <protection locked="0"/>
    </xf>
    <xf numFmtId="0" fontId="47" fillId="3" borderId="6" xfId="2" applyFont="1" applyFill="1" applyBorder="1" applyAlignment="1" applyProtection="1">
      <alignment horizontal="left" vertical="center" wrapText="1"/>
      <protection locked="0"/>
    </xf>
    <xf numFmtId="9" fontId="4" fillId="3" borderId="6" xfId="0" applyNumberFormat="1" applyFont="1" applyFill="1" applyBorder="1" applyAlignment="1">
      <alignment horizontal="center" vertical="center" wrapText="1"/>
    </xf>
    <xf numFmtId="9" fontId="4" fillId="3" borderId="28" xfId="0" applyNumberFormat="1" applyFont="1" applyFill="1" applyBorder="1" applyAlignment="1">
      <alignment horizontal="center" vertical="center" wrapText="1"/>
    </xf>
    <xf numFmtId="14" fontId="14" fillId="0" borderId="1" xfId="0" applyNumberFormat="1" applyFont="1" applyBorder="1" applyAlignment="1" applyProtection="1">
      <alignment horizontal="center" vertical="center" wrapText="1"/>
      <protection locked="0"/>
    </xf>
    <xf numFmtId="14" fontId="8" fillId="5" borderId="1" xfId="0" applyNumberFormat="1" applyFont="1" applyFill="1" applyBorder="1" applyAlignment="1">
      <alignment horizontal="center" vertical="center"/>
    </xf>
    <xf numFmtId="0" fontId="60" fillId="4" borderId="26" xfId="0" applyFont="1" applyFill="1" applyBorder="1" applyAlignment="1">
      <alignment wrapText="1"/>
    </xf>
    <xf numFmtId="0" fontId="22" fillId="0" borderId="0" xfId="0" applyFont="1"/>
    <xf numFmtId="0" fontId="13" fillId="19" borderId="1" xfId="2" applyFont="1" applyFill="1" applyBorder="1" applyAlignment="1">
      <alignment horizontal="center" vertical="center" wrapText="1"/>
    </xf>
    <xf numFmtId="0" fontId="13" fillId="19" borderId="8" xfId="2" applyFont="1" applyFill="1" applyBorder="1" applyAlignment="1">
      <alignment horizontal="center" vertical="center" wrapText="1"/>
    </xf>
    <xf numFmtId="0" fontId="13" fillId="23" borderId="1" xfId="2" applyFont="1" applyFill="1" applyBorder="1" applyAlignment="1">
      <alignment horizontal="center" vertical="center" wrapText="1"/>
    </xf>
    <xf numFmtId="0" fontId="61" fillId="0" borderId="0" xfId="0" applyFont="1" applyAlignment="1">
      <alignment vertical="center"/>
    </xf>
    <xf numFmtId="0" fontId="61" fillId="0" borderId="0" xfId="0" applyFont="1" applyAlignment="1">
      <alignment vertical="center" wrapText="1"/>
    </xf>
    <xf numFmtId="0" fontId="61" fillId="0" borderId="1" xfId="0" applyFont="1" applyBorder="1" applyAlignment="1">
      <alignment horizontal="center" vertical="center"/>
    </xf>
    <xf numFmtId="0" fontId="61" fillId="0" borderId="4" xfId="0" applyFont="1" applyBorder="1" applyAlignment="1">
      <alignment horizontal="center" vertical="center"/>
    </xf>
    <xf numFmtId="0" fontId="61" fillId="0" borderId="4" xfId="0" applyFont="1" applyBorder="1" applyAlignment="1">
      <alignment vertical="center" wrapText="1"/>
    </xf>
    <xf numFmtId="0" fontId="61" fillId="0" borderId="83" xfId="0" applyFont="1" applyBorder="1" applyAlignment="1">
      <alignment horizontal="center" vertical="center"/>
    </xf>
    <xf numFmtId="0" fontId="61" fillId="3" borderId="1" xfId="0" applyFont="1" applyFill="1" applyBorder="1" applyAlignment="1">
      <alignment horizontal="center" vertical="center"/>
    </xf>
    <xf numFmtId="0" fontId="61" fillId="3" borderId="83" xfId="0" applyFont="1" applyFill="1" applyBorder="1" applyAlignment="1">
      <alignment horizontal="center" vertical="center"/>
    </xf>
    <xf numFmtId="0" fontId="62" fillId="0" borderId="1" xfId="0" applyFont="1" applyBorder="1" applyAlignment="1" applyProtection="1">
      <alignment horizontal="center" vertical="center" wrapText="1"/>
      <protection locked="0"/>
    </xf>
    <xf numFmtId="0" fontId="62" fillId="0" borderId="1" xfId="0" applyFont="1" applyBorder="1" applyAlignment="1" applyProtection="1">
      <alignment horizontal="center" vertical="center"/>
      <protection locked="0"/>
    </xf>
    <xf numFmtId="0" fontId="45" fillId="0" borderId="1" xfId="2" applyFont="1" applyBorder="1" applyAlignment="1">
      <alignment horizontal="center" vertical="center" wrapText="1"/>
    </xf>
    <xf numFmtId="0" fontId="61" fillId="0" borderId="7" xfId="0" applyFont="1" applyBorder="1" applyAlignment="1">
      <alignment horizontal="center" vertical="center"/>
    </xf>
    <xf numFmtId="0" fontId="61" fillId="0" borderId="85" xfId="0" applyFont="1" applyBorder="1" applyAlignment="1">
      <alignment horizontal="center" vertical="center"/>
    </xf>
    <xf numFmtId="0" fontId="61" fillId="3" borderId="87" xfId="0" applyFont="1" applyFill="1" applyBorder="1" applyAlignment="1">
      <alignment horizontal="center" vertical="center"/>
    </xf>
    <xf numFmtId="0" fontId="61" fillId="0" borderId="87" xfId="0" applyFont="1" applyBorder="1" applyAlignment="1">
      <alignment horizontal="center" vertical="center"/>
    </xf>
    <xf numFmtId="0" fontId="61" fillId="0" borderId="72" xfId="0" applyFont="1" applyBorder="1" applyAlignment="1">
      <alignment horizontal="center" vertical="center"/>
    </xf>
    <xf numFmtId="0" fontId="61" fillId="0" borderId="28" xfId="0" applyFont="1" applyBorder="1" applyAlignment="1">
      <alignment horizontal="center" vertical="center"/>
    </xf>
    <xf numFmtId="0" fontId="61" fillId="0" borderId="6" xfId="0" applyFont="1" applyBorder="1" applyAlignment="1">
      <alignment horizontal="center" vertical="center"/>
    </xf>
    <xf numFmtId="0" fontId="61" fillId="0" borderId="69" xfId="0" applyFont="1" applyBorder="1" applyAlignment="1">
      <alignment horizontal="center" vertical="center"/>
    </xf>
    <xf numFmtId="0" fontId="61" fillId="24" borderId="72" xfId="0" applyFont="1" applyFill="1" applyBorder="1" applyAlignment="1">
      <alignment horizontal="center" vertical="center"/>
    </xf>
    <xf numFmtId="0" fontId="61" fillId="24" borderId="6" xfId="0" applyFont="1" applyFill="1" applyBorder="1" applyAlignment="1">
      <alignment horizontal="center" vertical="center"/>
    </xf>
    <xf numFmtId="0" fontId="61" fillId="24" borderId="86" xfId="0" applyFont="1" applyFill="1" applyBorder="1" applyAlignment="1">
      <alignment horizontal="center" vertical="center"/>
    </xf>
    <xf numFmtId="0" fontId="61" fillId="0" borderId="69" xfId="0" applyFont="1" applyBorder="1" applyAlignment="1">
      <alignment horizontal="center" vertical="center" wrapText="1"/>
    </xf>
    <xf numFmtId="0" fontId="61" fillId="0" borderId="84" xfId="0" applyFont="1" applyBorder="1" applyAlignment="1">
      <alignment horizontal="center" vertical="center"/>
    </xf>
    <xf numFmtId="0" fontId="61" fillId="0" borderId="86" xfId="0" applyFont="1" applyBorder="1" applyAlignment="1">
      <alignment horizontal="center" vertical="center"/>
    </xf>
    <xf numFmtId="0" fontId="61" fillId="0" borderId="86" xfId="0" applyFont="1" applyBorder="1" applyAlignment="1">
      <alignment horizontal="center" vertical="center" wrapText="1"/>
    </xf>
    <xf numFmtId="0" fontId="61" fillId="0" borderId="86" xfId="0" applyFont="1" applyBorder="1" applyAlignment="1">
      <alignment vertical="center" wrapText="1"/>
    </xf>
    <xf numFmtId="0" fontId="61" fillId="0" borderId="69" xfId="0" applyFont="1" applyBorder="1" applyAlignment="1">
      <alignment horizontal="left" vertical="center" wrapText="1"/>
    </xf>
    <xf numFmtId="0" fontId="61" fillId="0" borderId="72" xfId="0" applyFont="1" applyBorder="1" applyAlignment="1">
      <alignment horizontal="left" vertical="center" wrapText="1"/>
    </xf>
    <xf numFmtId="0" fontId="61" fillId="0" borderId="86" xfId="0" applyFont="1" applyBorder="1" applyAlignment="1">
      <alignment horizontal="left" vertical="center" wrapText="1"/>
    </xf>
    <xf numFmtId="0" fontId="61" fillId="24" borderId="69" xfId="0" applyFont="1" applyFill="1" applyBorder="1" applyAlignment="1">
      <alignment horizontal="center" vertical="center"/>
    </xf>
    <xf numFmtId="0" fontId="61" fillId="0" borderId="7" xfId="0" applyFont="1" applyBorder="1" applyAlignment="1">
      <alignment horizontal="left" vertical="center" wrapText="1"/>
    </xf>
    <xf numFmtId="0" fontId="61" fillId="0" borderId="69" xfId="0" applyFont="1" applyBorder="1" applyAlignment="1">
      <alignment vertical="center"/>
    </xf>
    <xf numFmtId="0" fontId="61" fillId="0" borderId="69" xfId="0" applyFont="1" applyBorder="1" applyAlignment="1">
      <alignment vertical="center" wrapText="1"/>
    </xf>
    <xf numFmtId="0" fontId="61" fillId="0" borderId="6" xfId="0" applyFont="1" applyBorder="1" applyAlignment="1">
      <alignment horizontal="left" vertical="center" wrapText="1"/>
    </xf>
    <xf numFmtId="0" fontId="61" fillId="0" borderId="0" xfId="0" applyFont="1" applyAlignment="1">
      <alignment horizontal="left" vertical="center"/>
    </xf>
    <xf numFmtId="0" fontId="61" fillId="0" borderId="0" xfId="0" applyFont="1" applyAlignment="1">
      <alignment horizontal="center" vertical="center"/>
    </xf>
    <xf numFmtId="0" fontId="61" fillId="0" borderId="1" xfId="0" applyFont="1" applyBorder="1" applyAlignment="1">
      <alignment horizontal="left" vertical="center" wrapText="1"/>
    </xf>
    <xf numFmtId="0" fontId="61" fillId="0" borderId="83" xfId="0" applyFont="1" applyBorder="1" applyAlignment="1">
      <alignment horizontal="left" vertical="center" wrapText="1"/>
    </xf>
    <xf numFmtId="0" fontId="61" fillId="0" borderId="4" xfId="0" applyFont="1" applyBorder="1" applyAlignment="1">
      <alignment horizontal="left" vertical="center" wrapText="1"/>
    </xf>
    <xf numFmtId="0" fontId="61" fillId="0" borderId="87" xfId="0" applyFont="1" applyBorder="1" applyAlignment="1">
      <alignment horizontal="left" vertical="center" wrapText="1"/>
    </xf>
    <xf numFmtId="0" fontId="61" fillId="0" borderId="28" xfId="0" applyFont="1" applyBorder="1" applyAlignment="1">
      <alignment horizontal="left" vertical="center" wrapText="1"/>
    </xf>
    <xf numFmtId="0" fontId="61" fillId="0" borderId="26" xfId="0" applyFont="1" applyBorder="1" applyAlignment="1">
      <alignment horizontal="center" vertical="center"/>
    </xf>
    <xf numFmtId="0" fontId="63" fillId="0" borderId="42" xfId="0" applyFont="1" applyBorder="1" applyAlignment="1">
      <alignment horizontal="left" vertical="center"/>
    </xf>
    <xf numFmtId="0" fontId="63" fillId="0" borderId="20" xfId="0" applyFont="1" applyBorder="1" applyAlignment="1">
      <alignment horizontal="left" vertical="center"/>
    </xf>
    <xf numFmtId="0" fontId="63" fillId="0" borderId="64" xfId="0" applyFont="1" applyBorder="1" applyAlignment="1">
      <alignment horizontal="left" vertical="center"/>
    </xf>
    <xf numFmtId="0" fontId="51" fillId="4" borderId="61" xfId="4" quotePrefix="1" applyFont="1" applyFill="1" applyBorder="1" applyAlignment="1">
      <alignment horizontal="left" vertical="top" wrapText="1"/>
    </xf>
    <xf numFmtId="0" fontId="51" fillId="4" borderId="10" xfId="4" quotePrefix="1" applyFont="1" applyFill="1" applyBorder="1" applyAlignment="1">
      <alignment horizontal="left" vertical="top" wrapText="1"/>
    </xf>
    <xf numFmtId="0" fontId="51" fillId="4" borderId="63" xfId="4" quotePrefix="1" applyFont="1" applyFill="1" applyBorder="1" applyAlignment="1">
      <alignment horizontal="left" vertical="top" wrapText="1"/>
    </xf>
    <xf numFmtId="0" fontId="45" fillId="4" borderId="54" xfId="0" applyFont="1" applyFill="1" applyBorder="1" applyAlignment="1">
      <alignment horizontal="left" vertical="center" wrapText="1"/>
    </xf>
    <xf numFmtId="0" fontId="45" fillId="4" borderId="55" xfId="0" applyFont="1" applyFill="1" applyBorder="1" applyAlignment="1">
      <alignment horizontal="left" vertical="center" wrapText="1"/>
    </xf>
    <xf numFmtId="0" fontId="46" fillId="4" borderId="56" xfId="4" applyFont="1" applyFill="1" applyBorder="1" applyAlignment="1">
      <alignment horizontal="justify" vertical="center" wrapText="1"/>
    </xf>
    <xf numFmtId="0" fontId="46" fillId="4" borderId="57" xfId="4" applyFont="1" applyFill="1" applyBorder="1" applyAlignment="1">
      <alignment horizontal="justify" vertical="center" wrapText="1"/>
    </xf>
    <xf numFmtId="0" fontId="51" fillId="4" borderId="3" xfId="4" quotePrefix="1" applyFont="1" applyFill="1" applyBorder="1" applyAlignment="1">
      <alignment horizontal="left" vertical="top" wrapText="1"/>
    </xf>
    <xf numFmtId="0" fontId="51" fillId="4" borderId="1" xfId="4" quotePrefix="1" applyFont="1" applyFill="1" applyBorder="1" applyAlignment="1">
      <alignment horizontal="left" vertical="top" wrapText="1"/>
    </xf>
    <xf numFmtId="0" fontId="51" fillId="4" borderId="26" xfId="4" quotePrefix="1" applyFont="1" applyFill="1" applyBorder="1" applyAlignment="1">
      <alignment horizontal="left" vertical="top" wrapText="1"/>
    </xf>
    <xf numFmtId="0" fontId="45" fillId="4" borderId="58" xfId="0" applyFont="1" applyFill="1" applyBorder="1" applyAlignment="1">
      <alignment horizontal="left" vertical="center" wrapText="1"/>
    </xf>
    <xf numFmtId="0" fontId="45" fillId="4" borderId="59" xfId="0" applyFont="1" applyFill="1" applyBorder="1" applyAlignment="1">
      <alignment horizontal="left" vertical="center" wrapText="1"/>
    </xf>
    <xf numFmtId="0" fontId="45" fillId="11" borderId="46" xfId="5" applyFont="1" applyFill="1" applyBorder="1" applyAlignment="1">
      <alignment horizontal="center" vertical="center" wrapText="1"/>
    </xf>
    <xf numFmtId="0" fontId="45" fillId="11" borderId="47" xfId="5" applyFont="1" applyFill="1" applyBorder="1" applyAlignment="1">
      <alignment horizontal="center" vertical="center" wrapText="1"/>
    </xf>
    <xf numFmtId="0" fontId="45" fillId="11" borderId="48" xfId="4" applyFont="1" applyFill="1" applyBorder="1" applyAlignment="1">
      <alignment horizontal="center" vertical="center" wrapText="1"/>
    </xf>
    <xf numFmtId="0" fontId="45" fillId="11" borderId="49" xfId="4" applyFont="1" applyFill="1" applyBorder="1" applyAlignment="1">
      <alignment horizontal="center" vertical="center" wrapText="1"/>
    </xf>
    <xf numFmtId="0" fontId="51" fillId="4" borderId="15" xfId="4" quotePrefix="1" applyFont="1" applyFill="1" applyBorder="1" applyAlignment="1">
      <alignment horizontal="left" vertical="top" wrapText="1"/>
    </xf>
    <xf numFmtId="0" fontId="51" fillId="4" borderId="0" xfId="4" quotePrefix="1" applyFont="1" applyFill="1" applyAlignment="1">
      <alignment horizontal="left" vertical="top" wrapText="1"/>
    </xf>
    <xf numFmtId="0" fontId="51" fillId="4" borderId="2" xfId="4" quotePrefix="1" applyFont="1" applyFill="1" applyBorder="1" applyAlignment="1">
      <alignment horizontal="left" vertical="top" wrapText="1"/>
    </xf>
    <xf numFmtId="0" fontId="51" fillId="4" borderId="41" xfId="4" quotePrefix="1" applyFont="1" applyFill="1" applyBorder="1" applyAlignment="1">
      <alignment horizontal="left" vertical="top" wrapText="1"/>
    </xf>
    <xf numFmtId="0" fontId="51" fillId="4" borderId="42" xfId="4" quotePrefix="1" applyFont="1" applyFill="1" applyBorder="1" applyAlignment="1">
      <alignment horizontal="left" vertical="top" wrapText="1"/>
    </xf>
    <xf numFmtId="0" fontId="51" fillId="4" borderId="43" xfId="4" quotePrefix="1" applyFont="1" applyFill="1" applyBorder="1" applyAlignment="1">
      <alignment horizontal="left" vertical="top" wrapText="1"/>
    </xf>
    <xf numFmtId="0" fontId="51" fillId="4" borderId="41" xfId="4" quotePrefix="1" applyFont="1" applyFill="1" applyBorder="1" applyAlignment="1">
      <alignment horizontal="justify" vertical="top" wrapText="1"/>
    </xf>
    <xf numFmtId="0" fontId="51" fillId="4" borderId="42" xfId="4" quotePrefix="1" applyFont="1" applyFill="1" applyBorder="1" applyAlignment="1">
      <alignment horizontal="justify" vertical="top" wrapText="1"/>
    </xf>
    <xf numFmtId="0" fontId="51" fillId="4" borderId="43" xfId="4" quotePrefix="1" applyFont="1" applyFill="1" applyBorder="1" applyAlignment="1">
      <alignment horizontal="justify" vertical="top" wrapText="1"/>
    </xf>
    <xf numFmtId="0" fontId="45" fillId="4" borderId="50" xfId="5" applyFont="1" applyFill="1" applyBorder="1" applyAlignment="1">
      <alignment horizontal="left" vertical="top" wrapText="1" readingOrder="1"/>
    </xf>
    <xf numFmtId="0" fontId="45" fillId="4" borderId="51" xfId="5" applyFont="1" applyFill="1" applyBorder="1" applyAlignment="1">
      <alignment horizontal="left" vertical="top" wrapText="1" readingOrder="1"/>
    </xf>
    <xf numFmtId="0" fontId="46" fillId="4" borderId="52" xfId="4" applyFont="1" applyFill="1" applyBorder="1" applyAlignment="1">
      <alignment horizontal="justify" vertical="center" wrapText="1"/>
    </xf>
    <xf numFmtId="0" fontId="46" fillId="4" borderId="53" xfId="4" applyFont="1" applyFill="1" applyBorder="1" applyAlignment="1">
      <alignment horizontal="justify" vertical="center" wrapText="1"/>
    </xf>
    <xf numFmtId="0" fontId="45" fillId="18" borderId="46" xfId="5" applyFont="1" applyFill="1" applyBorder="1" applyAlignment="1">
      <alignment horizontal="center" vertical="center" wrapText="1"/>
    </xf>
    <xf numFmtId="0" fontId="45" fillId="18" borderId="47" xfId="5" applyFont="1" applyFill="1" applyBorder="1" applyAlignment="1">
      <alignment horizontal="center" vertical="center" wrapText="1"/>
    </xf>
    <xf numFmtId="0" fontId="45" fillId="18" borderId="48" xfId="4" applyFont="1" applyFill="1" applyBorder="1" applyAlignment="1">
      <alignment horizontal="center" vertical="center" wrapText="1"/>
    </xf>
    <xf numFmtId="0" fontId="45" fillId="18" borderId="49" xfId="4" applyFont="1" applyFill="1" applyBorder="1" applyAlignment="1">
      <alignment horizontal="center" vertical="center" wrapText="1"/>
    </xf>
    <xf numFmtId="0" fontId="2" fillId="0" borderId="15" xfId="4" quotePrefix="1" applyBorder="1" applyAlignment="1">
      <alignment horizontal="justify" vertical="center" wrapText="1"/>
    </xf>
    <xf numFmtId="0" fontId="2" fillId="0" borderId="0" xfId="4" quotePrefix="1" applyAlignment="1">
      <alignment horizontal="justify" vertical="center" wrapText="1"/>
    </xf>
    <xf numFmtId="0" fontId="2" fillId="0" borderId="2" xfId="4" quotePrefix="1" applyBorder="1" applyAlignment="1">
      <alignment horizontal="justify" vertical="center" wrapText="1"/>
    </xf>
    <xf numFmtId="0" fontId="2" fillId="0" borderId="44" xfId="4" quotePrefix="1" applyBorder="1" applyAlignment="1">
      <alignment horizontal="justify" vertical="center" wrapText="1"/>
    </xf>
    <xf numFmtId="0" fontId="2" fillId="0" borderId="9" xfId="4" quotePrefix="1" applyBorder="1" applyAlignment="1">
      <alignment horizontal="justify" vertical="center" wrapText="1"/>
    </xf>
    <xf numFmtId="0" fontId="2" fillId="0" borderId="45" xfId="4" quotePrefix="1" applyBorder="1" applyAlignment="1">
      <alignment horizontal="justify" vertical="center" wrapText="1"/>
    </xf>
    <xf numFmtId="0" fontId="12" fillId="4" borderId="42" xfId="4" quotePrefix="1" applyFont="1" applyFill="1" applyBorder="1" applyAlignment="1">
      <alignment horizontal="left" vertical="top" wrapText="1"/>
    </xf>
    <xf numFmtId="0" fontId="12" fillId="4" borderId="43" xfId="4" quotePrefix="1" applyFont="1" applyFill="1" applyBorder="1" applyAlignment="1">
      <alignment horizontal="left" vertical="top" wrapText="1"/>
    </xf>
    <xf numFmtId="0" fontId="6" fillId="4" borderId="44" xfId="4" quotePrefix="1" applyFont="1" applyFill="1" applyBorder="1" applyAlignment="1">
      <alignment horizontal="justify" vertical="center" wrapText="1"/>
    </xf>
    <xf numFmtId="0" fontId="6" fillId="4" borderId="9" xfId="4" quotePrefix="1" applyFont="1" applyFill="1" applyBorder="1" applyAlignment="1">
      <alignment horizontal="justify" vertical="center" wrapText="1"/>
    </xf>
    <xf numFmtId="0" fontId="6" fillId="4" borderId="45" xfId="4" quotePrefix="1" applyFont="1" applyFill="1" applyBorder="1" applyAlignment="1">
      <alignment horizontal="justify" vertical="center" wrapText="1"/>
    </xf>
    <xf numFmtId="0" fontId="6" fillId="3" borderId="41" xfId="4" quotePrefix="1" applyFont="1" applyFill="1" applyBorder="1" applyAlignment="1">
      <alignment horizontal="left" vertical="top" wrapText="1"/>
    </xf>
    <xf numFmtId="0" fontId="6" fillId="3" borderId="42" xfId="4" quotePrefix="1" applyFont="1" applyFill="1" applyBorder="1" applyAlignment="1">
      <alignment horizontal="left" vertical="top" wrapText="1"/>
    </xf>
    <xf numFmtId="0" fontId="6" fillId="3" borderId="43" xfId="4" quotePrefix="1" applyFont="1" applyFill="1" applyBorder="1" applyAlignment="1">
      <alignment horizontal="left" vertical="top" wrapText="1"/>
    </xf>
    <xf numFmtId="0" fontId="6" fillId="0" borderId="61" xfId="4" quotePrefix="1" applyFont="1" applyBorder="1" applyAlignment="1">
      <alignment horizontal="center" vertical="top" wrapText="1"/>
    </xf>
    <xf numFmtId="0" fontId="6" fillId="0" borderId="10" xfId="4" quotePrefix="1" applyFont="1" applyBorder="1" applyAlignment="1">
      <alignment horizontal="center" vertical="top" wrapText="1"/>
    </xf>
    <xf numFmtId="0" fontId="6" fillId="0" borderId="63" xfId="4" quotePrefix="1" applyFont="1" applyBorder="1" applyAlignment="1">
      <alignment horizontal="center" vertical="top" wrapText="1"/>
    </xf>
    <xf numFmtId="0" fontId="48" fillId="4" borderId="80" xfId="0" applyFont="1" applyFill="1" applyBorder="1" applyAlignment="1">
      <alignment horizontal="center" wrapText="1"/>
    </xf>
    <xf numFmtId="0" fontId="48" fillId="4" borderId="81" xfId="0" applyFont="1" applyFill="1" applyBorder="1" applyAlignment="1">
      <alignment horizontal="center" wrapText="1"/>
    </xf>
    <xf numFmtId="0" fontId="48" fillId="4" borderId="82" xfId="0" applyFont="1" applyFill="1" applyBorder="1" applyAlignment="1">
      <alignment horizontal="center" wrapText="1"/>
    </xf>
    <xf numFmtId="0" fontId="60" fillId="4" borderId="8" xfId="0" applyFont="1" applyFill="1" applyBorder="1" applyAlignment="1">
      <alignment horizontal="left" vertical="center" wrapText="1"/>
    </xf>
    <xf numFmtId="0" fontId="60" fillId="4" borderId="10" xfId="0" applyFont="1" applyFill="1" applyBorder="1" applyAlignment="1">
      <alignment horizontal="left" vertical="center" wrapText="1"/>
    </xf>
    <xf numFmtId="0" fontId="60" fillId="4" borderId="19" xfId="0" applyFont="1" applyFill="1" applyBorder="1" applyAlignment="1">
      <alignment horizontal="left" vertical="center" wrapText="1"/>
    </xf>
    <xf numFmtId="0" fontId="12" fillId="0" borderId="6" xfId="2" applyFont="1" applyBorder="1" applyAlignment="1" applyProtection="1">
      <alignment horizontal="center" vertical="center"/>
      <protection locked="0"/>
    </xf>
    <xf numFmtId="0" fontId="12" fillId="0" borderId="25" xfId="2" applyFont="1" applyBorder="1" applyAlignment="1" applyProtection="1">
      <alignment horizontal="center" vertical="center"/>
      <protection locked="0"/>
    </xf>
    <xf numFmtId="0" fontId="60" fillId="4" borderId="28" xfId="0" applyFont="1" applyFill="1" applyBorder="1" applyAlignment="1">
      <alignment horizontal="left" vertical="center" wrapText="1"/>
    </xf>
    <xf numFmtId="0" fontId="60" fillId="4" borderId="29" xfId="0" applyFont="1" applyFill="1" applyBorder="1" applyAlignment="1">
      <alignment horizontal="left" vertical="center" wrapText="1"/>
    </xf>
    <xf numFmtId="0" fontId="49" fillId="18" borderId="44" xfId="4" applyFont="1" applyFill="1" applyBorder="1" applyAlignment="1">
      <alignment horizontal="center" vertical="center" wrapText="1"/>
    </xf>
    <xf numFmtId="0" fontId="49" fillId="18" borderId="9" xfId="4" applyFont="1" applyFill="1" applyBorder="1" applyAlignment="1">
      <alignment horizontal="center" vertical="center" wrapText="1"/>
    </xf>
    <xf numFmtId="0" fontId="49" fillId="18" borderId="45" xfId="4" applyFont="1" applyFill="1" applyBorder="1" applyAlignment="1">
      <alignment horizontal="center" vertical="center" wrapText="1"/>
    </xf>
    <xf numFmtId="0" fontId="12" fillId="0" borderId="1" xfId="2" applyFont="1" applyBorder="1" applyAlignment="1">
      <alignment horizontal="center" vertical="center" wrapText="1"/>
    </xf>
    <xf numFmtId="0" fontId="12" fillId="0" borderId="8" xfId="2" applyFont="1" applyBorder="1" applyAlignment="1" applyProtection="1">
      <alignment horizontal="center" vertical="center"/>
      <protection locked="0"/>
    </xf>
    <xf numFmtId="0" fontId="12" fillId="0" borderId="10" xfId="2" applyFont="1" applyBorder="1" applyAlignment="1" applyProtection="1">
      <alignment horizontal="center" vertical="center"/>
      <protection locked="0"/>
    </xf>
    <xf numFmtId="0" fontId="12" fillId="0" borderId="19" xfId="2" applyFont="1" applyBorder="1" applyAlignment="1" applyProtection="1">
      <alignment horizontal="center" vertical="center"/>
      <protection locked="0"/>
    </xf>
    <xf numFmtId="0" fontId="12" fillId="0" borderId="8"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wrapText="1"/>
      <protection locked="0"/>
    </xf>
    <xf numFmtId="0" fontId="12" fillId="0" borderId="19" xfId="0" applyFont="1" applyBorder="1" applyAlignment="1" applyProtection="1">
      <alignment horizontal="center" vertical="center" wrapText="1"/>
      <protection locked="0"/>
    </xf>
    <xf numFmtId="0" fontId="12" fillId="0" borderId="8" xfId="2" applyFont="1" applyBorder="1" applyAlignment="1">
      <alignment horizontal="center" vertical="center"/>
    </xf>
    <xf numFmtId="0" fontId="12" fillId="0" borderId="10" xfId="2" applyFont="1" applyBorder="1" applyAlignment="1">
      <alignment horizontal="center" vertical="center"/>
    </xf>
    <xf numFmtId="0" fontId="12" fillId="0" borderId="19" xfId="2" applyFont="1" applyBorder="1" applyAlignment="1">
      <alignment horizontal="center" vertical="center"/>
    </xf>
    <xf numFmtId="0" fontId="12" fillId="0" borderId="8" xfId="2" applyFont="1" applyBorder="1" applyAlignment="1">
      <alignment horizontal="center" vertical="center" wrapText="1"/>
    </xf>
    <xf numFmtId="0" fontId="12" fillId="0" borderId="10" xfId="2" applyFont="1" applyBorder="1" applyAlignment="1">
      <alignment horizontal="center" vertical="center" wrapText="1"/>
    </xf>
    <xf numFmtId="0" fontId="12" fillId="0" borderId="19" xfId="2" applyFont="1" applyBorder="1" applyAlignment="1">
      <alignment horizontal="center" vertical="center" wrapText="1"/>
    </xf>
    <xf numFmtId="0" fontId="5" fillId="3" borderId="8" xfId="2" applyFont="1" applyFill="1" applyBorder="1" applyAlignment="1">
      <alignment horizontal="center" vertical="center" wrapText="1"/>
    </xf>
    <xf numFmtId="0" fontId="5" fillId="3" borderId="10" xfId="2" applyFont="1" applyFill="1" applyBorder="1" applyAlignment="1">
      <alignment horizontal="center" vertical="center" wrapText="1"/>
    </xf>
    <xf numFmtId="0" fontId="5" fillId="3" borderId="19" xfId="2" applyFont="1" applyFill="1" applyBorder="1" applyAlignment="1">
      <alignment horizontal="center" vertical="center" wrapText="1"/>
    </xf>
    <xf numFmtId="0" fontId="46" fillId="0" borderId="8" xfId="2" applyFont="1" applyBorder="1" applyAlignment="1">
      <alignment horizontal="justify" vertical="center" wrapText="1"/>
    </xf>
    <xf numFmtId="0" fontId="46" fillId="0" borderId="10" xfId="2" applyFont="1" applyBorder="1" applyAlignment="1">
      <alignment horizontal="justify" vertical="center" wrapText="1"/>
    </xf>
    <xf numFmtId="0" fontId="46" fillId="0" borderId="19" xfId="2" applyFont="1" applyBorder="1" applyAlignment="1">
      <alignment horizontal="justify" vertical="center" wrapText="1"/>
    </xf>
    <xf numFmtId="0" fontId="40" fillId="17" borderId="67" xfId="0" applyFont="1" applyFill="1" applyBorder="1" applyAlignment="1">
      <alignment horizontal="center" vertical="center" wrapText="1"/>
    </xf>
    <xf numFmtId="0" fontId="40" fillId="17" borderId="68" xfId="0" applyFont="1" applyFill="1" applyBorder="1" applyAlignment="1">
      <alignment horizontal="center" vertical="center" wrapText="1"/>
    </xf>
    <xf numFmtId="0" fontId="38" fillId="0" borderId="5" xfId="0" applyFont="1" applyBorder="1" applyAlignment="1">
      <alignment horizontal="center" vertical="center" wrapText="1"/>
    </xf>
    <xf numFmtId="0" fontId="38" fillId="0" borderId="7" xfId="0" applyFont="1" applyBorder="1" applyAlignment="1">
      <alignment horizontal="center" vertical="center" wrapText="1"/>
    </xf>
    <xf numFmtId="0" fontId="38" fillId="0" borderId="4" xfId="0" applyFont="1" applyBorder="1" applyAlignment="1">
      <alignment horizontal="center" vertical="center" wrapText="1"/>
    </xf>
    <xf numFmtId="0" fontId="24" fillId="0" borderId="1" xfId="0" applyFont="1" applyBorder="1" applyAlignment="1">
      <alignment horizontal="center" wrapText="1"/>
    </xf>
    <xf numFmtId="0" fontId="24" fillId="0" borderId="9" xfId="0" applyFont="1" applyBorder="1" applyAlignment="1">
      <alignment horizontal="center" wrapText="1"/>
    </xf>
    <xf numFmtId="0" fontId="22" fillId="0" borderId="0" xfId="0" applyFont="1" applyAlignment="1">
      <alignment horizontal="center" wrapText="1"/>
    </xf>
    <xf numFmtId="0" fontId="38" fillId="16" borderId="5" xfId="0" applyFont="1" applyFill="1" applyBorder="1" applyAlignment="1">
      <alignment horizontal="center" vertical="center" wrapText="1"/>
    </xf>
    <xf numFmtId="0" fontId="38" fillId="16" borderId="7" xfId="0" applyFont="1" applyFill="1" applyBorder="1" applyAlignment="1">
      <alignment horizontal="center" vertical="center" wrapText="1"/>
    </xf>
    <xf numFmtId="0" fontId="38" fillId="16" borderId="4" xfId="0" applyFont="1" applyFill="1" applyBorder="1" applyAlignment="1">
      <alignment horizontal="center" vertical="center" wrapText="1"/>
    </xf>
    <xf numFmtId="0" fontId="61" fillId="0" borderId="69" xfId="0" applyFont="1" applyBorder="1" applyAlignment="1">
      <alignment horizontal="center" vertical="center"/>
    </xf>
    <xf numFmtId="0" fontId="61" fillId="0" borderId="72" xfId="0" applyFont="1" applyBorder="1" applyAlignment="1">
      <alignment horizontal="center" vertical="center"/>
    </xf>
    <xf numFmtId="0" fontId="61" fillId="24" borderId="69" xfId="0" applyFont="1" applyFill="1" applyBorder="1" applyAlignment="1">
      <alignment horizontal="center" vertical="center"/>
    </xf>
    <xf numFmtId="0" fontId="61" fillId="24" borderId="72" xfId="0" applyFont="1" applyFill="1" applyBorder="1" applyAlignment="1">
      <alignment horizontal="center" vertical="center"/>
    </xf>
    <xf numFmtId="0" fontId="61" fillId="0" borderId="69" xfId="0" applyFont="1" applyBorder="1" applyAlignment="1">
      <alignment horizontal="center" vertical="center" wrapText="1"/>
    </xf>
    <xf numFmtId="0" fontId="61" fillId="0" borderId="72" xfId="0" applyFont="1" applyBorder="1" applyAlignment="1">
      <alignment horizontal="center" vertical="center" wrapText="1"/>
    </xf>
    <xf numFmtId="0" fontId="61" fillId="0" borderId="69" xfId="0" applyFont="1" applyBorder="1" applyAlignment="1">
      <alignment horizontal="left" vertical="center" wrapText="1"/>
    </xf>
    <xf numFmtId="0" fontId="61" fillId="0" borderId="72" xfId="0" applyFont="1" applyBorder="1" applyAlignment="1">
      <alignment horizontal="left" vertical="center" wrapText="1"/>
    </xf>
    <xf numFmtId="0" fontId="61" fillId="0" borderId="7" xfId="0" applyFont="1" applyBorder="1" applyAlignment="1">
      <alignment horizontal="center" vertical="center"/>
    </xf>
    <xf numFmtId="0" fontId="61" fillId="24" borderId="7" xfId="0" applyFont="1" applyFill="1" applyBorder="1" applyAlignment="1">
      <alignment horizontal="center" vertical="center"/>
    </xf>
    <xf numFmtId="0" fontId="61" fillId="0" borderId="7" xfId="0" applyFont="1" applyBorder="1" applyAlignment="1">
      <alignment horizontal="center" vertical="center" wrapText="1"/>
    </xf>
    <xf numFmtId="0" fontId="61" fillId="0" borderId="7" xfId="0" applyFont="1" applyBorder="1" applyAlignment="1">
      <alignment horizontal="left" vertical="center" wrapText="1"/>
    </xf>
    <xf numFmtId="0" fontId="61" fillId="0" borderId="69" xfId="0" applyFont="1" applyBorder="1" applyAlignment="1">
      <alignment horizontal="left" vertical="center"/>
    </xf>
    <xf numFmtId="0" fontId="61" fillId="0" borderId="7" xfId="0" applyFont="1" applyBorder="1" applyAlignment="1">
      <alignment horizontal="left" vertical="center"/>
    </xf>
    <xf numFmtId="0" fontId="61" fillId="0" borderId="72" xfId="0" applyFont="1" applyBorder="1" applyAlignment="1">
      <alignment horizontal="left" vertical="center"/>
    </xf>
    <xf numFmtId="0" fontId="61" fillId="0" borderId="84" xfId="0" applyFont="1" applyBorder="1" applyAlignment="1">
      <alignment horizontal="center" vertical="center"/>
    </xf>
    <xf numFmtId="0" fontId="61" fillId="0" borderId="85" xfId="0" applyFont="1" applyBorder="1" applyAlignment="1">
      <alignment horizontal="center" vertical="center"/>
    </xf>
    <xf numFmtId="0" fontId="61" fillId="0" borderId="5" xfId="0" applyFont="1" applyBorder="1" applyAlignment="1">
      <alignment horizontal="center" vertical="center"/>
    </xf>
    <xf numFmtId="0" fontId="61" fillId="0" borderId="84" xfId="0" applyFont="1" applyBorder="1" applyAlignment="1">
      <alignment horizontal="left" vertical="center" wrapText="1"/>
    </xf>
    <xf numFmtId="0" fontId="61" fillId="0" borderId="85" xfId="0" applyFont="1" applyBorder="1" applyAlignment="1">
      <alignment horizontal="left" vertical="center" wrapText="1"/>
    </xf>
    <xf numFmtId="0" fontId="46" fillId="0" borderId="5" xfId="2" applyFont="1" applyBorder="1" applyAlignment="1" applyProtection="1">
      <alignment horizontal="left" vertical="center" wrapText="1"/>
      <protection locked="0"/>
    </xf>
    <xf numFmtId="0" fontId="46" fillId="0" borderId="85" xfId="2" applyFont="1" applyBorder="1" applyAlignment="1" applyProtection="1">
      <alignment horizontal="left" vertical="center" wrapText="1"/>
      <protection locked="0"/>
    </xf>
    <xf numFmtId="0" fontId="61" fillId="0" borderId="5" xfId="0" applyFont="1" applyBorder="1" applyAlignment="1">
      <alignment horizontal="center" vertical="center" wrapText="1"/>
    </xf>
    <xf numFmtId="0" fontId="61" fillId="0" borderId="85" xfId="0" applyFont="1" applyBorder="1" applyAlignment="1">
      <alignment horizontal="center" vertical="center" wrapText="1"/>
    </xf>
    <xf numFmtId="0" fontId="61" fillId="0" borderId="84" xfId="0" applyFont="1" applyBorder="1" applyAlignment="1">
      <alignment horizontal="center" vertical="center" wrapText="1"/>
    </xf>
    <xf numFmtId="0" fontId="61" fillId="0" borderId="18" xfId="0" applyFont="1" applyBorder="1" applyAlignment="1">
      <alignment horizontal="center" vertical="center"/>
    </xf>
    <xf numFmtId="0" fontId="61" fillId="0" borderId="16" xfId="0" applyFont="1" applyBorder="1" applyAlignment="1">
      <alignment horizontal="center" vertical="center"/>
    </xf>
    <xf numFmtId="0" fontId="61" fillId="0" borderId="15" xfId="0" applyFont="1" applyBorder="1" applyAlignment="1">
      <alignment horizontal="center" vertical="center"/>
    </xf>
    <xf numFmtId="0" fontId="61" fillId="0" borderId="2" xfId="0" applyFont="1" applyBorder="1" applyAlignment="1">
      <alignment horizontal="center" vertical="center"/>
    </xf>
    <xf numFmtId="0" fontId="61" fillId="0" borderId="14" xfId="0" applyFont="1" applyBorder="1" applyAlignment="1">
      <alignment horizontal="center" vertical="center"/>
    </xf>
    <xf numFmtId="0" fontId="61" fillId="0" borderId="12" xfId="0" applyFont="1" applyBorder="1" applyAlignment="1">
      <alignment horizontal="center" vertical="center"/>
    </xf>
    <xf numFmtId="0" fontId="63" fillId="0" borderId="34" xfId="0" applyFont="1" applyBorder="1" applyAlignment="1">
      <alignment horizontal="center" vertical="center"/>
    </xf>
    <xf numFmtId="0" fontId="63" fillId="0" borderId="6" xfId="0" applyFont="1" applyBorder="1" applyAlignment="1">
      <alignment horizontal="center" vertical="center"/>
    </xf>
    <xf numFmtId="0" fontId="63" fillId="0" borderId="25" xfId="0" applyFont="1" applyBorder="1" applyAlignment="1">
      <alignment horizontal="center" vertical="center"/>
    </xf>
    <xf numFmtId="0" fontId="63" fillId="0" borderId="3" xfId="0" applyFont="1" applyBorder="1" applyAlignment="1">
      <alignment horizontal="left" vertical="center"/>
    </xf>
    <xf numFmtId="0" fontId="63" fillId="0" borderId="1" xfId="0" applyFont="1" applyBorder="1" applyAlignment="1">
      <alignment horizontal="left" vertical="center"/>
    </xf>
    <xf numFmtId="0" fontId="63" fillId="0" borderId="26" xfId="0" applyFont="1" applyBorder="1" applyAlignment="1">
      <alignment horizontal="left" vertical="center"/>
    </xf>
    <xf numFmtId="0" fontId="63" fillId="0" borderId="62" xfId="0" applyFont="1" applyBorder="1" applyAlignment="1">
      <alignment horizontal="left" vertical="center"/>
    </xf>
    <xf numFmtId="0" fontId="63" fillId="0" borderId="88" xfId="0" applyFont="1" applyBorder="1" applyAlignment="1">
      <alignment horizontal="left" vertical="center"/>
    </xf>
    <xf numFmtId="0" fontId="63" fillId="0" borderId="38" xfId="0" applyFont="1" applyBorder="1" applyAlignment="1">
      <alignment horizontal="left" vertical="center"/>
    </xf>
    <xf numFmtId="0" fontId="63" fillId="0" borderId="37" xfId="0" applyFont="1" applyBorder="1" applyAlignment="1">
      <alignment horizontal="left" vertical="center"/>
    </xf>
    <xf numFmtId="0" fontId="63" fillId="0" borderId="89" xfId="0" applyFont="1" applyBorder="1" applyAlignment="1">
      <alignment horizontal="left" vertical="center"/>
    </xf>
    <xf numFmtId="0" fontId="61" fillId="24" borderId="5" xfId="0" applyFont="1" applyFill="1" applyBorder="1" applyAlignment="1">
      <alignment horizontal="center" vertical="center"/>
    </xf>
    <xf numFmtId="0" fontId="20" fillId="0" borderId="30" xfId="0" applyFont="1" applyBorder="1" applyAlignment="1">
      <alignment horizontal="center" vertical="center" wrapText="1"/>
    </xf>
    <xf numFmtId="0" fontId="20" fillId="0" borderId="31" xfId="0" applyFont="1" applyBorder="1" applyAlignment="1">
      <alignment horizontal="center" vertical="center" wrapText="1"/>
    </xf>
    <xf numFmtId="0" fontId="20" fillId="0" borderId="32" xfId="0" applyFont="1" applyBorder="1" applyAlignment="1">
      <alignment horizontal="center" vertical="center" wrapText="1"/>
    </xf>
    <xf numFmtId="0" fontId="20" fillId="0" borderId="34"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36" xfId="0" applyFont="1" applyBorder="1" applyAlignment="1">
      <alignment horizontal="center" vertical="center" wrapText="1"/>
    </xf>
    <xf numFmtId="0" fontId="20" fillId="0" borderId="25" xfId="0" applyFont="1" applyBorder="1" applyAlignment="1">
      <alignment horizontal="center" vertical="center" wrapText="1"/>
    </xf>
    <xf numFmtId="0" fontId="3" fillId="2" borderId="1" xfId="2" applyFont="1" applyFill="1" applyBorder="1" applyAlignment="1">
      <alignment horizontal="center"/>
    </xf>
    <xf numFmtId="0" fontId="7" fillId="0" borderId="1" xfId="2" applyFont="1" applyBorder="1" applyAlignment="1">
      <alignment horizontal="center" vertical="center"/>
    </xf>
    <xf numFmtId="0" fontId="6" fillId="4" borderId="1" xfId="2" applyFont="1" applyFill="1" applyBorder="1" applyAlignment="1">
      <alignment horizontal="left" vertical="center" wrapText="1"/>
    </xf>
    <xf numFmtId="0" fontId="6" fillId="4" borderId="4" xfId="2" applyFont="1" applyFill="1" applyBorder="1" applyAlignment="1">
      <alignment horizontal="left" vertical="center" wrapText="1"/>
    </xf>
    <xf numFmtId="0" fontId="13" fillId="0" borderId="21"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23" xfId="0" applyFont="1" applyBorder="1" applyAlignment="1">
      <alignment horizontal="center" vertical="center" wrapText="1"/>
    </xf>
    <xf numFmtId="0" fontId="5" fillId="0" borderId="21" xfId="2" applyFont="1" applyBorder="1" applyAlignment="1">
      <alignment horizontal="center" vertical="center" wrapText="1"/>
    </xf>
    <xf numFmtId="0" fontId="5" fillId="0" borderId="22" xfId="2" applyFont="1" applyBorder="1" applyAlignment="1">
      <alignment horizontal="center" vertical="center" wrapText="1"/>
    </xf>
    <xf numFmtId="0" fontId="5" fillId="0" borderId="23" xfId="2" applyFont="1" applyBorder="1" applyAlignment="1">
      <alignment horizontal="center" vertical="center" wrapText="1"/>
    </xf>
    <xf numFmtId="0" fontId="13" fillId="0" borderId="8" xfId="0" applyFont="1" applyBorder="1" applyAlignment="1">
      <alignment horizontal="center" vertical="center" wrapText="1"/>
    </xf>
    <xf numFmtId="0" fontId="13" fillId="0" borderId="19" xfId="0" applyFont="1" applyBorder="1" applyAlignment="1">
      <alignment horizontal="center" vertical="center" wrapText="1"/>
    </xf>
    <xf numFmtId="0" fontId="6" fillId="4" borderId="8" xfId="2" applyFont="1" applyFill="1" applyBorder="1" applyAlignment="1">
      <alignment horizontal="left" vertical="center" wrapText="1"/>
    </xf>
    <xf numFmtId="0" fontId="6" fillId="4" borderId="10" xfId="2" applyFont="1" applyFill="1" applyBorder="1" applyAlignment="1">
      <alignment horizontal="left" vertical="center" wrapText="1"/>
    </xf>
    <xf numFmtId="0" fontId="6" fillId="4" borderId="19" xfId="2" applyFont="1" applyFill="1" applyBorder="1" applyAlignment="1">
      <alignment horizontal="left" vertical="center" wrapText="1"/>
    </xf>
    <xf numFmtId="0" fontId="13" fillId="0" borderId="6" xfId="2" applyFont="1" applyBorder="1" applyAlignment="1">
      <alignment horizontal="center" vertical="center" wrapText="1"/>
    </xf>
    <xf numFmtId="0" fontId="13" fillId="0" borderId="25" xfId="2" applyFont="1" applyBorder="1" applyAlignment="1">
      <alignment horizontal="center" vertical="center" wrapText="1"/>
    </xf>
    <xf numFmtId="0" fontId="2" fillId="2" borderId="1" xfId="2" applyFill="1" applyBorder="1" applyAlignment="1">
      <alignment horizontal="center"/>
    </xf>
    <xf numFmtId="0" fontId="13" fillId="0" borderId="1" xfId="2" applyFont="1" applyBorder="1" applyAlignment="1">
      <alignment horizontal="center" vertical="center" wrapText="1"/>
    </xf>
    <xf numFmtId="0" fontId="13" fillId="0" borderId="61" xfId="2" applyFont="1" applyBorder="1" applyAlignment="1">
      <alignment horizontal="center" vertical="center" textRotation="90" wrapText="1"/>
    </xf>
    <xf numFmtId="0" fontId="13" fillId="0" borderId="62" xfId="2" applyFont="1" applyBorder="1" applyAlignment="1">
      <alignment horizontal="center" vertical="center" textRotation="90" wrapText="1"/>
    </xf>
    <xf numFmtId="0" fontId="13" fillId="0" borderId="3" xfId="2" applyFont="1" applyBorder="1" applyAlignment="1">
      <alignment horizontal="center" vertical="center" textRotation="90" wrapText="1"/>
    </xf>
    <xf numFmtId="0" fontId="13" fillId="0" borderId="27" xfId="2" applyFont="1" applyBorder="1" applyAlignment="1">
      <alignment horizontal="center" vertical="center" textRotation="90" wrapText="1"/>
    </xf>
    <xf numFmtId="0" fontId="13" fillId="0" borderId="1" xfId="2" applyFont="1" applyBorder="1" applyAlignment="1">
      <alignment horizontal="center" vertical="center"/>
    </xf>
    <xf numFmtId="0" fontId="13" fillId="2" borderId="21" xfId="2" applyFont="1" applyFill="1" applyBorder="1" applyAlignment="1">
      <alignment horizontal="center"/>
    </xf>
    <xf numFmtId="0" fontId="13" fillId="2" borderId="22" xfId="2" applyFont="1" applyFill="1" applyBorder="1" applyAlignment="1">
      <alignment horizontal="center"/>
    </xf>
    <xf numFmtId="0" fontId="13" fillId="2" borderId="23" xfId="2" applyFont="1" applyFill="1" applyBorder="1" applyAlignment="1">
      <alignment horizontal="center"/>
    </xf>
    <xf numFmtId="0" fontId="7" fillId="0" borderId="5" xfId="2" applyFont="1" applyBorder="1" applyAlignment="1">
      <alignment horizontal="center" vertical="center"/>
    </xf>
    <xf numFmtId="0" fontId="7" fillId="0" borderId="4" xfId="2" applyFont="1" applyBorder="1" applyAlignment="1">
      <alignment horizontal="center" vertical="center"/>
    </xf>
    <xf numFmtId="0" fontId="5" fillId="0" borderId="1" xfId="2" applyFont="1" applyBorder="1" applyAlignment="1">
      <alignment horizontal="center" vertical="center" wrapText="1"/>
    </xf>
    <xf numFmtId="0" fontId="5" fillId="0" borderId="5" xfId="2" applyFont="1" applyBorder="1" applyAlignment="1">
      <alignment horizontal="center" vertical="center" wrapText="1"/>
    </xf>
    <xf numFmtId="0" fontId="5" fillId="0" borderId="19" xfId="2" applyFont="1" applyBorder="1" applyAlignment="1">
      <alignment horizontal="center" vertical="center" wrapText="1"/>
    </xf>
    <xf numFmtId="0" fontId="5" fillId="0" borderId="20" xfId="2" applyFont="1" applyBorder="1" applyAlignment="1">
      <alignment horizontal="center" vertical="center" wrapText="1"/>
    </xf>
    <xf numFmtId="9" fontId="5" fillId="0" borderId="8" xfId="2" applyNumberFormat="1" applyFont="1" applyBorder="1" applyAlignment="1">
      <alignment horizontal="center" vertical="center" wrapText="1"/>
    </xf>
    <xf numFmtId="9" fontId="5" fillId="0" borderId="10" xfId="2" applyNumberFormat="1" applyFont="1" applyBorder="1" applyAlignment="1">
      <alignment horizontal="center" vertical="center" wrapText="1"/>
    </xf>
    <xf numFmtId="9" fontId="5" fillId="0" borderId="19" xfId="2" applyNumberFormat="1" applyFont="1" applyBorder="1" applyAlignment="1">
      <alignment horizontal="center" vertical="center" wrapText="1"/>
    </xf>
    <xf numFmtId="9" fontId="35" fillId="0" borderId="1" xfId="2" applyNumberFormat="1" applyFont="1" applyBorder="1" applyAlignment="1">
      <alignment horizontal="center" vertical="center" wrapText="1"/>
    </xf>
    <xf numFmtId="9" fontId="35" fillId="0" borderId="64" xfId="2" applyNumberFormat="1" applyFont="1" applyBorder="1" applyAlignment="1">
      <alignment horizontal="center" vertical="center" wrapText="1"/>
    </xf>
    <xf numFmtId="9" fontId="35" fillId="0" borderId="65" xfId="2" applyNumberFormat="1" applyFont="1" applyBorder="1" applyAlignment="1">
      <alignment horizontal="center" vertical="center" wrapText="1"/>
    </xf>
    <xf numFmtId="9" fontId="35" fillId="0" borderId="11" xfId="2" applyNumberFormat="1" applyFont="1" applyBorder="1" applyAlignment="1">
      <alignment horizontal="center" vertical="center" wrapText="1"/>
    </xf>
    <xf numFmtId="0" fontId="32" fillId="0" borderId="64" xfId="2" applyFont="1" applyBorder="1" applyAlignment="1">
      <alignment horizontal="center" vertical="center" wrapText="1"/>
    </xf>
    <xf numFmtId="0" fontId="32" fillId="0" borderId="42" xfId="2" applyFont="1" applyBorder="1" applyAlignment="1">
      <alignment horizontal="center" vertical="center" wrapText="1"/>
    </xf>
    <xf numFmtId="0" fontId="32" fillId="0" borderId="20" xfId="2" applyFont="1" applyBorder="1" applyAlignment="1">
      <alignment horizontal="center" vertical="center" wrapText="1"/>
    </xf>
    <xf numFmtId="0" fontId="32" fillId="0" borderId="11" xfId="2" applyFont="1" applyBorder="1" applyAlignment="1">
      <alignment horizontal="center" vertical="center" wrapText="1"/>
    </xf>
    <xf numFmtId="0" fontId="32" fillId="0" borderId="9" xfId="2" applyFont="1" applyBorder="1" applyAlignment="1">
      <alignment horizontal="center" vertical="center" wrapText="1"/>
    </xf>
    <xf numFmtId="0" fontId="32" fillId="0" borderId="60" xfId="2" applyFont="1" applyBorder="1" applyAlignment="1">
      <alignment horizontal="center" vertical="center" wrapText="1"/>
    </xf>
    <xf numFmtId="0" fontId="6" fillId="0" borderId="34" xfId="2" applyFont="1" applyBorder="1" applyAlignment="1">
      <alignment horizontal="center" vertical="center" wrapText="1"/>
    </xf>
    <xf numFmtId="0" fontId="6" fillId="0" borderId="3" xfId="2" applyFont="1" applyBorder="1" applyAlignment="1">
      <alignment horizontal="center" vertical="center" wrapText="1"/>
    </xf>
    <xf numFmtId="0" fontId="6" fillId="0" borderId="27" xfId="2" applyFont="1" applyBorder="1" applyAlignment="1">
      <alignment horizontal="center" vertical="center" wrapText="1"/>
    </xf>
    <xf numFmtId="0" fontId="6" fillId="0" borderId="6" xfId="2" applyFont="1" applyBorder="1" applyAlignment="1">
      <alignment horizontal="left" vertical="center" wrapText="1"/>
    </xf>
    <xf numFmtId="0" fontId="6" fillId="0" borderId="1" xfId="2" applyFont="1" applyBorder="1" applyAlignment="1">
      <alignment horizontal="left" vertical="center" wrapText="1"/>
    </xf>
    <xf numFmtId="0" fontId="6" fillId="0" borderId="28" xfId="2" applyFont="1" applyBorder="1" applyAlignment="1">
      <alignment horizontal="left" vertical="center" wrapText="1"/>
    </xf>
    <xf numFmtId="9" fontId="22" fillId="0" borderId="6" xfId="0" applyNumberFormat="1" applyFont="1" applyBorder="1" applyAlignment="1">
      <alignment horizontal="center" vertical="center" wrapText="1"/>
    </xf>
    <xf numFmtId="9" fontId="22" fillId="0" borderId="1" xfId="0" applyNumberFormat="1" applyFont="1" applyBorder="1" applyAlignment="1">
      <alignment horizontal="center" vertical="center" wrapText="1"/>
    </xf>
    <xf numFmtId="9" fontId="22" fillId="0" borderId="28" xfId="0" applyNumberFormat="1" applyFont="1" applyBorder="1" applyAlignment="1">
      <alignment horizontal="center" vertical="center" wrapText="1"/>
    </xf>
    <xf numFmtId="9" fontId="22" fillId="0" borderId="36" xfId="0" applyNumberFormat="1" applyFont="1" applyBorder="1" applyAlignment="1">
      <alignment horizontal="center" vertical="center" wrapText="1"/>
    </xf>
    <xf numFmtId="9" fontId="22" fillId="0" borderId="8" xfId="0" applyNumberFormat="1" applyFont="1" applyBorder="1" applyAlignment="1">
      <alignment horizontal="center" vertical="center" wrapText="1"/>
    </xf>
    <xf numFmtId="9" fontId="22" fillId="0" borderId="37" xfId="0" applyNumberFormat="1" applyFont="1" applyBorder="1" applyAlignment="1">
      <alignment horizontal="center" vertical="center" wrapText="1"/>
    </xf>
    <xf numFmtId="0" fontId="6" fillId="0" borderId="24" xfId="2" applyFont="1" applyBorder="1" applyAlignment="1">
      <alignment horizontal="center" vertical="center" wrapText="1"/>
    </xf>
    <xf numFmtId="0" fontId="6" fillId="0" borderId="70" xfId="2" applyFont="1" applyBorder="1" applyAlignment="1">
      <alignment horizontal="center" vertical="center" wrapText="1"/>
    </xf>
    <xf numFmtId="0" fontId="6" fillId="0" borderId="4" xfId="2" applyFont="1" applyBorder="1" applyAlignment="1">
      <alignment horizontal="left" vertical="center" wrapText="1"/>
    </xf>
    <xf numFmtId="0" fontId="6" fillId="0" borderId="5" xfId="2" applyFont="1" applyBorder="1" applyAlignment="1">
      <alignment horizontal="left" vertical="center" wrapText="1"/>
    </xf>
    <xf numFmtId="0" fontId="5" fillId="0" borderId="8" xfId="2" applyFont="1" applyBorder="1" applyAlignment="1">
      <alignment horizontal="center" vertical="center" wrapText="1"/>
    </xf>
    <xf numFmtId="0" fontId="5" fillId="0" borderId="10" xfId="2" applyFont="1" applyBorder="1" applyAlignment="1">
      <alignment horizontal="center" vertical="center" wrapText="1"/>
    </xf>
    <xf numFmtId="9" fontId="22" fillId="0" borderId="4" xfId="0" applyNumberFormat="1" applyFont="1" applyBorder="1" applyAlignment="1">
      <alignment horizontal="center" vertical="center" wrapText="1"/>
    </xf>
    <xf numFmtId="9" fontId="22" fillId="0" borderId="11" xfId="0" applyNumberFormat="1" applyFont="1" applyBorder="1" applyAlignment="1">
      <alignment horizontal="center" vertical="center" wrapText="1"/>
    </xf>
    <xf numFmtId="9" fontId="24" fillId="0" borderId="25" xfId="0" applyNumberFormat="1" applyFont="1" applyBorder="1" applyAlignment="1">
      <alignment horizontal="center" vertical="center" wrapText="1"/>
    </xf>
    <xf numFmtId="9" fontId="24" fillId="0" borderId="26" xfId="0" applyNumberFormat="1" applyFont="1" applyBorder="1" applyAlignment="1">
      <alignment horizontal="center" vertical="center" wrapText="1"/>
    </xf>
    <xf numFmtId="9" fontId="24" fillId="0" borderId="29" xfId="0" applyNumberFormat="1" applyFont="1" applyBorder="1" applyAlignment="1">
      <alignment horizontal="center" vertical="center" wrapText="1"/>
    </xf>
    <xf numFmtId="9" fontId="24" fillId="0" borderId="4" xfId="0" applyNumberFormat="1" applyFont="1" applyBorder="1" applyAlignment="1">
      <alignment horizontal="center" vertical="center" wrapText="1"/>
    </xf>
    <xf numFmtId="9" fontId="24" fillId="0" borderId="1" xfId="0" applyNumberFormat="1" applyFont="1" applyBorder="1" applyAlignment="1">
      <alignment horizontal="center" vertical="center" wrapText="1"/>
    </xf>
    <xf numFmtId="9" fontId="24" fillId="0" borderId="5" xfId="0" applyNumberFormat="1" applyFont="1" applyBorder="1" applyAlignment="1">
      <alignment horizontal="center" vertical="center" wrapText="1"/>
    </xf>
    <xf numFmtId="0" fontId="5" fillId="3" borderId="1" xfId="2" applyFont="1" applyFill="1" applyBorder="1" applyAlignment="1">
      <alignment horizontal="center" vertical="center" wrapText="1"/>
    </xf>
    <xf numFmtId="9" fontId="24" fillId="0" borderId="6" xfId="0" applyNumberFormat="1" applyFont="1" applyBorder="1" applyAlignment="1">
      <alignment horizontal="center" vertical="center" wrapText="1"/>
    </xf>
    <xf numFmtId="9" fontId="24" fillId="0" borderId="28" xfId="0" applyNumberFormat="1" applyFont="1" applyBorder="1" applyAlignment="1">
      <alignment horizontal="center" vertical="center" wrapText="1"/>
    </xf>
    <xf numFmtId="9" fontId="22" fillId="0" borderId="7" xfId="0" applyNumberFormat="1" applyFont="1" applyBorder="1" applyAlignment="1">
      <alignment horizontal="center" vertical="center" wrapText="1"/>
    </xf>
    <xf numFmtId="9" fontId="22" fillId="0" borderId="64" xfId="0" applyNumberFormat="1" applyFont="1" applyBorder="1" applyAlignment="1">
      <alignment horizontal="center" vertical="center" wrapText="1"/>
    </xf>
    <xf numFmtId="9" fontId="35" fillId="0" borderId="20" xfId="2" applyNumberFormat="1" applyFont="1" applyBorder="1" applyAlignment="1">
      <alignment horizontal="center" vertical="center" wrapText="1"/>
    </xf>
    <xf numFmtId="9" fontId="35" fillId="0" borderId="66" xfId="2" applyNumberFormat="1" applyFont="1" applyBorder="1" applyAlignment="1">
      <alignment horizontal="center" vertical="center" wrapText="1"/>
    </xf>
    <xf numFmtId="9" fontId="35" fillId="0" borderId="60" xfId="2" applyNumberFormat="1" applyFont="1" applyBorder="1" applyAlignment="1">
      <alignment horizontal="center" vertical="center" wrapText="1"/>
    </xf>
    <xf numFmtId="0" fontId="5" fillId="3" borderId="5" xfId="2" applyFont="1" applyFill="1" applyBorder="1" applyAlignment="1">
      <alignment horizontal="center" vertical="center" wrapText="1"/>
    </xf>
    <xf numFmtId="0" fontId="5" fillId="3" borderId="7" xfId="2" applyFont="1" applyFill="1" applyBorder="1" applyAlignment="1">
      <alignment horizontal="center" vertical="center" wrapText="1"/>
    </xf>
    <xf numFmtId="0" fontId="5" fillId="3" borderId="4" xfId="2" applyFont="1" applyFill="1" applyBorder="1" applyAlignment="1">
      <alignment horizontal="center" vertical="center" wrapText="1"/>
    </xf>
    <xf numFmtId="9" fontId="22" fillId="0" borderId="69" xfId="0" applyNumberFormat="1" applyFont="1" applyBorder="1" applyAlignment="1">
      <alignment horizontal="center" vertical="center" wrapText="1"/>
    </xf>
    <xf numFmtId="9" fontId="22" fillId="0" borderId="72" xfId="0" applyNumberFormat="1" applyFont="1" applyBorder="1" applyAlignment="1">
      <alignment horizontal="center" vertical="center" wrapText="1"/>
    </xf>
    <xf numFmtId="9" fontId="24" fillId="0" borderId="39" xfId="0" applyNumberFormat="1" applyFont="1" applyBorder="1" applyAlignment="1">
      <alignment horizontal="center" vertical="center" wrapText="1"/>
    </xf>
    <xf numFmtId="9" fontId="24" fillId="0" borderId="33" xfId="0" applyNumberFormat="1" applyFont="1" applyBorder="1" applyAlignment="1">
      <alignment horizontal="center" vertical="center" wrapText="1"/>
    </xf>
    <xf numFmtId="0" fontId="44" fillId="4" borderId="0" xfId="2" applyFont="1" applyFill="1" applyAlignment="1">
      <alignment horizontal="center"/>
    </xf>
    <xf numFmtId="0" fontId="13" fillId="0" borderId="36" xfId="2" applyFont="1" applyBorder="1" applyAlignment="1">
      <alignment horizontal="center" vertical="center" wrapText="1"/>
    </xf>
    <xf numFmtId="0" fontId="13" fillId="0" borderId="31" xfId="2" applyFont="1" applyBorder="1" applyAlignment="1">
      <alignment horizontal="center" vertical="center" wrapText="1"/>
    </xf>
    <xf numFmtId="0" fontId="13" fillId="0" borderId="32" xfId="2" applyFont="1" applyBorder="1" applyAlignment="1">
      <alignment horizontal="center" vertical="center" wrapText="1"/>
    </xf>
    <xf numFmtId="0" fontId="13" fillId="0" borderId="61" xfId="2" applyFont="1" applyBorder="1" applyAlignment="1">
      <alignment horizontal="center" vertical="center" wrapText="1"/>
    </xf>
    <xf numFmtId="0" fontId="13" fillId="0" borderId="10" xfId="2" applyFont="1" applyBorder="1" applyAlignment="1">
      <alignment horizontal="center" vertical="center" wrapText="1"/>
    </xf>
    <xf numFmtId="0" fontId="13" fillId="0" borderId="19" xfId="2" applyFont="1" applyBorder="1" applyAlignment="1">
      <alignment horizontal="center" vertical="center" wrapText="1"/>
    </xf>
    <xf numFmtId="0" fontId="13" fillId="0" borderId="8" xfId="2" applyFont="1" applyBorder="1" applyAlignment="1">
      <alignment horizontal="center" vertical="center" wrapText="1"/>
    </xf>
    <xf numFmtId="0" fontId="13" fillId="0" borderId="39" xfId="2" applyFont="1" applyBorder="1" applyAlignment="1">
      <alignment horizontal="center" vertical="center" textRotation="90" wrapText="1"/>
    </xf>
    <xf numFmtId="0" fontId="13" fillId="0" borderId="73" xfId="2" applyFont="1" applyBorder="1" applyAlignment="1">
      <alignment horizontal="center" vertical="center" textRotation="90" wrapText="1"/>
    </xf>
    <xf numFmtId="0" fontId="13" fillId="0" borderId="33" xfId="2" applyFont="1" applyBorder="1" applyAlignment="1">
      <alignment horizontal="center" vertical="center" textRotation="90" wrapText="1"/>
    </xf>
    <xf numFmtId="0" fontId="13" fillId="0" borderId="8" xfId="2" applyFont="1" applyBorder="1" applyAlignment="1">
      <alignment horizontal="center" vertical="center" textRotation="90" wrapText="1"/>
    </xf>
    <xf numFmtId="0" fontId="13" fillId="2" borderId="18" xfId="2" applyFont="1" applyFill="1" applyBorder="1" applyAlignment="1">
      <alignment horizontal="center" vertical="center"/>
    </xf>
    <xf numFmtId="0" fontId="13" fillId="2" borderId="17" xfId="2" applyFont="1" applyFill="1" applyBorder="1" applyAlignment="1">
      <alignment horizontal="center" vertical="center"/>
    </xf>
    <xf numFmtId="0" fontId="13" fillId="2" borderId="16" xfId="2" applyFont="1" applyFill="1" applyBorder="1" applyAlignment="1">
      <alignment horizontal="center" vertical="center"/>
    </xf>
    <xf numFmtId="0" fontId="17" fillId="4" borderId="21" xfId="0" applyFont="1" applyFill="1" applyBorder="1" applyAlignment="1">
      <alignment horizontal="center" vertical="center"/>
    </xf>
    <xf numFmtId="0" fontId="17" fillId="4" borderId="22" xfId="0" applyFont="1" applyFill="1" applyBorder="1" applyAlignment="1">
      <alignment horizontal="center" vertical="center"/>
    </xf>
    <xf numFmtId="0" fontId="17" fillId="4" borderId="23" xfId="0" applyFont="1" applyFill="1" applyBorder="1" applyAlignment="1">
      <alignment horizontal="center" vertical="center"/>
    </xf>
    <xf numFmtId="0" fontId="0" fillId="4" borderId="18" xfId="0" applyFill="1" applyBorder="1" applyAlignment="1">
      <alignment vertical="top" wrapText="1"/>
    </xf>
    <xf numFmtId="0" fontId="0" fillId="4" borderId="17" xfId="0" applyFill="1" applyBorder="1" applyAlignment="1">
      <alignment vertical="top" wrapText="1"/>
    </xf>
    <xf numFmtId="0" fontId="0" fillId="4" borderId="16" xfId="0" applyFill="1" applyBorder="1" applyAlignment="1">
      <alignment vertical="top" wrapText="1"/>
    </xf>
    <xf numFmtId="0" fontId="0" fillId="4" borderId="15" xfId="0" applyFill="1" applyBorder="1" applyAlignment="1">
      <alignment horizontal="left" vertical="top" wrapText="1"/>
    </xf>
    <xf numFmtId="0" fontId="0" fillId="4" borderId="0" xfId="0" applyFill="1" applyAlignment="1">
      <alignment horizontal="left" vertical="top" wrapText="1"/>
    </xf>
    <xf numFmtId="0" fontId="0" fillId="4" borderId="2" xfId="0" applyFill="1" applyBorder="1" applyAlignment="1">
      <alignment horizontal="left" vertical="top" wrapText="1"/>
    </xf>
    <xf numFmtId="0" fontId="0" fillId="4" borderId="15" xfId="0" applyFill="1" applyBorder="1" applyAlignment="1">
      <alignment horizontal="left" vertical="top"/>
    </xf>
    <xf numFmtId="0" fontId="0" fillId="4" borderId="0" xfId="0" applyFill="1" applyAlignment="1">
      <alignment horizontal="left" vertical="top"/>
    </xf>
    <xf numFmtId="0" fontId="0" fillId="4" borderId="2" xfId="0" applyFill="1" applyBorder="1" applyAlignment="1">
      <alignment horizontal="left" vertical="top"/>
    </xf>
    <xf numFmtId="0" fontId="8" fillId="0" borderId="8" xfId="0" applyFont="1" applyBorder="1" applyAlignment="1">
      <alignment horizontal="center"/>
    </xf>
    <xf numFmtId="0" fontId="8" fillId="0" borderId="19" xfId="0" applyFont="1" applyBorder="1" applyAlignment="1">
      <alignment horizontal="center"/>
    </xf>
    <xf numFmtId="0" fontId="8" fillId="0" borderId="1" xfId="0" applyFont="1" applyBorder="1" applyAlignment="1">
      <alignment horizontal="center"/>
    </xf>
    <xf numFmtId="0" fontId="0" fillId="4" borderId="14" xfId="0" applyFill="1" applyBorder="1" applyAlignment="1">
      <alignment horizontal="left" vertical="top" wrapText="1"/>
    </xf>
    <xf numFmtId="0" fontId="0" fillId="4" borderId="13" xfId="0" applyFill="1" applyBorder="1" applyAlignment="1">
      <alignment horizontal="left" vertical="top" wrapText="1"/>
    </xf>
    <xf numFmtId="0" fontId="0" fillId="4" borderId="12" xfId="0" applyFill="1" applyBorder="1" applyAlignment="1">
      <alignment horizontal="left" vertical="top" wrapText="1"/>
    </xf>
    <xf numFmtId="14" fontId="3" fillId="2" borderId="1" xfId="2" applyNumberFormat="1" applyFont="1" applyFill="1" applyBorder="1" applyAlignment="1" applyProtection="1">
      <alignment horizontal="right"/>
      <protection locked="0"/>
    </xf>
    <xf numFmtId="0" fontId="14" fillId="0" borderId="1" xfId="0" applyFont="1" applyBorder="1" applyAlignment="1" applyProtection="1">
      <alignment horizontal="left" wrapText="1"/>
      <protection locked="0"/>
    </xf>
    <xf numFmtId="0" fontId="8" fillId="5" borderId="1" xfId="0" applyFont="1" applyFill="1" applyBorder="1" applyAlignment="1">
      <alignment horizontal="center" vertical="center"/>
    </xf>
    <xf numFmtId="0" fontId="14" fillId="0" borderId="1" xfId="0" applyFont="1" applyBorder="1" applyAlignment="1" applyProtection="1">
      <alignment horizontal="left" vertical="center" wrapText="1"/>
      <protection locked="0"/>
    </xf>
    <xf numFmtId="0" fontId="14" fillId="0" borderId="1" xfId="0" applyFont="1" applyBorder="1" applyAlignment="1" applyProtection="1">
      <alignment horizontal="center" wrapText="1"/>
      <protection locked="0"/>
    </xf>
  </cellXfs>
  <cellStyles count="7">
    <cellStyle name="Nor}al" xfId="1" xr:uid="{00000000-0005-0000-0000-000000000000}"/>
    <cellStyle name="Normal" xfId="0" builtinId="0"/>
    <cellStyle name="Normal - Style1 2" xfId="4" xr:uid="{00000000-0005-0000-0000-000002000000}"/>
    <cellStyle name="Normal 2" xfId="2" xr:uid="{00000000-0005-0000-0000-000003000000}"/>
    <cellStyle name="Normal 2 2" xfId="5" xr:uid="{00000000-0005-0000-0000-000004000000}"/>
    <cellStyle name="Normal 3" xfId="3" xr:uid="{00000000-0005-0000-0000-000005000000}"/>
    <cellStyle name="Porcentaje" xfId="6" builtinId="5"/>
  </cellStyles>
  <dxfs count="265">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theme="9" tint="0.39994506668294322"/>
        </patternFill>
      </fill>
    </dxf>
    <dxf>
      <fill>
        <patternFill>
          <bgColor theme="0" tint="-4.9989318521683403E-2"/>
        </patternFill>
      </fill>
    </dxf>
    <dxf>
      <fill>
        <patternFill>
          <bgColor theme="0" tint="-4.9989318521683403E-2"/>
        </patternFill>
      </fill>
    </dxf>
    <dxf>
      <fill>
        <patternFill>
          <bgColor theme="9" tint="0.39994506668294322"/>
        </patternFill>
      </fill>
    </dxf>
    <dxf>
      <fill>
        <patternFill>
          <bgColor theme="9" tint="0.39994506668294322"/>
        </patternFill>
      </fill>
    </dxf>
    <dxf>
      <fill>
        <patternFill>
          <bgColor theme="0" tint="-4.9989318521683403E-2"/>
        </patternFill>
      </fill>
    </dxf>
    <dxf>
      <fill>
        <patternFill>
          <bgColor theme="9" tint="0.39994506668294322"/>
        </patternFill>
      </fill>
    </dxf>
    <dxf>
      <fill>
        <patternFill>
          <bgColor theme="0" tint="-4.9989318521683403E-2"/>
        </patternFill>
      </fill>
    </dxf>
    <dxf>
      <fill>
        <patternFill>
          <bgColor theme="0" tint="-4.9989318521683403E-2"/>
        </patternFill>
      </fill>
    </dxf>
    <dxf>
      <fill>
        <patternFill>
          <bgColor theme="9" tint="0.39994506668294322"/>
        </patternFill>
      </fill>
    </dxf>
    <dxf>
      <fill>
        <patternFill>
          <bgColor theme="9" tint="0.39994506668294322"/>
        </patternFill>
      </fill>
    </dxf>
    <dxf>
      <fill>
        <patternFill>
          <bgColor theme="0" tint="-4.9989318521683403E-2"/>
        </patternFill>
      </fill>
    </dxf>
    <dxf>
      <fill>
        <patternFill>
          <bgColor theme="0" tint="-4.9989318521683403E-2"/>
        </patternFill>
      </fill>
    </dxf>
    <dxf>
      <fill>
        <patternFill>
          <bgColor theme="9" tint="0.39994506668294322"/>
        </patternFill>
      </fill>
    </dxf>
    <dxf>
      <fill>
        <patternFill>
          <bgColor theme="0" tint="-4.9989318521683403E-2"/>
        </patternFill>
      </fill>
    </dxf>
    <dxf>
      <fill>
        <patternFill>
          <bgColor theme="9" tint="0.39994506668294322"/>
        </patternFill>
      </fill>
    </dxf>
    <dxf>
      <fill>
        <patternFill>
          <bgColor theme="9" tint="0.39994506668294322"/>
        </patternFill>
      </fill>
    </dxf>
    <dxf>
      <fill>
        <patternFill>
          <bgColor theme="0" tint="-4.9989318521683403E-2"/>
        </patternFill>
      </fill>
    </dxf>
    <dxf>
      <fill>
        <patternFill>
          <bgColor theme="9" tint="0.39994506668294322"/>
        </patternFill>
      </fill>
    </dxf>
    <dxf>
      <fill>
        <patternFill>
          <bgColor theme="0" tint="-4.9989318521683403E-2"/>
        </patternFill>
      </fill>
    </dxf>
    <dxf>
      <fill>
        <patternFill>
          <bgColor theme="9" tint="0.39994506668294322"/>
        </patternFill>
      </fill>
    </dxf>
    <dxf>
      <fill>
        <patternFill>
          <bgColor theme="0" tint="-4.9989318521683403E-2"/>
        </patternFill>
      </fill>
    </dxf>
    <dxf>
      <fill>
        <patternFill>
          <bgColor theme="9" tint="0.39994506668294322"/>
        </patternFill>
      </fill>
    </dxf>
    <dxf>
      <fill>
        <patternFill>
          <bgColor theme="0" tint="-4.9989318521683403E-2"/>
        </patternFill>
      </fill>
    </dxf>
    <dxf>
      <fill>
        <patternFill>
          <bgColor theme="9" tint="0.39994506668294322"/>
        </patternFill>
      </fill>
    </dxf>
    <dxf>
      <fill>
        <patternFill>
          <bgColor theme="0" tint="-4.9989318521683403E-2"/>
        </patternFill>
      </fill>
    </dxf>
    <dxf>
      <fill>
        <patternFill>
          <bgColor theme="0" tint="-4.9989318521683403E-2"/>
        </patternFill>
      </fill>
    </dxf>
    <dxf>
      <fill>
        <patternFill>
          <bgColor theme="9" tint="0.39994506668294322"/>
        </patternFill>
      </fill>
    </dxf>
    <dxf>
      <fill>
        <patternFill>
          <bgColor theme="0" tint="-4.9989318521683403E-2"/>
        </patternFill>
      </fill>
    </dxf>
    <dxf>
      <fill>
        <patternFill>
          <bgColor theme="9" tint="0.39994506668294322"/>
        </patternFill>
      </fill>
    </dxf>
    <dxf>
      <fill>
        <patternFill>
          <bgColor theme="0" tint="-4.9989318521683403E-2"/>
        </patternFill>
      </fill>
    </dxf>
    <dxf>
      <fill>
        <patternFill>
          <bgColor theme="9" tint="0.39994506668294322"/>
        </patternFill>
      </fill>
    </dxf>
    <dxf>
      <fill>
        <patternFill>
          <bgColor theme="0" tint="-4.9989318521683403E-2"/>
        </patternFill>
      </fill>
    </dxf>
    <dxf>
      <fill>
        <patternFill>
          <bgColor theme="9" tint="0.39994506668294322"/>
        </patternFill>
      </fill>
    </dxf>
    <dxf>
      <fill>
        <patternFill>
          <bgColor theme="0" tint="-4.9989318521683403E-2"/>
        </patternFill>
      </fill>
    </dxf>
    <dxf>
      <fill>
        <patternFill>
          <bgColor theme="9" tint="0.39994506668294322"/>
        </patternFill>
      </fill>
    </dxf>
    <dxf>
      <fill>
        <patternFill>
          <bgColor theme="9" tint="0.39994506668294322"/>
        </patternFill>
      </fill>
    </dxf>
    <dxf>
      <fill>
        <patternFill>
          <bgColor theme="0" tint="-4.9989318521683403E-2"/>
        </patternFill>
      </fill>
    </dxf>
    <dxf>
      <fill>
        <patternFill>
          <bgColor theme="0" tint="-4.9989318521683403E-2"/>
        </patternFill>
      </fill>
    </dxf>
    <dxf>
      <fill>
        <patternFill>
          <bgColor theme="9" tint="0.39994506668294322"/>
        </patternFill>
      </fill>
    </dxf>
    <dxf>
      <fill>
        <patternFill>
          <bgColor theme="9" tint="0.39994506668294322"/>
        </patternFill>
      </fill>
    </dxf>
    <dxf>
      <fill>
        <patternFill>
          <bgColor theme="0" tint="-4.9989318521683403E-2"/>
        </patternFill>
      </fill>
    </dxf>
    <dxf>
      <fill>
        <patternFill>
          <bgColor theme="0" tint="-4.9989318521683403E-2"/>
        </patternFill>
      </fill>
    </dxf>
    <dxf>
      <fill>
        <patternFill>
          <bgColor theme="9" tint="0.39994506668294322"/>
        </patternFill>
      </fill>
    </dxf>
    <dxf>
      <fill>
        <patternFill>
          <bgColor theme="0" tint="-4.9989318521683403E-2"/>
        </patternFill>
      </fill>
    </dxf>
    <dxf>
      <fill>
        <patternFill>
          <bgColor theme="9" tint="0.39994506668294322"/>
        </patternFill>
      </fill>
    </dxf>
    <dxf>
      <fill>
        <patternFill>
          <bgColor theme="9" tint="0.39994506668294322"/>
        </patternFill>
      </fill>
    </dxf>
    <dxf>
      <fill>
        <patternFill>
          <bgColor theme="0" tint="-4.9989318521683403E-2"/>
        </patternFill>
      </fill>
    </dxf>
    <dxf>
      <fill>
        <patternFill>
          <bgColor theme="0" tint="-4.9989318521683403E-2"/>
        </patternFill>
      </fill>
    </dxf>
    <dxf>
      <fill>
        <patternFill>
          <bgColor theme="9" tint="0.39994506668294322"/>
        </patternFill>
      </fill>
    </dxf>
    <dxf>
      <fill>
        <patternFill>
          <bgColor rgb="FFFFFF00"/>
        </patternFill>
      </fill>
    </dxf>
    <dxf>
      <fill>
        <patternFill>
          <bgColor rgb="FFFFC000"/>
        </patternFill>
      </fill>
    </dxf>
    <dxf>
      <fill>
        <patternFill>
          <bgColor rgb="FFC00000"/>
        </patternFill>
      </fill>
    </dxf>
    <dxf>
      <fill>
        <patternFill>
          <bgColor rgb="FF00B050"/>
        </patternFill>
      </fill>
    </dxf>
    <dxf>
      <fill>
        <patternFill>
          <bgColor rgb="FFC00000"/>
        </patternFill>
      </fill>
    </dxf>
    <dxf>
      <fill>
        <patternFill>
          <bgColor rgb="FFFFC0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C000"/>
        </patternFill>
      </fill>
    </dxf>
    <dxf>
      <fill>
        <patternFill>
          <bgColor rgb="FFC00000"/>
        </patternFill>
      </fill>
    </dxf>
    <dxf>
      <fill>
        <patternFill>
          <bgColor rgb="FF92D050"/>
        </patternFill>
      </fill>
    </dxf>
    <dxf>
      <fill>
        <patternFill>
          <bgColor rgb="FFFFFF00"/>
        </patternFill>
      </fill>
    </dxf>
    <dxf>
      <fill>
        <patternFill>
          <bgColor rgb="FFFFC000"/>
        </patternFill>
      </fill>
    </dxf>
    <dxf>
      <fill>
        <patternFill>
          <bgColor rgb="FFC00000"/>
        </patternFill>
      </fill>
    </dxf>
    <dxf>
      <fill>
        <patternFill>
          <bgColor rgb="FFC00000"/>
        </patternFill>
      </fill>
    </dxf>
    <dxf>
      <fill>
        <patternFill>
          <bgColor rgb="FFFFC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FFFF00"/>
        </patternFill>
      </fill>
    </dxf>
    <dxf>
      <fill>
        <patternFill>
          <bgColor rgb="FFC00000"/>
        </patternFill>
      </fill>
    </dxf>
    <dxf>
      <fill>
        <patternFill>
          <bgColor rgb="FFFFC000"/>
        </patternFill>
      </fill>
    </dxf>
    <dxf>
      <fill>
        <patternFill>
          <bgColor rgb="FFC000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C000"/>
        </patternFill>
      </fill>
    </dxf>
    <dxf>
      <fill>
        <patternFill>
          <bgColor rgb="FFC00000"/>
        </patternFill>
      </fill>
    </dxf>
    <dxf>
      <fill>
        <patternFill>
          <bgColor rgb="FF00B050"/>
        </patternFill>
      </fill>
    </dxf>
    <dxf>
      <fill>
        <patternFill>
          <bgColor rgb="FFFFFF0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C000"/>
        </patternFill>
      </fill>
    </dxf>
    <dxf>
      <fill>
        <patternFill>
          <bgColor rgb="FFC00000"/>
        </patternFill>
      </fill>
    </dxf>
    <dxf>
      <fill>
        <patternFill>
          <bgColor rgb="FF00B050"/>
        </patternFill>
      </fill>
    </dxf>
    <dxf>
      <fill>
        <patternFill>
          <bgColor rgb="FFFFFF00"/>
        </patternFill>
      </fill>
    </dxf>
    <dxf>
      <fill>
        <patternFill>
          <bgColor rgb="FFFFC000"/>
        </patternFill>
      </fill>
    </dxf>
    <dxf>
      <fill>
        <patternFill>
          <bgColor rgb="FFC00000"/>
        </patternFill>
      </fill>
    </dxf>
    <dxf>
      <fill>
        <patternFill>
          <bgColor rgb="FFFFC000"/>
        </patternFill>
      </fill>
    </dxf>
    <dxf>
      <fill>
        <patternFill>
          <bgColor rgb="FFFFFF00"/>
        </patternFill>
      </fill>
    </dxf>
    <dxf>
      <fill>
        <patternFill>
          <bgColor rgb="FF00B050"/>
        </patternFill>
      </fill>
    </dxf>
    <dxf>
      <fill>
        <patternFill>
          <bgColor rgb="FFC00000"/>
        </patternFill>
      </fill>
    </dxf>
    <dxf>
      <fill>
        <patternFill>
          <bgColor rgb="FF00B050"/>
        </patternFill>
      </fill>
    </dxf>
    <dxf>
      <fill>
        <patternFill>
          <bgColor rgb="FFFFFF00"/>
        </patternFill>
      </fill>
    </dxf>
    <dxf>
      <fill>
        <patternFill>
          <bgColor rgb="FFFFC000"/>
        </patternFill>
      </fill>
    </dxf>
    <dxf>
      <fill>
        <patternFill>
          <bgColor rgb="FFC00000"/>
        </patternFill>
      </fill>
    </dxf>
    <dxf>
      <fill>
        <patternFill>
          <bgColor rgb="FF00B050"/>
        </patternFill>
      </fill>
    </dxf>
    <dxf>
      <fill>
        <patternFill>
          <bgColor rgb="FFFFFF00"/>
        </patternFill>
      </fill>
    </dxf>
    <dxf>
      <fill>
        <patternFill>
          <bgColor rgb="FFFFC000"/>
        </patternFill>
      </fill>
    </dxf>
    <dxf>
      <fill>
        <patternFill>
          <bgColor rgb="FFC00000"/>
        </patternFill>
      </fill>
    </dxf>
    <dxf>
      <fill>
        <patternFill>
          <bgColor rgb="FFFFC000"/>
        </patternFill>
      </fill>
    </dxf>
    <dxf>
      <fill>
        <patternFill>
          <bgColor rgb="FFC00000"/>
        </patternFill>
      </fill>
    </dxf>
    <dxf>
      <fill>
        <patternFill>
          <bgColor rgb="FF00B050"/>
        </patternFill>
      </fill>
    </dxf>
    <dxf>
      <fill>
        <patternFill>
          <bgColor rgb="FFFFFF00"/>
        </patternFill>
      </fill>
    </dxf>
    <dxf>
      <fill>
        <patternFill>
          <bgColor rgb="FFFFC000"/>
        </patternFill>
      </fill>
    </dxf>
    <dxf>
      <fill>
        <patternFill>
          <bgColor rgb="FFC000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C000"/>
        </patternFill>
      </fill>
    </dxf>
    <dxf>
      <fill>
        <patternFill>
          <bgColor rgb="FFC00000"/>
        </patternFill>
      </fill>
    </dxf>
    <dxf>
      <fill>
        <patternFill>
          <bgColor rgb="FF92D050"/>
        </patternFill>
      </fill>
    </dxf>
    <dxf>
      <fill>
        <patternFill>
          <bgColor rgb="FFC00000"/>
        </patternFill>
      </fill>
    </dxf>
    <dxf>
      <fill>
        <patternFill>
          <bgColor rgb="FFFFC000"/>
        </patternFill>
      </fill>
    </dxf>
    <dxf>
      <fill>
        <patternFill>
          <bgColor rgb="FFFFFF00"/>
        </patternFill>
      </fill>
    </dxf>
    <dxf>
      <font>
        <b val="0"/>
        <i val="0"/>
        <strike val="0"/>
        <condense val="0"/>
        <extend val="0"/>
        <outline val="0"/>
        <shadow val="0"/>
        <u val="none"/>
        <vertAlign val="baseline"/>
        <sz val="12"/>
        <color auto="1"/>
        <name val="Tahoma"/>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0" formatCode="General"/>
      <fill>
        <patternFill patternType="solid">
          <fgColor indexed="64"/>
          <bgColor theme="9"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9" tint="0.79998168889431442"/>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9"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rgb="FF000000"/>
        <name val="Helvetica"/>
        <scheme val="none"/>
      </font>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left" vertical="top"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2"/>
        <color auto="1"/>
        <name val="Tahoma"/>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0" formatCode="General"/>
      <fill>
        <patternFill patternType="solid">
          <fgColor indexed="64"/>
          <bgColor theme="9"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9" tint="0.79998168889431442"/>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9"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outline="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alignment horizontal="center" vertical="center" textRotation="0" wrapText="1" indent="0" justifyLastLine="0" shrinkToFit="0" readingOrder="0"/>
      <border diagonalUp="0" diagonalDown="0" outline="0">
        <left style="thin">
          <color indexed="64"/>
        </left>
        <right style="thin">
          <color indexed="64"/>
        </right>
        <top/>
        <bottom/>
      </border>
    </dxf>
  </dxfs>
  <tableStyles count="1" defaultTableStyle="TableStyleMedium2" defaultPivotStyle="PivotStyleMedium9">
    <tableStyle name="Estilo de tabla 1" pivot="0" count="0" xr9:uid="{00000000-0011-0000-FFFF-FFFF00000000}"/>
  </tableStyles>
  <colors>
    <mruColors>
      <color rgb="FF01B150"/>
      <color rgb="FFFF2500"/>
      <color rgb="FFFFC000"/>
      <color rgb="FFFFFC66"/>
      <color rgb="FFADDB7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9" Type="http://schemas.openxmlformats.org/officeDocument/2006/relationships/sharedStrings" Target="sharedStrings.xml"/><Relationship Id="rId21" Type="http://schemas.openxmlformats.org/officeDocument/2006/relationships/externalLink" Target="externalLinks/externalLink8.xml"/><Relationship Id="rId34" Type="http://schemas.openxmlformats.org/officeDocument/2006/relationships/externalLink" Target="externalLinks/externalLink21.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externalLink" Target="externalLinks/externalLink16.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externalLink" Target="externalLinks/externalLink19.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externalLink" Target="externalLinks/externalLink23.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externalLink" Target="externalLinks/externalLink1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externalLink" Target="externalLinks/externalLink17.xml"/><Relationship Id="rId35" Type="http://schemas.openxmlformats.org/officeDocument/2006/relationships/externalLink" Target="externalLinks/externalLink22.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externalLink" Target="externalLinks/externalLink20.xml"/><Relationship Id="rId38"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254000</xdr:colOff>
      <xdr:row>0</xdr:row>
      <xdr:rowOff>52918</xdr:rowOff>
    </xdr:from>
    <xdr:to>
      <xdr:col>1</xdr:col>
      <xdr:colOff>1354667</xdr:colOff>
      <xdr:row>2</xdr:row>
      <xdr:rowOff>285751</xdr:rowOff>
    </xdr:to>
    <xdr:pic>
      <xdr:nvPicPr>
        <xdr:cNvPr id="2" name="Imagen 1" descr="escudo negro">
          <a:extLst>
            <a:ext uri="{FF2B5EF4-FFF2-40B4-BE49-F238E27FC236}">
              <a16:creationId xmlns:a16="http://schemas.microsoft.com/office/drawing/2014/main" id="{26FFE079-0670-4987-A7CA-2C672D06BC64}"/>
            </a:ext>
          </a:extLst>
        </xdr:cNvPr>
        <xdr:cNvPicPr/>
      </xdr:nvPicPr>
      <xdr:blipFill>
        <a:blip xmlns:r="http://schemas.openxmlformats.org/officeDocument/2006/relationships" r:embed="rId1"/>
        <a:stretch/>
      </xdr:blipFill>
      <xdr:spPr>
        <a:xfrm>
          <a:off x="444500" y="52918"/>
          <a:ext cx="1100667" cy="92075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163285</xdr:colOff>
      <xdr:row>0</xdr:row>
      <xdr:rowOff>0</xdr:rowOff>
    </xdr:from>
    <xdr:to>
      <xdr:col>2</xdr:col>
      <xdr:colOff>1016000</xdr:colOff>
      <xdr:row>3</xdr:row>
      <xdr:rowOff>449036</xdr:rowOff>
    </xdr:to>
    <xdr:pic>
      <xdr:nvPicPr>
        <xdr:cNvPr id="2" name="Imagen 1" descr="escudo negro">
          <a:extLst>
            <a:ext uri="{FF2B5EF4-FFF2-40B4-BE49-F238E27FC236}">
              <a16:creationId xmlns:a16="http://schemas.microsoft.com/office/drawing/2014/main" id="{29D38EB3-6131-4A55-A2BB-9DA5F9F86665}"/>
            </a:ext>
          </a:extLst>
        </xdr:cNvPr>
        <xdr:cNvPicPr/>
      </xdr:nvPicPr>
      <xdr:blipFill>
        <a:blip xmlns:r="http://schemas.openxmlformats.org/officeDocument/2006/relationships" r:embed="rId1"/>
        <a:stretch/>
      </xdr:blipFill>
      <xdr:spPr>
        <a:xfrm>
          <a:off x="884464" y="0"/>
          <a:ext cx="1573893" cy="1605643"/>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0</xdr:colOff>
      <xdr:row>127</xdr:row>
      <xdr:rowOff>0</xdr:rowOff>
    </xdr:from>
    <xdr:to>
      <xdr:col>4</xdr:col>
      <xdr:colOff>90438</xdr:colOff>
      <xdr:row>132</xdr:row>
      <xdr:rowOff>41459</xdr:rowOff>
    </xdr:to>
    <xdr:sp macro="" textlink="">
      <xdr:nvSpPr>
        <xdr:cNvPr id="6238" name="Text Box 15">
          <a:extLst>
            <a:ext uri="{FF2B5EF4-FFF2-40B4-BE49-F238E27FC236}">
              <a16:creationId xmlns:a16="http://schemas.microsoft.com/office/drawing/2014/main" id="{00000000-0008-0000-0500-00005E180000}"/>
            </a:ext>
          </a:extLst>
        </xdr:cNvPr>
        <xdr:cNvSpPr txBox="1">
          <a:spLocks noChangeArrowheads="1"/>
        </xdr:cNvSpPr>
      </xdr:nvSpPr>
      <xdr:spPr bwMode="auto">
        <a:xfrm>
          <a:off x="7200900" y="56673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12</xdr:row>
      <xdr:rowOff>0</xdr:rowOff>
    </xdr:from>
    <xdr:to>
      <xdr:col>4</xdr:col>
      <xdr:colOff>95250</xdr:colOff>
      <xdr:row>12</xdr:row>
      <xdr:rowOff>171450</xdr:rowOff>
    </xdr:to>
    <xdr:sp macro="" textlink="">
      <xdr:nvSpPr>
        <xdr:cNvPr id="6239" name="Text Box 16">
          <a:extLst>
            <a:ext uri="{FF2B5EF4-FFF2-40B4-BE49-F238E27FC236}">
              <a16:creationId xmlns:a16="http://schemas.microsoft.com/office/drawing/2014/main" id="{00000000-0008-0000-0500-00005F180000}"/>
            </a:ext>
          </a:extLst>
        </xdr:cNvPr>
        <xdr:cNvSpPr txBox="1">
          <a:spLocks noChangeArrowheads="1"/>
        </xdr:cNvSpPr>
      </xdr:nvSpPr>
      <xdr:spPr bwMode="auto">
        <a:xfrm>
          <a:off x="8543925" y="6134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12</xdr:row>
      <xdr:rowOff>0</xdr:rowOff>
    </xdr:from>
    <xdr:to>
      <xdr:col>4</xdr:col>
      <xdr:colOff>95250</xdr:colOff>
      <xdr:row>12</xdr:row>
      <xdr:rowOff>171450</xdr:rowOff>
    </xdr:to>
    <xdr:sp macro="" textlink="">
      <xdr:nvSpPr>
        <xdr:cNvPr id="6240" name="Text Box 17">
          <a:extLst>
            <a:ext uri="{FF2B5EF4-FFF2-40B4-BE49-F238E27FC236}">
              <a16:creationId xmlns:a16="http://schemas.microsoft.com/office/drawing/2014/main" id="{00000000-0008-0000-0500-000060180000}"/>
            </a:ext>
          </a:extLst>
        </xdr:cNvPr>
        <xdr:cNvSpPr txBox="1">
          <a:spLocks noChangeArrowheads="1"/>
        </xdr:cNvSpPr>
      </xdr:nvSpPr>
      <xdr:spPr bwMode="auto">
        <a:xfrm>
          <a:off x="8543925" y="6134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12</xdr:row>
      <xdr:rowOff>0</xdr:rowOff>
    </xdr:from>
    <xdr:to>
      <xdr:col>4</xdr:col>
      <xdr:colOff>95250</xdr:colOff>
      <xdr:row>12</xdr:row>
      <xdr:rowOff>171450</xdr:rowOff>
    </xdr:to>
    <xdr:sp macro="" textlink="">
      <xdr:nvSpPr>
        <xdr:cNvPr id="6241" name="Text Box 18">
          <a:extLst>
            <a:ext uri="{FF2B5EF4-FFF2-40B4-BE49-F238E27FC236}">
              <a16:creationId xmlns:a16="http://schemas.microsoft.com/office/drawing/2014/main" id="{00000000-0008-0000-0500-000061180000}"/>
            </a:ext>
          </a:extLst>
        </xdr:cNvPr>
        <xdr:cNvSpPr txBox="1">
          <a:spLocks noChangeArrowheads="1"/>
        </xdr:cNvSpPr>
      </xdr:nvSpPr>
      <xdr:spPr bwMode="auto">
        <a:xfrm>
          <a:off x="8543925" y="6134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12</xdr:row>
      <xdr:rowOff>0</xdr:rowOff>
    </xdr:from>
    <xdr:to>
      <xdr:col>4</xdr:col>
      <xdr:colOff>95250</xdr:colOff>
      <xdr:row>12</xdr:row>
      <xdr:rowOff>171450</xdr:rowOff>
    </xdr:to>
    <xdr:sp macro="" textlink="">
      <xdr:nvSpPr>
        <xdr:cNvPr id="6242" name="Text Box 19">
          <a:extLst>
            <a:ext uri="{FF2B5EF4-FFF2-40B4-BE49-F238E27FC236}">
              <a16:creationId xmlns:a16="http://schemas.microsoft.com/office/drawing/2014/main" id="{00000000-0008-0000-0500-000062180000}"/>
            </a:ext>
          </a:extLst>
        </xdr:cNvPr>
        <xdr:cNvSpPr txBox="1">
          <a:spLocks noChangeArrowheads="1"/>
        </xdr:cNvSpPr>
      </xdr:nvSpPr>
      <xdr:spPr bwMode="auto">
        <a:xfrm>
          <a:off x="8543925" y="6134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12</xdr:row>
      <xdr:rowOff>504825</xdr:rowOff>
    </xdr:from>
    <xdr:to>
      <xdr:col>4</xdr:col>
      <xdr:colOff>95250</xdr:colOff>
      <xdr:row>14</xdr:row>
      <xdr:rowOff>89310</xdr:rowOff>
    </xdr:to>
    <xdr:sp macro="" textlink="">
      <xdr:nvSpPr>
        <xdr:cNvPr id="9" name="Text Box 15">
          <a:extLst>
            <a:ext uri="{FF2B5EF4-FFF2-40B4-BE49-F238E27FC236}">
              <a16:creationId xmlns:a16="http://schemas.microsoft.com/office/drawing/2014/main" id="{00000000-0008-0000-0500-000009000000}"/>
            </a:ext>
          </a:extLst>
        </xdr:cNvPr>
        <xdr:cNvSpPr txBox="1">
          <a:spLocks noChangeArrowheads="1"/>
        </xdr:cNvSpPr>
      </xdr:nvSpPr>
      <xdr:spPr bwMode="auto">
        <a:xfrm>
          <a:off x="8568418" y="4423682"/>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4</xdr:col>
      <xdr:colOff>0</xdr:colOff>
      <xdr:row>127</xdr:row>
      <xdr:rowOff>0</xdr:rowOff>
    </xdr:from>
    <xdr:ext cx="95250" cy="213632"/>
    <xdr:sp macro="" textlink="">
      <xdr:nvSpPr>
        <xdr:cNvPr id="11" name="Text Box 15">
          <a:extLst>
            <a:ext uri="{FF2B5EF4-FFF2-40B4-BE49-F238E27FC236}">
              <a16:creationId xmlns:a16="http://schemas.microsoft.com/office/drawing/2014/main" id="{00000000-0008-0000-0500-00000B000000}"/>
            </a:ext>
          </a:extLst>
        </xdr:cNvPr>
        <xdr:cNvSpPr txBox="1">
          <a:spLocks noChangeArrowheads="1"/>
        </xdr:cNvSpPr>
      </xdr:nvSpPr>
      <xdr:spPr bwMode="auto">
        <a:xfrm>
          <a:off x="7391400" y="5886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2" name="Text Box 15">
          <a:extLst>
            <a:ext uri="{FF2B5EF4-FFF2-40B4-BE49-F238E27FC236}">
              <a16:creationId xmlns:a16="http://schemas.microsoft.com/office/drawing/2014/main" id="{00000000-0008-0000-0500-00000C000000}"/>
            </a:ext>
          </a:extLst>
        </xdr:cNvPr>
        <xdr:cNvSpPr txBox="1">
          <a:spLocks noChangeArrowheads="1"/>
        </xdr:cNvSpPr>
      </xdr:nvSpPr>
      <xdr:spPr bwMode="auto">
        <a:xfrm>
          <a:off x="7391400" y="63912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3" name="Text Box 15">
          <a:extLst>
            <a:ext uri="{FF2B5EF4-FFF2-40B4-BE49-F238E27FC236}">
              <a16:creationId xmlns:a16="http://schemas.microsoft.com/office/drawing/2014/main" id="{00000000-0008-0000-0500-00000D000000}"/>
            </a:ext>
          </a:extLst>
        </xdr:cNvPr>
        <xdr:cNvSpPr txBox="1">
          <a:spLocks noChangeArrowheads="1"/>
        </xdr:cNvSpPr>
      </xdr:nvSpPr>
      <xdr:spPr bwMode="auto">
        <a:xfrm>
          <a:off x="7391400" y="5886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4" name="Text Box 15">
          <a:extLst>
            <a:ext uri="{FF2B5EF4-FFF2-40B4-BE49-F238E27FC236}">
              <a16:creationId xmlns:a16="http://schemas.microsoft.com/office/drawing/2014/main" id="{00000000-0008-0000-0500-00000E000000}"/>
            </a:ext>
          </a:extLst>
        </xdr:cNvPr>
        <xdr:cNvSpPr txBox="1">
          <a:spLocks noChangeArrowheads="1"/>
        </xdr:cNvSpPr>
      </xdr:nvSpPr>
      <xdr:spPr bwMode="auto">
        <a:xfrm>
          <a:off x="7391400" y="63912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5" name="Text Box 15">
          <a:extLst>
            <a:ext uri="{FF2B5EF4-FFF2-40B4-BE49-F238E27FC236}">
              <a16:creationId xmlns:a16="http://schemas.microsoft.com/office/drawing/2014/main" id="{00000000-0008-0000-0500-00000F000000}"/>
            </a:ext>
          </a:extLst>
        </xdr:cNvPr>
        <xdr:cNvSpPr txBox="1">
          <a:spLocks noChangeArrowheads="1"/>
        </xdr:cNvSpPr>
      </xdr:nvSpPr>
      <xdr:spPr bwMode="auto">
        <a:xfrm>
          <a:off x="7391400" y="5886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6" name="Text Box 15">
          <a:extLst>
            <a:ext uri="{FF2B5EF4-FFF2-40B4-BE49-F238E27FC236}">
              <a16:creationId xmlns:a16="http://schemas.microsoft.com/office/drawing/2014/main" id="{00000000-0008-0000-0500-000010000000}"/>
            </a:ext>
          </a:extLst>
        </xdr:cNvPr>
        <xdr:cNvSpPr txBox="1">
          <a:spLocks noChangeArrowheads="1"/>
        </xdr:cNvSpPr>
      </xdr:nvSpPr>
      <xdr:spPr bwMode="auto">
        <a:xfrm>
          <a:off x="7391400" y="63912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7" name="Text Box 15">
          <a:extLst>
            <a:ext uri="{FF2B5EF4-FFF2-40B4-BE49-F238E27FC236}">
              <a16:creationId xmlns:a16="http://schemas.microsoft.com/office/drawing/2014/main" id="{00000000-0008-0000-0500-000011000000}"/>
            </a:ext>
          </a:extLst>
        </xdr:cNvPr>
        <xdr:cNvSpPr txBox="1">
          <a:spLocks noChangeArrowheads="1"/>
        </xdr:cNvSpPr>
      </xdr:nvSpPr>
      <xdr:spPr bwMode="auto">
        <a:xfrm>
          <a:off x="7391400" y="5886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8" name="Text Box 15">
          <a:extLst>
            <a:ext uri="{FF2B5EF4-FFF2-40B4-BE49-F238E27FC236}">
              <a16:creationId xmlns:a16="http://schemas.microsoft.com/office/drawing/2014/main" id="{00000000-0008-0000-0500-000012000000}"/>
            </a:ext>
          </a:extLst>
        </xdr:cNvPr>
        <xdr:cNvSpPr txBox="1">
          <a:spLocks noChangeArrowheads="1"/>
        </xdr:cNvSpPr>
      </xdr:nvSpPr>
      <xdr:spPr bwMode="auto">
        <a:xfrm>
          <a:off x="7391400" y="63912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9" name="Text Box 15">
          <a:extLst>
            <a:ext uri="{FF2B5EF4-FFF2-40B4-BE49-F238E27FC236}">
              <a16:creationId xmlns:a16="http://schemas.microsoft.com/office/drawing/2014/main" id="{00000000-0008-0000-0500-000013000000}"/>
            </a:ext>
          </a:extLst>
        </xdr:cNvPr>
        <xdr:cNvSpPr txBox="1">
          <a:spLocks noChangeArrowheads="1"/>
        </xdr:cNvSpPr>
      </xdr:nvSpPr>
      <xdr:spPr bwMode="auto">
        <a:xfrm>
          <a:off x="7391400" y="5886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0" name="Text Box 15">
          <a:extLst>
            <a:ext uri="{FF2B5EF4-FFF2-40B4-BE49-F238E27FC236}">
              <a16:creationId xmlns:a16="http://schemas.microsoft.com/office/drawing/2014/main" id="{00000000-0008-0000-0500-000014000000}"/>
            </a:ext>
          </a:extLst>
        </xdr:cNvPr>
        <xdr:cNvSpPr txBox="1">
          <a:spLocks noChangeArrowheads="1"/>
        </xdr:cNvSpPr>
      </xdr:nvSpPr>
      <xdr:spPr bwMode="auto">
        <a:xfrm>
          <a:off x="7391400" y="63912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1" name="Text Box 15">
          <a:extLst>
            <a:ext uri="{FF2B5EF4-FFF2-40B4-BE49-F238E27FC236}">
              <a16:creationId xmlns:a16="http://schemas.microsoft.com/office/drawing/2014/main" id="{00000000-0008-0000-0500-000015000000}"/>
            </a:ext>
          </a:extLst>
        </xdr:cNvPr>
        <xdr:cNvSpPr txBox="1">
          <a:spLocks noChangeArrowheads="1"/>
        </xdr:cNvSpPr>
      </xdr:nvSpPr>
      <xdr:spPr bwMode="auto">
        <a:xfrm>
          <a:off x="7391400" y="77247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2" name="Text Box 15">
          <a:extLst>
            <a:ext uri="{FF2B5EF4-FFF2-40B4-BE49-F238E27FC236}">
              <a16:creationId xmlns:a16="http://schemas.microsoft.com/office/drawing/2014/main" id="{00000000-0008-0000-0500-000016000000}"/>
            </a:ext>
          </a:extLst>
        </xdr:cNvPr>
        <xdr:cNvSpPr txBox="1">
          <a:spLocks noChangeArrowheads="1"/>
        </xdr:cNvSpPr>
      </xdr:nvSpPr>
      <xdr:spPr bwMode="auto">
        <a:xfrm>
          <a:off x="7391400" y="77247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3" name="Text Box 15">
          <a:extLst>
            <a:ext uri="{FF2B5EF4-FFF2-40B4-BE49-F238E27FC236}">
              <a16:creationId xmlns:a16="http://schemas.microsoft.com/office/drawing/2014/main" id="{00000000-0008-0000-0500-000017000000}"/>
            </a:ext>
          </a:extLst>
        </xdr:cNvPr>
        <xdr:cNvSpPr txBox="1">
          <a:spLocks noChangeArrowheads="1"/>
        </xdr:cNvSpPr>
      </xdr:nvSpPr>
      <xdr:spPr bwMode="auto">
        <a:xfrm>
          <a:off x="7391400" y="77247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4" name="Text Box 15">
          <a:extLst>
            <a:ext uri="{FF2B5EF4-FFF2-40B4-BE49-F238E27FC236}">
              <a16:creationId xmlns:a16="http://schemas.microsoft.com/office/drawing/2014/main" id="{00000000-0008-0000-0500-000018000000}"/>
            </a:ext>
          </a:extLst>
        </xdr:cNvPr>
        <xdr:cNvSpPr txBox="1">
          <a:spLocks noChangeArrowheads="1"/>
        </xdr:cNvSpPr>
      </xdr:nvSpPr>
      <xdr:spPr bwMode="auto">
        <a:xfrm>
          <a:off x="7391400" y="77247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26" name="Text Box 16">
          <a:extLst>
            <a:ext uri="{FF2B5EF4-FFF2-40B4-BE49-F238E27FC236}">
              <a16:creationId xmlns:a16="http://schemas.microsoft.com/office/drawing/2014/main" id="{00000000-0008-0000-0500-00001A000000}"/>
            </a:ext>
          </a:extLst>
        </xdr:cNvPr>
        <xdr:cNvSpPr txBox="1">
          <a:spLocks noChangeArrowheads="1"/>
        </xdr:cNvSpPr>
      </xdr:nvSpPr>
      <xdr:spPr bwMode="auto">
        <a:xfrm>
          <a:off x="7391400" y="442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27" name="Text Box 17">
          <a:extLst>
            <a:ext uri="{FF2B5EF4-FFF2-40B4-BE49-F238E27FC236}">
              <a16:creationId xmlns:a16="http://schemas.microsoft.com/office/drawing/2014/main" id="{00000000-0008-0000-0500-00001B000000}"/>
            </a:ext>
          </a:extLst>
        </xdr:cNvPr>
        <xdr:cNvSpPr txBox="1">
          <a:spLocks noChangeArrowheads="1"/>
        </xdr:cNvSpPr>
      </xdr:nvSpPr>
      <xdr:spPr bwMode="auto">
        <a:xfrm>
          <a:off x="7391400" y="442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28" name="Text Box 18">
          <a:extLst>
            <a:ext uri="{FF2B5EF4-FFF2-40B4-BE49-F238E27FC236}">
              <a16:creationId xmlns:a16="http://schemas.microsoft.com/office/drawing/2014/main" id="{00000000-0008-0000-0500-00001C000000}"/>
            </a:ext>
          </a:extLst>
        </xdr:cNvPr>
        <xdr:cNvSpPr txBox="1">
          <a:spLocks noChangeArrowheads="1"/>
        </xdr:cNvSpPr>
      </xdr:nvSpPr>
      <xdr:spPr bwMode="auto">
        <a:xfrm>
          <a:off x="7391400" y="442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29" name="Text Box 19">
          <a:extLst>
            <a:ext uri="{FF2B5EF4-FFF2-40B4-BE49-F238E27FC236}">
              <a16:creationId xmlns:a16="http://schemas.microsoft.com/office/drawing/2014/main" id="{00000000-0008-0000-0500-00001D000000}"/>
            </a:ext>
          </a:extLst>
        </xdr:cNvPr>
        <xdr:cNvSpPr txBox="1">
          <a:spLocks noChangeArrowheads="1"/>
        </xdr:cNvSpPr>
      </xdr:nvSpPr>
      <xdr:spPr bwMode="auto">
        <a:xfrm>
          <a:off x="7391400" y="442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1034143</xdr:colOff>
      <xdr:row>127</xdr:row>
      <xdr:rowOff>0</xdr:rowOff>
    </xdr:from>
    <xdr:ext cx="95250" cy="213632"/>
    <xdr:sp macro="" textlink="">
      <xdr:nvSpPr>
        <xdr:cNvPr id="30" name="Text Box 15">
          <a:extLst>
            <a:ext uri="{FF2B5EF4-FFF2-40B4-BE49-F238E27FC236}">
              <a16:creationId xmlns:a16="http://schemas.microsoft.com/office/drawing/2014/main" id="{00000000-0008-0000-0500-00001E000000}"/>
            </a:ext>
          </a:extLst>
        </xdr:cNvPr>
        <xdr:cNvSpPr txBox="1">
          <a:spLocks noChangeArrowheads="1"/>
        </xdr:cNvSpPr>
      </xdr:nvSpPr>
      <xdr:spPr bwMode="auto">
        <a:xfrm>
          <a:off x="10014857" y="982571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31" name="Text Box 16">
          <a:extLst>
            <a:ext uri="{FF2B5EF4-FFF2-40B4-BE49-F238E27FC236}">
              <a16:creationId xmlns:a16="http://schemas.microsoft.com/office/drawing/2014/main" id="{00000000-0008-0000-0500-00001F000000}"/>
            </a:ext>
          </a:extLst>
        </xdr:cNvPr>
        <xdr:cNvSpPr txBox="1">
          <a:spLocks noChangeArrowheads="1"/>
        </xdr:cNvSpPr>
      </xdr:nvSpPr>
      <xdr:spPr bwMode="auto">
        <a:xfrm>
          <a:off x="7391400" y="442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32" name="Text Box 17">
          <a:extLst>
            <a:ext uri="{FF2B5EF4-FFF2-40B4-BE49-F238E27FC236}">
              <a16:creationId xmlns:a16="http://schemas.microsoft.com/office/drawing/2014/main" id="{00000000-0008-0000-0500-000020000000}"/>
            </a:ext>
          </a:extLst>
        </xdr:cNvPr>
        <xdr:cNvSpPr txBox="1">
          <a:spLocks noChangeArrowheads="1"/>
        </xdr:cNvSpPr>
      </xdr:nvSpPr>
      <xdr:spPr bwMode="auto">
        <a:xfrm>
          <a:off x="7391400" y="442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33" name="Text Box 18">
          <a:extLst>
            <a:ext uri="{FF2B5EF4-FFF2-40B4-BE49-F238E27FC236}">
              <a16:creationId xmlns:a16="http://schemas.microsoft.com/office/drawing/2014/main" id="{00000000-0008-0000-0500-000021000000}"/>
            </a:ext>
          </a:extLst>
        </xdr:cNvPr>
        <xdr:cNvSpPr txBox="1">
          <a:spLocks noChangeArrowheads="1"/>
        </xdr:cNvSpPr>
      </xdr:nvSpPr>
      <xdr:spPr bwMode="auto">
        <a:xfrm>
          <a:off x="7391400" y="442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34" name="Text Box 19">
          <a:extLst>
            <a:ext uri="{FF2B5EF4-FFF2-40B4-BE49-F238E27FC236}">
              <a16:creationId xmlns:a16="http://schemas.microsoft.com/office/drawing/2014/main" id="{00000000-0008-0000-0500-000022000000}"/>
            </a:ext>
          </a:extLst>
        </xdr:cNvPr>
        <xdr:cNvSpPr txBox="1">
          <a:spLocks noChangeArrowheads="1"/>
        </xdr:cNvSpPr>
      </xdr:nvSpPr>
      <xdr:spPr bwMode="auto">
        <a:xfrm>
          <a:off x="7391400" y="442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5" name="Text Box 15">
          <a:extLst>
            <a:ext uri="{FF2B5EF4-FFF2-40B4-BE49-F238E27FC236}">
              <a16:creationId xmlns:a16="http://schemas.microsoft.com/office/drawing/2014/main" id="{00000000-0008-0000-0500-000023000000}"/>
            </a:ext>
          </a:extLst>
        </xdr:cNvPr>
        <xdr:cNvSpPr txBox="1">
          <a:spLocks noChangeArrowheads="1"/>
        </xdr:cNvSpPr>
      </xdr:nvSpPr>
      <xdr:spPr bwMode="auto">
        <a:xfrm>
          <a:off x="7391400" y="4933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xdr:row>
      <xdr:rowOff>0</xdr:rowOff>
    </xdr:from>
    <xdr:ext cx="95250" cy="171450"/>
    <xdr:sp macro="" textlink="">
      <xdr:nvSpPr>
        <xdr:cNvPr id="41" name="Text Box 16">
          <a:extLst>
            <a:ext uri="{FF2B5EF4-FFF2-40B4-BE49-F238E27FC236}">
              <a16:creationId xmlns:a16="http://schemas.microsoft.com/office/drawing/2014/main" id="{00000000-0008-0000-0500-000029000000}"/>
            </a:ext>
          </a:extLst>
        </xdr:cNvPr>
        <xdr:cNvSpPr txBox="1">
          <a:spLocks noChangeArrowheads="1"/>
        </xdr:cNvSpPr>
      </xdr:nvSpPr>
      <xdr:spPr bwMode="auto">
        <a:xfrm>
          <a:off x="10527434" y="5449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xdr:row>
      <xdr:rowOff>0</xdr:rowOff>
    </xdr:from>
    <xdr:ext cx="95250" cy="171450"/>
    <xdr:sp macro="" textlink="">
      <xdr:nvSpPr>
        <xdr:cNvPr id="42" name="Text Box 17">
          <a:extLst>
            <a:ext uri="{FF2B5EF4-FFF2-40B4-BE49-F238E27FC236}">
              <a16:creationId xmlns:a16="http://schemas.microsoft.com/office/drawing/2014/main" id="{00000000-0008-0000-0500-00002A000000}"/>
            </a:ext>
          </a:extLst>
        </xdr:cNvPr>
        <xdr:cNvSpPr txBox="1">
          <a:spLocks noChangeArrowheads="1"/>
        </xdr:cNvSpPr>
      </xdr:nvSpPr>
      <xdr:spPr bwMode="auto">
        <a:xfrm>
          <a:off x="10527434" y="5449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xdr:row>
      <xdr:rowOff>0</xdr:rowOff>
    </xdr:from>
    <xdr:ext cx="95250" cy="171450"/>
    <xdr:sp macro="" textlink="">
      <xdr:nvSpPr>
        <xdr:cNvPr id="43" name="Text Box 18">
          <a:extLst>
            <a:ext uri="{FF2B5EF4-FFF2-40B4-BE49-F238E27FC236}">
              <a16:creationId xmlns:a16="http://schemas.microsoft.com/office/drawing/2014/main" id="{00000000-0008-0000-0500-00002B000000}"/>
            </a:ext>
          </a:extLst>
        </xdr:cNvPr>
        <xdr:cNvSpPr txBox="1">
          <a:spLocks noChangeArrowheads="1"/>
        </xdr:cNvSpPr>
      </xdr:nvSpPr>
      <xdr:spPr bwMode="auto">
        <a:xfrm>
          <a:off x="10527434" y="5449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xdr:row>
      <xdr:rowOff>0</xdr:rowOff>
    </xdr:from>
    <xdr:ext cx="95250" cy="171450"/>
    <xdr:sp macro="" textlink="">
      <xdr:nvSpPr>
        <xdr:cNvPr id="44" name="Text Box 19">
          <a:extLst>
            <a:ext uri="{FF2B5EF4-FFF2-40B4-BE49-F238E27FC236}">
              <a16:creationId xmlns:a16="http://schemas.microsoft.com/office/drawing/2014/main" id="{00000000-0008-0000-0500-00002C000000}"/>
            </a:ext>
          </a:extLst>
        </xdr:cNvPr>
        <xdr:cNvSpPr txBox="1">
          <a:spLocks noChangeArrowheads="1"/>
        </xdr:cNvSpPr>
      </xdr:nvSpPr>
      <xdr:spPr bwMode="auto">
        <a:xfrm>
          <a:off x="10527434" y="5449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xdr:row>
      <xdr:rowOff>504825</xdr:rowOff>
    </xdr:from>
    <xdr:ext cx="95250" cy="442269"/>
    <xdr:sp macro="" textlink="">
      <xdr:nvSpPr>
        <xdr:cNvPr id="45" name="Text Box 15">
          <a:extLst>
            <a:ext uri="{FF2B5EF4-FFF2-40B4-BE49-F238E27FC236}">
              <a16:creationId xmlns:a16="http://schemas.microsoft.com/office/drawing/2014/main" id="{00000000-0008-0000-0500-00002D000000}"/>
            </a:ext>
          </a:extLst>
        </xdr:cNvPr>
        <xdr:cNvSpPr txBox="1">
          <a:spLocks noChangeArrowheads="1"/>
        </xdr:cNvSpPr>
      </xdr:nvSpPr>
      <xdr:spPr bwMode="auto">
        <a:xfrm>
          <a:off x="10527434" y="595428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6" name="Text Box 15">
          <a:extLst>
            <a:ext uri="{FF2B5EF4-FFF2-40B4-BE49-F238E27FC236}">
              <a16:creationId xmlns:a16="http://schemas.microsoft.com/office/drawing/2014/main" id="{00000000-0008-0000-0500-00002E000000}"/>
            </a:ext>
          </a:extLst>
        </xdr:cNvPr>
        <xdr:cNvSpPr txBox="1">
          <a:spLocks noChangeArrowheads="1"/>
        </xdr:cNvSpPr>
      </xdr:nvSpPr>
      <xdr:spPr bwMode="auto">
        <a:xfrm>
          <a:off x="10527434" y="780155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7" name="Text Box 15">
          <a:extLst>
            <a:ext uri="{FF2B5EF4-FFF2-40B4-BE49-F238E27FC236}">
              <a16:creationId xmlns:a16="http://schemas.microsoft.com/office/drawing/2014/main" id="{00000000-0008-0000-0500-00002F000000}"/>
            </a:ext>
          </a:extLst>
        </xdr:cNvPr>
        <xdr:cNvSpPr txBox="1">
          <a:spLocks noChangeArrowheads="1"/>
        </xdr:cNvSpPr>
      </xdr:nvSpPr>
      <xdr:spPr bwMode="auto">
        <a:xfrm>
          <a:off x="10527434" y="887528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8" name="Text Box 15">
          <a:extLst>
            <a:ext uri="{FF2B5EF4-FFF2-40B4-BE49-F238E27FC236}">
              <a16:creationId xmlns:a16="http://schemas.microsoft.com/office/drawing/2014/main" id="{00000000-0008-0000-0500-000030000000}"/>
            </a:ext>
          </a:extLst>
        </xdr:cNvPr>
        <xdr:cNvSpPr txBox="1">
          <a:spLocks noChangeArrowheads="1"/>
        </xdr:cNvSpPr>
      </xdr:nvSpPr>
      <xdr:spPr bwMode="auto">
        <a:xfrm>
          <a:off x="10527434" y="887528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9" name="Text Box 15">
          <a:extLst>
            <a:ext uri="{FF2B5EF4-FFF2-40B4-BE49-F238E27FC236}">
              <a16:creationId xmlns:a16="http://schemas.microsoft.com/office/drawing/2014/main" id="{00000000-0008-0000-0500-000031000000}"/>
            </a:ext>
          </a:extLst>
        </xdr:cNvPr>
        <xdr:cNvSpPr txBox="1">
          <a:spLocks noChangeArrowheads="1"/>
        </xdr:cNvSpPr>
      </xdr:nvSpPr>
      <xdr:spPr bwMode="auto">
        <a:xfrm>
          <a:off x="10527434" y="1029537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0" name="Text Box 15">
          <a:extLst>
            <a:ext uri="{FF2B5EF4-FFF2-40B4-BE49-F238E27FC236}">
              <a16:creationId xmlns:a16="http://schemas.microsoft.com/office/drawing/2014/main" id="{00000000-0008-0000-0500-000032000000}"/>
            </a:ext>
          </a:extLst>
        </xdr:cNvPr>
        <xdr:cNvSpPr txBox="1">
          <a:spLocks noChangeArrowheads="1"/>
        </xdr:cNvSpPr>
      </xdr:nvSpPr>
      <xdr:spPr bwMode="auto">
        <a:xfrm>
          <a:off x="10527434" y="1029537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1" name="Text Box 15">
          <a:extLst>
            <a:ext uri="{FF2B5EF4-FFF2-40B4-BE49-F238E27FC236}">
              <a16:creationId xmlns:a16="http://schemas.microsoft.com/office/drawing/2014/main" id="{00000000-0008-0000-0500-000033000000}"/>
            </a:ext>
          </a:extLst>
        </xdr:cNvPr>
        <xdr:cNvSpPr txBox="1">
          <a:spLocks noChangeArrowheads="1"/>
        </xdr:cNvSpPr>
      </xdr:nvSpPr>
      <xdr:spPr bwMode="auto">
        <a:xfrm>
          <a:off x="10527434" y="11068916"/>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2" name="Text Box 15">
          <a:extLst>
            <a:ext uri="{FF2B5EF4-FFF2-40B4-BE49-F238E27FC236}">
              <a16:creationId xmlns:a16="http://schemas.microsoft.com/office/drawing/2014/main" id="{00000000-0008-0000-0500-000034000000}"/>
            </a:ext>
          </a:extLst>
        </xdr:cNvPr>
        <xdr:cNvSpPr txBox="1">
          <a:spLocks noChangeArrowheads="1"/>
        </xdr:cNvSpPr>
      </xdr:nvSpPr>
      <xdr:spPr bwMode="auto">
        <a:xfrm>
          <a:off x="10527434" y="11068916"/>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3" name="Text Box 15">
          <a:extLst>
            <a:ext uri="{FF2B5EF4-FFF2-40B4-BE49-F238E27FC236}">
              <a16:creationId xmlns:a16="http://schemas.microsoft.com/office/drawing/2014/main" id="{00000000-0008-0000-0500-000035000000}"/>
            </a:ext>
          </a:extLst>
        </xdr:cNvPr>
        <xdr:cNvSpPr txBox="1">
          <a:spLocks noChangeArrowheads="1"/>
        </xdr:cNvSpPr>
      </xdr:nvSpPr>
      <xdr:spPr bwMode="auto">
        <a:xfrm>
          <a:off x="10527434" y="1178790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4" name="Text Box 15">
          <a:extLst>
            <a:ext uri="{FF2B5EF4-FFF2-40B4-BE49-F238E27FC236}">
              <a16:creationId xmlns:a16="http://schemas.microsoft.com/office/drawing/2014/main" id="{00000000-0008-0000-0500-000036000000}"/>
            </a:ext>
          </a:extLst>
        </xdr:cNvPr>
        <xdr:cNvSpPr txBox="1">
          <a:spLocks noChangeArrowheads="1"/>
        </xdr:cNvSpPr>
      </xdr:nvSpPr>
      <xdr:spPr bwMode="auto">
        <a:xfrm>
          <a:off x="10527434" y="1178790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5" name="Text Box 15">
          <a:extLst>
            <a:ext uri="{FF2B5EF4-FFF2-40B4-BE49-F238E27FC236}">
              <a16:creationId xmlns:a16="http://schemas.microsoft.com/office/drawing/2014/main" id="{00000000-0008-0000-0500-000037000000}"/>
            </a:ext>
          </a:extLst>
        </xdr:cNvPr>
        <xdr:cNvSpPr txBox="1">
          <a:spLocks noChangeArrowheads="1"/>
        </xdr:cNvSpPr>
      </xdr:nvSpPr>
      <xdr:spPr bwMode="auto">
        <a:xfrm>
          <a:off x="10527434" y="1178790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6" name="Text Box 15">
          <a:extLst>
            <a:ext uri="{FF2B5EF4-FFF2-40B4-BE49-F238E27FC236}">
              <a16:creationId xmlns:a16="http://schemas.microsoft.com/office/drawing/2014/main" id="{00000000-0008-0000-0500-000038000000}"/>
            </a:ext>
          </a:extLst>
        </xdr:cNvPr>
        <xdr:cNvSpPr txBox="1">
          <a:spLocks noChangeArrowheads="1"/>
        </xdr:cNvSpPr>
      </xdr:nvSpPr>
      <xdr:spPr bwMode="auto">
        <a:xfrm>
          <a:off x="10527434" y="1178790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7" name="Text Box 15">
          <a:extLst>
            <a:ext uri="{FF2B5EF4-FFF2-40B4-BE49-F238E27FC236}">
              <a16:creationId xmlns:a16="http://schemas.microsoft.com/office/drawing/2014/main" id="{00000000-0008-0000-0500-000039000000}"/>
            </a:ext>
          </a:extLst>
        </xdr:cNvPr>
        <xdr:cNvSpPr txBox="1">
          <a:spLocks noChangeArrowheads="1"/>
        </xdr:cNvSpPr>
      </xdr:nvSpPr>
      <xdr:spPr bwMode="auto">
        <a:xfrm>
          <a:off x="10527434" y="1178790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8" name="Text Box 15">
          <a:extLst>
            <a:ext uri="{FF2B5EF4-FFF2-40B4-BE49-F238E27FC236}">
              <a16:creationId xmlns:a16="http://schemas.microsoft.com/office/drawing/2014/main" id="{00000000-0008-0000-0500-00003A000000}"/>
            </a:ext>
          </a:extLst>
        </xdr:cNvPr>
        <xdr:cNvSpPr txBox="1">
          <a:spLocks noChangeArrowheads="1"/>
        </xdr:cNvSpPr>
      </xdr:nvSpPr>
      <xdr:spPr bwMode="auto">
        <a:xfrm>
          <a:off x="10527434" y="1178790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9" name="Text Box 15">
          <a:extLst>
            <a:ext uri="{FF2B5EF4-FFF2-40B4-BE49-F238E27FC236}">
              <a16:creationId xmlns:a16="http://schemas.microsoft.com/office/drawing/2014/main" id="{00000000-0008-0000-0500-00003B000000}"/>
            </a:ext>
          </a:extLst>
        </xdr:cNvPr>
        <xdr:cNvSpPr txBox="1">
          <a:spLocks noChangeArrowheads="1"/>
        </xdr:cNvSpPr>
      </xdr:nvSpPr>
      <xdr:spPr bwMode="auto">
        <a:xfrm>
          <a:off x="10527434" y="1178790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60" name="Text Box 16">
          <a:extLst>
            <a:ext uri="{FF2B5EF4-FFF2-40B4-BE49-F238E27FC236}">
              <a16:creationId xmlns:a16="http://schemas.microsoft.com/office/drawing/2014/main" id="{00000000-0008-0000-0500-00003C000000}"/>
            </a:ext>
          </a:extLst>
        </xdr:cNvPr>
        <xdr:cNvSpPr txBox="1">
          <a:spLocks noChangeArrowheads="1"/>
        </xdr:cNvSpPr>
      </xdr:nvSpPr>
      <xdr:spPr bwMode="auto">
        <a:xfrm>
          <a:off x="10527434" y="62230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61" name="Text Box 17">
          <a:extLst>
            <a:ext uri="{FF2B5EF4-FFF2-40B4-BE49-F238E27FC236}">
              <a16:creationId xmlns:a16="http://schemas.microsoft.com/office/drawing/2014/main" id="{00000000-0008-0000-0500-00003D000000}"/>
            </a:ext>
          </a:extLst>
        </xdr:cNvPr>
        <xdr:cNvSpPr txBox="1">
          <a:spLocks noChangeArrowheads="1"/>
        </xdr:cNvSpPr>
      </xdr:nvSpPr>
      <xdr:spPr bwMode="auto">
        <a:xfrm>
          <a:off x="10527434" y="62230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62" name="Text Box 18">
          <a:extLst>
            <a:ext uri="{FF2B5EF4-FFF2-40B4-BE49-F238E27FC236}">
              <a16:creationId xmlns:a16="http://schemas.microsoft.com/office/drawing/2014/main" id="{00000000-0008-0000-0500-00003E000000}"/>
            </a:ext>
          </a:extLst>
        </xdr:cNvPr>
        <xdr:cNvSpPr txBox="1">
          <a:spLocks noChangeArrowheads="1"/>
        </xdr:cNvSpPr>
      </xdr:nvSpPr>
      <xdr:spPr bwMode="auto">
        <a:xfrm>
          <a:off x="10527434" y="62230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63" name="Text Box 19">
          <a:extLst>
            <a:ext uri="{FF2B5EF4-FFF2-40B4-BE49-F238E27FC236}">
              <a16:creationId xmlns:a16="http://schemas.microsoft.com/office/drawing/2014/main" id="{00000000-0008-0000-0500-00003F000000}"/>
            </a:ext>
          </a:extLst>
        </xdr:cNvPr>
        <xdr:cNvSpPr txBox="1">
          <a:spLocks noChangeArrowheads="1"/>
        </xdr:cNvSpPr>
      </xdr:nvSpPr>
      <xdr:spPr bwMode="auto">
        <a:xfrm>
          <a:off x="10527434" y="62230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4" name="Text Box 15">
          <a:extLst>
            <a:ext uri="{FF2B5EF4-FFF2-40B4-BE49-F238E27FC236}">
              <a16:creationId xmlns:a16="http://schemas.microsoft.com/office/drawing/2014/main" id="{00000000-0008-0000-0500-000040000000}"/>
            </a:ext>
          </a:extLst>
        </xdr:cNvPr>
        <xdr:cNvSpPr txBox="1">
          <a:spLocks noChangeArrowheads="1"/>
        </xdr:cNvSpPr>
      </xdr:nvSpPr>
      <xdr:spPr bwMode="auto">
        <a:xfrm>
          <a:off x="10527434" y="6727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65" name="Text Box 16">
          <a:extLst>
            <a:ext uri="{FF2B5EF4-FFF2-40B4-BE49-F238E27FC236}">
              <a16:creationId xmlns:a16="http://schemas.microsoft.com/office/drawing/2014/main" id="{00000000-0008-0000-0500-000041000000}"/>
            </a:ext>
          </a:extLst>
        </xdr:cNvPr>
        <xdr:cNvSpPr txBox="1">
          <a:spLocks noChangeArrowheads="1"/>
        </xdr:cNvSpPr>
      </xdr:nvSpPr>
      <xdr:spPr bwMode="auto">
        <a:xfrm>
          <a:off x="10527434" y="7296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66" name="Text Box 17">
          <a:extLst>
            <a:ext uri="{FF2B5EF4-FFF2-40B4-BE49-F238E27FC236}">
              <a16:creationId xmlns:a16="http://schemas.microsoft.com/office/drawing/2014/main" id="{00000000-0008-0000-0500-000042000000}"/>
            </a:ext>
          </a:extLst>
        </xdr:cNvPr>
        <xdr:cNvSpPr txBox="1">
          <a:spLocks noChangeArrowheads="1"/>
        </xdr:cNvSpPr>
      </xdr:nvSpPr>
      <xdr:spPr bwMode="auto">
        <a:xfrm>
          <a:off x="10527434" y="7296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67" name="Text Box 18">
          <a:extLst>
            <a:ext uri="{FF2B5EF4-FFF2-40B4-BE49-F238E27FC236}">
              <a16:creationId xmlns:a16="http://schemas.microsoft.com/office/drawing/2014/main" id="{00000000-0008-0000-0500-000043000000}"/>
            </a:ext>
          </a:extLst>
        </xdr:cNvPr>
        <xdr:cNvSpPr txBox="1">
          <a:spLocks noChangeArrowheads="1"/>
        </xdr:cNvSpPr>
      </xdr:nvSpPr>
      <xdr:spPr bwMode="auto">
        <a:xfrm>
          <a:off x="10527434" y="7296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68" name="Text Box 19">
          <a:extLst>
            <a:ext uri="{FF2B5EF4-FFF2-40B4-BE49-F238E27FC236}">
              <a16:creationId xmlns:a16="http://schemas.microsoft.com/office/drawing/2014/main" id="{00000000-0008-0000-0500-000044000000}"/>
            </a:ext>
          </a:extLst>
        </xdr:cNvPr>
        <xdr:cNvSpPr txBox="1">
          <a:spLocks noChangeArrowheads="1"/>
        </xdr:cNvSpPr>
      </xdr:nvSpPr>
      <xdr:spPr bwMode="auto">
        <a:xfrm>
          <a:off x="10527434" y="7296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9" name="Text Box 15">
          <a:extLst>
            <a:ext uri="{FF2B5EF4-FFF2-40B4-BE49-F238E27FC236}">
              <a16:creationId xmlns:a16="http://schemas.microsoft.com/office/drawing/2014/main" id="{00000000-0008-0000-0500-000045000000}"/>
            </a:ext>
          </a:extLst>
        </xdr:cNvPr>
        <xdr:cNvSpPr txBox="1">
          <a:spLocks noChangeArrowheads="1"/>
        </xdr:cNvSpPr>
      </xdr:nvSpPr>
      <xdr:spPr bwMode="auto">
        <a:xfrm>
          <a:off x="10527434" y="780155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xdr:row>
      <xdr:rowOff>0</xdr:rowOff>
    </xdr:from>
    <xdr:ext cx="95250" cy="171450"/>
    <xdr:sp macro="" textlink="">
      <xdr:nvSpPr>
        <xdr:cNvPr id="70" name="Text Box 16">
          <a:extLst>
            <a:ext uri="{FF2B5EF4-FFF2-40B4-BE49-F238E27FC236}">
              <a16:creationId xmlns:a16="http://schemas.microsoft.com/office/drawing/2014/main" id="{00000000-0008-0000-0500-000046000000}"/>
            </a:ext>
          </a:extLst>
        </xdr:cNvPr>
        <xdr:cNvSpPr txBox="1">
          <a:spLocks noChangeArrowheads="1"/>
        </xdr:cNvSpPr>
      </xdr:nvSpPr>
      <xdr:spPr bwMode="auto">
        <a:xfrm>
          <a:off x="9374909" y="5449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xdr:row>
      <xdr:rowOff>0</xdr:rowOff>
    </xdr:from>
    <xdr:ext cx="95250" cy="171450"/>
    <xdr:sp macro="" textlink="">
      <xdr:nvSpPr>
        <xdr:cNvPr id="71" name="Text Box 17">
          <a:extLst>
            <a:ext uri="{FF2B5EF4-FFF2-40B4-BE49-F238E27FC236}">
              <a16:creationId xmlns:a16="http://schemas.microsoft.com/office/drawing/2014/main" id="{00000000-0008-0000-0500-000047000000}"/>
            </a:ext>
          </a:extLst>
        </xdr:cNvPr>
        <xdr:cNvSpPr txBox="1">
          <a:spLocks noChangeArrowheads="1"/>
        </xdr:cNvSpPr>
      </xdr:nvSpPr>
      <xdr:spPr bwMode="auto">
        <a:xfrm>
          <a:off x="9374909" y="5449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xdr:row>
      <xdr:rowOff>0</xdr:rowOff>
    </xdr:from>
    <xdr:ext cx="95250" cy="171450"/>
    <xdr:sp macro="" textlink="">
      <xdr:nvSpPr>
        <xdr:cNvPr id="72" name="Text Box 18">
          <a:extLst>
            <a:ext uri="{FF2B5EF4-FFF2-40B4-BE49-F238E27FC236}">
              <a16:creationId xmlns:a16="http://schemas.microsoft.com/office/drawing/2014/main" id="{00000000-0008-0000-0500-000048000000}"/>
            </a:ext>
          </a:extLst>
        </xdr:cNvPr>
        <xdr:cNvSpPr txBox="1">
          <a:spLocks noChangeArrowheads="1"/>
        </xdr:cNvSpPr>
      </xdr:nvSpPr>
      <xdr:spPr bwMode="auto">
        <a:xfrm>
          <a:off x="9374909" y="5449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xdr:row>
      <xdr:rowOff>0</xdr:rowOff>
    </xdr:from>
    <xdr:ext cx="95250" cy="171450"/>
    <xdr:sp macro="" textlink="">
      <xdr:nvSpPr>
        <xdr:cNvPr id="73" name="Text Box 19">
          <a:extLst>
            <a:ext uri="{FF2B5EF4-FFF2-40B4-BE49-F238E27FC236}">
              <a16:creationId xmlns:a16="http://schemas.microsoft.com/office/drawing/2014/main" id="{00000000-0008-0000-0500-000049000000}"/>
            </a:ext>
          </a:extLst>
        </xdr:cNvPr>
        <xdr:cNvSpPr txBox="1">
          <a:spLocks noChangeArrowheads="1"/>
        </xdr:cNvSpPr>
      </xdr:nvSpPr>
      <xdr:spPr bwMode="auto">
        <a:xfrm>
          <a:off x="9374909" y="5449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75" name="Text Box 15">
          <a:extLst>
            <a:ext uri="{FF2B5EF4-FFF2-40B4-BE49-F238E27FC236}">
              <a16:creationId xmlns:a16="http://schemas.microsoft.com/office/drawing/2014/main" id="{00000000-0008-0000-0500-00004B000000}"/>
            </a:ext>
          </a:extLst>
        </xdr:cNvPr>
        <xdr:cNvSpPr txBox="1">
          <a:spLocks noChangeArrowheads="1"/>
        </xdr:cNvSpPr>
      </xdr:nvSpPr>
      <xdr:spPr bwMode="auto">
        <a:xfrm>
          <a:off x="9374909" y="780155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76" name="Text Box 15">
          <a:extLst>
            <a:ext uri="{FF2B5EF4-FFF2-40B4-BE49-F238E27FC236}">
              <a16:creationId xmlns:a16="http://schemas.microsoft.com/office/drawing/2014/main" id="{00000000-0008-0000-0500-00004C000000}"/>
            </a:ext>
          </a:extLst>
        </xdr:cNvPr>
        <xdr:cNvSpPr txBox="1">
          <a:spLocks noChangeArrowheads="1"/>
        </xdr:cNvSpPr>
      </xdr:nvSpPr>
      <xdr:spPr bwMode="auto">
        <a:xfrm>
          <a:off x="9374909" y="887528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77" name="Text Box 15">
          <a:extLst>
            <a:ext uri="{FF2B5EF4-FFF2-40B4-BE49-F238E27FC236}">
              <a16:creationId xmlns:a16="http://schemas.microsoft.com/office/drawing/2014/main" id="{00000000-0008-0000-0500-00004D000000}"/>
            </a:ext>
          </a:extLst>
        </xdr:cNvPr>
        <xdr:cNvSpPr txBox="1">
          <a:spLocks noChangeArrowheads="1"/>
        </xdr:cNvSpPr>
      </xdr:nvSpPr>
      <xdr:spPr bwMode="auto">
        <a:xfrm>
          <a:off x="9374909" y="887528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78" name="Text Box 15">
          <a:extLst>
            <a:ext uri="{FF2B5EF4-FFF2-40B4-BE49-F238E27FC236}">
              <a16:creationId xmlns:a16="http://schemas.microsoft.com/office/drawing/2014/main" id="{00000000-0008-0000-0500-00004E000000}"/>
            </a:ext>
          </a:extLst>
        </xdr:cNvPr>
        <xdr:cNvSpPr txBox="1">
          <a:spLocks noChangeArrowheads="1"/>
        </xdr:cNvSpPr>
      </xdr:nvSpPr>
      <xdr:spPr bwMode="auto">
        <a:xfrm>
          <a:off x="9374909" y="1029537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79" name="Text Box 15">
          <a:extLst>
            <a:ext uri="{FF2B5EF4-FFF2-40B4-BE49-F238E27FC236}">
              <a16:creationId xmlns:a16="http://schemas.microsoft.com/office/drawing/2014/main" id="{00000000-0008-0000-0500-00004F000000}"/>
            </a:ext>
          </a:extLst>
        </xdr:cNvPr>
        <xdr:cNvSpPr txBox="1">
          <a:spLocks noChangeArrowheads="1"/>
        </xdr:cNvSpPr>
      </xdr:nvSpPr>
      <xdr:spPr bwMode="auto">
        <a:xfrm>
          <a:off x="9374909" y="1029537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80" name="Text Box 15">
          <a:extLst>
            <a:ext uri="{FF2B5EF4-FFF2-40B4-BE49-F238E27FC236}">
              <a16:creationId xmlns:a16="http://schemas.microsoft.com/office/drawing/2014/main" id="{00000000-0008-0000-0500-000050000000}"/>
            </a:ext>
          </a:extLst>
        </xdr:cNvPr>
        <xdr:cNvSpPr txBox="1">
          <a:spLocks noChangeArrowheads="1"/>
        </xdr:cNvSpPr>
      </xdr:nvSpPr>
      <xdr:spPr bwMode="auto">
        <a:xfrm>
          <a:off x="9374909" y="11068916"/>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81" name="Text Box 15">
          <a:extLst>
            <a:ext uri="{FF2B5EF4-FFF2-40B4-BE49-F238E27FC236}">
              <a16:creationId xmlns:a16="http://schemas.microsoft.com/office/drawing/2014/main" id="{00000000-0008-0000-0500-000051000000}"/>
            </a:ext>
          </a:extLst>
        </xdr:cNvPr>
        <xdr:cNvSpPr txBox="1">
          <a:spLocks noChangeArrowheads="1"/>
        </xdr:cNvSpPr>
      </xdr:nvSpPr>
      <xdr:spPr bwMode="auto">
        <a:xfrm>
          <a:off x="9374909" y="11068916"/>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82" name="Text Box 15">
          <a:extLst>
            <a:ext uri="{FF2B5EF4-FFF2-40B4-BE49-F238E27FC236}">
              <a16:creationId xmlns:a16="http://schemas.microsoft.com/office/drawing/2014/main" id="{00000000-0008-0000-0500-000052000000}"/>
            </a:ext>
          </a:extLst>
        </xdr:cNvPr>
        <xdr:cNvSpPr txBox="1">
          <a:spLocks noChangeArrowheads="1"/>
        </xdr:cNvSpPr>
      </xdr:nvSpPr>
      <xdr:spPr bwMode="auto">
        <a:xfrm>
          <a:off x="9374909" y="1178790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83" name="Text Box 15">
          <a:extLst>
            <a:ext uri="{FF2B5EF4-FFF2-40B4-BE49-F238E27FC236}">
              <a16:creationId xmlns:a16="http://schemas.microsoft.com/office/drawing/2014/main" id="{00000000-0008-0000-0500-000053000000}"/>
            </a:ext>
          </a:extLst>
        </xdr:cNvPr>
        <xdr:cNvSpPr txBox="1">
          <a:spLocks noChangeArrowheads="1"/>
        </xdr:cNvSpPr>
      </xdr:nvSpPr>
      <xdr:spPr bwMode="auto">
        <a:xfrm>
          <a:off x="9374909" y="1178790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84" name="Text Box 15">
          <a:extLst>
            <a:ext uri="{FF2B5EF4-FFF2-40B4-BE49-F238E27FC236}">
              <a16:creationId xmlns:a16="http://schemas.microsoft.com/office/drawing/2014/main" id="{00000000-0008-0000-0500-000054000000}"/>
            </a:ext>
          </a:extLst>
        </xdr:cNvPr>
        <xdr:cNvSpPr txBox="1">
          <a:spLocks noChangeArrowheads="1"/>
        </xdr:cNvSpPr>
      </xdr:nvSpPr>
      <xdr:spPr bwMode="auto">
        <a:xfrm>
          <a:off x="9374909" y="1178790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85" name="Text Box 15">
          <a:extLst>
            <a:ext uri="{FF2B5EF4-FFF2-40B4-BE49-F238E27FC236}">
              <a16:creationId xmlns:a16="http://schemas.microsoft.com/office/drawing/2014/main" id="{00000000-0008-0000-0500-000055000000}"/>
            </a:ext>
          </a:extLst>
        </xdr:cNvPr>
        <xdr:cNvSpPr txBox="1">
          <a:spLocks noChangeArrowheads="1"/>
        </xdr:cNvSpPr>
      </xdr:nvSpPr>
      <xdr:spPr bwMode="auto">
        <a:xfrm>
          <a:off x="9374909" y="1178790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86" name="Text Box 15">
          <a:extLst>
            <a:ext uri="{FF2B5EF4-FFF2-40B4-BE49-F238E27FC236}">
              <a16:creationId xmlns:a16="http://schemas.microsoft.com/office/drawing/2014/main" id="{00000000-0008-0000-0500-000056000000}"/>
            </a:ext>
          </a:extLst>
        </xdr:cNvPr>
        <xdr:cNvSpPr txBox="1">
          <a:spLocks noChangeArrowheads="1"/>
        </xdr:cNvSpPr>
      </xdr:nvSpPr>
      <xdr:spPr bwMode="auto">
        <a:xfrm>
          <a:off x="9374909" y="1178790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87" name="Text Box 15">
          <a:extLst>
            <a:ext uri="{FF2B5EF4-FFF2-40B4-BE49-F238E27FC236}">
              <a16:creationId xmlns:a16="http://schemas.microsoft.com/office/drawing/2014/main" id="{00000000-0008-0000-0500-000057000000}"/>
            </a:ext>
          </a:extLst>
        </xdr:cNvPr>
        <xdr:cNvSpPr txBox="1">
          <a:spLocks noChangeArrowheads="1"/>
        </xdr:cNvSpPr>
      </xdr:nvSpPr>
      <xdr:spPr bwMode="auto">
        <a:xfrm>
          <a:off x="50072637" y="12746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88" name="Text Box 15">
          <a:extLst>
            <a:ext uri="{FF2B5EF4-FFF2-40B4-BE49-F238E27FC236}">
              <a16:creationId xmlns:a16="http://schemas.microsoft.com/office/drawing/2014/main" id="{00000000-0008-0000-0500-000058000000}"/>
            </a:ext>
          </a:extLst>
        </xdr:cNvPr>
        <xdr:cNvSpPr txBox="1">
          <a:spLocks noChangeArrowheads="1"/>
        </xdr:cNvSpPr>
      </xdr:nvSpPr>
      <xdr:spPr bwMode="auto">
        <a:xfrm>
          <a:off x="49942750" y="132238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89" name="Text Box 16">
          <a:extLst>
            <a:ext uri="{FF2B5EF4-FFF2-40B4-BE49-F238E27FC236}">
              <a16:creationId xmlns:a16="http://schemas.microsoft.com/office/drawing/2014/main" id="{00000000-0008-0000-0500-000059000000}"/>
            </a:ext>
          </a:extLst>
        </xdr:cNvPr>
        <xdr:cNvSpPr txBox="1">
          <a:spLocks noChangeArrowheads="1"/>
        </xdr:cNvSpPr>
      </xdr:nvSpPr>
      <xdr:spPr bwMode="auto">
        <a:xfrm>
          <a:off x="9374909" y="62230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90" name="Text Box 17">
          <a:extLst>
            <a:ext uri="{FF2B5EF4-FFF2-40B4-BE49-F238E27FC236}">
              <a16:creationId xmlns:a16="http://schemas.microsoft.com/office/drawing/2014/main" id="{00000000-0008-0000-0500-00005A000000}"/>
            </a:ext>
          </a:extLst>
        </xdr:cNvPr>
        <xdr:cNvSpPr txBox="1">
          <a:spLocks noChangeArrowheads="1"/>
        </xdr:cNvSpPr>
      </xdr:nvSpPr>
      <xdr:spPr bwMode="auto">
        <a:xfrm>
          <a:off x="9374909" y="62230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91" name="Text Box 18">
          <a:extLst>
            <a:ext uri="{FF2B5EF4-FFF2-40B4-BE49-F238E27FC236}">
              <a16:creationId xmlns:a16="http://schemas.microsoft.com/office/drawing/2014/main" id="{00000000-0008-0000-0500-00005B000000}"/>
            </a:ext>
          </a:extLst>
        </xdr:cNvPr>
        <xdr:cNvSpPr txBox="1">
          <a:spLocks noChangeArrowheads="1"/>
        </xdr:cNvSpPr>
      </xdr:nvSpPr>
      <xdr:spPr bwMode="auto">
        <a:xfrm>
          <a:off x="9374909" y="62230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92" name="Text Box 19">
          <a:extLst>
            <a:ext uri="{FF2B5EF4-FFF2-40B4-BE49-F238E27FC236}">
              <a16:creationId xmlns:a16="http://schemas.microsoft.com/office/drawing/2014/main" id="{00000000-0008-0000-0500-00005C000000}"/>
            </a:ext>
          </a:extLst>
        </xdr:cNvPr>
        <xdr:cNvSpPr txBox="1">
          <a:spLocks noChangeArrowheads="1"/>
        </xdr:cNvSpPr>
      </xdr:nvSpPr>
      <xdr:spPr bwMode="auto">
        <a:xfrm>
          <a:off x="9374909" y="62230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93" name="Text Box 15">
          <a:extLst>
            <a:ext uri="{FF2B5EF4-FFF2-40B4-BE49-F238E27FC236}">
              <a16:creationId xmlns:a16="http://schemas.microsoft.com/office/drawing/2014/main" id="{00000000-0008-0000-0500-00005D000000}"/>
            </a:ext>
          </a:extLst>
        </xdr:cNvPr>
        <xdr:cNvSpPr txBox="1">
          <a:spLocks noChangeArrowheads="1"/>
        </xdr:cNvSpPr>
      </xdr:nvSpPr>
      <xdr:spPr bwMode="auto">
        <a:xfrm>
          <a:off x="9374909" y="6727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94" name="Text Box 16">
          <a:extLst>
            <a:ext uri="{FF2B5EF4-FFF2-40B4-BE49-F238E27FC236}">
              <a16:creationId xmlns:a16="http://schemas.microsoft.com/office/drawing/2014/main" id="{00000000-0008-0000-0500-00005E000000}"/>
            </a:ext>
          </a:extLst>
        </xdr:cNvPr>
        <xdr:cNvSpPr txBox="1">
          <a:spLocks noChangeArrowheads="1"/>
        </xdr:cNvSpPr>
      </xdr:nvSpPr>
      <xdr:spPr bwMode="auto">
        <a:xfrm>
          <a:off x="9374909" y="7296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95" name="Text Box 17">
          <a:extLst>
            <a:ext uri="{FF2B5EF4-FFF2-40B4-BE49-F238E27FC236}">
              <a16:creationId xmlns:a16="http://schemas.microsoft.com/office/drawing/2014/main" id="{00000000-0008-0000-0500-00005F000000}"/>
            </a:ext>
          </a:extLst>
        </xdr:cNvPr>
        <xdr:cNvSpPr txBox="1">
          <a:spLocks noChangeArrowheads="1"/>
        </xdr:cNvSpPr>
      </xdr:nvSpPr>
      <xdr:spPr bwMode="auto">
        <a:xfrm>
          <a:off x="9374909" y="7296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96" name="Text Box 18">
          <a:extLst>
            <a:ext uri="{FF2B5EF4-FFF2-40B4-BE49-F238E27FC236}">
              <a16:creationId xmlns:a16="http://schemas.microsoft.com/office/drawing/2014/main" id="{00000000-0008-0000-0500-000060000000}"/>
            </a:ext>
          </a:extLst>
        </xdr:cNvPr>
        <xdr:cNvSpPr txBox="1">
          <a:spLocks noChangeArrowheads="1"/>
        </xdr:cNvSpPr>
      </xdr:nvSpPr>
      <xdr:spPr bwMode="auto">
        <a:xfrm>
          <a:off x="9374909" y="7296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97" name="Text Box 19">
          <a:extLst>
            <a:ext uri="{FF2B5EF4-FFF2-40B4-BE49-F238E27FC236}">
              <a16:creationId xmlns:a16="http://schemas.microsoft.com/office/drawing/2014/main" id="{00000000-0008-0000-0500-000061000000}"/>
            </a:ext>
          </a:extLst>
        </xdr:cNvPr>
        <xdr:cNvSpPr txBox="1">
          <a:spLocks noChangeArrowheads="1"/>
        </xdr:cNvSpPr>
      </xdr:nvSpPr>
      <xdr:spPr bwMode="auto">
        <a:xfrm>
          <a:off x="9374909" y="7296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98" name="Text Box 15">
          <a:extLst>
            <a:ext uri="{FF2B5EF4-FFF2-40B4-BE49-F238E27FC236}">
              <a16:creationId xmlns:a16="http://schemas.microsoft.com/office/drawing/2014/main" id="{00000000-0008-0000-0500-000062000000}"/>
            </a:ext>
          </a:extLst>
        </xdr:cNvPr>
        <xdr:cNvSpPr txBox="1">
          <a:spLocks noChangeArrowheads="1"/>
        </xdr:cNvSpPr>
      </xdr:nvSpPr>
      <xdr:spPr bwMode="auto">
        <a:xfrm>
          <a:off x="9374909" y="780155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99" name="Text Box 15">
          <a:extLst>
            <a:ext uri="{FF2B5EF4-FFF2-40B4-BE49-F238E27FC236}">
              <a16:creationId xmlns:a16="http://schemas.microsoft.com/office/drawing/2014/main" id="{00000000-0008-0000-0500-000063000000}"/>
            </a:ext>
          </a:extLst>
        </xdr:cNvPr>
        <xdr:cNvSpPr txBox="1">
          <a:spLocks noChangeArrowheads="1"/>
        </xdr:cNvSpPr>
      </xdr:nvSpPr>
      <xdr:spPr bwMode="auto">
        <a:xfrm>
          <a:off x="9374909" y="1164618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00" name="Text Box 15">
          <a:extLst>
            <a:ext uri="{FF2B5EF4-FFF2-40B4-BE49-F238E27FC236}">
              <a16:creationId xmlns:a16="http://schemas.microsoft.com/office/drawing/2014/main" id="{00000000-0008-0000-0500-000064000000}"/>
            </a:ext>
          </a:extLst>
        </xdr:cNvPr>
        <xdr:cNvSpPr txBox="1">
          <a:spLocks noChangeArrowheads="1"/>
        </xdr:cNvSpPr>
      </xdr:nvSpPr>
      <xdr:spPr bwMode="auto">
        <a:xfrm>
          <a:off x="9374909" y="1164618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01" name="Text Box 15">
          <a:extLst>
            <a:ext uri="{FF2B5EF4-FFF2-40B4-BE49-F238E27FC236}">
              <a16:creationId xmlns:a16="http://schemas.microsoft.com/office/drawing/2014/main" id="{00000000-0008-0000-0500-000065000000}"/>
            </a:ext>
          </a:extLst>
        </xdr:cNvPr>
        <xdr:cNvSpPr txBox="1">
          <a:spLocks noChangeArrowheads="1"/>
        </xdr:cNvSpPr>
      </xdr:nvSpPr>
      <xdr:spPr bwMode="auto">
        <a:xfrm>
          <a:off x="12790343" y="1164618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02" name="Text Box 15">
          <a:extLst>
            <a:ext uri="{FF2B5EF4-FFF2-40B4-BE49-F238E27FC236}">
              <a16:creationId xmlns:a16="http://schemas.microsoft.com/office/drawing/2014/main" id="{00000000-0008-0000-0500-000066000000}"/>
            </a:ext>
          </a:extLst>
        </xdr:cNvPr>
        <xdr:cNvSpPr txBox="1">
          <a:spLocks noChangeArrowheads="1"/>
        </xdr:cNvSpPr>
      </xdr:nvSpPr>
      <xdr:spPr bwMode="auto">
        <a:xfrm>
          <a:off x="12790343" y="1164618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103" name="Text Box 15">
          <a:extLst>
            <a:ext uri="{FF2B5EF4-FFF2-40B4-BE49-F238E27FC236}">
              <a16:creationId xmlns:a16="http://schemas.microsoft.com/office/drawing/2014/main" id="{00000000-0008-0000-0500-000067000000}"/>
            </a:ext>
          </a:extLst>
        </xdr:cNvPr>
        <xdr:cNvSpPr txBox="1">
          <a:spLocks noChangeArrowheads="1"/>
        </xdr:cNvSpPr>
      </xdr:nvSpPr>
      <xdr:spPr bwMode="auto">
        <a:xfrm>
          <a:off x="50084182" y="1164618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104" name="Text Box 15">
          <a:extLst>
            <a:ext uri="{FF2B5EF4-FFF2-40B4-BE49-F238E27FC236}">
              <a16:creationId xmlns:a16="http://schemas.microsoft.com/office/drawing/2014/main" id="{00000000-0008-0000-0500-000068000000}"/>
            </a:ext>
          </a:extLst>
        </xdr:cNvPr>
        <xdr:cNvSpPr txBox="1">
          <a:spLocks noChangeArrowheads="1"/>
        </xdr:cNvSpPr>
      </xdr:nvSpPr>
      <xdr:spPr bwMode="auto">
        <a:xfrm>
          <a:off x="50084182" y="1164618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05" name="Text Box 15">
          <a:extLst>
            <a:ext uri="{FF2B5EF4-FFF2-40B4-BE49-F238E27FC236}">
              <a16:creationId xmlns:a16="http://schemas.microsoft.com/office/drawing/2014/main" id="{00000000-0008-0000-0500-000069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06" name="Text Box 15">
          <a:extLst>
            <a:ext uri="{FF2B5EF4-FFF2-40B4-BE49-F238E27FC236}">
              <a16:creationId xmlns:a16="http://schemas.microsoft.com/office/drawing/2014/main" id="{00000000-0008-0000-0500-00006A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07" name="Text Box 15">
          <a:extLst>
            <a:ext uri="{FF2B5EF4-FFF2-40B4-BE49-F238E27FC236}">
              <a16:creationId xmlns:a16="http://schemas.microsoft.com/office/drawing/2014/main" id="{00000000-0008-0000-0500-00006B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08" name="Text Box 15">
          <a:extLst>
            <a:ext uri="{FF2B5EF4-FFF2-40B4-BE49-F238E27FC236}">
              <a16:creationId xmlns:a16="http://schemas.microsoft.com/office/drawing/2014/main" id="{00000000-0008-0000-0500-00006C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09" name="Text Box 15">
          <a:extLst>
            <a:ext uri="{FF2B5EF4-FFF2-40B4-BE49-F238E27FC236}">
              <a16:creationId xmlns:a16="http://schemas.microsoft.com/office/drawing/2014/main" id="{00000000-0008-0000-0500-00006D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10" name="Text Box 15">
          <a:extLst>
            <a:ext uri="{FF2B5EF4-FFF2-40B4-BE49-F238E27FC236}">
              <a16:creationId xmlns:a16="http://schemas.microsoft.com/office/drawing/2014/main" id="{00000000-0008-0000-0500-00006E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11" name="Text Box 15">
          <a:extLst>
            <a:ext uri="{FF2B5EF4-FFF2-40B4-BE49-F238E27FC236}">
              <a16:creationId xmlns:a16="http://schemas.microsoft.com/office/drawing/2014/main" id="{00000000-0008-0000-0500-00006F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12" name="Text Box 15">
          <a:extLst>
            <a:ext uri="{FF2B5EF4-FFF2-40B4-BE49-F238E27FC236}">
              <a16:creationId xmlns:a16="http://schemas.microsoft.com/office/drawing/2014/main" id="{00000000-0008-0000-0500-000070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13" name="Text Box 15">
          <a:extLst>
            <a:ext uri="{FF2B5EF4-FFF2-40B4-BE49-F238E27FC236}">
              <a16:creationId xmlns:a16="http://schemas.microsoft.com/office/drawing/2014/main" id="{00000000-0008-0000-0500-000071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14" name="Text Box 15">
          <a:extLst>
            <a:ext uri="{FF2B5EF4-FFF2-40B4-BE49-F238E27FC236}">
              <a16:creationId xmlns:a16="http://schemas.microsoft.com/office/drawing/2014/main" id="{00000000-0008-0000-0500-000072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15" name="Text Box 15">
          <a:extLst>
            <a:ext uri="{FF2B5EF4-FFF2-40B4-BE49-F238E27FC236}">
              <a16:creationId xmlns:a16="http://schemas.microsoft.com/office/drawing/2014/main" id="{00000000-0008-0000-0500-000073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16" name="Text Box 15">
          <a:extLst>
            <a:ext uri="{FF2B5EF4-FFF2-40B4-BE49-F238E27FC236}">
              <a16:creationId xmlns:a16="http://schemas.microsoft.com/office/drawing/2014/main" id="{00000000-0008-0000-0500-000074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17" name="Text Box 15">
          <a:extLst>
            <a:ext uri="{FF2B5EF4-FFF2-40B4-BE49-F238E27FC236}">
              <a16:creationId xmlns:a16="http://schemas.microsoft.com/office/drawing/2014/main" id="{00000000-0008-0000-0500-000075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18" name="Text Box 15">
          <a:extLst>
            <a:ext uri="{FF2B5EF4-FFF2-40B4-BE49-F238E27FC236}">
              <a16:creationId xmlns:a16="http://schemas.microsoft.com/office/drawing/2014/main" id="{00000000-0008-0000-0500-000076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19" name="Text Box 15">
          <a:extLst>
            <a:ext uri="{FF2B5EF4-FFF2-40B4-BE49-F238E27FC236}">
              <a16:creationId xmlns:a16="http://schemas.microsoft.com/office/drawing/2014/main" id="{00000000-0008-0000-0500-00007700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20" name="Text Box 15">
          <a:extLst>
            <a:ext uri="{FF2B5EF4-FFF2-40B4-BE49-F238E27FC236}">
              <a16:creationId xmlns:a16="http://schemas.microsoft.com/office/drawing/2014/main" id="{00000000-0008-0000-0500-00007800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21" name="Text Box 15">
          <a:extLst>
            <a:ext uri="{FF2B5EF4-FFF2-40B4-BE49-F238E27FC236}">
              <a16:creationId xmlns:a16="http://schemas.microsoft.com/office/drawing/2014/main" id="{00000000-0008-0000-0500-00007900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22" name="Text Box 15">
          <a:extLst>
            <a:ext uri="{FF2B5EF4-FFF2-40B4-BE49-F238E27FC236}">
              <a16:creationId xmlns:a16="http://schemas.microsoft.com/office/drawing/2014/main" id="{00000000-0008-0000-0500-00007A00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23" name="Text Box 15">
          <a:extLst>
            <a:ext uri="{FF2B5EF4-FFF2-40B4-BE49-F238E27FC236}">
              <a16:creationId xmlns:a16="http://schemas.microsoft.com/office/drawing/2014/main" id="{00000000-0008-0000-0500-00007B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24" name="Text Box 15">
          <a:extLst>
            <a:ext uri="{FF2B5EF4-FFF2-40B4-BE49-F238E27FC236}">
              <a16:creationId xmlns:a16="http://schemas.microsoft.com/office/drawing/2014/main" id="{00000000-0008-0000-0500-00007C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25" name="Text Box 15">
          <a:extLst>
            <a:ext uri="{FF2B5EF4-FFF2-40B4-BE49-F238E27FC236}">
              <a16:creationId xmlns:a16="http://schemas.microsoft.com/office/drawing/2014/main" id="{00000000-0008-0000-0500-00007D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26" name="Text Box 15">
          <a:extLst>
            <a:ext uri="{FF2B5EF4-FFF2-40B4-BE49-F238E27FC236}">
              <a16:creationId xmlns:a16="http://schemas.microsoft.com/office/drawing/2014/main" id="{00000000-0008-0000-0500-00007E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27" name="Text Box 15">
          <a:extLst>
            <a:ext uri="{FF2B5EF4-FFF2-40B4-BE49-F238E27FC236}">
              <a16:creationId xmlns:a16="http://schemas.microsoft.com/office/drawing/2014/main" id="{00000000-0008-0000-0500-00007F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28" name="Text Box 15">
          <a:extLst>
            <a:ext uri="{FF2B5EF4-FFF2-40B4-BE49-F238E27FC236}">
              <a16:creationId xmlns:a16="http://schemas.microsoft.com/office/drawing/2014/main" id="{00000000-0008-0000-0500-000080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29" name="Text Box 15">
          <a:extLst>
            <a:ext uri="{FF2B5EF4-FFF2-40B4-BE49-F238E27FC236}">
              <a16:creationId xmlns:a16="http://schemas.microsoft.com/office/drawing/2014/main" id="{00000000-0008-0000-0500-000081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30" name="Text Box 15">
          <a:extLst>
            <a:ext uri="{FF2B5EF4-FFF2-40B4-BE49-F238E27FC236}">
              <a16:creationId xmlns:a16="http://schemas.microsoft.com/office/drawing/2014/main" id="{00000000-0008-0000-0500-000082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31" name="Text Box 15">
          <a:extLst>
            <a:ext uri="{FF2B5EF4-FFF2-40B4-BE49-F238E27FC236}">
              <a16:creationId xmlns:a16="http://schemas.microsoft.com/office/drawing/2014/main" id="{00000000-0008-0000-0500-000083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32" name="Text Box 15">
          <a:extLst>
            <a:ext uri="{FF2B5EF4-FFF2-40B4-BE49-F238E27FC236}">
              <a16:creationId xmlns:a16="http://schemas.microsoft.com/office/drawing/2014/main" id="{00000000-0008-0000-0500-000084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33" name="Text Box 15">
          <a:extLst>
            <a:ext uri="{FF2B5EF4-FFF2-40B4-BE49-F238E27FC236}">
              <a16:creationId xmlns:a16="http://schemas.microsoft.com/office/drawing/2014/main" id="{00000000-0008-0000-0500-000085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34" name="Text Box 15">
          <a:extLst>
            <a:ext uri="{FF2B5EF4-FFF2-40B4-BE49-F238E27FC236}">
              <a16:creationId xmlns:a16="http://schemas.microsoft.com/office/drawing/2014/main" id="{00000000-0008-0000-0500-000086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35" name="Text Box 15">
          <a:extLst>
            <a:ext uri="{FF2B5EF4-FFF2-40B4-BE49-F238E27FC236}">
              <a16:creationId xmlns:a16="http://schemas.microsoft.com/office/drawing/2014/main" id="{00000000-0008-0000-0500-000087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36" name="Text Box 15">
          <a:extLst>
            <a:ext uri="{FF2B5EF4-FFF2-40B4-BE49-F238E27FC236}">
              <a16:creationId xmlns:a16="http://schemas.microsoft.com/office/drawing/2014/main" id="{00000000-0008-0000-0500-000088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37" name="Text Box 15">
          <a:extLst>
            <a:ext uri="{FF2B5EF4-FFF2-40B4-BE49-F238E27FC236}">
              <a16:creationId xmlns:a16="http://schemas.microsoft.com/office/drawing/2014/main" id="{00000000-0008-0000-0500-00008900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38" name="Text Box 15">
          <a:extLst>
            <a:ext uri="{FF2B5EF4-FFF2-40B4-BE49-F238E27FC236}">
              <a16:creationId xmlns:a16="http://schemas.microsoft.com/office/drawing/2014/main" id="{00000000-0008-0000-0500-00008A00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39" name="Text Box 15">
          <a:extLst>
            <a:ext uri="{FF2B5EF4-FFF2-40B4-BE49-F238E27FC236}">
              <a16:creationId xmlns:a16="http://schemas.microsoft.com/office/drawing/2014/main" id="{00000000-0008-0000-0500-00008B00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40" name="Text Box 15">
          <a:extLst>
            <a:ext uri="{FF2B5EF4-FFF2-40B4-BE49-F238E27FC236}">
              <a16:creationId xmlns:a16="http://schemas.microsoft.com/office/drawing/2014/main" id="{00000000-0008-0000-0500-00008C00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41" name="Text Box 15">
          <a:extLst>
            <a:ext uri="{FF2B5EF4-FFF2-40B4-BE49-F238E27FC236}">
              <a16:creationId xmlns:a16="http://schemas.microsoft.com/office/drawing/2014/main" id="{00000000-0008-0000-0500-00008D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42" name="Text Box 15">
          <a:extLst>
            <a:ext uri="{FF2B5EF4-FFF2-40B4-BE49-F238E27FC236}">
              <a16:creationId xmlns:a16="http://schemas.microsoft.com/office/drawing/2014/main" id="{00000000-0008-0000-0500-00008E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43" name="Text Box 15">
          <a:extLst>
            <a:ext uri="{FF2B5EF4-FFF2-40B4-BE49-F238E27FC236}">
              <a16:creationId xmlns:a16="http://schemas.microsoft.com/office/drawing/2014/main" id="{00000000-0008-0000-0500-00008F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44" name="Text Box 15">
          <a:extLst>
            <a:ext uri="{FF2B5EF4-FFF2-40B4-BE49-F238E27FC236}">
              <a16:creationId xmlns:a16="http://schemas.microsoft.com/office/drawing/2014/main" id="{00000000-0008-0000-0500-000090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45" name="Text Box 15">
          <a:extLst>
            <a:ext uri="{FF2B5EF4-FFF2-40B4-BE49-F238E27FC236}">
              <a16:creationId xmlns:a16="http://schemas.microsoft.com/office/drawing/2014/main" id="{00000000-0008-0000-0500-000091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46" name="Text Box 15">
          <a:extLst>
            <a:ext uri="{FF2B5EF4-FFF2-40B4-BE49-F238E27FC236}">
              <a16:creationId xmlns:a16="http://schemas.microsoft.com/office/drawing/2014/main" id="{00000000-0008-0000-0500-000092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47" name="Text Box 15">
          <a:extLst>
            <a:ext uri="{FF2B5EF4-FFF2-40B4-BE49-F238E27FC236}">
              <a16:creationId xmlns:a16="http://schemas.microsoft.com/office/drawing/2014/main" id="{00000000-0008-0000-0500-000093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48" name="Text Box 15">
          <a:extLst>
            <a:ext uri="{FF2B5EF4-FFF2-40B4-BE49-F238E27FC236}">
              <a16:creationId xmlns:a16="http://schemas.microsoft.com/office/drawing/2014/main" id="{00000000-0008-0000-0500-000094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49" name="Text Box 15">
          <a:extLst>
            <a:ext uri="{FF2B5EF4-FFF2-40B4-BE49-F238E27FC236}">
              <a16:creationId xmlns:a16="http://schemas.microsoft.com/office/drawing/2014/main" id="{00000000-0008-0000-0500-000095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50" name="Text Box 15">
          <a:extLst>
            <a:ext uri="{FF2B5EF4-FFF2-40B4-BE49-F238E27FC236}">
              <a16:creationId xmlns:a16="http://schemas.microsoft.com/office/drawing/2014/main" id="{00000000-0008-0000-0500-000096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51" name="Text Box 15">
          <a:extLst>
            <a:ext uri="{FF2B5EF4-FFF2-40B4-BE49-F238E27FC236}">
              <a16:creationId xmlns:a16="http://schemas.microsoft.com/office/drawing/2014/main" id="{00000000-0008-0000-0500-000097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52" name="Text Box 15">
          <a:extLst>
            <a:ext uri="{FF2B5EF4-FFF2-40B4-BE49-F238E27FC236}">
              <a16:creationId xmlns:a16="http://schemas.microsoft.com/office/drawing/2014/main" id="{00000000-0008-0000-0500-000098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53" name="Text Box 15">
          <a:extLst>
            <a:ext uri="{FF2B5EF4-FFF2-40B4-BE49-F238E27FC236}">
              <a16:creationId xmlns:a16="http://schemas.microsoft.com/office/drawing/2014/main" id="{00000000-0008-0000-0500-000099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54" name="Text Box 15">
          <a:extLst>
            <a:ext uri="{FF2B5EF4-FFF2-40B4-BE49-F238E27FC236}">
              <a16:creationId xmlns:a16="http://schemas.microsoft.com/office/drawing/2014/main" id="{00000000-0008-0000-0500-00009A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55" name="Text Box 15">
          <a:extLst>
            <a:ext uri="{FF2B5EF4-FFF2-40B4-BE49-F238E27FC236}">
              <a16:creationId xmlns:a16="http://schemas.microsoft.com/office/drawing/2014/main" id="{00000000-0008-0000-0500-00009B00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56" name="Text Box 15">
          <a:extLst>
            <a:ext uri="{FF2B5EF4-FFF2-40B4-BE49-F238E27FC236}">
              <a16:creationId xmlns:a16="http://schemas.microsoft.com/office/drawing/2014/main" id="{00000000-0008-0000-0500-00009C00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57" name="Text Box 15">
          <a:extLst>
            <a:ext uri="{FF2B5EF4-FFF2-40B4-BE49-F238E27FC236}">
              <a16:creationId xmlns:a16="http://schemas.microsoft.com/office/drawing/2014/main" id="{00000000-0008-0000-0500-00009D00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58" name="Text Box 15">
          <a:extLst>
            <a:ext uri="{FF2B5EF4-FFF2-40B4-BE49-F238E27FC236}">
              <a16:creationId xmlns:a16="http://schemas.microsoft.com/office/drawing/2014/main" id="{00000000-0008-0000-0500-00009E00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59" name="Text Box 15">
          <a:extLst>
            <a:ext uri="{FF2B5EF4-FFF2-40B4-BE49-F238E27FC236}">
              <a16:creationId xmlns:a16="http://schemas.microsoft.com/office/drawing/2014/main" id="{00000000-0008-0000-0500-00009F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60" name="Text Box 15">
          <a:extLst>
            <a:ext uri="{FF2B5EF4-FFF2-40B4-BE49-F238E27FC236}">
              <a16:creationId xmlns:a16="http://schemas.microsoft.com/office/drawing/2014/main" id="{00000000-0008-0000-0500-0000A0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61" name="Text Box 15">
          <a:extLst>
            <a:ext uri="{FF2B5EF4-FFF2-40B4-BE49-F238E27FC236}">
              <a16:creationId xmlns:a16="http://schemas.microsoft.com/office/drawing/2014/main" id="{00000000-0008-0000-0500-0000A1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62" name="Text Box 15">
          <a:extLst>
            <a:ext uri="{FF2B5EF4-FFF2-40B4-BE49-F238E27FC236}">
              <a16:creationId xmlns:a16="http://schemas.microsoft.com/office/drawing/2014/main" id="{00000000-0008-0000-0500-0000A2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63" name="Text Box 15">
          <a:extLst>
            <a:ext uri="{FF2B5EF4-FFF2-40B4-BE49-F238E27FC236}">
              <a16:creationId xmlns:a16="http://schemas.microsoft.com/office/drawing/2014/main" id="{00000000-0008-0000-0500-0000A3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64" name="Text Box 15">
          <a:extLst>
            <a:ext uri="{FF2B5EF4-FFF2-40B4-BE49-F238E27FC236}">
              <a16:creationId xmlns:a16="http://schemas.microsoft.com/office/drawing/2014/main" id="{00000000-0008-0000-0500-0000A4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65" name="Text Box 15">
          <a:extLst>
            <a:ext uri="{FF2B5EF4-FFF2-40B4-BE49-F238E27FC236}">
              <a16:creationId xmlns:a16="http://schemas.microsoft.com/office/drawing/2014/main" id="{00000000-0008-0000-0500-0000A5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66" name="Text Box 15">
          <a:extLst>
            <a:ext uri="{FF2B5EF4-FFF2-40B4-BE49-F238E27FC236}">
              <a16:creationId xmlns:a16="http://schemas.microsoft.com/office/drawing/2014/main" id="{00000000-0008-0000-0500-0000A6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67" name="Text Box 15">
          <a:extLst>
            <a:ext uri="{FF2B5EF4-FFF2-40B4-BE49-F238E27FC236}">
              <a16:creationId xmlns:a16="http://schemas.microsoft.com/office/drawing/2014/main" id="{00000000-0008-0000-0500-0000A7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68" name="Text Box 15">
          <a:extLst>
            <a:ext uri="{FF2B5EF4-FFF2-40B4-BE49-F238E27FC236}">
              <a16:creationId xmlns:a16="http://schemas.microsoft.com/office/drawing/2014/main" id="{00000000-0008-0000-0500-0000A8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69" name="Text Box 15">
          <a:extLst>
            <a:ext uri="{FF2B5EF4-FFF2-40B4-BE49-F238E27FC236}">
              <a16:creationId xmlns:a16="http://schemas.microsoft.com/office/drawing/2014/main" id="{00000000-0008-0000-0500-0000A9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70" name="Text Box 15">
          <a:extLst>
            <a:ext uri="{FF2B5EF4-FFF2-40B4-BE49-F238E27FC236}">
              <a16:creationId xmlns:a16="http://schemas.microsoft.com/office/drawing/2014/main" id="{00000000-0008-0000-0500-0000AA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71" name="Text Box 15">
          <a:extLst>
            <a:ext uri="{FF2B5EF4-FFF2-40B4-BE49-F238E27FC236}">
              <a16:creationId xmlns:a16="http://schemas.microsoft.com/office/drawing/2014/main" id="{00000000-0008-0000-0500-0000AB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72" name="Text Box 15">
          <a:extLst>
            <a:ext uri="{FF2B5EF4-FFF2-40B4-BE49-F238E27FC236}">
              <a16:creationId xmlns:a16="http://schemas.microsoft.com/office/drawing/2014/main" id="{00000000-0008-0000-0500-0000AC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73" name="Text Box 15">
          <a:extLst>
            <a:ext uri="{FF2B5EF4-FFF2-40B4-BE49-F238E27FC236}">
              <a16:creationId xmlns:a16="http://schemas.microsoft.com/office/drawing/2014/main" id="{00000000-0008-0000-0500-0000AD00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74" name="Text Box 15">
          <a:extLst>
            <a:ext uri="{FF2B5EF4-FFF2-40B4-BE49-F238E27FC236}">
              <a16:creationId xmlns:a16="http://schemas.microsoft.com/office/drawing/2014/main" id="{00000000-0008-0000-0500-0000AE00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75" name="Text Box 15">
          <a:extLst>
            <a:ext uri="{FF2B5EF4-FFF2-40B4-BE49-F238E27FC236}">
              <a16:creationId xmlns:a16="http://schemas.microsoft.com/office/drawing/2014/main" id="{00000000-0008-0000-0500-0000AF00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76" name="Text Box 15">
          <a:extLst>
            <a:ext uri="{FF2B5EF4-FFF2-40B4-BE49-F238E27FC236}">
              <a16:creationId xmlns:a16="http://schemas.microsoft.com/office/drawing/2014/main" id="{00000000-0008-0000-0500-0000B000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77" name="Text Box 15">
          <a:extLst>
            <a:ext uri="{FF2B5EF4-FFF2-40B4-BE49-F238E27FC236}">
              <a16:creationId xmlns:a16="http://schemas.microsoft.com/office/drawing/2014/main" id="{00000000-0008-0000-0500-0000B1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78" name="Text Box 15">
          <a:extLst>
            <a:ext uri="{FF2B5EF4-FFF2-40B4-BE49-F238E27FC236}">
              <a16:creationId xmlns:a16="http://schemas.microsoft.com/office/drawing/2014/main" id="{00000000-0008-0000-0500-0000B2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79" name="Text Box 15">
          <a:extLst>
            <a:ext uri="{FF2B5EF4-FFF2-40B4-BE49-F238E27FC236}">
              <a16:creationId xmlns:a16="http://schemas.microsoft.com/office/drawing/2014/main" id="{00000000-0008-0000-0500-0000B3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80" name="Text Box 15">
          <a:extLst>
            <a:ext uri="{FF2B5EF4-FFF2-40B4-BE49-F238E27FC236}">
              <a16:creationId xmlns:a16="http://schemas.microsoft.com/office/drawing/2014/main" id="{00000000-0008-0000-0500-0000B4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81" name="Text Box 15">
          <a:extLst>
            <a:ext uri="{FF2B5EF4-FFF2-40B4-BE49-F238E27FC236}">
              <a16:creationId xmlns:a16="http://schemas.microsoft.com/office/drawing/2014/main" id="{00000000-0008-0000-0500-0000B5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82" name="Text Box 15">
          <a:extLst>
            <a:ext uri="{FF2B5EF4-FFF2-40B4-BE49-F238E27FC236}">
              <a16:creationId xmlns:a16="http://schemas.microsoft.com/office/drawing/2014/main" id="{00000000-0008-0000-0500-0000B6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83" name="Text Box 15">
          <a:extLst>
            <a:ext uri="{FF2B5EF4-FFF2-40B4-BE49-F238E27FC236}">
              <a16:creationId xmlns:a16="http://schemas.microsoft.com/office/drawing/2014/main" id="{00000000-0008-0000-0500-0000B7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84" name="Text Box 15">
          <a:extLst>
            <a:ext uri="{FF2B5EF4-FFF2-40B4-BE49-F238E27FC236}">
              <a16:creationId xmlns:a16="http://schemas.microsoft.com/office/drawing/2014/main" id="{00000000-0008-0000-0500-0000B8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85" name="Text Box 15">
          <a:extLst>
            <a:ext uri="{FF2B5EF4-FFF2-40B4-BE49-F238E27FC236}">
              <a16:creationId xmlns:a16="http://schemas.microsoft.com/office/drawing/2014/main" id="{00000000-0008-0000-0500-0000B9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86" name="Text Box 15">
          <a:extLst>
            <a:ext uri="{FF2B5EF4-FFF2-40B4-BE49-F238E27FC236}">
              <a16:creationId xmlns:a16="http://schemas.microsoft.com/office/drawing/2014/main" id="{00000000-0008-0000-0500-0000BA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87" name="Text Box 15">
          <a:extLst>
            <a:ext uri="{FF2B5EF4-FFF2-40B4-BE49-F238E27FC236}">
              <a16:creationId xmlns:a16="http://schemas.microsoft.com/office/drawing/2014/main" id="{00000000-0008-0000-0500-0000BB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88" name="Text Box 15">
          <a:extLst>
            <a:ext uri="{FF2B5EF4-FFF2-40B4-BE49-F238E27FC236}">
              <a16:creationId xmlns:a16="http://schemas.microsoft.com/office/drawing/2014/main" id="{00000000-0008-0000-0500-0000BC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89" name="Text Box 15">
          <a:extLst>
            <a:ext uri="{FF2B5EF4-FFF2-40B4-BE49-F238E27FC236}">
              <a16:creationId xmlns:a16="http://schemas.microsoft.com/office/drawing/2014/main" id="{00000000-0008-0000-0500-0000BD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90" name="Text Box 15">
          <a:extLst>
            <a:ext uri="{FF2B5EF4-FFF2-40B4-BE49-F238E27FC236}">
              <a16:creationId xmlns:a16="http://schemas.microsoft.com/office/drawing/2014/main" id="{00000000-0008-0000-0500-0000BE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91" name="Text Box 15">
          <a:extLst>
            <a:ext uri="{FF2B5EF4-FFF2-40B4-BE49-F238E27FC236}">
              <a16:creationId xmlns:a16="http://schemas.microsoft.com/office/drawing/2014/main" id="{00000000-0008-0000-0500-0000BF00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92" name="Text Box 15">
          <a:extLst>
            <a:ext uri="{FF2B5EF4-FFF2-40B4-BE49-F238E27FC236}">
              <a16:creationId xmlns:a16="http://schemas.microsoft.com/office/drawing/2014/main" id="{00000000-0008-0000-0500-0000C000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93" name="Text Box 15">
          <a:extLst>
            <a:ext uri="{FF2B5EF4-FFF2-40B4-BE49-F238E27FC236}">
              <a16:creationId xmlns:a16="http://schemas.microsoft.com/office/drawing/2014/main" id="{00000000-0008-0000-0500-0000C100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94" name="Text Box 15">
          <a:extLst>
            <a:ext uri="{FF2B5EF4-FFF2-40B4-BE49-F238E27FC236}">
              <a16:creationId xmlns:a16="http://schemas.microsoft.com/office/drawing/2014/main" id="{00000000-0008-0000-0500-0000C200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95" name="Text Box 15">
          <a:extLst>
            <a:ext uri="{FF2B5EF4-FFF2-40B4-BE49-F238E27FC236}">
              <a16:creationId xmlns:a16="http://schemas.microsoft.com/office/drawing/2014/main" id="{00000000-0008-0000-0500-0000C3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96" name="Text Box 15">
          <a:extLst>
            <a:ext uri="{FF2B5EF4-FFF2-40B4-BE49-F238E27FC236}">
              <a16:creationId xmlns:a16="http://schemas.microsoft.com/office/drawing/2014/main" id="{00000000-0008-0000-0500-0000C4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97" name="Text Box 15">
          <a:extLst>
            <a:ext uri="{FF2B5EF4-FFF2-40B4-BE49-F238E27FC236}">
              <a16:creationId xmlns:a16="http://schemas.microsoft.com/office/drawing/2014/main" id="{00000000-0008-0000-0500-0000C5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98" name="Text Box 15">
          <a:extLst>
            <a:ext uri="{FF2B5EF4-FFF2-40B4-BE49-F238E27FC236}">
              <a16:creationId xmlns:a16="http://schemas.microsoft.com/office/drawing/2014/main" id="{00000000-0008-0000-0500-0000C6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99" name="Text Box 15">
          <a:extLst>
            <a:ext uri="{FF2B5EF4-FFF2-40B4-BE49-F238E27FC236}">
              <a16:creationId xmlns:a16="http://schemas.microsoft.com/office/drawing/2014/main" id="{00000000-0008-0000-0500-0000C7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00" name="Text Box 15">
          <a:extLst>
            <a:ext uri="{FF2B5EF4-FFF2-40B4-BE49-F238E27FC236}">
              <a16:creationId xmlns:a16="http://schemas.microsoft.com/office/drawing/2014/main" id="{00000000-0008-0000-0500-0000C8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01" name="Text Box 15">
          <a:extLst>
            <a:ext uri="{FF2B5EF4-FFF2-40B4-BE49-F238E27FC236}">
              <a16:creationId xmlns:a16="http://schemas.microsoft.com/office/drawing/2014/main" id="{00000000-0008-0000-0500-0000C9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02" name="Text Box 15">
          <a:extLst>
            <a:ext uri="{FF2B5EF4-FFF2-40B4-BE49-F238E27FC236}">
              <a16:creationId xmlns:a16="http://schemas.microsoft.com/office/drawing/2014/main" id="{00000000-0008-0000-0500-0000CA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03" name="Text Box 15">
          <a:extLst>
            <a:ext uri="{FF2B5EF4-FFF2-40B4-BE49-F238E27FC236}">
              <a16:creationId xmlns:a16="http://schemas.microsoft.com/office/drawing/2014/main" id="{00000000-0008-0000-0500-0000CB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04" name="Text Box 15">
          <a:extLst>
            <a:ext uri="{FF2B5EF4-FFF2-40B4-BE49-F238E27FC236}">
              <a16:creationId xmlns:a16="http://schemas.microsoft.com/office/drawing/2014/main" id="{00000000-0008-0000-0500-0000CC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05" name="Text Box 15">
          <a:extLst>
            <a:ext uri="{FF2B5EF4-FFF2-40B4-BE49-F238E27FC236}">
              <a16:creationId xmlns:a16="http://schemas.microsoft.com/office/drawing/2014/main" id="{00000000-0008-0000-0500-0000CD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06" name="Text Box 15">
          <a:extLst>
            <a:ext uri="{FF2B5EF4-FFF2-40B4-BE49-F238E27FC236}">
              <a16:creationId xmlns:a16="http://schemas.microsoft.com/office/drawing/2014/main" id="{00000000-0008-0000-0500-0000CE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07" name="Text Box 15">
          <a:extLst>
            <a:ext uri="{FF2B5EF4-FFF2-40B4-BE49-F238E27FC236}">
              <a16:creationId xmlns:a16="http://schemas.microsoft.com/office/drawing/2014/main" id="{00000000-0008-0000-0500-0000CF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08" name="Text Box 15">
          <a:extLst>
            <a:ext uri="{FF2B5EF4-FFF2-40B4-BE49-F238E27FC236}">
              <a16:creationId xmlns:a16="http://schemas.microsoft.com/office/drawing/2014/main" id="{00000000-0008-0000-0500-0000D0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09" name="Text Box 15">
          <a:extLst>
            <a:ext uri="{FF2B5EF4-FFF2-40B4-BE49-F238E27FC236}">
              <a16:creationId xmlns:a16="http://schemas.microsoft.com/office/drawing/2014/main" id="{00000000-0008-0000-0500-0000D100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10" name="Text Box 15">
          <a:extLst>
            <a:ext uri="{FF2B5EF4-FFF2-40B4-BE49-F238E27FC236}">
              <a16:creationId xmlns:a16="http://schemas.microsoft.com/office/drawing/2014/main" id="{00000000-0008-0000-0500-0000D200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11" name="Text Box 15">
          <a:extLst>
            <a:ext uri="{FF2B5EF4-FFF2-40B4-BE49-F238E27FC236}">
              <a16:creationId xmlns:a16="http://schemas.microsoft.com/office/drawing/2014/main" id="{00000000-0008-0000-0500-0000D300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12" name="Text Box 15">
          <a:extLst>
            <a:ext uri="{FF2B5EF4-FFF2-40B4-BE49-F238E27FC236}">
              <a16:creationId xmlns:a16="http://schemas.microsoft.com/office/drawing/2014/main" id="{00000000-0008-0000-0500-0000D400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13" name="Text Box 15">
          <a:extLst>
            <a:ext uri="{FF2B5EF4-FFF2-40B4-BE49-F238E27FC236}">
              <a16:creationId xmlns:a16="http://schemas.microsoft.com/office/drawing/2014/main" id="{00000000-0008-0000-0500-0000D5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14" name="Text Box 15">
          <a:extLst>
            <a:ext uri="{FF2B5EF4-FFF2-40B4-BE49-F238E27FC236}">
              <a16:creationId xmlns:a16="http://schemas.microsoft.com/office/drawing/2014/main" id="{00000000-0008-0000-0500-0000D6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15" name="Text Box 15">
          <a:extLst>
            <a:ext uri="{FF2B5EF4-FFF2-40B4-BE49-F238E27FC236}">
              <a16:creationId xmlns:a16="http://schemas.microsoft.com/office/drawing/2014/main" id="{00000000-0008-0000-0500-0000D7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16" name="Text Box 15">
          <a:extLst>
            <a:ext uri="{FF2B5EF4-FFF2-40B4-BE49-F238E27FC236}">
              <a16:creationId xmlns:a16="http://schemas.microsoft.com/office/drawing/2014/main" id="{00000000-0008-0000-0500-0000D8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17" name="Text Box 15">
          <a:extLst>
            <a:ext uri="{FF2B5EF4-FFF2-40B4-BE49-F238E27FC236}">
              <a16:creationId xmlns:a16="http://schemas.microsoft.com/office/drawing/2014/main" id="{00000000-0008-0000-0500-0000D9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18" name="Text Box 15">
          <a:extLst>
            <a:ext uri="{FF2B5EF4-FFF2-40B4-BE49-F238E27FC236}">
              <a16:creationId xmlns:a16="http://schemas.microsoft.com/office/drawing/2014/main" id="{00000000-0008-0000-0500-0000DA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19" name="Text Box 15">
          <a:extLst>
            <a:ext uri="{FF2B5EF4-FFF2-40B4-BE49-F238E27FC236}">
              <a16:creationId xmlns:a16="http://schemas.microsoft.com/office/drawing/2014/main" id="{00000000-0008-0000-0500-0000DB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20" name="Text Box 15">
          <a:extLst>
            <a:ext uri="{FF2B5EF4-FFF2-40B4-BE49-F238E27FC236}">
              <a16:creationId xmlns:a16="http://schemas.microsoft.com/office/drawing/2014/main" id="{00000000-0008-0000-0500-0000DC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21" name="Text Box 15">
          <a:extLst>
            <a:ext uri="{FF2B5EF4-FFF2-40B4-BE49-F238E27FC236}">
              <a16:creationId xmlns:a16="http://schemas.microsoft.com/office/drawing/2014/main" id="{00000000-0008-0000-0500-0000DD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22" name="Text Box 15">
          <a:extLst>
            <a:ext uri="{FF2B5EF4-FFF2-40B4-BE49-F238E27FC236}">
              <a16:creationId xmlns:a16="http://schemas.microsoft.com/office/drawing/2014/main" id="{00000000-0008-0000-0500-0000DE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23" name="Text Box 15">
          <a:extLst>
            <a:ext uri="{FF2B5EF4-FFF2-40B4-BE49-F238E27FC236}">
              <a16:creationId xmlns:a16="http://schemas.microsoft.com/office/drawing/2014/main" id="{00000000-0008-0000-0500-0000DF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24" name="Text Box 15">
          <a:extLst>
            <a:ext uri="{FF2B5EF4-FFF2-40B4-BE49-F238E27FC236}">
              <a16:creationId xmlns:a16="http://schemas.microsoft.com/office/drawing/2014/main" id="{00000000-0008-0000-0500-0000E0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25" name="Text Box 15">
          <a:extLst>
            <a:ext uri="{FF2B5EF4-FFF2-40B4-BE49-F238E27FC236}">
              <a16:creationId xmlns:a16="http://schemas.microsoft.com/office/drawing/2014/main" id="{00000000-0008-0000-0500-0000E1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26" name="Text Box 15">
          <a:extLst>
            <a:ext uri="{FF2B5EF4-FFF2-40B4-BE49-F238E27FC236}">
              <a16:creationId xmlns:a16="http://schemas.microsoft.com/office/drawing/2014/main" id="{00000000-0008-0000-0500-0000E2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27" name="Text Box 15">
          <a:extLst>
            <a:ext uri="{FF2B5EF4-FFF2-40B4-BE49-F238E27FC236}">
              <a16:creationId xmlns:a16="http://schemas.microsoft.com/office/drawing/2014/main" id="{00000000-0008-0000-0500-0000E300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28" name="Text Box 15">
          <a:extLst>
            <a:ext uri="{FF2B5EF4-FFF2-40B4-BE49-F238E27FC236}">
              <a16:creationId xmlns:a16="http://schemas.microsoft.com/office/drawing/2014/main" id="{00000000-0008-0000-0500-0000E400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29" name="Text Box 15">
          <a:extLst>
            <a:ext uri="{FF2B5EF4-FFF2-40B4-BE49-F238E27FC236}">
              <a16:creationId xmlns:a16="http://schemas.microsoft.com/office/drawing/2014/main" id="{00000000-0008-0000-0500-0000E500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30" name="Text Box 15">
          <a:extLst>
            <a:ext uri="{FF2B5EF4-FFF2-40B4-BE49-F238E27FC236}">
              <a16:creationId xmlns:a16="http://schemas.microsoft.com/office/drawing/2014/main" id="{00000000-0008-0000-0500-0000E600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31" name="Text Box 15">
          <a:extLst>
            <a:ext uri="{FF2B5EF4-FFF2-40B4-BE49-F238E27FC236}">
              <a16:creationId xmlns:a16="http://schemas.microsoft.com/office/drawing/2014/main" id="{00000000-0008-0000-0500-0000E7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32" name="Text Box 15">
          <a:extLst>
            <a:ext uri="{FF2B5EF4-FFF2-40B4-BE49-F238E27FC236}">
              <a16:creationId xmlns:a16="http://schemas.microsoft.com/office/drawing/2014/main" id="{00000000-0008-0000-0500-0000E8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33" name="Text Box 15">
          <a:extLst>
            <a:ext uri="{FF2B5EF4-FFF2-40B4-BE49-F238E27FC236}">
              <a16:creationId xmlns:a16="http://schemas.microsoft.com/office/drawing/2014/main" id="{00000000-0008-0000-0500-0000E9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34" name="Text Box 15">
          <a:extLst>
            <a:ext uri="{FF2B5EF4-FFF2-40B4-BE49-F238E27FC236}">
              <a16:creationId xmlns:a16="http://schemas.microsoft.com/office/drawing/2014/main" id="{00000000-0008-0000-0500-0000EA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35" name="Text Box 15">
          <a:extLst>
            <a:ext uri="{FF2B5EF4-FFF2-40B4-BE49-F238E27FC236}">
              <a16:creationId xmlns:a16="http://schemas.microsoft.com/office/drawing/2014/main" id="{00000000-0008-0000-0500-0000EB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36" name="Text Box 15">
          <a:extLst>
            <a:ext uri="{FF2B5EF4-FFF2-40B4-BE49-F238E27FC236}">
              <a16:creationId xmlns:a16="http://schemas.microsoft.com/office/drawing/2014/main" id="{00000000-0008-0000-0500-0000EC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37" name="Text Box 15">
          <a:extLst>
            <a:ext uri="{FF2B5EF4-FFF2-40B4-BE49-F238E27FC236}">
              <a16:creationId xmlns:a16="http://schemas.microsoft.com/office/drawing/2014/main" id="{00000000-0008-0000-0500-0000ED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38" name="Text Box 15">
          <a:extLst>
            <a:ext uri="{FF2B5EF4-FFF2-40B4-BE49-F238E27FC236}">
              <a16:creationId xmlns:a16="http://schemas.microsoft.com/office/drawing/2014/main" id="{00000000-0008-0000-0500-0000EE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39" name="Text Box 15">
          <a:extLst>
            <a:ext uri="{FF2B5EF4-FFF2-40B4-BE49-F238E27FC236}">
              <a16:creationId xmlns:a16="http://schemas.microsoft.com/office/drawing/2014/main" id="{00000000-0008-0000-0500-0000EF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40" name="Text Box 15">
          <a:extLst>
            <a:ext uri="{FF2B5EF4-FFF2-40B4-BE49-F238E27FC236}">
              <a16:creationId xmlns:a16="http://schemas.microsoft.com/office/drawing/2014/main" id="{00000000-0008-0000-0500-0000F0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41" name="Text Box 15">
          <a:extLst>
            <a:ext uri="{FF2B5EF4-FFF2-40B4-BE49-F238E27FC236}">
              <a16:creationId xmlns:a16="http://schemas.microsoft.com/office/drawing/2014/main" id="{00000000-0008-0000-0500-0000F1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42" name="Text Box 15">
          <a:extLst>
            <a:ext uri="{FF2B5EF4-FFF2-40B4-BE49-F238E27FC236}">
              <a16:creationId xmlns:a16="http://schemas.microsoft.com/office/drawing/2014/main" id="{00000000-0008-0000-0500-0000F2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43" name="Text Box 15">
          <a:extLst>
            <a:ext uri="{FF2B5EF4-FFF2-40B4-BE49-F238E27FC236}">
              <a16:creationId xmlns:a16="http://schemas.microsoft.com/office/drawing/2014/main" id="{00000000-0008-0000-0500-0000F3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44" name="Text Box 15">
          <a:extLst>
            <a:ext uri="{FF2B5EF4-FFF2-40B4-BE49-F238E27FC236}">
              <a16:creationId xmlns:a16="http://schemas.microsoft.com/office/drawing/2014/main" id="{00000000-0008-0000-0500-0000F4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45" name="Text Box 15">
          <a:extLst>
            <a:ext uri="{FF2B5EF4-FFF2-40B4-BE49-F238E27FC236}">
              <a16:creationId xmlns:a16="http://schemas.microsoft.com/office/drawing/2014/main" id="{00000000-0008-0000-0500-0000F500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46" name="Text Box 15">
          <a:extLst>
            <a:ext uri="{FF2B5EF4-FFF2-40B4-BE49-F238E27FC236}">
              <a16:creationId xmlns:a16="http://schemas.microsoft.com/office/drawing/2014/main" id="{00000000-0008-0000-0500-0000F600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47" name="Text Box 15">
          <a:extLst>
            <a:ext uri="{FF2B5EF4-FFF2-40B4-BE49-F238E27FC236}">
              <a16:creationId xmlns:a16="http://schemas.microsoft.com/office/drawing/2014/main" id="{00000000-0008-0000-0500-0000F700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48" name="Text Box 15">
          <a:extLst>
            <a:ext uri="{FF2B5EF4-FFF2-40B4-BE49-F238E27FC236}">
              <a16:creationId xmlns:a16="http://schemas.microsoft.com/office/drawing/2014/main" id="{00000000-0008-0000-0500-0000F800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49" name="Text Box 15">
          <a:extLst>
            <a:ext uri="{FF2B5EF4-FFF2-40B4-BE49-F238E27FC236}">
              <a16:creationId xmlns:a16="http://schemas.microsoft.com/office/drawing/2014/main" id="{00000000-0008-0000-0500-0000F9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50" name="Text Box 15">
          <a:extLst>
            <a:ext uri="{FF2B5EF4-FFF2-40B4-BE49-F238E27FC236}">
              <a16:creationId xmlns:a16="http://schemas.microsoft.com/office/drawing/2014/main" id="{00000000-0008-0000-0500-0000FA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51" name="Text Box 15">
          <a:extLst>
            <a:ext uri="{FF2B5EF4-FFF2-40B4-BE49-F238E27FC236}">
              <a16:creationId xmlns:a16="http://schemas.microsoft.com/office/drawing/2014/main" id="{00000000-0008-0000-0500-0000FB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52" name="Text Box 15">
          <a:extLst>
            <a:ext uri="{FF2B5EF4-FFF2-40B4-BE49-F238E27FC236}">
              <a16:creationId xmlns:a16="http://schemas.microsoft.com/office/drawing/2014/main" id="{00000000-0008-0000-0500-0000FC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53" name="Text Box 15">
          <a:extLst>
            <a:ext uri="{FF2B5EF4-FFF2-40B4-BE49-F238E27FC236}">
              <a16:creationId xmlns:a16="http://schemas.microsoft.com/office/drawing/2014/main" id="{00000000-0008-0000-0500-0000FD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54" name="Text Box 15">
          <a:extLst>
            <a:ext uri="{FF2B5EF4-FFF2-40B4-BE49-F238E27FC236}">
              <a16:creationId xmlns:a16="http://schemas.microsoft.com/office/drawing/2014/main" id="{00000000-0008-0000-0500-0000FE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55" name="Text Box 15">
          <a:extLst>
            <a:ext uri="{FF2B5EF4-FFF2-40B4-BE49-F238E27FC236}">
              <a16:creationId xmlns:a16="http://schemas.microsoft.com/office/drawing/2014/main" id="{00000000-0008-0000-0500-0000FF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56" name="Text Box 15">
          <a:extLst>
            <a:ext uri="{FF2B5EF4-FFF2-40B4-BE49-F238E27FC236}">
              <a16:creationId xmlns:a16="http://schemas.microsoft.com/office/drawing/2014/main" id="{00000000-0008-0000-0500-000000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57" name="Text Box 15">
          <a:extLst>
            <a:ext uri="{FF2B5EF4-FFF2-40B4-BE49-F238E27FC236}">
              <a16:creationId xmlns:a16="http://schemas.microsoft.com/office/drawing/2014/main" id="{00000000-0008-0000-0500-000001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58" name="Text Box 15">
          <a:extLst>
            <a:ext uri="{FF2B5EF4-FFF2-40B4-BE49-F238E27FC236}">
              <a16:creationId xmlns:a16="http://schemas.microsoft.com/office/drawing/2014/main" id="{00000000-0008-0000-0500-000002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59" name="Text Box 15">
          <a:extLst>
            <a:ext uri="{FF2B5EF4-FFF2-40B4-BE49-F238E27FC236}">
              <a16:creationId xmlns:a16="http://schemas.microsoft.com/office/drawing/2014/main" id="{00000000-0008-0000-0500-000003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60" name="Text Box 15">
          <a:extLst>
            <a:ext uri="{FF2B5EF4-FFF2-40B4-BE49-F238E27FC236}">
              <a16:creationId xmlns:a16="http://schemas.microsoft.com/office/drawing/2014/main" id="{00000000-0008-0000-0500-000004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61" name="Text Box 15">
          <a:extLst>
            <a:ext uri="{FF2B5EF4-FFF2-40B4-BE49-F238E27FC236}">
              <a16:creationId xmlns:a16="http://schemas.microsoft.com/office/drawing/2014/main" id="{00000000-0008-0000-0500-000005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62" name="Text Box 15">
          <a:extLst>
            <a:ext uri="{FF2B5EF4-FFF2-40B4-BE49-F238E27FC236}">
              <a16:creationId xmlns:a16="http://schemas.microsoft.com/office/drawing/2014/main" id="{00000000-0008-0000-0500-000006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63" name="Text Box 15">
          <a:extLst>
            <a:ext uri="{FF2B5EF4-FFF2-40B4-BE49-F238E27FC236}">
              <a16:creationId xmlns:a16="http://schemas.microsoft.com/office/drawing/2014/main" id="{00000000-0008-0000-0500-000007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64" name="Text Box 15">
          <a:extLst>
            <a:ext uri="{FF2B5EF4-FFF2-40B4-BE49-F238E27FC236}">
              <a16:creationId xmlns:a16="http://schemas.microsoft.com/office/drawing/2014/main" id="{00000000-0008-0000-0500-000008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65" name="Text Box 15">
          <a:extLst>
            <a:ext uri="{FF2B5EF4-FFF2-40B4-BE49-F238E27FC236}">
              <a16:creationId xmlns:a16="http://schemas.microsoft.com/office/drawing/2014/main" id="{00000000-0008-0000-0500-000009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66" name="Text Box 15">
          <a:extLst>
            <a:ext uri="{FF2B5EF4-FFF2-40B4-BE49-F238E27FC236}">
              <a16:creationId xmlns:a16="http://schemas.microsoft.com/office/drawing/2014/main" id="{00000000-0008-0000-0500-00000A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67" name="Text Box 15">
          <a:extLst>
            <a:ext uri="{FF2B5EF4-FFF2-40B4-BE49-F238E27FC236}">
              <a16:creationId xmlns:a16="http://schemas.microsoft.com/office/drawing/2014/main" id="{00000000-0008-0000-0500-00000B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68" name="Text Box 15">
          <a:extLst>
            <a:ext uri="{FF2B5EF4-FFF2-40B4-BE49-F238E27FC236}">
              <a16:creationId xmlns:a16="http://schemas.microsoft.com/office/drawing/2014/main" id="{00000000-0008-0000-0500-00000C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69" name="Text Box 15">
          <a:extLst>
            <a:ext uri="{FF2B5EF4-FFF2-40B4-BE49-F238E27FC236}">
              <a16:creationId xmlns:a16="http://schemas.microsoft.com/office/drawing/2014/main" id="{00000000-0008-0000-0500-00000D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70" name="Text Box 15">
          <a:extLst>
            <a:ext uri="{FF2B5EF4-FFF2-40B4-BE49-F238E27FC236}">
              <a16:creationId xmlns:a16="http://schemas.microsoft.com/office/drawing/2014/main" id="{00000000-0008-0000-0500-00000E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71" name="Text Box 15">
          <a:extLst>
            <a:ext uri="{FF2B5EF4-FFF2-40B4-BE49-F238E27FC236}">
              <a16:creationId xmlns:a16="http://schemas.microsoft.com/office/drawing/2014/main" id="{00000000-0008-0000-0500-00000F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72" name="Text Box 15">
          <a:extLst>
            <a:ext uri="{FF2B5EF4-FFF2-40B4-BE49-F238E27FC236}">
              <a16:creationId xmlns:a16="http://schemas.microsoft.com/office/drawing/2014/main" id="{00000000-0008-0000-0500-000010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73" name="Text Box 15">
          <a:extLst>
            <a:ext uri="{FF2B5EF4-FFF2-40B4-BE49-F238E27FC236}">
              <a16:creationId xmlns:a16="http://schemas.microsoft.com/office/drawing/2014/main" id="{00000000-0008-0000-0500-000011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74" name="Text Box 15">
          <a:extLst>
            <a:ext uri="{FF2B5EF4-FFF2-40B4-BE49-F238E27FC236}">
              <a16:creationId xmlns:a16="http://schemas.microsoft.com/office/drawing/2014/main" id="{00000000-0008-0000-0500-000012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75" name="Text Box 15">
          <a:extLst>
            <a:ext uri="{FF2B5EF4-FFF2-40B4-BE49-F238E27FC236}">
              <a16:creationId xmlns:a16="http://schemas.microsoft.com/office/drawing/2014/main" id="{00000000-0008-0000-0500-000013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76" name="Text Box 15">
          <a:extLst>
            <a:ext uri="{FF2B5EF4-FFF2-40B4-BE49-F238E27FC236}">
              <a16:creationId xmlns:a16="http://schemas.microsoft.com/office/drawing/2014/main" id="{00000000-0008-0000-0500-000014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77" name="Text Box 15">
          <a:extLst>
            <a:ext uri="{FF2B5EF4-FFF2-40B4-BE49-F238E27FC236}">
              <a16:creationId xmlns:a16="http://schemas.microsoft.com/office/drawing/2014/main" id="{00000000-0008-0000-0500-000015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78" name="Text Box 15">
          <a:extLst>
            <a:ext uri="{FF2B5EF4-FFF2-40B4-BE49-F238E27FC236}">
              <a16:creationId xmlns:a16="http://schemas.microsoft.com/office/drawing/2014/main" id="{00000000-0008-0000-0500-000016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79" name="Text Box 15">
          <a:extLst>
            <a:ext uri="{FF2B5EF4-FFF2-40B4-BE49-F238E27FC236}">
              <a16:creationId xmlns:a16="http://schemas.microsoft.com/office/drawing/2014/main" id="{00000000-0008-0000-0500-000017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80" name="Text Box 15">
          <a:extLst>
            <a:ext uri="{FF2B5EF4-FFF2-40B4-BE49-F238E27FC236}">
              <a16:creationId xmlns:a16="http://schemas.microsoft.com/office/drawing/2014/main" id="{00000000-0008-0000-0500-000018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81" name="Text Box 15">
          <a:extLst>
            <a:ext uri="{FF2B5EF4-FFF2-40B4-BE49-F238E27FC236}">
              <a16:creationId xmlns:a16="http://schemas.microsoft.com/office/drawing/2014/main" id="{00000000-0008-0000-0500-000019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82" name="Text Box 15">
          <a:extLst>
            <a:ext uri="{FF2B5EF4-FFF2-40B4-BE49-F238E27FC236}">
              <a16:creationId xmlns:a16="http://schemas.microsoft.com/office/drawing/2014/main" id="{00000000-0008-0000-0500-00001A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83" name="Text Box 15">
          <a:extLst>
            <a:ext uri="{FF2B5EF4-FFF2-40B4-BE49-F238E27FC236}">
              <a16:creationId xmlns:a16="http://schemas.microsoft.com/office/drawing/2014/main" id="{00000000-0008-0000-0500-00001B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84" name="Text Box 15">
          <a:extLst>
            <a:ext uri="{FF2B5EF4-FFF2-40B4-BE49-F238E27FC236}">
              <a16:creationId xmlns:a16="http://schemas.microsoft.com/office/drawing/2014/main" id="{00000000-0008-0000-0500-00001C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85" name="Text Box 15">
          <a:extLst>
            <a:ext uri="{FF2B5EF4-FFF2-40B4-BE49-F238E27FC236}">
              <a16:creationId xmlns:a16="http://schemas.microsoft.com/office/drawing/2014/main" id="{00000000-0008-0000-0500-00001D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86" name="Text Box 15">
          <a:extLst>
            <a:ext uri="{FF2B5EF4-FFF2-40B4-BE49-F238E27FC236}">
              <a16:creationId xmlns:a16="http://schemas.microsoft.com/office/drawing/2014/main" id="{00000000-0008-0000-0500-00001E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87" name="Text Box 15">
          <a:extLst>
            <a:ext uri="{FF2B5EF4-FFF2-40B4-BE49-F238E27FC236}">
              <a16:creationId xmlns:a16="http://schemas.microsoft.com/office/drawing/2014/main" id="{00000000-0008-0000-0500-00001F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88" name="Text Box 15">
          <a:extLst>
            <a:ext uri="{FF2B5EF4-FFF2-40B4-BE49-F238E27FC236}">
              <a16:creationId xmlns:a16="http://schemas.microsoft.com/office/drawing/2014/main" id="{00000000-0008-0000-0500-000020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89" name="Text Box 15">
          <a:extLst>
            <a:ext uri="{FF2B5EF4-FFF2-40B4-BE49-F238E27FC236}">
              <a16:creationId xmlns:a16="http://schemas.microsoft.com/office/drawing/2014/main" id="{00000000-0008-0000-0500-000021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90" name="Text Box 15">
          <a:extLst>
            <a:ext uri="{FF2B5EF4-FFF2-40B4-BE49-F238E27FC236}">
              <a16:creationId xmlns:a16="http://schemas.microsoft.com/office/drawing/2014/main" id="{00000000-0008-0000-0500-000022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91" name="Text Box 15">
          <a:extLst>
            <a:ext uri="{FF2B5EF4-FFF2-40B4-BE49-F238E27FC236}">
              <a16:creationId xmlns:a16="http://schemas.microsoft.com/office/drawing/2014/main" id="{00000000-0008-0000-0500-000023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92" name="Text Box 15">
          <a:extLst>
            <a:ext uri="{FF2B5EF4-FFF2-40B4-BE49-F238E27FC236}">
              <a16:creationId xmlns:a16="http://schemas.microsoft.com/office/drawing/2014/main" id="{00000000-0008-0000-0500-000024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93" name="Text Box 15">
          <a:extLst>
            <a:ext uri="{FF2B5EF4-FFF2-40B4-BE49-F238E27FC236}">
              <a16:creationId xmlns:a16="http://schemas.microsoft.com/office/drawing/2014/main" id="{00000000-0008-0000-0500-000025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94" name="Text Box 15">
          <a:extLst>
            <a:ext uri="{FF2B5EF4-FFF2-40B4-BE49-F238E27FC236}">
              <a16:creationId xmlns:a16="http://schemas.microsoft.com/office/drawing/2014/main" id="{00000000-0008-0000-0500-000026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95" name="Text Box 15">
          <a:extLst>
            <a:ext uri="{FF2B5EF4-FFF2-40B4-BE49-F238E27FC236}">
              <a16:creationId xmlns:a16="http://schemas.microsoft.com/office/drawing/2014/main" id="{00000000-0008-0000-0500-000027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96" name="Text Box 15">
          <a:extLst>
            <a:ext uri="{FF2B5EF4-FFF2-40B4-BE49-F238E27FC236}">
              <a16:creationId xmlns:a16="http://schemas.microsoft.com/office/drawing/2014/main" id="{00000000-0008-0000-0500-000028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97" name="Text Box 15">
          <a:extLst>
            <a:ext uri="{FF2B5EF4-FFF2-40B4-BE49-F238E27FC236}">
              <a16:creationId xmlns:a16="http://schemas.microsoft.com/office/drawing/2014/main" id="{00000000-0008-0000-0500-000029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98" name="Text Box 15">
          <a:extLst>
            <a:ext uri="{FF2B5EF4-FFF2-40B4-BE49-F238E27FC236}">
              <a16:creationId xmlns:a16="http://schemas.microsoft.com/office/drawing/2014/main" id="{00000000-0008-0000-0500-00002A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99" name="Text Box 15">
          <a:extLst>
            <a:ext uri="{FF2B5EF4-FFF2-40B4-BE49-F238E27FC236}">
              <a16:creationId xmlns:a16="http://schemas.microsoft.com/office/drawing/2014/main" id="{00000000-0008-0000-0500-00002B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00" name="Text Box 15">
          <a:extLst>
            <a:ext uri="{FF2B5EF4-FFF2-40B4-BE49-F238E27FC236}">
              <a16:creationId xmlns:a16="http://schemas.microsoft.com/office/drawing/2014/main" id="{00000000-0008-0000-0500-00002C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01" name="Text Box 15">
          <a:extLst>
            <a:ext uri="{FF2B5EF4-FFF2-40B4-BE49-F238E27FC236}">
              <a16:creationId xmlns:a16="http://schemas.microsoft.com/office/drawing/2014/main" id="{00000000-0008-0000-0500-00002D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02" name="Text Box 15">
          <a:extLst>
            <a:ext uri="{FF2B5EF4-FFF2-40B4-BE49-F238E27FC236}">
              <a16:creationId xmlns:a16="http://schemas.microsoft.com/office/drawing/2014/main" id="{00000000-0008-0000-0500-00002E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03" name="Text Box 15">
          <a:extLst>
            <a:ext uri="{FF2B5EF4-FFF2-40B4-BE49-F238E27FC236}">
              <a16:creationId xmlns:a16="http://schemas.microsoft.com/office/drawing/2014/main" id="{00000000-0008-0000-0500-00002F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04" name="Text Box 15">
          <a:extLst>
            <a:ext uri="{FF2B5EF4-FFF2-40B4-BE49-F238E27FC236}">
              <a16:creationId xmlns:a16="http://schemas.microsoft.com/office/drawing/2014/main" id="{00000000-0008-0000-0500-000030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05" name="Text Box 15">
          <a:extLst>
            <a:ext uri="{FF2B5EF4-FFF2-40B4-BE49-F238E27FC236}">
              <a16:creationId xmlns:a16="http://schemas.microsoft.com/office/drawing/2014/main" id="{00000000-0008-0000-0500-000031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06" name="Text Box 15">
          <a:extLst>
            <a:ext uri="{FF2B5EF4-FFF2-40B4-BE49-F238E27FC236}">
              <a16:creationId xmlns:a16="http://schemas.microsoft.com/office/drawing/2014/main" id="{00000000-0008-0000-0500-000032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07" name="Text Box 15">
          <a:extLst>
            <a:ext uri="{FF2B5EF4-FFF2-40B4-BE49-F238E27FC236}">
              <a16:creationId xmlns:a16="http://schemas.microsoft.com/office/drawing/2014/main" id="{00000000-0008-0000-0500-000033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08" name="Text Box 15">
          <a:extLst>
            <a:ext uri="{FF2B5EF4-FFF2-40B4-BE49-F238E27FC236}">
              <a16:creationId xmlns:a16="http://schemas.microsoft.com/office/drawing/2014/main" id="{00000000-0008-0000-0500-000034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09" name="Text Box 15">
          <a:extLst>
            <a:ext uri="{FF2B5EF4-FFF2-40B4-BE49-F238E27FC236}">
              <a16:creationId xmlns:a16="http://schemas.microsoft.com/office/drawing/2014/main" id="{00000000-0008-0000-0500-000035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10" name="Text Box 15">
          <a:extLst>
            <a:ext uri="{FF2B5EF4-FFF2-40B4-BE49-F238E27FC236}">
              <a16:creationId xmlns:a16="http://schemas.microsoft.com/office/drawing/2014/main" id="{00000000-0008-0000-0500-000036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11" name="Text Box 15">
          <a:extLst>
            <a:ext uri="{FF2B5EF4-FFF2-40B4-BE49-F238E27FC236}">
              <a16:creationId xmlns:a16="http://schemas.microsoft.com/office/drawing/2014/main" id="{00000000-0008-0000-0500-000037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12" name="Text Box 15">
          <a:extLst>
            <a:ext uri="{FF2B5EF4-FFF2-40B4-BE49-F238E27FC236}">
              <a16:creationId xmlns:a16="http://schemas.microsoft.com/office/drawing/2014/main" id="{00000000-0008-0000-0500-000038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13" name="Text Box 15">
          <a:extLst>
            <a:ext uri="{FF2B5EF4-FFF2-40B4-BE49-F238E27FC236}">
              <a16:creationId xmlns:a16="http://schemas.microsoft.com/office/drawing/2014/main" id="{00000000-0008-0000-0500-000039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14" name="Text Box 15">
          <a:extLst>
            <a:ext uri="{FF2B5EF4-FFF2-40B4-BE49-F238E27FC236}">
              <a16:creationId xmlns:a16="http://schemas.microsoft.com/office/drawing/2014/main" id="{00000000-0008-0000-0500-00003A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15" name="Text Box 15">
          <a:extLst>
            <a:ext uri="{FF2B5EF4-FFF2-40B4-BE49-F238E27FC236}">
              <a16:creationId xmlns:a16="http://schemas.microsoft.com/office/drawing/2014/main" id="{00000000-0008-0000-0500-00003B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16" name="Text Box 15">
          <a:extLst>
            <a:ext uri="{FF2B5EF4-FFF2-40B4-BE49-F238E27FC236}">
              <a16:creationId xmlns:a16="http://schemas.microsoft.com/office/drawing/2014/main" id="{00000000-0008-0000-0500-00003C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17" name="Text Box 15">
          <a:extLst>
            <a:ext uri="{FF2B5EF4-FFF2-40B4-BE49-F238E27FC236}">
              <a16:creationId xmlns:a16="http://schemas.microsoft.com/office/drawing/2014/main" id="{00000000-0008-0000-0500-00003D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18" name="Text Box 15">
          <a:extLst>
            <a:ext uri="{FF2B5EF4-FFF2-40B4-BE49-F238E27FC236}">
              <a16:creationId xmlns:a16="http://schemas.microsoft.com/office/drawing/2014/main" id="{00000000-0008-0000-0500-00003E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19" name="Text Box 15">
          <a:extLst>
            <a:ext uri="{FF2B5EF4-FFF2-40B4-BE49-F238E27FC236}">
              <a16:creationId xmlns:a16="http://schemas.microsoft.com/office/drawing/2014/main" id="{00000000-0008-0000-0500-00003F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20" name="Text Box 15">
          <a:extLst>
            <a:ext uri="{FF2B5EF4-FFF2-40B4-BE49-F238E27FC236}">
              <a16:creationId xmlns:a16="http://schemas.microsoft.com/office/drawing/2014/main" id="{00000000-0008-0000-0500-000040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21" name="Text Box 15">
          <a:extLst>
            <a:ext uri="{FF2B5EF4-FFF2-40B4-BE49-F238E27FC236}">
              <a16:creationId xmlns:a16="http://schemas.microsoft.com/office/drawing/2014/main" id="{00000000-0008-0000-0500-000041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22" name="Text Box 15">
          <a:extLst>
            <a:ext uri="{FF2B5EF4-FFF2-40B4-BE49-F238E27FC236}">
              <a16:creationId xmlns:a16="http://schemas.microsoft.com/office/drawing/2014/main" id="{00000000-0008-0000-0500-000042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23" name="Text Box 15">
          <a:extLst>
            <a:ext uri="{FF2B5EF4-FFF2-40B4-BE49-F238E27FC236}">
              <a16:creationId xmlns:a16="http://schemas.microsoft.com/office/drawing/2014/main" id="{00000000-0008-0000-0500-000043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24" name="Text Box 15">
          <a:extLst>
            <a:ext uri="{FF2B5EF4-FFF2-40B4-BE49-F238E27FC236}">
              <a16:creationId xmlns:a16="http://schemas.microsoft.com/office/drawing/2014/main" id="{00000000-0008-0000-0500-000044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25" name="Text Box 15">
          <a:extLst>
            <a:ext uri="{FF2B5EF4-FFF2-40B4-BE49-F238E27FC236}">
              <a16:creationId xmlns:a16="http://schemas.microsoft.com/office/drawing/2014/main" id="{00000000-0008-0000-0500-000045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26" name="Text Box 15">
          <a:extLst>
            <a:ext uri="{FF2B5EF4-FFF2-40B4-BE49-F238E27FC236}">
              <a16:creationId xmlns:a16="http://schemas.microsoft.com/office/drawing/2014/main" id="{00000000-0008-0000-0500-000046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27" name="Text Box 15">
          <a:extLst>
            <a:ext uri="{FF2B5EF4-FFF2-40B4-BE49-F238E27FC236}">
              <a16:creationId xmlns:a16="http://schemas.microsoft.com/office/drawing/2014/main" id="{00000000-0008-0000-0500-000047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28" name="Text Box 15">
          <a:extLst>
            <a:ext uri="{FF2B5EF4-FFF2-40B4-BE49-F238E27FC236}">
              <a16:creationId xmlns:a16="http://schemas.microsoft.com/office/drawing/2014/main" id="{00000000-0008-0000-0500-000048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29" name="Text Box 15">
          <a:extLst>
            <a:ext uri="{FF2B5EF4-FFF2-40B4-BE49-F238E27FC236}">
              <a16:creationId xmlns:a16="http://schemas.microsoft.com/office/drawing/2014/main" id="{00000000-0008-0000-0500-000049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30" name="Text Box 15">
          <a:extLst>
            <a:ext uri="{FF2B5EF4-FFF2-40B4-BE49-F238E27FC236}">
              <a16:creationId xmlns:a16="http://schemas.microsoft.com/office/drawing/2014/main" id="{00000000-0008-0000-0500-00004A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31" name="Text Box 15">
          <a:extLst>
            <a:ext uri="{FF2B5EF4-FFF2-40B4-BE49-F238E27FC236}">
              <a16:creationId xmlns:a16="http://schemas.microsoft.com/office/drawing/2014/main" id="{00000000-0008-0000-0500-00004B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32" name="Text Box 15">
          <a:extLst>
            <a:ext uri="{FF2B5EF4-FFF2-40B4-BE49-F238E27FC236}">
              <a16:creationId xmlns:a16="http://schemas.microsoft.com/office/drawing/2014/main" id="{00000000-0008-0000-0500-00004C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33" name="Text Box 15">
          <a:extLst>
            <a:ext uri="{FF2B5EF4-FFF2-40B4-BE49-F238E27FC236}">
              <a16:creationId xmlns:a16="http://schemas.microsoft.com/office/drawing/2014/main" id="{00000000-0008-0000-0500-00004D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34" name="Text Box 15">
          <a:extLst>
            <a:ext uri="{FF2B5EF4-FFF2-40B4-BE49-F238E27FC236}">
              <a16:creationId xmlns:a16="http://schemas.microsoft.com/office/drawing/2014/main" id="{00000000-0008-0000-0500-00004E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35" name="Text Box 15">
          <a:extLst>
            <a:ext uri="{FF2B5EF4-FFF2-40B4-BE49-F238E27FC236}">
              <a16:creationId xmlns:a16="http://schemas.microsoft.com/office/drawing/2014/main" id="{00000000-0008-0000-0500-00004F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36" name="Text Box 15">
          <a:extLst>
            <a:ext uri="{FF2B5EF4-FFF2-40B4-BE49-F238E27FC236}">
              <a16:creationId xmlns:a16="http://schemas.microsoft.com/office/drawing/2014/main" id="{00000000-0008-0000-0500-000050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37" name="Text Box 15">
          <a:extLst>
            <a:ext uri="{FF2B5EF4-FFF2-40B4-BE49-F238E27FC236}">
              <a16:creationId xmlns:a16="http://schemas.microsoft.com/office/drawing/2014/main" id="{00000000-0008-0000-0500-000051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38" name="Text Box 15">
          <a:extLst>
            <a:ext uri="{FF2B5EF4-FFF2-40B4-BE49-F238E27FC236}">
              <a16:creationId xmlns:a16="http://schemas.microsoft.com/office/drawing/2014/main" id="{00000000-0008-0000-0500-000052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39" name="Text Box 15">
          <a:extLst>
            <a:ext uri="{FF2B5EF4-FFF2-40B4-BE49-F238E27FC236}">
              <a16:creationId xmlns:a16="http://schemas.microsoft.com/office/drawing/2014/main" id="{00000000-0008-0000-0500-000053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40" name="Text Box 15">
          <a:extLst>
            <a:ext uri="{FF2B5EF4-FFF2-40B4-BE49-F238E27FC236}">
              <a16:creationId xmlns:a16="http://schemas.microsoft.com/office/drawing/2014/main" id="{00000000-0008-0000-0500-000054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41" name="Text Box 15">
          <a:extLst>
            <a:ext uri="{FF2B5EF4-FFF2-40B4-BE49-F238E27FC236}">
              <a16:creationId xmlns:a16="http://schemas.microsoft.com/office/drawing/2014/main" id="{00000000-0008-0000-0500-000055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42" name="Text Box 15">
          <a:extLst>
            <a:ext uri="{FF2B5EF4-FFF2-40B4-BE49-F238E27FC236}">
              <a16:creationId xmlns:a16="http://schemas.microsoft.com/office/drawing/2014/main" id="{00000000-0008-0000-0500-000056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43" name="Text Box 15">
          <a:extLst>
            <a:ext uri="{FF2B5EF4-FFF2-40B4-BE49-F238E27FC236}">
              <a16:creationId xmlns:a16="http://schemas.microsoft.com/office/drawing/2014/main" id="{00000000-0008-0000-0500-000057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44" name="Text Box 15">
          <a:extLst>
            <a:ext uri="{FF2B5EF4-FFF2-40B4-BE49-F238E27FC236}">
              <a16:creationId xmlns:a16="http://schemas.microsoft.com/office/drawing/2014/main" id="{00000000-0008-0000-0500-000058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45" name="Text Box 15">
          <a:extLst>
            <a:ext uri="{FF2B5EF4-FFF2-40B4-BE49-F238E27FC236}">
              <a16:creationId xmlns:a16="http://schemas.microsoft.com/office/drawing/2014/main" id="{00000000-0008-0000-0500-000059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46" name="Text Box 15">
          <a:extLst>
            <a:ext uri="{FF2B5EF4-FFF2-40B4-BE49-F238E27FC236}">
              <a16:creationId xmlns:a16="http://schemas.microsoft.com/office/drawing/2014/main" id="{00000000-0008-0000-0500-00005A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47" name="Text Box 15">
          <a:extLst>
            <a:ext uri="{FF2B5EF4-FFF2-40B4-BE49-F238E27FC236}">
              <a16:creationId xmlns:a16="http://schemas.microsoft.com/office/drawing/2014/main" id="{00000000-0008-0000-0500-00005B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48" name="Text Box 15">
          <a:extLst>
            <a:ext uri="{FF2B5EF4-FFF2-40B4-BE49-F238E27FC236}">
              <a16:creationId xmlns:a16="http://schemas.microsoft.com/office/drawing/2014/main" id="{00000000-0008-0000-0500-00005C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49" name="Text Box 15">
          <a:extLst>
            <a:ext uri="{FF2B5EF4-FFF2-40B4-BE49-F238E27FC236}">
              <a16:creationId xmlns:a16="http://schemas.microsoft.com/office/drawing/2014/main" id="{00000000-0008-0000-0500-00005D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50" name="Text Box 15">
          <a:extLst>
            <a:ext uri="{FF2B5EF4-FFF2-40B4-BE49-F238E27FC236}">
              <a16:creationId xmlns:a16="http://schemas.microsoft.com/office/drawing/2014/main" id="{00000000-0008-0000-0500-00005E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51" name="Text Box 15">
          <a:extLst>
            <a:ext uri="{FF2B5EF4-FFF2-40B4-BE49-F238E27FC236}">
              <a16:creationId xmlns:a16="http://schemas.microsoft.com/office/drawing/2014/main" id="{00000000-0008-0000-0500-00005F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52" name="Text Box 15">
          <a:extLst>
            <a:ext uri="{FF2B5EF4-FFF2-40B4-BE49-F238E27FC236}">
              <a16:creationId xmlns:a16="http://schemas.microsoft.com/office/drawing/2014/main" id="{00000000-0008-0000-0500-000060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53" name="Text Box 15">
          <a:extLst>
            <a:ext uri="{FF2B5EF4-FFF2-40B4-BE49-F238E27FC236}">
              <a16:creationId xmlns:a16="http://schemas.microsoft.com/office/drawing/2014/main" id="{00000000-0008-0000-0500-000061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54" name="Text Box 15">
          <a:extLst>
            <a:ext uri="{FF2B5EF4-FFF2-40B4-BE49-F238E27FC236}">
              <a16:creationId xmlns:a16="http://schemas.microsoft.com/office/drawing/2014/main" id="{00000000-0008-0000-0500-000062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55" name="Text Box 15">
          <a:extLst>
            <a:ext uri="{FF2B5EF4-FFF2-40B4-BE49-F238E27FC236}">
              <a16:creationId xmlns:a16="http://schemas.microsoft.com/office/drawing/2014/main" id="{00000000-0008-0000-0500-000063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56" name="Text Box 15">
          <a:extLst>
            <a:ext uri="{FF2B5EF4-FFF2-40B4-BE49-F238E27FC236}">
              <a16:creationId xmlns:a16="http://schemas.microsoft.com/office/drawing/2014/main" id="{00000000-0008-0000-0500-000064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57" name="Text Box 15">
          <a:extLst>
            <a:ext uri="{FF2B5EF4-FFF2-40B4-BE49-F238E27FC236}">
              <a16:creationId xmlns:a16="http://schemas.microsoft.com/office/drawing/2014/main" id="{00000000-0008-0000-0500-000065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58" name="Text Box 15">
          <a:extLst>
            <a:ext uri="{FF2B5EF4-FFF2-40B4-BE49-F238E27FC236}">
              <a16:creationId xmlns:a16="http://schemas.microsoft.com/office/drawing/2014/main" id="{00000000-0008-0000-0500-000066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59" name="Text Box 15">
          <a:extLst>
            <a:ext uri="{FF2B5EF4-FFF2-40B4-BE49-F238E27FC236}">
              <a16:creationId xmlns:a16="http://schemas.microsoft.com/office/drawing/2014/main" id="{00000000-0008-0000-0500-000067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60" name="Text Box 15">
          <a:extLst>
            <a:ext uri="{FF2B5EF4-FFF2-40B4-BE49-F238E27FC236}">
              <a16:creationId xmlns:a16="http://schemas.microsoft.com/office/drawing/2014/main" id="{00000000-0008-0000-0500-000068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61" name="Text Box 15">
          <a:extLst>
            <a:ext uri="{FF2B5EF4-FFF2-40B4-BE49-F238E27FC236}">
              <a16:creationId xmlns:a16="http://schemas.microsoft.com/office/drawing/2014/main" id="{00000000-0008-0000-0500-000069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62" name="Text Box 15">
          <a:extLst>
            <a:ext uri="{FF2B5EF4-FFF2-40B4-BE49-F238E27FC236}">
              <a16:creationId xmlns:a16="http://schemas.microsoft.com/office/drawing/2014/main" id="{00000000-0008-0000-0500-00006A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63" name="Text Box 15">
          <a:extLst>
            <a:ext uri="{FF2B5EF4-FFF2-40B4-BE49-F238E27FC236}">
              <a16:creationId xmlns:a16="http://schemas.microsoft.com/office/drawing/2014/main" id="{00000000-0008-0000-0500-00006B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64" name="Text Box 15">
          <a:extLst>
            <a:ext uri="{FF2B5EF4-FFF2-40B4-BE49-F238E27FC236}">
              <a16:creationId xmlns:a16="http://schemas.microsoft.com/office/drawing/2014/main" id="{00000000-0008-0000-0500-00006C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65" name="Text Box 15">
          <a:extLst>
            <a:ext uri="{FF2B5EF4-FFF2-40B4-BE49-F238E27FC236}">
              <a16:creationId xmlns:a16="http://schemas.microsoft.com/office/drawing/2014/main" id="{00000000-0008-0000-0500-00006D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66" name="Text Box 15">
          <a:extLst>
            <a:ext uri="{FF2B5EF4-FFF2-40B4-BE49-F238E27FC236}">
              <a16:creationId xmlns:a16="http://schemas.microsoft.com/office/drawing/2014/main" id="{00000000-0008-0000-0500-00006E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67" name="Text Box 15">
          <a:extLst>
            <a:ext uri="{FF2B5EF4-FFF2-40B4-BE49-F238E27FC236}">
              <a16:creationId xmlns:a16="http://schemas.microsoft.com/office/drawing/2014/main" id="{00000000-0008-0000-0500-00006F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68" name="Text Box 15">
          <a:extLst>
            <a:ext uri="{FF2B5EF4-FFF2-40B4-BE49-F238E27FC236}">
              <a16:creationId xmlns:a16="http://schemas.microsoft.com/office/drawing/2014/main" id="{00000000-0008-0000-0500-000070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69" name="Text Box 15">
          <a:extLst>
            <a:ext uri="{FF2B5EF4-FFF2-40B4-BE49-F238E27FC236}">
              <a16:creationId xmlns:a16="http://schemas.microsoft.com/office/drawing/2014/main" id="{00000000-0008-0000-0500-000071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70" name="Text Box 15">
          <a:extLst>
            <a:ext uri="{FF2B5EF4-FFF2-40B4-BE49-F238E27FC236}">
              <a16:creationId xmlns:a16="http://schemas.microsoft.com/office/drawing/2014/main" id="{00000000-0008-0000-0500-000072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71" name="Text Box 15">
          <a:extLst>
            <a:ext uri="{FF2B5EF4-FFF2-40B4-BE49-F238E27FC236}">
              <a16:creationId xmlns:a16="http://schemas.microsoft.com/office/drawing/2014/main" id="{00000000-0008-0000-0500-000073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72" name="Text Box 15">
          <a:extLst>
            <a:ext uri="{FF2B5EF4-FFF2-40B4-BE49-F238E27FC236}">
              <a16:creationId xmlns:a16="http://schemas.microsoft.com/office/drawing/2014/main" id="{00000000-0008-0000-0500-000074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73" name="Text Box 15">
          <a:extLst>
            <a:ext uri="{FF2B5EF4-FFF2-40B4-BE49-F238E27FC236}">
              <a16:creationId xmlns:a16="http://schemas.microsoft.com/office/drawing/2014/main" id="{00000000-0008-0000-0500-000075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74" name="Text Box 15">
          <a:extLst>
            <a:ext uri="{FF2B5EF4-FFF2-40B4-BE49-F238E27FC236}">
              <a16:creationId xmlns:a16="http://schemas.microsoft.com/office/drawing/2014/main" id="{00000000-0008-0000-0500-000076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75" name="Text Box 15">
          <a:extLst>
            <a:ext uri="{FF2B5EF4-FFF2-40B4-BE49-F238E27FC236}">
              <a16:creationId xmlns:a16="http://schemas.microsoft.com/office/drawing/2014/main" id="{00000000-0008-0000-0500-000077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76" name="Text Box 15">
          <a:extLst>
            <a:ext uri="{FF2B5EF4-FFF2-40B4-BE49-F238E27FC236}">
              <a16:creationId xmlns:a16="http://schemas.microsoft.com/office/drawing/2014/main" id="{00000000-0008-0000-0500-000078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77" name="Text Box 15">
          <a:extLst>
            <a:ext uri="{FF2B5EF4-FFF2-40B4-BE49-F238E27FC236}">
              <a16:creationId xmlns:a16="http://schemas.microsoft.com/office/drawing/2014/main" id="{00000000-0008-0000-0500-000079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78" name="Text Box 15">
          <a:extLst>
            <a:ext uri="{FF2B5EF4-FFF2-40B4-BE49-F238E27FC236}">
              <a16:creationId xmlns:a16="http://schemas.microsoft.com/office/drawing/2014/main" id="{00000000-0008-0000-0500-00007A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79" name="Text Box 15">
          <a:extLst>
            <a:ext uri="{FF2B5EF4-FFF2-40B4-BE49-F238E27FC236}">
              <a16:creationId xmlns:a16="http://schemas.microsoft.com/office/drawing/2014/main" id="{00000000-0008-0000-0500-00007B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80" name="Text Box 15">
          <a:extLst>
            <a:ext uri="{FF2B5EF4-FFF2-40B4-BE49-F238E27FC236}">
              <a16:creationId xmlns:a16="http://schemas.microsoft.com/office/drawing/2014/main" id="{00000000-0008-0000-0500-00007C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81" name="Text Box 15">
          <a:extLst>
            <a:ext uri="{FF2B5EF4-FFF2-40B4-BE49-F238E27FC236}">
              <a16:creationId xmlns:a16="http://schemas.microsoft.com/office/drawing/2014/main" id="{00000000-0008-0000-0500-00007D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82" name="Text Box 15">
          <a:extLst>
            <a:ext uri="{FF2B5EF4-FFF2-40B4-BE49-F238E27FC236}">
              <a16:creationId xmlns:a16="http://schemas.microsoft.com/office/drawing/2014/main" id="{00000000-0008-0000-0500-00007E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83" name="Text Box 15">
          <a:extLst>
            <a:ext uri="{FF2B5EF4-FFF2-40B4-BE49-F238E27FC236}">
              <a16:creationId xmlns:a16="http://schemas.microsoft.com/office/drawing/2014/main" id="{00000000-0008-0000-0500-00007F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84" name="Text Box 15">
          <a:extLst>
            <a:ext uri="{FF2B5EF4-FFF2-40B4-BE49-F238E27FC236}">
              <a16:creationId xmlns:a16="http://schemas.microsoft.com/office/drawing/2014/main" id="{00000000-0008-0000-0500-000080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85" name="Text Box 15">
          <a:extLst>
            <a:ext uri="{FF2B5EF4-FFF2-40B4-BE49-F238E27FC236}">
              <a16:creationId xmlns:a16="http://schemas.microsoft.com/office/drawing/2014/main" id="{00000000-0008-0000-0500-000081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86" name="Text Box 15">
          <a:extLst>
            <a:ext uri="{FF2B5EF4-FFF2-40B4-BE49-F238E27FC236}">
              <a16:creationId xmlns:a16="http://schemas.microsoft.com/office/drawing/2014/main" id="{00000000-0008-0000-0500-000082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87" name="Text Box 15">
          <a:extLst>
            <a:ext uri="{FF2B5EF4-FFF2-40B4-BE49-F238E27FC236}">
              <a16:creationId xmlns:a16="http://schemas.microsoft.com/office/drawing/2014/main" id="{00000000-0008-0000-0500-000083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88" name="Text Box 15">
          <a:extLst>
            <a:ext uri="{FF2B5EF4-FFF2-40B4-BE49-F238E27FC236}">
              <a16:creationId xmlns:a16="http://schemas.microsoft.com/office/drawing/2014/main" id="{00000000-0008-0000-0500-000084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89" name="Text Box 15">
          <a:extLst>
            <a:ext uri="{FF2B5EF4-FFF2-40B4-BE49-F238E27FC236}">
              <a16:creationId xmlns:a16="http://schemas.microsoft.com/office/drawing/2014/main" id="{00000000-0008-0000-0500-000085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90" name="Text Box 15">
          <a:extLst>
            <a:ext uri="{FF2B5EF4-FFF2-40B4-BE49-F238E27FC236}">
              <a16:creationId xmlns:a16="http://schemas.microsoft.com/office/drawing/2014/main" id="{00000000-0008-0000-0500-000086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91" name="Text Box 15">
          <a:extLst>
            <a:ext uri="{FF2B5EF4-FFF2-40B4-BE49-F238E27FC236}">
              <a16:creationId xmlns:a16="http://schemas.microsoft.com/office/drawing/2014/main" id="{00000000-0008-0000-0500-000087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92" name="Text Box 15">
          <a:extLst>
            <a:ext uri="{FF2B5EF4-FFF2-40B4-BE49-F238E27FC236}">
              <a16:creationId xmlns:a16="http://schemas.microsoft.com/office/drawing/2014/main" id="{00000000-0008-0000-0500-000088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93" name="Text Box 15">
          <a:extLst>
            <a:ext uri="{FF2B5EF4-FFF2-40B4-BE49-F238E27FC236}">
              <a16:creationId xmlns:a16="http://schemas.microsoft.com/office/drawing/2014/main" id="{00000000-0008-0000-0500-000089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94" name="Text Box 15">
          <a:extLst>
            <a:ext uri="{FF2B5EF4-FFF2-40B4-BE49-F238E27FC236}">
              <a16:creationId xmlns:a16="http://schemas.microsoft.com/office/drawing/2014/main" id="{00000000-0008-0000-0500-00008A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95" name="Text Box 15">
          <a:extLst>
            <a:ext uri="{FF2B5EF4-FFF2-40B4-BE49-F238E27FC236}">
              <a16:creationId xmlns:a16="http://schemas.microsoft.com/office/drawing/2014/main" id="{00000000-0008-0000-0500-00008B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96" name="Text Box 15">
          <a:extLst>
            <a:ext uri="{FF2B5EF4-FFF2-40B4-BE49-F238E27FC236}">
              <a16:creationId xmlns:a16="http://schemas.microsoft.com/office/drawing/2014/main" id="{00000000-0008-0000-0500-00008C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97" name="Text Box 15">
          <a:extLst>
            <a:ext uri="{FF2B5EF4-FFF2-40B4-BE49-F238E27FC236}">
              <a16:creationId xmlns:a16="http://schemas.microsoft.com/office/drawing/2014/main" id="{00000000-0008-0000-0500-00008D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98" name="Text Box 15">
          <a:extLst>
            <a:ext uri="{FF2B5EF4-FFF2-40B4-BE49-F238E27FC236}">
              <a16:creationId xmlns:a16="http://schemas.microsoft.com/office/drawing/2014/main" id="{00000000-0008-0000-0500-00008E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99" name="Text Box 15">
          <a:extLst>
            <a:ext uri="{FF2B5EF4-FFF2-40B4-BE49-F238E27FC236}">
              <a16:creationId xmlns:a16="http://schemas.microsoft.com/office/drawing/2014/main" id="{00000000-0008-0000-0500-00008F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00" name="Text Box 15">
          <a:extLst>
            <a:ext uri="{FF2B5EF4-FFF2-40B4-BE49-F238E27FC236}">
              <a16:creationId xmlns:a16="http://schemas.microsoft.com/office/drawing/2014/main" id="{00000000-0008-0000-0500-000090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01" name="Text Box 15">
          <a:extLst>
            <a:ext uri="{FF2B5EF4-FFF2-40B4-BE49-F238E27FC236}">
              <a16:creationId xmlns:a16="http://schemas.microsoft.com/office/drawing/2014/main" id="{00000000-0008-0000-0500-000091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02" name="Text Box 15">
          <a:extLst>
            <a:ext uri="{FF2B5EF4-FFF2-40B4-BE49-F238E27FC236}">
              <a16:creationId xmlns:a16="http://schemas.microsoft.com/office/drawing/2014/main" id="{00000000-0008-0000-0500-000092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03" name="Text Box 15">
          <a:extLst>
            <a:ext uri="{FF2B5EF4-FFF2-40B4-BE49-F238E27FC236}">
              <a16:creationId xmlns:a16="http://schemas.microsoft.com/office/drawing/2014/main" id="{00000000-0008-0000-0500-000093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04" name="Text Box 15">
          <a:extLst>
            <a:ext uri="{FF2B5EF4-FFF2-40B4-BE49-F238E27FC236}">
              <a16:creationId xmlns:a16="http://schemas.microsoft.com/office/drawing/2014/main" id="{00000000-0008-0000-0500-000094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05" name="Text Box 15">
          <a:extLst>
            <a:ext uri="{FF2B5EF4-FFF2-40B4-BE49-F238E27FC236}">
              <a16:creationId xmlns:a16="http://schemas.microsoft.com/office/drawing/2014/main" id="{00000000-0008-0000-0500-000095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06" name="Text Box 15">
          <a:extLst>
            <a:ext uri="{FF2B5EF4-FFF2-40B4-BE49-F238E27FC236}">
              <a16:creationId xmlns:a16="http://schemas.microsoft.com/office/drawing/2014/main" id="{00000000-0008-0000-0500-000096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07" name="Text Box 15">
          <a:extLst>
            <a:ext uri="{FF2B5EF4-FFF2-40B4-BE49-F238E27FC236}">
              <a16:creationId xmlns:a16="http://schemas.microsoft.com/office/drawing/2014/main" id="{00000000-0008-0000-0500-000097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08" name="Text Box 15">
          <a:extLst>
            <a:ext uri="{FF2B5EF4-FFF2-40B4-BE49-F238E27FC236}">
              <a16:creationId xmlns:a16="http://schemas.microsoft.com/office/drawing/2014/main" id="{00000000-0008-0000-0500-000098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09" name="Text Box 15">
          <a:extLst>
            <a:ext uri="{FF2B5EF4-FFF2-40B4-BE49-F238E27FC236}">
              <a16:creationId xmlns:a16="http://schemas.microsoft.com/office/drawing/2014/main" id="{00000000-0008-0000-0500-000099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10" name="Text Box 15">
          <a:extLst>
            <a:ext uri="{FF2B5EF4-FFF2-40B4-BE49-F238E27FC236}">
              <a16:creationId xmlns:a16="http://schemas.microsoft.com/office/drawing/2014/main" id="{00000000-0008-0000-0500-00009A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11" name="Text Box 15">
          <a:extLst>
            <a:ext uri="{FF2B5EF4-FFF2-40B4-BE49-F238E27FC236}">
              <a16:creationId xmlns:a16="http://schemas.microsoft.com/office/drawing/2014/main" id="{00000000-0008-0000-0500-00009B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12" name="Text Box 15">
          <a:extLst>
            <a:ext uri="{FF2B5EF4-FFF2-40B4-BE49-F238E27FC236}">
              <a16:creationId xmlns:a16="http://schemas.microsoft.com/office/drawing/2014/main" id="{00000000-0008-0000-0500-00009C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13" name="Text Box 15">
          <a:extLst>
            <a:ext uri="{FF2B5EF4-FFF2-40B4-BE49-F238E27FC236}">
              <a16:creationId xmlns:a16="http://schemas.microsoft.com/office/drawing/2014/main" id="{00000000-0008-0000-0500-00009D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14" name="Text Box 15">
          <a:extLst>
            <a:ext uri="{FF2B5EF4-FFF2-40B4-BE49-F238E27FC236}">
              <a16:creationId xmlns:a16="http://schemas.microsoft.com/office/drawing/2014/main" id="{00000000-0008-0000-0500-00009E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15" name="Text Box 15">
          <a:extLst>
            <a:ext uri="{FF2B5EF4-FFF2-40B4-BE49-F238E27FC236}">
              <a16:creationId xmlns:a16="http://schemas.microsoft.com/office/drawing/2014/main" id="{00000000-0008-0000-0500-00009F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16" name="Text Box 15">
          <a:extLst>
            <a:ext uri="{FF2B5EF4-FFF2-40B4-BE49-F238E27FC236}">
              <a16:creationId xmlns:a16="http://schemas.microsoft.com/office/drawing/2014/main" id="{00000000-0008-0000-0500-0000A0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17" name="Text Box 15">
          <a:extLst>
            <a:ext uri="{FF2B5EF4-FFF2-40B4-BE49-F238E27FC236}">
              <a16:creationId xmlns:a16="http://schemas.microsoft.com/office/drawing/2014/main" id="{00000000-0008-0000-0500-0000A1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18" name="Text Box 15">
          <a:extLst>
            <a:ext uri="{FF2B5EF4-FFF2-40B4-BE49-F238E27FC236}">
              <a16:creationId xmlns:a16="http://schemas.microsoft.com/office/drawing/2014/main" id="{00000000-0008-0000-0500-0000A2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19" name="Text Box 15">
          <a:extLst>
            <a:ext uri="{FF2B5EF4-FFF2-40B4-BE49-F238E27FC236}">
              <a16:creationId xmlns:a16="http://schemas.microsoft.com/office/drawing/2014/main" id="{00000000-0008-0000-0500-0000A3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20" name="Text Box 15">
          <a:extLst>
            <a:ext uri="{FF2B5EF4-FFF2-40B4-BE49-F238E27FC236}">
              <a16:creationId xmlns:a16="http://schemas.microsoft.com/office/drawing/2014/main" id="{00000000-0008-0000-0500-0000A4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21" name="Text Box 15">
          <a:extLst>
            <a:ext uri="{FF2B5EF4-FFF2-40B4-BE49-F238E27FC236}">
              <a16:creationId xmlns:a16="http://schemas.microsoft.com/office/drawing/2014/main" id="{00000000-0008-0000-0500-0000A5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22" name="Text Box 15">
          <a:extLst>
            <a:ext uri="{FF2B5EF4-FFF2-40B4-BE49-F238E27FC236}">
              <a16:creationId xmlns:a16="http://schemas.microsoft.com/office/drawing/2014/main" id="{00000000-0008-0000-0500-0000A6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23" name="Text Box 15">
          <a:extLst>
            <a:ext uri="{FF2B5EF4-FFF2-40B4-BE49-F238E27FC236}">
              <a16:creationId xmlns:a16="http://schemas.microsoft.com/office/drawing/2014/main" id="{00000000-0008-0000-0500-0000A7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24" name="Text Box 15">
          <a:extLst>
            <a:ext uri="{FF2B5EF4-FFF2-40B4-BE49-F238E27FC236}">
              <a16:creationId xmlns:a16="http://schemas.microsoft.com/office/drawing/2014/main" id="{00000000-0008-0000-0500-0000A8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25" name="Text Box 15">
          <a:extLst>
            <a:ext uri="{FF2B5EF4-FFF2-40B4-BE49-F238E27FC236}">
              <a16:creationId xmlns:a16="http://schemas.microsoft.com/office/drawing/2014/main" id="{00000000-0008-0000-0500-0000A9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26" name="Text Box 15">
          <a:extLst>
            <a:ext uri="{FF2B5EF4-FFF2-40B4-BE49-F238E27FC236}">
              <a16:creationId xmlns:a16="http://schemas.microsoft.com/office/drawing/2014/main" id="{00000000-0008-0000-0500-0000AA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27" name="Text Box 15">
          <a:extLst>
            <a:ext uri="{FF2B5EF4-FFF2-40B4-BE49-F238E27FC236}">
              <a16:creationId xmlns:a16="http://schemas.microsoft.com/office/drawing/2014/main" id="{00000000-0008-0000-0500-0000AB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28" name="Text Box 15">
          <a:extLst>
            <a:ext uri="{FF2B5EF4-FFF2-40B4-BE49-F238E27FC236}">
              <a16:creationId xmlns:a16="http://schemas.microsoft.com/office/drawing/2014/main" id="{00000000-0008-0000-0500-0000AC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29" name="Text Box 15">
          <a:extLst>
            <a:ext uri="{FF2B5EF4-FFF2-40B4-BE49-F238E27FC236}">
              <a16:creationId xmlns:a16="http://schemas.microsoft.com/office/drawing/2014/main" id="{00000000-0008-0000-0500-0000AD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30" name="Text Box 15">
          <a:extLst>
            <a:ext uri="{FF2B5EF4-FFF2-40B4-BE49-F238E27FC236}">
              <a16:creationId xmlns:a16="http://schemas.microsoft.com/office/drawing/2014/main" id="{00000000-0008-0000-0500-0000AE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31" name="Text Box 15">
          <a:extLst>
            <a:ext uri="{FF2B5EF4-FFF2-40B4-BE49-F238E27FC236}">
              <a16:creationId xmlns:a16="http://schemas.microsoft.com/office/drawing/2014/main" id="{00000000-0008-0000-0500-0000AF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32" name="Text Box 15">
          <a:extLst>
            <a:ext uri="{FF2B5EF4-FFF2-40B4-BE49-F238E27FC236}">
              <a16:creationId xmlns:a16="http://schemas.microsoft.com/office/drawing/2014/main" id="{00000000-0008-0000-0500-0000B0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33" name="Text Box 15">
          <a:extLst>
            <a:ext uri="{FF2B5EF4-FFF2-40B4-BE49-F238E27FC236}">
              <a16:creationId xmlns:a16="http://schemas.microsoft.com/office/drawing/2014/main" id="{00000000-0008-0000-0500-0000B1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34" name="Text Box 15">
          <a:extLst>
            <a:ext uri="{FF2B5EF4-FFF2-40B4-BE49-F238E27FC236}">
              <a16:creationId xmlns:a16="http://schemas.microsoft.com/office/drawing/2014/main" id="{00000000-0008-0000-0500-0000B2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35" name="Text Box 15">
          <a:extLst>
            <a:ext uri="{FF2B5EF4-FFF2-40B4-BE49-F238E27FC236}">
              <a16:creationId xmlns:a16="http://schemas.microsoft.com/office/drawing/2014/main" id="{00000000-0008-0000-0500-0000B3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36" name="Text Box 15">
          <a:extLst>
            <a:ext uri="{FF2B5EF4-FFF2-40B4-BE49-F238E27FC236}">
              <a16:creationId xmlns:a16="http://schemas.microsoft.com/office/drawing/2014/main" id="{00000000-0008-0000-0500-0000B4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37" name="Text Box 15">
          <a:extLst>
            <a:ext uri="{FF2B5EF4-FFF2-40B4-BE49-F238E27FC236}">
              <a16:creationId xmlns:a16="http://schemas.microsoft.com/office/drawing/2014/main" id="{00000000-0008-0000-0500-0000B5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38" name="Text Box 15">
          <a:extLst>
            <a:ext uri="{FF2B5EF4-FFF2-40B4-BE49-F238E27FC236}">
              <a16:creationId xmlns:a16="http://schemas.microsoft.com/office/drawing/2014/main" id="{00000000-0008-0000-0500-0000B6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39" name="Text Box 15">
          <a:extLst>
            <a:ext uri="{FF2B5EF4-FFF2-40B4-BE49-F238E27FC236}">
              <a16:creationId xmlns:a16="http://schemas.microsoft.com/office/drawing/2014/main" id="{00000000-0008-0000-0500-0000B7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40" name="Text Box 15">
          <a:extLst>
            <a:ext uri="{FF2B5EF4-FFF2-40B4-BE49-F238E27FC236}">
              <a16:creationId xmlns:a16="http://schemas.microsoft.com/office/drawing/2014/main" id="{00000000-0008-0000-0500-0000B8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41" name="Text Box 15">
          <a:extLst>
            <a:ext uri="{FF2B5EF4-FFF2-40B4-BE49-F238E27FC236}">
              <a16:creationId xmlns:a16="http://schemas.microsoft.com/office/drawing/2014/main" id="{00000000-0008-0000-0500-0000B9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42" name="Text Box 15">
          <a:extLst>
            <a:ext uri="{FF2B5EF4-FFF2-40B4-BE49-F238E27FC236}">
              <a16:creationId xmlns:a16="http://schemas.microsoft.com/office/drawing/2014/main" id="{00000000-0008-0000-0500-0000BA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43" name="Text Box 15">
          <a:extLst>
            <a:ext uri="{FF2B5EF4-FFF2-40B4-BE49-F238E27FC236}">
              <a16:creationId xmlns:a16="http://schemas.microsoft.com/office/drawing/2014/main" id="{00000000-0008-0000-0500-0000BB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44" name="Text Box 15">
          <a:extLst>
            <a:ext uri="{FF2B5EF4-FFF2-40B4-BE49-F238E27FC236}">
              <a16:creationId xmlns:a16="http://schemas.microsoft.com/office/drawing/2014/main" id="{00000000-0008-0000-0500-0000BC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45" name="Text Box 15">
          <a:extLst>
            <a:ext uri="{FF2B5EF4-FFF2-40B4-BE49-F238E27FC236}">
              <a16:creationId xmlns:a16="http://schemas.microsoft.com/office/drawing/2014/main" id="{00000000-0008-0000-0500-0000BD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46" name="Text Box 15">
          <a:extLst>
            <a:ext uri="{FF2B5EF4-FFF2-40B4-BE49-F238E27FC236}">
              <a16:creationId xmlns:a16="http://schemas.microsoft.com/office/drawing/2014/main" id="{00000000-0008-0000-0500-0000BE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47" name="Text Box 15">
          <a:extLst>
            <a:ext uri="{FF2B5EF4-FFF2-40B4-BE49-F238E27FC236}">
              <a16:creationId xmlns:a16="http://schemas.microsoft.com/office/drawing/2014/main" id="{00000000-0008-0000-0500-0000BF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48" name="Text Box 15">
          <a:extLst>
            <a:ext uri="{FF2B5EF4-FFF2-40B4-BE49-F238E27FC236}">
              <a16:creationId xmlns:a16="http://schemas.microsoft.com/office/drawing/2014/main" id="{00000000-0008-0000-0500-0000C0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49" name="Text Box 15">
          <a:extLst>
            <a:ext uri="{FF2B5EF4-FFF2-40B4-BE49-F238E27FC236}">
              <a16:creationId xmlns:a16="http://schemas.microsoft.com/office/drawing/2014/main" id="{00000000-0008-0000-0500-0000C1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50" name="Text Box 15">
          <a:extLst>
            <a:ext uri="{FF2B5EF4-FFF2-40B4-BE49-F238E27FC236}">
              <a16:creationId xmlns:a16="http://schemas.microsoft.com/office/drawing/2014/main" id="{00000000-0008-0000-0500-0000C2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51" name="Text Box 15">
          <a:extLst>
            <a:ext uri="{FF2B5EF4-FFF2-40B4-BE49-F238E27FC236}">
              <a16:creationId xmlns:a16="http://schemas.microsoft.com/office/drawing/2014/main" id="{00000000-0008-0000-0500-0000C3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52" name="Text Box 15">
          <a:extLst>
            <a:ext uri="{FF2B5EF4-FFF2-40B4-BE49-F238E27FC236}">
              <a16:creationId xmlns:a16="http://schemas.microsoft.com/office/drawing/2014/main" id="{00000000-0008-0000-0500-0000C4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53" name="Text Box 15">
          <a:extLst>
            <a:ext uri="{FF2B5EF4-FFF2-40B4-BE49-F238E27FC236}">
              <a16:creationId xmlns:a16="http://schemas.microsoft.com/office/drawing/2014/main" id="{00000000-0008-0000-0500-0000C5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54" name="Text Box 15">
          <a:extLst>
            <a:ext uri="{FF2B5EF4-FFF2-40B4-BE49-F238E27FC236}">
              <a16:creationId xmlns:a16="http://schemas.microsoft.com/office/drawing/2014/main" id="{00000000-0008-0000-0500-0000C6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55" name="Text Box 15">
          <a:extLst>
            <a:ext uri="{FF2B5EF4-FFF2-40B4-BE49-F238E27FC236}">
              <a16:creationId xmlns:a16="http://schemas.microsoft.com/office/drawing/2014/main" id="{00000000-0008-0000-0500-0000C7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56" name="Text Box 15">
          <a:extLst>
            <a:ext uri="{FF2B5EF4-FFF2-40B4-BE49-F238E27FC236}">
              <a16:creationId xmlns:a16="http://schemas.microsoft.com/office/drawing/2014/main" id="{00000000-0008-0000-0500-0000C8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57" name="Text Box 15">
          <a:extLst>
            <a:ext uri="{FF2B5EF4-FFF2-40B4-BE49-F238E27FC236}">
              <a16:creationId xmlns:a16="http://schemas.microsoft.com/office/drawing/2014/main" id="{00000000-0008-0000-0500-0000C9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58" name="Text Box 15">
          <a:extLst>
            <a:ext uri="{FF2B5EF4-FFF2-40B4-BE49-F238E27FC236}">
              <a16:creationId xmlns:a16="http://schemas.microsoft.com/office/drawing/2014/main" id="{00000000-0008-0000-0500-0000CA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59" name="Text Box 15">
          <a:extLst>
            <a:ext uri="{FF2B5EF4-FFF2-40B4-BE49-F238E27FC236}">
              <a16:creationId xmlns:a16="http://schemas.microsoft.com/office/drawing/2014/main" id="{00000000-0008-0000-0500-0000CB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60" name="Text Box 15">
          <a:extLst>
            <a:ext uri="{FF2B5EF4-FFF2-40B4-BE49-F238E27FC236}">
              <a16:creationId xmlns:a16="http://schemas.microsoft.com/office/drawing/2014/main" id="{00000000-0008-0000-0500-0000CC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61" name="Text Box 15">
          <a:extLst>
            <a:ext uri="{FF2B5EF4-FFF2-40B4-BE49-F238E27FC236}">
              <a16:creationId xmlns:a16="http://schemas.microsoft.com/office/drawing/2014/main" id="{00000000-0008-0000-0500-0000CD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62" name="Text Box 15">
          <a:extLst>
            <a:ext uri="{FF2B5EF4-FFF2-40B4-BE49-F238E27FC236}">
              <a16:creationId xmlns:a16="http://schemas.microsoft.com/office/drawing/2014/main" id="{00000000-0008-0000-0500-0000CE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63" name="Text Box 15">
          <a:extLst>
            <a:ext uri="{FF2B5EF4-FFF2-40B4-BE49-F238E27FC236}">
              <a16:creationId xmlns:a16="http://schemas.microsoft.com/office/drawing/2014/main" id="{00000000-0008-0000-0500-0000CF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64" name="Text Box 15">
          <a:extLst>
            <a:ext uri="{FF2B5EF4-FFF2-40B4-BE49-F238E27FC236}">
              <a16:creationId xmlns:a16="http://schemas.microsoft.com/office/drawing/2014/main" id="{00000000-0008-0000-0500-0000D0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65" name="Text Box 15">
          <a:extLst>
            <a:ext uri="{FF2B5EF4-FFF2-40B4-BE49-F238E27FC236}">
              <a16:creationId xmlns:a16="http://schemas.microsoft.com/office/drawing/2014/main" id="{00000000-0008-0000-0500-0000D1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66" name="Text Box 15">
          <a:extLst>
            <a:ext uri="{FF2B5EF4-FFF2-40B4-BE49-F238E27FC236}">
              <a16:creationId xmlns:a16="http://schemas.microsoft.com/office/drawing/2014/main" id="{00000000-0008-0000-0500-0000D2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67" name="Text Box 15">
          <a:extLst>
            <a:ext uri="{FF2B5EF4-FFF2-40B4-BE49-F238E27FC236}">
              <a16:creationId xmlns:a16="http://schemas.microsoft.com/office/drawing/2014/main" id="{00000000-0008-0000-0500-0000D3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68" name="Text Box 15">
          <a:extLst>
            <a:ext uri="{FF2B5EF4-FFF2-40B4-BE49-F238E27FC236}">
              <a16:creationId xmlns:a16="http://schemas.microsoft.com/office/drawing/2014/main" id="{00000000-0008-0000-0500-0000D4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69" name="Text Box 15">
          <a:extLst>
            <a:ext uri="{FF2B5EF4-FFF2-40B4-BE49-F238E27FC236}">
              <a16:creationId xmlns:a16="http://schemas.microsoft.com/office/drawing/2014/main" id="{00000000-0008-0000-0500-0000D5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70" name="Text Box 15">
          <a:extLst>
            <a:ext uri="{FF2B5EF4-FFF2-40B4-BE49-F238E27FC236}">
              <a16:creationId xmlns:a16="http://schemas.microsoft.com/office/drawing/2014/main" id="{00000000-0008-0000-0500-0000D6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71" name="Text Box 15">
          <a:extLst>
            <a:ext uri="{FF2B5EF4-FFF2-40B4-BE49-F238E27FC236}">
              <a16:creationId xmlns:a16="http://schemas.microsoft.com/office/drawing/2014/main" id="{00000000-0008-0000-0500-0000D7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72" name="Text Box 15">
          <a:extLst>
            <a:ext uri="{FF2B5EF4-FFF2-40B4-BE49-F238E27FC236}">
              <a16:creationId xmlns:a16="http://schemas.microsoft.com/office/drawing/2014/main" id="{00000000-0008-0000-0500-0000D8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73" name="Text Box 15">
          <a:extLst>
            <a:ext uri="{FF2B5EF4-FFF2-40B4-BE49-F238E27FC236}">
              <a16:creationId xmlns:a16="http://schemas.microsoft.com/office/drawing/2014/main" id="{00000000-0008-0000-0500-0000D9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74" name="Text Box 15">
          <a:extLst>
            <a:ext uri="{FF2B5EF4-FFF2-40B4-BE49-F238E27FC236}">
              <a16:creationId xmlns:a16="http://schemas.microsoft.com/office/drawing/2014/main" id="{00000000-0008-0000-0500-0000DA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75" name="Text Box 15">
          <a:extLst>
            <a:ext uri="{FF2B5EF4-FFF2-40B4-BE49-F238E27FC236}">
              <a16:creationId xmlns:a16="http://schemas.microsoft.com/office/drawing/2014/main" id="{00000000-0008-0000-0500-0000DB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76" name="Text Box 15">
          <a:extLst>
            <a:ext uri="{FF2B5EF4-FFF2-40B4-BE49-F238E27FC236}">
              <a16:creationId xmlns:a16="http://schemas.microsoft.com/office/drawing/2014/main" id="{00000000-0008-0000-0500-0000DC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77" name="Text Box 15">
          <a:extLst>
            <a:ext uri="{FF2B5EF4-FFF2-40B4-BE49-F238E27FC236}">
              <a16:creationId xmlns:a16="http://schemas.microsoft.com/office/drawing/2014/main" id="{00000000-0008-0000-0500-0000DD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78" name="Text Box 15">
          <a:extLst>
            <a:ext uri="{FF2B5EF4-FFF2-40B4-BE49-F238E27FC236}">
              <a16:creationId xmlns:a16="http://schemas.microsoft.com/office/drawing/2014/main" id="{00000000-0008-0000-0500-0000DE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79" name="Text Box 15">
          <a:extLst>
            <a:ext uri="{FF2B5EF4-FFF2-40B4-BE49-F238E27FC236}">
              <a16:creationId xmlns:a16="http://schemas.microsoft.com/office/drawing/2014/main" id="{00000000-0008-0000-0500-0000DF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80" name="Text Box 15">
          <a:extLst>
            <a:ext uri="{FF2B5EF4-FFF2-40B4-BE49-F238E27FC236}">
              <a16:creationId xmlns:a16="http://schemas.microsoft.com/office/drawing/2014/main" id="{00000000-0008-0000-0500-0000E0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81" name="Text Box 15">
          <a:extLst>
            <a:ext uri="{FF2B5EF4-FFF2-40B4-BE49-F238E27FC236}">
              <a16:creationId xmlns:a16="http://schemas.microsoft.com/office/drawing/2014/main" id="{00000000-0008-0000-0500-0000E1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82" name="Text Box 15">
          <a:extLst>
            <a:ext uri="{FF2B5EF4-FFF2-40B4-BE49-F238E27FC236}">
              <a16:creationId xmlns:a16="http://schemas.microsoft.com/office/drawing/2014/main" id="{00000000-0008-0000-0500-0000E2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83" name="Text Box 15">
          <a:extLst>
            <a:ext uri="{FF2B5EF4-FFF2-40B4-BE49-F238E27FC236}">
              <a16:creationId xmlns:a16="http://schemas.microsoft.com/office/drawing/2014/main" id="{00000000-0008-0000-0500-0000E3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84" name="Text Box 15">
          <a:extLst>
            <a:ext uri="{FF2B5EF4-FFF2-40B4-BE49-F238E27FC236}">
              <a16:creationId xmlns:a16="http://schemas.microsoft.com/office/drawing/2014/main" id="{00000000-0008-0000-0500-0000E4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85" name="Text Box 15">
          <a:extLst>
            <a:ext uri="{FF2B5EF4-FFF2-40B4-BE49-F238E27FC236}">
              <a16:creationId xmlns:a16="http://schemas.microsoft.com/office/drawing/2014/main" id="{00000000-0008-0000-0500-0000E5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86" name="Text Box 15">
          <a:extLst>
            <a:ext uri="{FF2B5EF4-FFF2-40B4-BE49-F238E27FC236}">
              <a16:creationId xmlns:a16="http://schemas.microsoft.com/office/drawing/2014/main" id="{00000000-0008-0000-0500-0000E6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87" name="Text Box 15">
          <a:extLst>
            <a:ext uri="{FF2B5EF4-FFF2-40B4-BE49-F238E27FC236}">
              <a16:creationId xmlns:a16="http://schemas.microsoft.com/office/drawing/2014/main" id="{00000000-0008-0000-0500-0000E7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88" name="Text Box 15">
          <a:extLst>
            <a:ext uri="{FF2B5EF4-FFF2-40B4-BE49-F238E27FC236}">
              <a16:creationId xmlns:a16="http://schemas.microsoft.com/office/drawing/2014/main" id="{00000000-0008-0000-0500-0000E8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89" name="Text Box 15">
          <a:extLst>
            <a:ext uri="{FF2B5EF4-FFF2-40B4-BE49-F238E27FC236}">
              <a16:creationId xmlns:a16="http://schemas.microsoft.com/office/drawing/2014/main" id="{00000000-0008-0000-0500-0000E9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90" name="Text Box 15">
          <a:extLst>
            <a:ext uri="{FF2B5EF4-FFF2-40B4-BE49-F238E27FC236}">
              <a16:creationId xmlns:a16="http://schemas.microsoft.com/office/drawing/2014/main" id="{00000000-0008-0000-0500-0000EA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91" name="Text Box 15">
          <a:extLst>
            <a:ext uri="{FF2B5EF4-FFF2-40B4-BE49-F238E27FC236}">
              <a16:creationId xmlns:a16="http://schemas.microsoft.com/office/drawing/2014/main" id="{00000000-0008-0000-0500-0000EB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92" name="Text Box 15">
          <a:extLst>
            <a:ext uri="{FF2B5EF4-FFF2-40B4-BE49-F238E27FC236}">
              <a16:creationId xmlns:a16="http://schemas.microsoft.com/office/drawing/2014/main" id="{00000000-0008-0000-0500-0000EC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93" name="Text Box 15">
          <a:extLst>
            <a:ext uri="{FF2B5EF4-FFF2-40B4-BE49-F238E27FC236}">
              <a16:creationId xmlns:a16="http://schemas.microsoft.com/office/drawing/2014/main" id="{00000000-0008-0000-0500-0000ED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94" name="Text Box 15">
          <a:extLst>
            <a:ext uri="{FF2B5EF4-FFF2-40B4-BE49-F238E27FC236}">
              <a16:creationId xmlns:a16="http://schemas.microsoft.com/office/drawing/2014/main" id="{00000000-0008-0000-0500-0000EE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95" name="Text Box 15">
          <a:extLst>
            <a:ext uri="{FF2B5EF4-FFF2-40B4-BE49-F238E27FC236}">
              <a16:creationId xmlns:a16="http://schemas.microsoft.com/office/drawing/2014/main" id="{00000000-0008-0000-0500-0000EF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96" name="Text Box 15">
          <a:extLst>
            <a:ext uri="{FF2B5EF4-FFF2-40B4-BE49-F238E27FC236}">
              <a16:creationId xmlns:a16="http://schemas.microsoft.com/office/drawing/2014/main" id="{00000000-0008-0000-0500-0000F0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97" name="Text Box 15">
          <a:extLst>
            <a:ext uri="{FF2B5EF4-FFF2-40B4-BE49-F238E27FC236}">
              <a16:creationId xmlns:a16="http://schemas.microsoft.com/office/drawing/2014/main" id="{00000000-0008-0000-0500-0000F1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98" name="Text Box 15">
          <a:extLst>
            <a:ext uri="{FF2B5EF4-FFF2-40B4-BE49-F238E27FC236}">
              <a16:creationId xmlns:a16="http://schemas.microsoft.com/office/drawing/2014/main" id="{00000000-0008-0000-0500-0000F2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99" name="Text Box 15">
          <a:extLst>
            <a:ext uri="{FF2B5EF4-FFF2-40B4-BE49-F238E27FC236}">
              <a16:creationId xmlns:a16="http://schemas.microsoft.com/office/drawing/2014/main" id="{00000000-0008-0000-0500-0000F3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00" name="Text Box 15">
          <a:extLst>
            <a:ext uri="{FF2B5EF4-FFF2-40B4-BE49-F238E27FC236}">
              <a16:creationId xmlns:a16="http://schemas.microsoft.com/office/drawing/2014/main" id="{00000000-0008-0000-0500-0000F4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01" name="Text Box 15">
          <a:extLst>
            <a:ext uri="{FF2B5EF4-FFF2-40B4-BE49-F238E27FC236}">
              <a16:creationId xmlns:a16="http://schemas.microsoft.com/office/drawing/2014/main" id="{00000000-0008-0000-0500-0000F5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02" name="Text Box 15">
          <a:extLst>
            <a:ext uri="{FF2B5EF4-FFF2-40B4-BE49-F238E27FC236}">
              <a16:creationId xmlns:a16="http://schemas.microsoft.com/office/drawing/2014/main" id="{00000000-0008-0000-0500-0000F6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03" name="Text Box 15">
          <a:extLst>
            <a:ext uri="{FF2B5EF4-FFF2-40B4-BE49-F238E27FC236}">
              <a16:creationId xmlns:a16="http://schemas.microsoft.com/office/drawing/2014/main" id="{00000000-0008-0000-0500-0000F7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04" name="Text Box 15">
          <a:extLst>
            <a:ext uri="{FF2B5EF4-FFF2-40B4-BE49-F238E27FC236}">
              <a16:creationId xmlns:a16="http://schemas.microsoft.com/office/drawing/2014/main" id="{00000000-0008-0000-0500-0000F8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05" name="Text Box 15">
          <a:extLst>
            <a:ext uri="{FF2B5EF4-FFF2-40B4-BE49-F238E27FC236}">
              <a16:creationId xmlns:a16="http://schemas.microsoft.com/office/drawing/2014/main" id="{00000000-0008-0000-0500-0000F9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06" name="Text Box 15">
          <a:extLst>
            <a:ext uri="{FF2B5EF4-FFF2-40B4-BE49-F238E27FC236}">
              <a16:creationId xmlns:a16="http://schemas.microsoft.com/office/drawing/2014/main" id="{00000000-0008-0000-0500-0000FA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07" name="Text Box 15">
          <a:extLst>
            <a:ext uri="{FF2B5EF4-FFF2-40B4-BE49-F238E27FC236}">
              <a16:creationId xmlns:a16="http://schemas.microsoft.com/office/drawing/2014/main" id="{00000000-0008-0000-0500-0000FB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08" name="Text Box 15">
          <a:extLst>
            <a:ext uri="{FF2B5EF4-FFF2-40B4-BE49-F238E27FC236}">
              <a16:creationId xmlns:a16="http://schemas.microsoft.com/office/drawing/2014/main" id="{00000000-0008-0000-0500-0000FC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09" name="Text Box 15">
          <a:extLst>
            <a:ext uri="{FF2B5EF4-FFF2-40B4-BE49-F238E27FC236}">
              <a16:creationId xmlns:a16="http://schemas.microsoft.com/office/drawing/2014/main" id="{00000000-0008-0000-0500-0000FD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10" name="Text Box 15">
          <a:extLst>
            <a:ext uri="{FF2B5EF4-FFF2-40B4-BE49-F238E27FC236}">
              <a16:creationId xmlns:a16="http://schemas.microsoft.com/office/drawing/2014/main" id="{00000000-0008-0000-0500-0000FE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11" name="Text Box 15">
          <a:extLst>
            <a:ext uri="{FF2B5EF4-FFF2-40B4-BE49-F238E27FC236}">
              <a16:creationId xmlns:a16="http://schemas.microsoft.com/office/drawing/2014/main" id="{00000000-0008-0000-0500-0000FF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12" name="Text Box 15">
          <a:extLst>
            <a:ext uri="{FF2B5EF4-FFF2-40B4-BE49-F238E27FC236}">
              <a16:creationId xmlns:a16="http://schemas.microsoft.com/office/drawing/2014/main" id="{00000000-0008-0000-0500-000000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13" name="Text Box 15">
          <a:extLst>
            <a:ext uri="{FF2B5EF4-FFF2-40B4-BE49-F238E27FC236}">
              <a16:creationId xmlns:a16="http://schemas.microsoft.com/office/drawing/2014/main" id="{00000000-0008-0000-0500-000001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14" name="Text Box 15">
          <a:extLst>
            <a:ext uri="{FF2B5EF4-FFF2-40B4-BE49-F238E27FC236}">
              <a16:creationId xmlns:a16="http://schemas.microsoft.com/office/drawing/2014/main" id="{00000000-0008-0000-0500-000002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15" name="Text Box 15">
          <a:extLst>
            <a:ext uri="{FF2B5EF4-FFF2-40B4-BE49-F238E27FC236}">
              <a16:creationId xmlns:a16="http://schemas.microsoft.com/office/drawing/2014/main" id="{00000000-0008-0000-0500-000003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16" name="Text Box 15">
          <a:extLst>
            <a:ext uri="{FF2B5EF4-FFF2-40B4-BE49-F238E27FC236}">
              <a16:creationId xmlns:a16="http://schemas.microsoft.com/office/drawing/2014/main" id="{00000000-0008-0000-0500-000004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17" name="Text Box 15">
          <a:extLst>
            <a:ext uri="{FF2B5EF4-FFF2-40B4-BE49-F238E27FC236}">
              <a16:creationId xmlns:a16="http://schemas.microsoft.com/office/drawing/2014/main" id="{00000000-0008-0000-0500-000005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18" name="Text Box 15">
          <a:extLst>
            <a:ext uri="{FF2B5EF4-FFF2-40B4-BE49-F238E27FC236}">
              <a16:creationId xmlns:a16="http://schemas.microsoft.com/office/drawing/2014/main" id="{00000000-0008-0000-0500-000006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19" name="Text Box 15">
          <a:extLst>
            <a:ext uri="{FF2B5EF4-FFF2-40B4-BE49-F238E27FC236}">
              <a16:creationId xmlns:a16="http://schemas.microsoft.com/office/drawing/2014/main" id="{00000000-0008-0000-0500-000007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20" name="Text Box 15">
          <a:extLst>
            <a:ext uri="{FF2B5EF4-FFF2-40B4-BE49-F238E27FC236}">
              <a16:creationId xmlns:a16="http://schemas.microsoft.com/office/drawing/2014/main" id="{00000000-0008-0000-0500-000008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21" name="Text Box 15">
          <a:extLst>
            <a:ext uri="{FF2B5EF4-FFF2-40B4-BE49-F238E27FC236}">
              <a16:creationId xmlns:a16="http://schemas.microsoft.com/office/drawing/2014/main" id="{00000000-0008-0000-0500-000009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22" name="Text Box 15">
          <a:extLst>
            <a:ext uri="{FF2B5EF4-FFF2-40B4-BE49-F238E27FC236}">
              <a16:creationId xmlns:a16="http://schemas.microsoft.com/office/drawing/2014/main" id="{00000000-0008-0000-0500-00000A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23" name="Text Box 15">
          <a:extLst>
            <a:ext uri="{FF2B5EF4-FFF2-40B4-BE49-F238E27FC236}">
              <a16:creationId xmlns:a16="http://schemas.microsoft.com/office/drawing/2014/main" id="{00000000-0008-0000-0500-00000B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24" name="Text Box 15">
          <a:extLst>
            <a:ext uri="{FF2B5EF4-FFF2-40B4-BE49-F238E27FC236}">
              <a16:creationId xmlns:a16="http://schemas.microsoft.com/office/drawing/2014/main" id="{00000000-0008-0000-0500-00000C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25" name="Text Box 15">
          <a:extLst>
            <a:ext uri="{FF2B5EF4-FFF2-40B4-BE49-F238E27FC236}">
              <a16:creationId xmlns:a16="http://schemas.microsoft.com/office/drawing/2014/main" id="{00000000-0008-0000-0500-00000D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26" name="Text Box 15">
          <a:extLst>
            <a:ext uri="{FF2B5EF4-FFF2-40B4-BE49-F238E27FC236}">
              <a16:creationId xmlns:a16="http://schemas.microsoft.com/office/drawing/2014/main" id="{00000000-0008-0000-0500-00000E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27" name="Text Box 15">
          <a:extLst>
            <a:ext uri="{FF2B5EF4-FFF2-40B4-BE49-F238E27FC236}">
              <a16:creationId xmlns:a16="http://schemas.microsoft.com/office/drawing/2014/main" id="{00000000-0008-0000-0500-00000F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28" name="Text Box 15">
          <a:extLst>
            <a:ext uri="{FF2B5EF4-FFF2-40B4-BE49-F238E27FC236}">
              <a16:creationId xmlns:a16="http://schemas.microsoft.com/office/drawing/2014/main" id="{00000000-0008-0000-0500-000010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29" name="Text Box 15">
          <a:extLst>
            <a:ext uri="{FF2B5EF4-FFF2-40B4-BE49-F238E27FC236}">
              <a16:creationId xmlns:a16="http://schemas.microsoft.com/office/drawing/2014/main" id="{00000000-0008-0000-0500-000011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30" name="Text Box 15">
          <a:extLst>
            <a:ext uri="{FF2B5EF4-FFF2-40B4-BE49-F238E27FC236}">
              <a16:creationId xmlns:a16="http://schemas.microsoft.com/office/drawing/2014/main" id="{00000000-0008-0000-0500-000012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31" name="Text Box 15">
          <a:extLst>
            <a:ext uri="{FF2B5EF4-FFF2-40B4-BE49-F238E27FC236}">
              <a16:creationId xmlns:a16="http://schemas.microsoft.com/office/drawing/2014/main" id="{00000000-0008-0000-0500-000013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32" name="Text Box 15">
          <a:extLst>
            <a:ext uri="{FF2B5EF4-FFF2-40B4-BE49-F238E27FC236}">
              <a16:creationId xmlns:a16="http://schemas.microsoft.com/office/drawing/2014/main" id="{00000000-0008-0000-0500-000014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33" name="Text Box 15">
          <a:extLst>
            <a:ext uri="{FF2B5EF4-FFF2-40B4-BE49-F238E27FC236}">
              <a16:creationId xmlns:a16="http://schemas.microsoft.com/office/drawing/2014/main" id="{00000000-0008-0000-0500-000015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34" name="Text Box 15">
          <a:extLst>
            <a:ext uri="{FF2B5EF4-FFF2-40B4-BE49-F238E27FC236}">
              <a16:creationId xmlns:a16="http://schemas.microsoft.com/office/drawing/2014/main" id="{00000000-0008-0000-0500-000016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35" name="Text Box 15">
          <a:extLst>
            <a:ext uri="{FF2B5EF4-FFF2-40B4-BE49-F238E27FC236}">
              <a16:creationId xmlns:a16="http://schemas.microsoft.com/office/drawing/2014/main" id="{00000000-0008-0000-0500-000017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36" name="Text Box 15">
          <a:extLst>
            <a:ext uri="{FF2B5EF4-FFF2-40B4-BE49-F238E27FC236}">
              <a16:creationId xmlns:a16="http://schemas.microsoft.com/office/drawing/2014/main" id="{00000000-0008-0000-0500-000018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37" name="Text Box 15">
          <a:extLst>
            <a:ext uri="{FF2B5EF4-FFF2-40B4-BE49-F238E27FC236}">
              <a16:creationId xmlns:a16="http://schemas.microsoft.com/office/drawing/2014/main" id="{00000000-0008-0000-0500-000019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38" name="Text Box 15">
          <a:extLst>
            <a:ext uri="{FF2B5EF4-FFF2-40B4-BE49-F238E27FC236}">
              <a16:creationId xmlns:a16="http://schemas.microsoft.com/office/drawing/2014/main" id="{00000000-0008-0000-0500-00001A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39" name="Text Box 15">
          <a:extLst>
            <a:ext uri="{FF2B5EF4-FFF2-40B4-BE49-F238E27FC236}">
              <a16:creationId xmlns:a16="http://schemas.microsoft.com/office/drawing/2014/main" id="{00000000-0008-0000-0500-00001B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40" name="Text Box 15">
          <a:extLst>
            <a:ext uri="{FF2B5EF4-FFF2-40B4-BE49-F238E27FC236}">
              <a16:creationId xmlns:a16="http://schemas.microsoft.com/office/drawing/2014/main" id="{00000000-0008-0000-0500-00001C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41" name="Text Box 15">
          <a:extLst>
            <a:ext uri="{FF2B5EF4-FFF2-40B4-BE49-F238E27FC236}">
              <a16:creationId xmlns:a16="http://schemas.microsoft.com/office/drawing/2014/main" id="{00000000-0008-0000-0500-00001D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42" name="Text Box 15">
          <a:extLst>
            <a:ext uri="{FF2B5EF4-FFF2-40B4-BE49-F238E27FC236}">
              <a16:creationId xmlns:a16="http://schemas.microsoft.com/office/drawing/2014/main" id="{00000000-0008-0000-0500-00001E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43" name="Text Box 15">
          <a:extLst>
            <a:ext uri="{FF2B5EF4-FFF2-40B4-BE49-F238E27FC236}">
              <a16:creationId xmlns:a16="http://schemas.microsoft.com/office/drawing/2014/main" id="{00000000-0008-0000-0500-00001F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44" name="Text Box 15">
          <a:extLst>
            <a:ext uri="{FF2B5EF4-FFF2-40B4-BE49-F238E27FC236}">
              <a16:creationId xmlns:a16="http://schemas.microsoft.com/office/drawing/2014/main" id="{00000000-0008-0000-0500-000020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45" name="Text Box 15">
          <a:extLst>
            <a:ext uri="{FF2B5EF4-FFF2-40B4-BE49-F238E27FC236}">
              <a16:creationId xmlns:a16="http://schemas.microsoft.com/office/drawing/2014/main" id="{00000000-0008-0000-0500-000021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46" name="Text Box 15">
          <a:extLst>
            <a:ext uri="{FF2B5EF4-FFF2-40B4-BE49-F238E27FC236}">
              <a16:creationId xmlns:a16="http://schemas.microsoft.com/office/drawing/2014/main" id="{00000000-0008-0000-0500-000022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47" name="Text Box 15">
          <a:extLst>
            <a:ext uri="{FF2B5EF4-FFF2-40B4-BE49-F238E27FC236}">
              <a16:creationId xmlns:a16="http://schemas.microsoft.com/office/drawing/2014/main" id="{00000000-0008-0000-0500-000023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48" name="Text Box 15">
          <a:extLst>
            <a:ext uri="{FF2B5EF4-FFF2-40B4-BE49-F238E27FC236}">
              <a16:creationId xmlns:a16="http://schemas.microsoft.com/office/drawing/2014/main" id="{00000000-0008-0000-0500-000024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49" name="Text Box 15">
          <a:extLst>
            <a:ext uri="{FF2B5EF4-FFF2-40B4-BE49-F238E27FC236}">
              <a16:creationId xmlns:a16="http://schemas.microsoft.com/office/drawing/2014/main" id="{00000000-0008-0000-0500-000025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50" name="Text Box 15">
          <a:extLst>
            <a:ext uri="{FF2B5EF4-FFF2-40B4-BE49-F238E27FC236}">
              <a16:creationId xmlns:a16="http://schemas.microsoft.com/office/drawing/2014/main" id="{00000000-0008-0000-0500-000026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51" name="Text Box 15">
          <a:extLst>
            <a:ext uri="{FF2B5EF4-FFF2-40B4-BE49-F238E27FC236}">
              <a16:creationId xmlns:a16="http://schemas.microsoft.com/office/drawing/2014/main" id="{00000000-0008-0000-0500-000027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52" name="Text Box 15">
          <a:extLst>
            <a:ext uri="{FF2B5EF4-FFF2-40B4-BE49-F238E27FC236}">
              <a16:creationId xmlns:a16="http://schemas.microsoft.com/office/drawing/2014/main" id="{00000000-0008-0000-0500-000028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53" name="Text Box 15">
          <a:extLst>
            <a:ext uri="{FF2B5EF4-FFF2-40B4-BE49-F238E27FC236}">
              <a16:creationId xmlns:a16="http://schemas.microsoft.com/office/drawing/2014/main" id="{00000000-0008-0000-0500-000029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54" name="Text Box 15">
          <a:extLst>
            <a:ext uri="{FF2B5EF4-FFF2-40B4-BE49-F238E27FC236}">
              <a16:creationId xmlns:a16="http://schemas.microsoft.com/office/drawing/2014/main" id="{00000000-0008-0000-0500-00002A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55" name="Text Box 15">
          <a:extLst>
            <a:ext uri="{FF2B5EF4-FFF2-40B4-BE49-F238E27FC236}">
              <a16:creationId xmlns:a16="http://schemas.microsoft.com/office/drawing/2014/main" id="{00000000-0008-0000-0500-00002B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56" name="Text Box 15">
          <a:extLst>
            <a:ext uri="{FF2B5EF4-FFF2-40B4-BE49-F238E27FC236}">
              <a16:creationId xmlns:a16="http://schemas.microsoft.com/office/drawing/2014/main" id="{00000000-0008-0000-0500-00002C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57" name="Text Box 15">
          <a:extLst>
            <a:ext uri="{FF2B5EF4-FFF2-40B4-BE49-F238E27FC236}">
              <a16:creationId xmlns:a16="http://schemas.microsoft.com/office/drawing/2014/main" id="{00000000-0008-0000-0500-00002D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58" name="Text Box 15">
          <a:extLst>
            <a:ext uri="{FF2B5EF4-FFF2-40B4-BE49-F238E27FC236}">
              <a16:creationId xmlns:a16="http://schemas.microsoft.com/office/drawing/2014/main" id="{00000000-0008-0000-0500-00002E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59" name="Text Box 15">
          <a:extLst>
            <a:ext uri="{FF2B5EF4-FFF2-40B4-BE49-F238E27FC236}">
              <a16:creationId xmlns:a16="http://schemas.microsoft.com/office/drawing/2014/main" id="{00000000-0008-0000-0500-00002F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60" name="Text Box 15">
          <a:extLst>
            <a:ext uri="{FF2B5EF4-FFF2-40B4-BE49-F238E27FC236}">
              <a16:creationId xmlns:a16="http://schemas.microsoft.com/office/drawing/2014/main" id="{00000000-0008-0000-0500-000030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61" name="Text Box 15">
          <a:extLst>
            <a:ext uri="{FF2B5EF4-FFF2-40B4-BE49-F238E27FC236}">
              <a16:creationId xmlns:a16="http://schemas.microsoft.com/office/drawing/2014/main" id="{00000000-0008-0000-0500-000031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62" name="Text Box 15">
          <a:extLst>
            <a:ext uri="{FF2B5EF4-FFF2-40B4-BE49-F238E27FC236}">
              <a16:creationId xmlns:a16="http://schemas.microsoft.com/office/drawing/2014/main" id="{00000000-0008-0000-0500-000032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63" name="Text Box 15">
          <a:extLst>
            <a:ext uri="{FF2B5EF4-FFF2-40B4-BE49-F238E27FC236}">
              <a16:creationId xmlns:a16="http://schemas.microsoft.com/office/drawing/2014/main" id="{00000000-0008-0000-0500-000033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64" name="Text Box 15">
          <a:extLst>
            <a:ext uri="{FF2B5EF4-FFF2-40B4-BE49-F238E27FC236}">
              <a16:creationId xmlns:a16="http://schemas.microsoft.com/office/drawing/2014/main" id="{00000000-0008-0000-0500-000034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65" name="Text Box 15">
          <a:extLst>
            <a:ext uri="{FF2B5EF4-FFF2-40B4-BE49-F238E27FC236}">
              <a16:creationId xmlns:a16="http://schemas.microsoft.com/office/drawing/2014/main" id="{00000000-0008-0000-0500-000035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66" name="Text Box 15">
          <a:extLst>
            <a:ext uri="{FF2B5EF4-FFF2-40B4-BE49-F238E27FC236}">
              <a16:creationId xmlns:a16="http://schemas.microsoft.com/office/drawing/2014/main" id="{00000000-0008-0000-0500-000036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67" name="Text Box 15">
          <a:extLst>
            <a:ext uri="{FF2B5EF4-FFF2-40B4-BE49-F238E27FC236}">
              <a16:creationId xmlns:a16="http://schemas.microsoft.com/office/drawing/2014/main" id="{00000000-0008-0000-0500-000037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68" name="Text Box 15">
          <a:extLst>
            <a:ext uri="{FF2B5EF4-FFF2-40B4-BE49-F238E27FC236}">
              <a16:creationId xmlns:a16="http://schemas.microsoft.com/office/drawing/2014/main" id="{00000000-0008-0000-0500-000038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69" name="Text Box 15">
          <a:extLst>
            <a:ext uri="{FF2B5EF4-FFF2-40B4-BE49-F238E27FC236}">
              <a16:creationId xmlns:a16="http://schemas.microsoft.com/office/drawing/2014/main" id="{00000000-0008-0000-0500-000039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70" name="Text Box 15">
          <a:extLst>
            <a:ext uri="{FF2B5EF4-FFF2-40B4-BE49-F238E27FC236}">
              <a16:creationId xmlns:a16="http://schemas.microsoft.com/office/drawing/2014/main" id="{00000000-0008-0000-0500-00003A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71" name="Text Box 15">
          <a:extLst>
            <a:ext uri="{FF2B5EF4-FFF2-40B4-BE49-F238E27FC236}">
              <a16:creationId xmlns:a16="http://schemas.microsoft.com/office/drawing/2014/main" id="{00000000-0008-0000-0500-00003B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72" name="Text Box 15">
          <a:extLst>
            <a:ext uri="{FF2B5EF4-FFF2-40B4-BE49-F238E27FC236}">
              <a16:creationId xmlns:a16="http://schemas.microsoft.com/office/drawing/2014/main" id="{00000000-0008-0000-0500-00003C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73" name="Text Box 15">
          <a:extLst>
            <a:ext uri="{FF2B5EF4-FFF2-40B4-BE49-F238E27FC236}">
              <a16:creationId xmlns:a16="http://schemas.microsoft.com/office/drawing/2014/main" id="{00000000-0008-0000-0500-00003D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74" name="Text Box 15">
          <a:extLst>
            <a:ext uri="{FF2B5EF4-FFF2-40B4-BE49-F238E27FC236}">
              <a16:creationId xmlns:a16="http://schemas.microsoft.com/office/drawing/2014/main" id="{00000000-0008-0000-0500-00003E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75" name="Text Box 15">
          <a:extLst>
            <a:ext uri="{FF2B5EF4-FFF2-40B4-BE49-F238E27FC236}">
              <a16:creationId xmlns:a16="http://schemas.microsoft.com/office/drawing/2014/main" id="{00000000-0008-0000-0500-00003F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76" name="Text Box 15">
          <a:extLst>
            <a:ext uri="{FF2B5EF4-FFF2-40B4-BE49-F238E27FC236}">
              <a16:creationId xmlns:a16="http://schemas.microsoft.com/office/drawing/2014/main" id="{00000000-0008-0000-0500-000040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77" name="Text Box 15">
          <a:extLst>
            <a:ext uri="{FF2B5EF4-FFF2-40B4-BE49-F238E27FC236}">
              <a16:creationId xmlns:a16="http://schemas.microsoft.com/office/drawing/2014/main" id="{00000000-0008-0000-0500-000041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78" name="Text Box 15">
          <a:extLst>
            <a:ext uri="{FF2B5EF4-FFF2-40B4-BE49-F238E27FC236}">
              <a16:creationId xmlns:a16="http://schemas.microsoft.com/office/drawing/2014/main" id="{00000000-0008-0000-0500-000042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79" name="Text Box 15">
          <a:extLst>
            <a:ext uri="{FF2B5EF4-FFF2-40B4-BE49-F238E27FC236}">
              <a16:creationId xmlns:a16="http://schemas.microsoft.com/office/drawing/2014/main" id="{00000000-0008-0000-0500-000043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80" name="Text Box 15">
          <a:extLst>
            <a:ext uri="{FF2B5EF4-FFF2-40B4-BE49-F238E27FC236}">
              <a16:creationId xmlns:a16="http://schemas.microsoft.com/office/drawing/2014/main" id="{00000000-0008-0000-0500-000044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81" name="Text Box 15">
          <a:extLst>
            <a:ext uri="{FF2B5EF4-FFF2-40B4-BE49-F238E27FC236}">
              <a16:creationId xmlns:a16="http://schemas.microsoft.com/office/drawing/2014/main" id="{00000000-0008-0000-0500-000045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82" name="Text Box 15">
          <a:extLst>
            <a:ext uri="{FF2B5EF4-FFF2-40B4-BE49-F238E27FC236}">
              <a16:creationId xmlns:a16="http://schemas.microsoft.com/office/drawing/2014/main" id="{00000000-0008-0000-0500-000046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83" name="Text Box 15">
          <a:extLst>
            <a:ext uri="{FF2B5EF4-FFF2-40B4-BE49-F238E27FC236}">
              <a16:creationId xmlns:a16="http://schemas.microsoft.com/office/drawing/2014/main" id="{00000000-0008-0000-0500-000047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84" name="Text Box 15">
          <a:extLst>
            <a:ext uri="{FF2B5EF4-FFF2-40B4-BE49-F238E27FC236}">
              <a16:creationId xmlns:a16="http://schemas.microsoft.com/office/drawing/2014/main" id="{00000000-0008-0000-0500-000048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85" name="Text Box 15">
          <a:extLst>
            <a:ext uri="{FF2B5EF4-FFF2-40B4-BE49-F238E27FC236}">
              <a16:creationId xmlns:a16="http://schemas.microsoft.com/office/drawing/2014/main" id="{00000000-0008-0000-0500-000049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86" name="Text Box 15">
          <a:extLst>
            <a:ext uri="{FF2B5EF4-FFF2-40B4-BE49-F238E27FC236}">
              <a16:creationId xmlns:a16="http://schemas.microsoft.com/office/drawing/2014/main" id="{00000000-0008-0000-0500-00004A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87" name="Text Box 15">
          <a:extLst>
            <a:ext uri="{FF2B5EF4-FFF2-40B4-BE49-F238E27FC236}">
              <a16:creationId xmlns:a16="http://schemas.microsoft.com/office/drawing/2014/main" id="{00000000-0008-0000-0500-00004B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88" name="Text Box 15">
          <a:extLst>
            <a:ext uri="{FF2B5EF4-FFF2-40B4-BE49-F238E27FC236}">
              <a16:creationId xmlns:a16="http://schemas.microsoft.com/office/drawing/2014/main" id="{00000000-0008-0000-0500-00004C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89" name="Text Box 15">
          <a:extLst>
            <a:ext uri="{FF2B5EF4-FFF2-40B4-BE49-F238E27FC236}">
              <a16:creationId xmlns:a16="http://schemas.microsoft.com/office/drawing/2014/main" id="{00000000-0008-0000-0500-00004D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90" name="Text Box 15">
          <a:extLst>
            <a:ext uri="{FF2B5EF4-FFF2-40B4-BE49-F238E27FC236}">
              <a16:creationId xmlns:a16="http://schemas.microsoft.com/office/drawing/2014/main" id="{00000000-0008-0000-0500-00004E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91" name="Text Box 15">
          <a:extLst>
            <a:ext uri="{FF2B5EF4-FFF2-40B4-BE49-F238E27FC236}">
              <a16:creationId xmlns:a16="http://schemas.microsoft.com/office/drawing/2014/main" id="{00000000-0008-0000-0500-00004F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92" name="Text Box 15">
          <a:extLst>
            <a:ext uri="{FF2B5EF4-FFF2-40B4-BE49-F238E27FC236}">
              <a16:creationId xmlns:a16="http://schemas.microsoft.com/office/drawing/2014/main" id="{00000000-0008-0000-0500-000050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93" name="Text Box 15">
          <a:extLst>
            <a:ext uri="{FF2B5EF4-FFF2-40B4-BE49-F238E27FC236}">
              <a16:creationId xmlns:a16="http://schemas.microsoft.com/office/drawing/2014/main" id="{00000000-0008-0000-0500-000051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94" name="Text Box 15">
          <a:extLst>
            <a:ext uri="{FF2B5EF4-FFF2-40B4-BE49-F238E27FC236}">
              <a16:creationId xmlns:a16="http://schemas.microsoft.com/office/drawing/2014/main" id="{00000000-0008-0000-0500-000052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95" name="Text Box 15">
          <a:extLst>
            <a:ext uri="{FF2B5EF4-FFF2-40B4-BE49-F238E27FC236}">
              <a16:creationId xmlns:a16="http://schemas.microsoft.com/office/drawing/2014/main" id="{00000000-0008-0000-0500-000053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96" name="Text Box 15">
          <a:extLst>
            <a:ext uri="{FF2B5EF4-FFF2-40B4-BE49-F238E27FC236}">
              <a16:creationId xmlns:a16="http://schemas.microsoft.com/office/drawing/2014/main" id="{00000000-0008-0000-0500-000054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97" name="Text Box 15">
          <a:extLst>
            <a:ext uri="{FF2B5EF4-FFF2-40B4-BE49-F238E27FC236}">
              <a16:creationId xmlns:a16="http://schemas.microsoft.com/office/drawing/2014/main" id="{00000000-0008-0000-0500-000055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98" name="Text Box 15">
          <a:extLst>
            <a:ext uri="{FF2B5EF4-FFF2-40B4-BE49-F238E27FC236}">
              <a16:creationId xmlns:a16="http://schemas.microsoft.com/office/drawing/2014/main" id="{00000000-0008-0000-0500-000056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99" name="Text Box 15">
          <a:extLst>
            <a:ext uri="{FF2B5EF4-FFF2-40B4-BE49-F238E27FC236}">
              <a16:creationId xmlns:a16="http://schemas.microsoft.com/office/drawing/2014/main" id="{00000000-0008-0000-0500-000057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00" name="Text Box 15">
          <a:extLst>
            <a:ext uri="{FF2B5EF4-FFF2-40B4-BE49-F238E27FC236}">
              <a16:creationId xmlns:a16="http://schemas.microsoft.com/office/drawing/2014/main" id="{00000000-0008-0000-0500-000058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01" name="Text Box 15">
          <a:extLst>
            <a:ext uri="{FF2B5EF4-FFF2-40B4-BE49-F238E27FC236}">
              <a16:creationId xmlns:a16="http://schemas.microsoft.com/office/drawing/2014/main" id="{00000000-0008-0000-0500-000059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02" name="Text Box 15">
          <a:extLst>
            <a:ext uri="{FF2B5EF4-FFF2-40B4-BE49-F238E27FC236}">
              <a16:creationId xmlns:a16="http://schemas.microsoft.com/office/drawing/2014/main" id="{00000000-0008-0000-0500-00005A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03" name="Text Box 15">
          <a:extLst>
            <a:ext uri="{FF2B5EF4-FFF2-40B4-BE49-F238E27FC236}">
              <a16:creationId xmlns:a16="http://schemas.microsoft.com/office/drawing/2014/main" id="{00000000-0008-0000-0500-00005B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04" name="Text Box 15">
          <a:extLst>
            <a:ext uri="{FF2B5EF4-FFF2-40B4-BE49-F238E27FC236}">
              <a16:creationId xmlns:a16="http://schemas.microsoft.com/office/drawing/2014/main" id="{00000000-0008-0000-0500-00005C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05" name="Text Box 15">
          <a:extLst>
            <a:ext uri="{FF2B5EF4-FFF2-40B4-BE49-F238E27FC236}">
              <a16:creationId xmlns:a16="http://schemas.microsoft.com/office/drawing/2014/main" id="{00000000-0008-0000-0500-00005D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06" name="Text Box 15">
          <a:extLst>
            <a:ext uri="{FF2B5EF4-FFF2-40B4-BE49-F238E27FC236}">
              <a16:creationId xmlns:a16="http://schemas.microsoft.com/office/drawing/2014/main" id="{00000000-0008-0000-0500-00005E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07" name="Text Box 15">
          <a:extLst>
            <a:ext uri="{FF2B5EF4-FFF2-40B4-BE49-F238E27FC236}">
              <a16:creationId xmlns:a16="http://schemas.microsoft.com/office/drawing/2014/main" id="{00000000-0008-0000-0500-00005F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08" name="Text Box 15">
          <a:extLst>
            <a:ext uri="{FF2B5EF4-FFF2-40B4-BE49-F238E27FC236}">
              <a16:creationId xmlns:a16="http://schemas.microsoft.com/office/drawing/2014/main" id="{00000000-0008-0000-0500-000060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09" name="Text Box 15">
          <a:extLst>
            <a:ext uri="{FF2B5EF4-FFF2-40B4-BE49-F238E27FC236}">
              <a16:creationId xmlns:a16="http://schemas.microsoft.com/office/drawing/2014/main" id="{00000000-0008-0000-0500-000061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10" name="Text Box 15">
          <a:extLst>
            <a:ext uri="{FF2B5EF4-FFF2-40B4-BE49-F238E27FC236}">
              <a16:creationId xmlns:a16="http://schemas.microsoft.com/office/drawing/2014/main" id="{00000000-0008-0000-0500-000062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11" name="Text Box 15">
          <a:extLst>
            <a:ext uri="{FF2B5EF4-FFF2-40B4-BE49-F238E27FC236}">
              <a16:creationId xmlns:a16="http://schemas.microsoft.com/office/drawing/2014/main" id="{00000000-0008-0000-0500-000063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12" name="Text Box 15">
          <a:extLst>
            <a:ext uri="{FF2B5EF4-FFF2-40B4-BE49-F238E27FC236}">
              <a16:creationId xmlns:a16="http://schemas.microsoft.com/office/drawing/2014/main" id="{00000000-0008-0000-0500-000064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13" name="Text Box 15">
          <a:extLst>
            <a:ext uri="{FF2B5EF4-FFF2-40B4-BE49-F238E27FC236}">
              <a16:creationId xmlns:a16="http://schemas.microsoft.com/office/drawing/2014/main" id="{00000000-0008-0000-0500-000065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14" name="Text Box 15">
          <a:extLst>
            <a:ext uri="{FF2B5EF4-FFF2-40B4-BE49-F238E27FC236}">
              <a16:creationId xmlns:a16="http://schemas.microsoft.com/office/drawing/2014/main" id="{00000000-0008-0000-0500-000066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15" name="Text Box 15">
          <a:extLst>
            <a:ext uri="{FF2B5EF4-FFF2-40B4-BE49-F238E27FC236}">
              <a16:creationId xmlns:a16="http://schemas.microsoft.com/office/drawing/2014/main" id="{00000000-0008-0000-0500-000067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16" name="Text Box 15">
          <a:extLst>
            <a:ext uri="{FF2B5EF4-FFF2-40B4-BE49-F238E27FC236}">
              <a16:creationId xmlns:a16="http://schemas.microsoft.com/office/drawing/2014/main" id="{00000000-0008-0000-0500-000068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17" name="Text Box 15">
          <a:extLst>
            <a:ext uri="{FF2B5EF4-FFF2-40B4-BE49-F238E27FC236}">
              <a16:creationId xmlns:a16="http://schemas.microsoft.com/office/drawing/2014/main" id="{00000000-0008-0000-0500-000069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18" name="Text Box 15">
          <a:extLst>
            <a:ext uri="{FF2B5EF4-FFF2-40B4-BE49-F238E27FC236}">
              <a16:creationId xmlns:a16="http://schemas.microsoft.com/office/drawing/2014/main" id="{00000000-0008-0000-0500-00006A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19" name="Text Box 15">
          <a:extLst>
            <a:ext uri="{FF2B5EF4-FFF2-40B4-BE49-F238E27FC236}">
              <a16:creationId xmlns:a16="http://schemas.microsoft.com/office/drawing/2014/main" id="{00000000-0008-0000-0500-00006B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20" name="Text Box 15">
          <a:extLst>
            <a:ext uri="{FF2B5EF4-FFF2-40B4-BE49-F238E27FC236}">
              <a16:creationId xmlns:a16="http://schemas.microsoft.com/office/drawing/2014/main" id="{00000000-0008-0000-0500-00006C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21" name="Text Box 15">
          <a:extLst>
            <a:ext uri="{FF2B5EF4-FFF2-40B4-BE49-F238E27FC236}">
              <a16:creationId xmlns:a16="http://schemas.microsoft.com/office/drawing/2014/main" id="{00000000-0008-0000-0500-00006D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22" name="Text Box 15">
          <a:extLst>
            <a:ext uri="{FF2B5EF4-FFF2-40B4-BE49-F238E27FC236}">
              <a16:creationId xmlns:a16="http://schemas.microsoft.com/office/drawing/2014/main" id="{00000000-0008-0000-0500-00006E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23" name="Text Box 15">
          <a:extLst>
            <a:ext uri="{FF2B5EF4-FFF2-40B4-BE49-F238E27FC236}">
              <a16:creationId xmlns:a16="http://schemas.microsoft.com/office/drawing/2014/main" id="{00000000-0008-0000-0500-00006F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24" name="Text Box 15">
          <a:extLst>
            <a:ext uri="{FF2B5EF4-FFF2-40B4-BE49-F238E27FC236}">
              <a16:creationId xmlns:a16="http://schemas.microsoft.com/office/drawing/2014/main" id="{00000000-0008-0000-0500-000070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25" name="Text Box 15">
          <a:extLst>
            <a:ext uri="{FF2B5EF4-FFF2-40B4-BE49-F238E27FC236}">
              <a16:creationId xmlns:a16="http://schemas.microsoft.com/office/drawing/2014/main" id="{00000000-0008-0000-0500-000071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26" name="Text Box 15">
          <a:extLst>
            <a:ext uri="{FF2B5EF4-FFF2-40B4-BE49-F238E27FC236}">
              <a16:creationId xmlns:a16="http://schemas.microsoft.com/office/drawing/2014/main" id="{00000000-0008-0000-0500-000072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27" name="Text Box 15">
          <a:extLst>
            <a:ext uri="{FF2B5EF4-FFF2-40B4-BE49-F238E27FC236}">
              <a16:creationId xmlns:a16="http://schemas.microsoft.com/office/drawing/2014/main" id="{00000000-0008-0000-0500-000073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28" name="Text Box 15">
          <a:extLst>
            <a:ext uri="{FF2B5EF4-FFF2-40B4-BE49-F238E27FC236}">
              <a16:creationId xmlns:a16="http://schemas.microsoft.com/office/drawing/2014/main" id="{00000000-0008-0000-0500-000074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29" name="Text Box 15">
          <a:extLst>
            <a:ext uri="{FF2B5EF4-FFF2-40B4-BE49-F238E27FC236}">
              <a16:creationId xmlns:a16="http://schemas.microsoft.com/office/drawing/2014/main" id="{00000000-0008-0000-0500-000075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30" name="Text Box 15">
          <a:extLst>
            <a:ext uri="{FF2B5EF4-FFF2-40B4-BE49-F238E27FC236}">
              <a16:creationId xmlns:a16="http://schemas.microsoft.com/office/drawing/2014/main" id="{00000000-0008-0000-0500-000076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31" name="Text Box 15">
          <a:extLst>
            <a:ext uri="{FF2B5EF4-FFF2-40B4-BE49-F238E27FC236}">
              <a16:creationId xmlns:a16="http://schemas.microsoft.com/office/drawing/2014/main" id="{00000000-0008-0000-0500-000077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32" name="Text Box 15">
          <a:extLst>
            <a:ext uri="{FF2B5EF4-FFF2-40B4-BE49-F238E27FC236}">
              <a16:creationId xmlns:a16="http://schemas.microsoft.com/office/drawing/2014/main" id="{00000000-0008-0000-0500-000078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33" name="Text Box 15">
          <a:extLst>
            <a:ext uri="{FF2B5EF4-FFF2-40B4-BE49-F238E27FC236}">
              <a16:creationId xmlns:a16="http://schemas.microsoft.com/office/drawing/2014/main" id="{00000000-0008-0000-0500-000079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34" name="Text Box 15">
          <a:extLst>
            <a:ext uri="{FF2B5EF4-FFF2-40B4-BE49-F238E27FC236}">
              <a16:creationId xmlns:a16="http://schemas.microsoft.com/office/drawing/2014/main" id="{00000000-0008-0000-0500-00007A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35" name="Text Box 15">
          <a:extLst>
            <a:ext uri="{FF2B5EF4-FFF2-40B4-BE49-F238E27FC236}">
              <a16:creationId xmlns:a16="http://schemas.microsoft.com/office/drawing/2014/main" id="{00000000-0008-0000-0500-00007B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36" name="Text Box 15">
          <a:extLst>
            <a:ext uri="{FF2B5EF4-FFF2-40B4-BE49-F238E27FC236}">
              <a16:creationId xmlns:a16="http://schemas.microsoft.com/office/drawing/2014/main" id="{00000000-0008-0000-0500-00007C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37" name="Text Box 15">
          <a:extLst>
            <a:ext uri="{FF2B5EF4-FFF2-40B4-BE49-F238E27FC236}">
              <a16:creationId xmlns:a16="http://schemas.microsoft.com/office/drawing/2014/main" id="{00000000-0008-0000-0500-00007D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38" name="Text Box 15">
          <a:extLst>
            <a:ext uri="{FF2B5EF4-FFF2-40B4-BE49-F238E27FC236}">
              <a16:creationId xmlns:a16="http://schemas.microsoft.com/office/drawing/2014/main" id="{00000000-0008-0000-0500-00007E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39" name="Text Box 15">
          <a:extLst>
            <a:ext uri="{FF2B5EF4-FFF2-40B4-BE49-F238E27FC236}">
              <a16:creationId xmlns:a16="http://schemas.microsoft.com/office/drawing/2014/main" id="{00000000-0008-0000-0500-00007F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40" name="Text Box 15">
          <a:extLst>
            <a:ext uri="{FF2B5EF4-FFF2-40B4-BE49-F238E27FC236}">
              <a16:creationId xmlns:a16="http://schemas.microsoft.com/office/drawing/2014/main" id="{00000000-0008-0000-0500-000080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41" name="Text Box 15">
          <a:extLst>
            <a:ext uri="{FF2B5EF4-FFF2-40B4-BE49-F238E27FC236}">
              <a16:creationId xmlns:a16="http://schemas.microsoft.com/office/drawing/2014/main" id="{00000000-0008-0000-0500-000081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42" name="Text Box 15">
          <a:extLst>
            <a:ext uri="{FF2B5EF4-FFF2-40B4-BE49-F238E27FC236}">
              <a16:creationId xmlns:a16="http://schemas.microsoft.com/office/drawing/2014/main" id="{00000000-0008-0000-0500-000082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43" name="Text Box 15">
          <a:extLst>
            <a:ext uri="{FF2B5EF4-FFF2-40B4-BE49-F238E27FC236}">
              <a16:creationId xmlns:a16="http://schemas.microsoft.com/office/drawing/2014/main" id="{00000000-0008-0000-0500-000083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44" name="Text Box 15">
          <a:extLst>
            <a:ext uri="{FF2B5EF4-FFF2-40B4-BE49-F238E27FC236}">
              <a16:creationId xmlns:a16="http://schemas.microsoft.com/office/drawing/2014/main" id="{00000000-0008-0000-0500-000084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45" name="Text Box 15">
          <a:extLst>
            <a:ext uri="{FF2B5EF4-FFF2-40B4-BE49-F238E27FC236}">
              <a16:creationId xmlns:a16="http://schemas.microsoft.com/office/drawing/2014/main" id="{00000000-0008-0000-0500-000085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46" name="Text Box 15">
          <a:extLst>
            <a:ext uri="{FF2B5EF4-FFF2-40B4-BE49-F238E27FC236}">
              <a16:creationId xmlns:a16="http://schemas.microsoft.com/office/drawing/2014/main" id="{00000000-0008-0000-0500-000086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47" name="Text Box 15">
          <a:extLst>
            <a:ext uri="{FF2B5EF4-FFF2-40B4-BE49-F238E27FC236}">
              <a16:creationId xmlns:a16="http://schemas.microsoft.com/office/drawing/2014/main" id="{00000000-0008-0000-0500-000087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48" name="Text Box 15">
          <a:extLst>
            <a:ext uri="{FF2B5EF4-FFF2-40B4-BE49-F238E27FC236}">
              <a16:creationId xmlns:a16="http://schemas.microsoft.com/office/drawing/2014/main" id="{00000000-0008-0000-0500-000088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49" name="Text Box 15">
          <a:extLst>
            <a:ext uri="{FF2B5EF4-FFF2-40B4-BE49-F238E27FC236}">
              <a16:creationId xmlns:a16="http://schemas.microsoft.com/office/drawing/2014/main" id="{00000000-0008-0000-0500-000089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50" name="Text Box 15">
          <a:extLst>
            <a:ext uri="{FF2B5EF4-FFF2-40B4-BE49-F238E27FC236}">
              <a16:creationId xmlns:a16="http://schemas.microsoft.com/office/drawing/2014/main" id="{00000000-0008-0000-0500-00008A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51" name="Text Box 15">
          <a:extLst>
            <a:ext uri="{FF2B5EF4-FFF2-40B4-BE49-F238E27FC236}">
              <a16:creationId xmlns:a16="http://schemas.microsoft.com/office/drawing/2014/main" id="{00000000-0008-0000-0500-00008B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52" name="Text Box 15">
          <a:extLst>
            <a:ext uri="{FF2B5EF4-FFF2-40B4-BE49-F238E27FC236}">
              <a16:creationId xmlns:a16="http://schemas.microsoft.com/office/drawing/2014/main" id="{00000000-0008-0000-0500-00008C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53" name="Text Box 15">
          <a:extLst>
            <a:ext uri="{FF2B5EF4-FFF2-40B4-BE49-F238E27FC236}">
              <a16:creationId xmlns:a16="http://schemas.microsoft.com/office/drawing/2014/main" id="{00000000-0008-0000-0500-00008D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54" name="Text Box 15">
          <a:extLst>
            <a:ext uri="{FF2B5EF4-FFF2-40B4-BE49-F238E27FC236}">
              <a16:creationId xmlns:a16="http://schemas.microsoft.com/office/drawing/2014/main" id="{00000000-0008-0000-0500-00008E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55" name="Text Box 15">
          <a:extLst>
            <a:ext uri="{FF2B5EF4-FFF2-40B4-BE49-F238E27FC236}">
              <a16:creationId xmlns:a16="http://schemas.microsoft.com/office/drawing/2014/main" id="{00000000-0008-0000-0500-00008F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56" name="Text Box 15">
          <a:extLst>
            <a:ext uri="{FF2B5EF4-FFF2-40B4-BE49-F238E27FC236}">
              <a16:creationId xmlns:a16="http://schemas.microsoft.com/office/drawing/2014/main" id="{00000000-0008-0000-0500-000090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57" name="Text Box 15">
          <a:extLst>
            <a:ext uri="{FF2B5EF4-FFF2-40B4-BE49-F238E27FC236}">
              <a16:creationId xmlns:a16="http://schemas.microsoft.com/office/drawing/2014/main" id="{00000000-0008-0000-0500-000091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58" name="Text Box 15">
          <a:extLst>
            <a:ext uri="{FF2B5EF4-FFF2-40B4-BE49-F238E27FC236}">
              <a16:creationId xmlns:a16="http://schemas.microsoft.com/office/drawing/2014/main" id="{00000000-0008-0000-0500-000092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59" name="Text Box 15">
          <a:extLst>
            <a:ext uri="{FF2B5EF4-FFF2-40B4-BE49-F238E27FC236}">
              <a16:creationId xmlns:a16="http://schemas.microsoft.com/office/drawing/2014/main" id="{00000000-0008-0000-0500-000093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60" name="Text Box 15">
          <a:extLst>
            <a:ext uri="{FF2B5EF4-FFF2-40B4-BE49-F238E27FC236}">
              <a16:creationId xmlns:a16="http://schemas.microsoft.com/office/drawing/2014/main" id="{00000000-0008-0000-0500-000094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61" name="Text Box 15">
          <a:extLst>
            <a:ext uri="{FF2B5EF4-FFF2-40B4-BE49-F238E27FC236}">
              <a16:creationId xmlns:a16="http://schemas.microsoft.com/office/drawing/2014/main" id="{00000000-0008-0000-0500-000095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62" name="Text Box 15">
          <a:extLst>
            <a:ext uri="{FF2B5EF4-FFF2-40B4-BE49-F238E27FC236}">
              <a16:creationId xmlns:a16="http://schemas.microsoft.com/office/drawing/2014/main" id="{00000000-0008-0000-0500-000096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63" name="Text Box 15">
          <a:extLst>
            <a:ext uri="{FF2B5EF4-FFF2-40B4-BE49-F238E27FC236}">
              <a16:creationId xmlns:a16="http://schemas.microsoft.com/office/drawing/2014/main" id="{00000000-0008-0000-0500-000097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64" name="Text Box 15">
          <a:extLst>
            <a:ext uri="{FF2B5EF4-FFF2-40B4-BE49-F238E27FC236}">
              <a16:creationId xmlns:a16="http://schemas.microsoft.com/office/drawing/2014/main" id="{00000000-0008-0000-0500-000098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65" name="Text Box 15">
          <a:extLst>
            <a:ext uri="{FF2B5EF4-FFF2-40B4-BE49-F238E27FC236}">
              <a16:creationId xmlns:a16="http://schemas.microsoft.com/office/drawing/2014/main" id="{00000000-0008-0000-0500-000099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66" name="Text Box 15">
          <a:extLst>
            <a:ext uri="{FF2B5EF4-FFF2-40B4-BE49-F238E27FC236}">
              <a16:creationId xmlns:a16="http://schemas.microsoft.com/office/drawing/2014/main" id="{00000000-0008-0000-0500-00009A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67" name="Text Box 15">
          <a:extLst>
            <a:ext uri="{FF2B5EF4-FFF2-40B4-BE49-F238E27FC236}">
              <a16:creationId xmlns:a16="http://schemas.microsoft.com/office/drawing/2014/main" id="{00000000-0008-0000-0500-00009B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68" name="Text Box 15">
          <a:extLst>
            <a:ext uri="{FF2B5EF4-FFF2-40B4-BE49-F238E27FC236}">
              <a16:creationId xmlns:a16="http://schemas.microsoft.com/office/drawing/2014/main" id="{00000000-0008-0000-0500-00009C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69" name="Text Box 15">
          <a:extLst>
            <a:ext uri="{FF2B5EF4-FFF2-40B4-BE49-F238E27FC236}">
              <a16:creationId xmlns:a16="http://schemas.microsoft.com/office/drawing/2014/main" id="{00000000-0008-0000-0500-00009D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70" name="Text Box 15">
          <a:extLst>
            <a:ext uri="{FF2B5EF4-FFF2-40B4-BE49-F238E27FC236}">
              <a16:creationId xmlns:a16="http://schemas.microsoft.com/office/drawing/2014/main" id="{00000000-0008-0000-0500-00009E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71" name="Text Box 15">
          <a:extLst>
            <a:ext uri="{FF2B5EF4-FFF2-40B4-BE49-F238E27FC236}">
              <a16:creationId xmlns:a16="http://schemas.microsoft.com/office/drawing/2014/main" id="{00000000-0008-0000-0500-00009F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72" name="Text Box 15">
          <a:extLst>
            <a:ext uri="{FF2B5EF4-FFF2-40B4-BE49-F238E27FC236}">
              <a16:creationId xmlns:a16="http://schemas.microsoft.com/office/drawing/2014/main" id="{00000000-0008-0000-0500-0000A0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73" name="Text Box 15">
          <a:extLst>
            <a:ext uri="{FF2B5EF4-FFF2-40B4-BE49-F238E27FC236}">
              <a16:creationId xmlns:a16="http://schemas.microsoft.com/office/drawing/2014/main" id="{00000000-0008-0000-0500-0000A1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74" name="Text Box 15">
          <a:extLst>
            <a:ext uri="{FF2B5EF4-FFF2-40B4-BE49-F238E27FC236}">
              <a16:creationId xmlns:a16="http://schemas.microsoft.com/office/drawing/2014/main" id="{00000000-0008-0000-0500-0000A2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75" name="Text Box 15">
          <a:extLst>
            <a:ext uri="{FF2B5EF4-FFF2-40B4-BE49-F238E27FC236}">
              <a16:creationId xmlns:a16="http://schemas.microsoft.com/office/drawing/2014/main" id="{00000000-0008-0000-0500-0000A3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76" name="Text Box 15">
          <a:extLst>
            <a:ext uri="{FF2B5EF4-FFF2-40B4-BE49-F238E27FC236}">
              <a16:creationId xmlns:a16="http://schemas.microsoft.com/office/drawing/2014/main" id="{00000000-0008-0000-0500-0000A4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77" name="Text Box 15">
          <a:extLst>
            <a:ext uri="{FF2B5EF4-FFF2-40B4-BE49-F238E27FC236}">
              <a16:creationId xmlns:a16="http://schemas.microsoft.com/office/drawing/2014/main" id="{00000000-0008-0000-0500-0000A5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78" name="Text Box 15">
          <a:extLst>
            <a:ext uri="{FF2B5EF4-FFF2-40B4-BE49-F238E27FC236}">
              <a16:creationId xmlns:a16="http://schemas.microsoft.com/office/drawing/2014/main" id="{00000000-0008-0000-0500-0000A6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79" name="Text Box 15">
          <a:extLst>
            <a:ext uri="{FF2B5EF4-FFF2-40B4-BE49-F238E27FC236}">
              <a16:creationId xmlns:a16="http://schemas.microsoft.com/office/drawing/2014/main" id="{00000000-0008-0000-0500-0000A7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80" name="Text Box 15">
          <a:extLst>
            <a:ext uri="{FF2B5EF4-FFF2-40B4-BE49-F238E27FC236}">
              <a16:creationId xmlns:a16="http://schemas.microsoft.com/office/drawing/2014/main" id="{00000000-0008-0000-0500-0000A8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81" name="Text Box 15">
          <a:extLst>
            <a:ext uri="{FF2B5EF4-FFF2-40B4-BE49-F238E27FC236}">
              <a16:creationId xmlns:a16="http://schemas.microsoft.com/office/drawing/2014/main" id="{00000000-0008-0000-0500-0000A9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82" name="Text Box 15">
          <a:extLst>
            <a:ext uri="{FF2B5EF4-FFF2-40B4-BE49-F238E27FC236}">
              <a16:creationId xmlns:a16="http://schemas.microsoft.com/office/drawing/2014/main" id="{00000000-0008-0000-0500-0000AA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83" name="Text Box 15">
          <a:extLst>
            <a:ext uri="{FF2B5EF4-FFF2-40B4-BE49-F238E27FC236}">
              <a16:creationId xmlns:a16="http://schemas.microsoft.com/office/drawing/2014/main" id="{00000000-0008-0000-0500-0000AB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84" name="Text Box 15">
          <a:extLst>
            <a:ext uri="{FF2B5EF4-FFF2-40B4-BE49-F238E27FC236}">
              <a16:creationId xmlns:a16="http://schemas.microsoft.com/office/drawing/2014/main" id="{00000000-0008-0000-0500-0000AC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85" name="Text Box 15">
          <a:extLst>
            <a:ext uri="{FF2B5EF4-FFF2-40B4-BE49-F238E27FC236}">
              <a16:creationId xmlns:a16="http://schemas.microsoft.com/office/drawing/2014/main" id="{00000000-0008-0000-0500-0000AD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86" name="Text Box 15">
          <a:extLst>
            <a:ext uri="{FF2B5EF4-FFF2-40B4-BE49-F238E27FC236}">
              <a16:creationId xmlns:a16="http://schemas.microsoft.com/office/drawing/2014/main" id="{00000000-0008-0000-0500-0000AE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87" name="Text Box 15">
          <a:extLst>
            <a:ext uri="{FF2B5EF4-FFF2-40B4-BE49-F238E27FC236}">
              <a16:creationId xmlns:a16="http://schemas.microsoft.com/office/drawing/2014/main" id="{00000000-0008-0000-0500-0000AF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88" name="Text Box 15">
          <a:extLst>
            <a:ext uri="{FF2B5EF4-FFF2-40B4-BE49-F238E27FC236}">
              <a16:creationId xmlns:a16="http://schemas.microsoft.com/office/drawing/2014/main" id="{00000000-0008-0000-0500-0000B0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89" name="Text Box 15">
          <a:extLst>
            <a:ext uri="{FF2B5EF4-FFF2-40B4-BE49-F238E27FC236}">
              <a16:creationId xmlns:a16="http://schemas.microsoft.com/office/drawing/2014/main" id="{00000000-0008-0000-0500-0000B1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90" name="Text Box 15">
          <a:extLst>
            <a:ext uri="{FF2B5EF4-FFF2-40B4-BE49-F238E27FC236}">
              <a16:creationId xmlns:a16="http://schemas.microsoft.com/office/drawing/2014/main" id="{00000000-0008-0000-0500-0000B2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91" name="Text Box 15">
          <a:extLst>
            <a:ext uri="{FF2B5EF4-FFF2-40B4-BE49-F238E27FC236}">
              <a16:creationId xmlns:a16="http://schemas.microsoft.com/office/drawing/2014/main" id="{00000000-0008-0000-0500-0000B3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92" name="Text Box 15">
          <a:extLst>
            <a:ext uri="{FF2B5EF4-FFF2-40B4-BE49-F238E27FC236}">
              <a16:creationId xmlns:a16="http://schemas.microsoft.com/office/drawing/2014/main" id="{00000000-0008-0000-0500-0000B4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93" name="Text Box 15">
          <a:extLst>
            <a:ext uri="{FF2B5EF4-FFF2-40B4-BE49-F238E27FC236}">
              <a16:creationId xmlns:a16="http://schemas.microsoft.com/office/drawing/2014/main" id="{00000000-0008-0000-0500-0000B5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94" name="Text Box 15">
          <a:extLst>
            <a:ext uri="{FF2B5EF4-FFF2-40B4-BE49-F238E27FC236}">
              <a16:creationId xmlns:a16="http://schemas.microsoft.com/office/drawing/2014/main" id="{00000000-0008-0000-0500-0000B6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95" name="Text Box 15">
          <a:extLst>
            <a:ext uri="{FF2B5EF4-FFF2-40B4-BE49-F238E27FC236}">
              <a16:creationId xmlns:a16="http://schemas.microsoft.com/office/drawing/2014/main" id="{00000000-0008-0000-0500-0000B7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97" name="Text Box 15">
          <a:extLst>
            <a:ext uri="{FF2B5EF4-FFF2-40B4-BE49-F238E27FC236}">
              <a16:creationId xmlns:a16="http://schemas.microsoft.com/office/drawing/2014/main" id="{00000000-0008-0000-0500-0000B9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98" name="Text Box 15">
          <a:extLst>
            <a:ext uri="{FF2B5EF4-FFF2-40B4-BE49-F238E27FC236}">
              <a16:creationId xmlns:a16="http://schemas.microsoft.com/office/drawing/2014/main" id="{00000000-0008-0000-0500-0000BA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444331"/>
    <xdr:sp macro="" textlink="">
      <xdr:nvSpPr>
        <xdr:cNvPr id="696" name="Text Box 15">
          <a:extLst>
            <a:ext uri="{FF2B5EF4-FFF2-40B4-BE49-F238E27FC236}">
              <a16:creationId xmlns:a16="http://schemas.microsoft.com/office/drawing/2014/main" id="{00000000-0008-0000-0500-0000B8020000}"/>
            </a:ext>
          </a:extLst>
        </xdr:cNvPr>
        <xdr:cNvSpPr txBox="1">
          <a:spLocks noChangeArrowheads="1"/>
        </xdr:cNvSpPr>
      </xdr:nvSpPr>
      <xdr:spPr bwMode="auto">
        <a:xfrm>
          <a:off x="8980714" y="7036254"/>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699" name="Text Box 16">
          <a:extLst>
            <a:ext uri="{FF2B5EF4-FFF2-40B4-BE49-F238E27FC236}">
              <a16:creationId xmlns:a16="http://schemas.microsoft.com/office/drawing/2014/main" id="{00000000-0008-0000-0500-0000BB020000}"/>
            </a:ext>
          </a:extLst>
        </xdr:cNvPr>
        <xdr:cNvSpPr txBox="1">
          <a:spLocks noChangeArrowheads="1"/>
        </xdr:cNvSpPr>
      </xdr:nvSpPr>
      <xdr:spPr bwMode="auto">
        <a:xfrm>
          <a:off x="8980714" y="73070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700" name="Text Box 17">
          <a:extLst>
            <a:ext uri="{FF2B5EF4-FFF2-40B4-BE49-F238E27FC236}">
              <a16:creationId xmlns:a16="http://schemas.microsoft.com/office/drawing/2014/main" id="{00000000-0008-0000-0500-0000BC020000}"/>
            </a:ext>
          </a:extLst>
        </xdr:cNvPr>
        <xdr:cNvSpPr txBox="1">
          <a:spLocks noChangeArrowheads="1"/>
        </xdr:cNvSpPr>
      </xdr:nvSpPr>
      <xdr:spPr bwMode="auto">
        <a:xfrm>
          <a:off x="8980714" y="73070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701" name="Text Box 18">
          <a:extLst>
            <a:ext uri="{FF2B5EF4-FFF2-40B4-BE49-F238E27FC236}">
              <a16:creationId xmlns:a16="http://schemas.microsoft.com/office/drawing/2014/main" id="{00000000-0008-0000-0500-0000BD020000}"/>
            </a:ext>
          </a:extLst>
        </xdr:cNvPr>
        <xdr:cNvSpPr txBox="1">
          <a:spLocks noChangeArrowheads="1"/>
        </xdr:cNvSpPr>
      </xdr:nvSpPr>
      <xdr:spPr bwMode="auto">
        <a:xfrm>
          <a:off x="8980714" y="73070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702" name="Text Box 19">
          <a:extLst>
            <a:ext uri="{FF2B5EF4-FFF2-40B4-BE49-F238E27FC236}">
              <a16:creationId xmlns:a16="http://schemas.microsoft.com/office/drawing/2014/main" id="{00000000-0008-0000-0500-0000BE020000}"/>
            </a:ext>
          </a:extLst>
        </xdr:cNvPr>
        <xdr:cNvSpPr txBox="1">
          <a:spLocks noChangeArrowheads="1"/>
        </xdr:cNvSpPr>
      </xdr:nvSpPr>
      <xdr:spPr bwMode="auto">
        <a:xfrm>
          <a:off x="8980714" y="73070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03" name="Text Box 15">
          <a:extLst>
            <a:ext uri="{FF2B5EF4-FFF2-40B4-BE49-F238E27FC236}">
              <a16:creationId xmlns:a16="http://schemas.microsoft.com/office/drawing/2014/main" id="{00000000-0008-0000-0500-0000BF020000}"/>
            </a:ext>
          </a:extLst>
        </xdr:cNvPr>
        <xdr:cNvSpPr txBox="1">
          <a:spLocks noChangeArrowheads="1"/>
        </xdr:cNvSpPr>
      </xdr:nvSpPr>
      <xdr:spPr bwMode="auto">
        <a:xfrm>
          <a:off x="8980714" y="781186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04" name="Text Box 15">
          <a:extLst>
            <a:ext uri="{FF2B5EF4-FFF2-40B4-BE49-F238E27FC236}">
              <a16:creationId xmlns:a16="http://schemas.microsoft.com/office/drawing/2014/main" id="{00000000-0008-0000-0500-0000C0020000}"/>
            </a:ext>
          </a:extLst>
        </xdr:cNvPr>
        <xdr:cNvSpPr txBox="1">
          <a:spLocks noChangeArrowheads="1"/>
        </xdr:cNvSpPr>
      </xdr:nvSpPr>
      <xdr:spPr bwMode="auto">
        <a:xfrm>
          <a:off x="8980714" y="1137693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05" name="Text Box 15">
          <a:extLst>
            <a:ext uri="{FF2B5EF4-FFF2-40B4-BE49-F238E27FC236}">
              <a16:creationId xmlns:a16="http://schemas.microsoft.com/office/drawing/2014/main" id="{00000000-0008-0000-0500-0000C1020000}"/>
            </a:ext>
          </a:extLst>
        </xdr:cNvPr>
        <xdr:cNvSpPr txBox="1">
          <a:spLocks noChangeArrowheads="1"/>
        </xdr:cNvSpPr>
      </xdr:nvSpPr>
      <xdr:spPr bwMode="auto">
        <a:xfrm>
          <a:off x="8980714" y="1137693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06" name="Text Box 15">
          <a:extLst>
            <a:ext uri="{FF2B5EF4-FFF2-40B4-BE49-F238E27FC236}">
              <a16:creationId xmlns:a16="http://schemas.microsoft.com/office/drawing/2014/main" id="{00000000-0008-0000-0500-0000C2020000}"/>
            </a:ext>
          </a:extLst>
        </xdr:cNvPr>
        <xdr:cNvSpPr txBox="1">
          <a:spLocks noChangeArrowheads="1"/>
        </xdr:cNvSpPr>
      </xdr:nvSpPr>
      <xdr:spPr bwMode="auto">
        <a:xfrm>
          <a:off x="8960145"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07" name="Text Box 15">
          <a:extLst>
            <a:ext uri="{FF2B5EF4-FFF2-40B4-BE49-F238E27FC236}">
              <a16:creationId xmlns:a16="http://schemas.microsoft.com/office/drawing/2014/main" id="{00000000-0008-0000-0500-0000C3020000}"/>
            </a:ext>
          </a:extLst>
        </xdr:cNvPr>
        <xdr:cNvSpPr txBox="1">
          <a:spLocks noChangeArrowheads="1"/>
        </xdr:cNvSpPr>
      </xdr:nvSpPr>
      <xdr:spPr bwMode="auto">
        <a:xfrm>
          <a:off x="8960145"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08" name="Text Box 15">
          <a:extLst>
            <a:ext uri="{FF2B5EF4-FFF2-40B4-BE49-F238E27FC236}">
              <a16:creationId xmlns:a16="http://schemas.microsoft.com/office/drawing/2014/main" id="{00000000-0008-0000-0500-0000C4020000}"/>
            </a:ext>
          </a:extLst>
        </xdr:cNvPr>
        <xdr:cNvSpPr txBox="1">
          <a:spLocks noChangeArrowheads="1"/>
        </xdr:cNvSpPr>
      </xdr:nvSpPr>
      <xdr:spPr bwMode="auto">
        <a:xfrm>
          <a:off x="8960145"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09" name="Text Box 15">
          <a:extLst>
            <a:ext uri="{FF2B5EF4-FFF2-40B4-BE49-F238E27FC236}">
              <a16:creationId xmlns:a16="http://schemas.microsoft.com/office/drawing/2014/main" id="{00000000-0008-0000-0500-0000C5020000}"/>
            </a:ext>
          </a:extLst>
        </xdr:cNvPr>
        <xdr:cNvSpPr txBox="1">
          <a:spLocks noChangeArrowheads="1"/>
        </xdr:cNvSpPr>
      </xdr:nvSpPr>
      <xdr:spPr bwMode="auto">
        <a:xfrm>
          <a:off x="8960145"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10" name="Text Box 15">
          <a:extLst>
            <a:ext uri="{FF2B5EF4-FFF2-40B4-BE49-F238E27FC236}">
              <a16:creationId xmlns:a16="http://schemas.microsoft.com/office/drawing/2014/main" id="{00000000-0008-0000-0500-0000C6020000}"/>
            </a:ext>
          </a:extLst>
        </xdr:cNvPr>
        <xdr:cNvSpPr txBox="1">
          <a:spLocks noChangeArrowheads="1"/>
        </xdr:cNvSpPr>
      </xdr:nvSpPr>
      <xdr:spPr bwMode="auto">
        <a:xfrm>
          <a:off x="8960145"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11" name="Text Box 15">
          <a:extLst>
            <a:ext uri="{FF2B5EF4-FFF2-40B4-BE49-F238E27FC236}">
              <a16:creationId xmlns:a16="http://schemas.microsoft.com/office/drawing/2014/main" id="{00000000-0008-0000-0500-0000C7020000}"/>
            </a:ext>
          </a:extLst>
        </xdr:cNvPr>
        <xdr:cNvSpPr txBox="1">
          <a:spLocks noChangeArrowheads="1"/>
        </xdr:cNvSpPr>
      </xdr:nvSpPr>
      <xdr:spPr bwMode="auto">
        <a:xfrm>
          <a:off x="8960145"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12" name="Text Box 15">
          <a:extLst>
            <a:ext uri="{FF2B5EF4-FFF2-40B4-BE49-F238E27FC236}">
              <a16:creationId xmlns:a16="http://schemas.microsoft.com/office/drawing/2014/main" id="{00000000-0008-0000-0500-0000C8020000}"/>
            </a:ext>
          </a:extLst>
        </xdr:cNvPr>
        <xdr:cNvSpPr txBox="1">
          <a:spLocks noChangeArrowheads="1"/>
        </xdr:cNvSpPr>
      </xdr:nvSpPr>
      <xdr:spPr bwMode="auto">
        <a:xfrm>
          <a:off x="8960145"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13" name="Text Box 15">
          <a:extLst>
            <a:ext uri="{FF2B5EF4-FFF2-40B4-BE49-F238E27FC236}">
              <a16:creationId xmlns:a16="http://schemas.microsoft.com/office/drawing/2014/main" id="{00000000-0008-0000-0500-0000C9020000}"/>
            </a:ext>
          </a:extLst>
        </xdr:cNvPr>
        <xdr:cNvSpPr txBox="1">
          <a:spLocks noChangeArrowheads="1"/>
        </xdr:cNvSpPr>
      </xdr:nvSpPr>
      <xdr:spPr bwMode="auto">
        <a:xfrm>
          <a:off x="8960145" y="1535718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14" name="Text Box 15">
          <a:extLst>
            <a:ext uri="{FF2B5EF4-FFF2-40B4-BE49-F238E27FC236}">
              <a16:creationId xmlns:a16="http://schemas.microsoft.com/office/drawing/2014/main" id="{00000000-0008-0000-0500-0000CA020000}"/>
            </a:ext>
          </a:extLst>
        </xdr:cNvPr>
        <xdr:cNvSpPr txBox="1">
          <a:spLocks noChangeArrowheads="1"/>
        </xdr:cNvSpPr>
      </xdr:nvSpPr>
      <xdr:spPr bwMode="auto">
        <a:xfrm>
          <a:off x="8960145" y="1535718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15" name="Text Box 15">
          <a:extLst>
            <a:ext uri="{FF2B5EF4-FFF2-40B4-BE49-F238E27FC236}">
              <a16:creationId xmlns:a16="http://schemas.microsoft.com/office/drawing/2014/main" id="{00000000-0008-0000-0500-0000CB020000}"/>
            </a:ext>
          </a:extLst>
        </xdr:cNvPr>
        <xdr:cNvSpPr txBox="1">
          <a:spLocks noChangeArrowheads="1"/>
        </xdr:cNvSpPr>
      </xdr:nvSpPr>
      <xdr:spPr bwMode="auto">
        <a:xfrm>
          <a:off x="8960145" y="1535718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16" name="Text Box 15">
          <a:extLst>
            <a:ext uri="{FF2B5EF4-FFF2-40B4-BE49-F238E27FC236}">
              <a16:creationId xmlns:a16="http://schemas.microsoft.com/office/drawing/2014/main" id="{00000000-0008-0000-0500-0000CC020000}"/>
            </a:ext>
          </a:extLst>
        </xdr:cNvPr>
        <xdr:cNvSpPr txBox="1">
          <a:spLocks noChangeArrowheads="1"/>
        </xdr:cNvSpPr>
      </xdr:nvSpPr>
      <xdr:spPr bwMode="auto">
        <a:xfrm>
          <a:off x="8960145" y="1535718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xdr:row>
      <xdr:rowOff>504825</xdr:rowOff>
    </xdr:from>
    <xdr:ext cx="95250" cy="444014"/>
    <xdr:sp macro="" textlink="">
      <xdr:nvSpPr>
        <xdr:cNvPr id="717" name="Text Box 15">
          <a:extLst>
            <a:ext uri="{FF2B5EF4-FFF2-40B4-BE49-F238E27FC236}">
              <a16:creationId xmlns:a16="http://schemas.microsoft.com/office/drawing/2014/main" id="{00000000-0008-0000-0500-0000CD020000}"/>
            </a:ext>
          </a:extLst>
        </xdr:cNvPr>
        <xdr:cNvSpPr txBox="1">
          <a:spLocks noChangeArrowheads="1"/>
        </xdr:cNvSpPr>
      </xdr:nvSpPr>
      <xdr:spPr bwMode="auto">
        <a:xfrm>
          <a:off x="8960145" y="8578924"/>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18" name="Text Box 15">
          <a:extLst>
            <a:ext uri="{FF2B5EF4-FFF2-40B4-BE49-F238E27FC236}">
              <a16:creationId xmlns:a16="http://schemas.microsoft.com/office/drawing/2014/main" id="{00000000-0008-0000-0500-0000CE020000}"/>
            </a:ext>
          </a:extLst>
        </xdr:cNvPr>
        <xdr:cNvSpPr txBox="1">
          <a:spLocks noChangeArrowheads="1"/>
        </xdr:cNvSpPr>
      </xdr:nvSpPr>
      <xdr:spPr bwMode="auto">
        <a:xfrm>
          <a:off x="8960145" y="10428546"/>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19" name="Text Box 15">
          <a:extLst>
            <a:ext uri="{FF2B5EF4-FFF2-40B4-BE49-F238E27FC236}">
              <a16:creationId xmlns:a16="http://schemas.microsoft.com/office/drawing/2014/main" id="{00000000-0008-0000-0500-0000CF020000}"/>
            </a:ext>
          </a:extLst>
        </xdr:cNvPr>
        <xdr:cNvSpPr txBox="1">
          <a:spLocks noChangeArrowheads="1"/>
        </xdr:cNvSpPr>
      </xdr:nvSpPr>
      <xdr:spPr bwMode="auto">
        <a:xfrm>
          <a:off x="8960145" y="1150287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20" name="Text Box 15">
          <a:extLst>
            <a:ext uri="{FF2B5EF4-FFF2-40B4-BE49-F238E27FC236}">
              <a16:creationId xmlns:a16="http://schemas.microsoft.com/office/drawing/2014/main" id="{00000000-0008-0000-0500-0000D0020000}"/>
            </a:ext>
          </a:extLst>
        </xdr:cNvPr>
        <xdr:cNvSpPr txBox="1">
          <a:spLocks noChangeArrowheads="1"/>
        </xdr:cNvSpPr>
      </xdr:nvSpPr>
      <xdr:spPr bwMode="auto">
        <a:xfrm>
          <a:off x="8960145" y="1150287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21" name="Text Box 15">
          <a:extLst>
            <a:ext uri="{FF2B5EF4-FFF2-40B4-BE49-F238E27FC236}">
              <a16:creationId xmlns:a16="http://schemas.microsoft.com/office/drawing/2014/main" id="{00000000-0008-0000-0500-0000D1020000}"/>
            </a:ext>
          </a:extLst>
        </xdr:cNvPr>
        <xdr:cNvSpPr txBox="1">
          <a:spLocks noChangeArrowheads="1"/>
        </xdr:cNvSpPr>
      </xdr:nvSpPr>
      <xdr:spPr bwMode="auto">
        <a:xfrm>
          <a:off x="8960145" y="1292055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22" name="Text Box 15">
          <a:extLst>
            <a:ext uri="{FF2B5EF4-FFF2-40B4-BE49-F238E27FC236}">
              <a16:creationId xmlns:a16="http://schemas.microsoft.com/office/drawing/2014/main" id="{00000000-0008-0000-0500-0000D2020000}"/>
            </a:ext>
          </a:extLst>
        </xdr:cNvPr>
        <xdr:cNvSpPr txBox="1">
          <a:spLocks noChangeArrowheads="1"/>
        </xdr:cNvSpPr>
      </xdr:nvSpPr>
      <xdr:spPr bwMode="auto">
        <a:xfrm>
          <a:off x="8960145" y="1292055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23" name="Text Box 15">
          <a:extLst>
            <a:ext uri="{FF2B5EF4-FFF2-40B4-BE49-F238E27FC236}">
              <a16:creationId xmlns:a16="http://schemas.microsoft.com/office/drawing/2014/main" id="{00000000-0008-0000-0500-0000D3020000}"/>
            </a:ext>
          </a:extLst>
        </xdr:cNvPr>
        <xdr:cNvSpPr txBox="1">
          <a:spLocks noChangeArrowheads="1"/>
        </xdr:cNvSpPr>
      </xdr:nvSpPr>
      <xdr:spPr bwMode="auto">
        <a:xfrm>
          <a:off x="8960145" y="14138866"/>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24" name="Text Box 15">
          <a:extLst>
            <a:ext uri="{FF2B5EF4-FFF2-40B4-BE49-F238E27FC236}">
              <a16:creationId xmlns:a16="http://schemas.microsoft.com/office/drawing/2014/main" id="{00000000-0008-0000-0500-0000D4020000}"/>
            </a:ext>
          </a:extLst>
        </xdr:cNvPr>
        <xdr:cNvSpPr txBox="1">
          <a:spLocks noChangeArrowheads="1"/>
        </xdr:cNvSpPr>
      </xdr:nvSpPr>
      <xdr:spPr bwMode="auto">
        <a:xfrm>
          <a:off x="8960145" y="14138866"/>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25" name="Text Box 15">
          <a:extLst>
            <a:ext uri="{FF2B5EF4-FFF2-40B4-BE49-F238E27FC236}">
              <a16:creationId xmlns:a16="http://schemas.microsoft.com/office/drawing/2014/main" id="{00000000-0008-0000-0500-0000D5020000}"/>
            </a:ext>
          </a:extLst>
        </xdr:cNvPr>
        <xdr:cNvSpPr txBox="1">
          <a:spLocks noChangeArrowheads="1"/>
        </xdr:cNvSpPr>
      </xdr:nvSpPr>
      <xdr:spPr bwMode="auto">
        <a:xfrm>
          <a:off x="8960145"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26" name="Text Box 15">
          <a:extLst>
            <a:ext uri="{FF2B5EF4-FFF2-40B4-BE49-F238E27FC236}">
              <a16:creationId xmlns:a16="http://schemas.microsoft.com/office/drawing/2014/main" id="{00000000-0008-0000-0500-0000D6020000}"/>
            </a:ext>
          </a:extLst>
        </xdr:cNvPr>
        <xdr:cNvSpPr txBox="1">
          <a:spLocks noChangeArrowheads="1"/>
        </xdr:cNvSpPr>
      </xdr:nvSpPr>
      <xdr:spPr bwMode="auto">
        <a:xfrm>
          <a:off x="8960145"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27" name="Text Box 15">
          <a:extLst>
            <a:ext uri="{FF2B5EF4-FFF2-40B4-BE49-F238E27FC236}">
              <a16:creationId xmlns:a16="http://schemas.microsoft.com/office/drawing/2014/main" id="{00000000-0008-0000-0500-0000D7020000}"/>
            </a:ext>
          </a:extLst>
        </xdr:cNvPr>
        <xdr:cNvSpPr txBox="1">
          <a:spLocks noChangeArrowheads="1"/>
        </xdr:cNvSpPr>
      </xdr:nvSpPr>
      <xdr:spPr bwMode="auto">
        <a:xfrm>
          <a:off x="8960145"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28" name="Text Box 15">
          <a:extLst>
            <a:ext uri="{FF2B5EF4-FFF2-40B4-BE49-F238E27FC236}">
              <a16:creationId xmlns:a16="http://schemas.microsoft.com/office/drawing/2014/main" id="{00000000-0008-0000-0500-0000D8020000}"/>
            </a:ext>
          </a:extLst>
        </xdr:cNvPr>
        <xdr:cNvSpPr txBox="1">
          <a:spLocks noChangeArrowheads="1"/>
        </xdr:cNvSpPr>
      </xdr:nvSpPr>
      <xdr:spPr bwMode="auto">
        <a:xfrm>
          <a:off x="8960145"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29" name="Text Box 15">
          <a:extLst>
            <a:ext uri="{FF2B5EF4-FFF2-40B4-BE49-F238E27FC236}">
              <a16:creationId xmlns:a16="http://schemas.microsoft.com/office/drawing/2014/main" id="{00000000-0008-0000-0500-0000D9020000}"/>
            </a:ext>
          </a:extLst>
        </xdr:cNvPr>
        <xdr:cNvSpPr txBox="1">
          <a:spLocks noChangeArrowheads="1"/>
        </xdr:cNvSpPr>
      </xdr:nvSpPr>
      <xdr:spPr bwMode="auto">
        <a:xfrm>
          <a:off x="8960145"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30" name="Text Box 15">
          <a:extLst>
            <a:ext uri="{FF2B5EF4-FFF2-40B4-BE49-F238E27FC236}">
              <a16:creationId xmlns:a16="http://schemas.microsoft.com/office/drawing/2014/main" id="{00000000-0008-0000-0500-0000DA020000}"/>
            </a:ext>
          </a:extLst>
        </xdr:cNvPr>
        <xdr:cNvSpPr txBox="1">
          <a:spLocks noChangeArrowheads="1"/>
        </xdr:cNvSpPr>
      </xdr:nvSpPr>
      <xdr:spPr bwMode="auto">
        <a:xfrm>
          <a:off x="8960145"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31" name="Text Box 15">
          <a:extLst>
            <a:ext uri="{FF2B5EF4-FFF2-40B4-BE49-F238E27FC236}">
              <a16:creationId xmlns:a16="http://schemas.microsoft.com/office/drawing/2014/main" id="{00000000-0008-0000-0500-0000DB020000}"/>
            </a:ext>
          </a:extLst>
        </xdr:cNvPr>
        <xdr:cNvSpPr txBox="1">
          <a:spLocks noChangeArrowheads="1"/>
        </xdr:cNvSpPr>
      </xdr:nvSpPr>
      <xdr:spPr bwMode="auto">
        <a:xfrm>
          <a:off x="8960145"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xdr:row>
      <xdr:rowOff>0</xdr:rowOff>
    </xdr:from>
    <xdr:ext cx="95250" cy="171450"/>
    <xdr:sp macro="" textlink="">
      <xdr:nvSpPr>
        <xdr:cNvPr id="732" name="Text Box 16">
          <a:extLst>
            <a:ext uri="{FF2B5EF4-FFF2-40B4-BE49-F238E27FC236}">
              <a16:creationId xmlns:a16="http://schemas.microsoft.com/office/drawing/2014/main" id="{00000000-0008-0000-0500-0000DC020000}"/>
            </a:ext>
          </a:extLst>
        </xdr:cNvPr>
        <xdr:cNvSpPr txBox="1">
          <a:spLocks noChangeArrowheads="1"/>
        </xdr:cNvSpPr>
      </xdr:nvSpPr>
      <xdr:spPr bwMode="auto">
        <a:xfrm>
          <a:off x="8960145" y="884939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xdr:row>
      <xdr:rowOff>0</xdr:rowOff>
    </xdr:from>
    <xdr:ext cx="95250" cy="171450"/>
    <xdr:sp macro="" textlink="">
      <xdr:nvSpPr>
        <xdr:cNvPr id="733" name="Text Box 17">
          <a:extLst>
            <a:ext uri="{FF2B5EF4-FFF2-40B4-BE49-F238E27FC236}">
              <a16:creationId xmlns:a16="http://schemas.microsoft.com/office/drawing/2014/main" id="{00000000-0008-0000-0500-0000DD020000}"/>
            </a:ext>
          </a:extLst>
        </xdr:cNvPr>
        <xdr:cNvSpPr txBox="1">
          <a:spLocks noChangeArrowheads="1"/>
        </xdr:cNvSpPr>
      </xdr:nvSpPr>
      <xdr:spPr bwMode="auto">
        <a:xfrm>
          <a:off x="8960145" y="884939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xdr:row>
      <xdr:rowOff>0</xdr:rowOff>
    </xdr:from>
    <xdr:ext cx="95250" cy="171450"/>
    <xdr:sp macro="" textlink="">
      <xdr:nvSpPr>
        <xdr:cNvPr id="734" name="Text Box 18">
          <a:extLst>
            <a:ext uri="{FF2B5EF4-FFF2-40B4-BE49-F238E27FC236}">
              <a16:creationId xmlns:a16="http://schemas.microsoft.com/office/drawing/2014/main" id="{00000000-0008-0000-0500-0000DE020000}"/>
            </a:ext>
          </a:extLst>
        </xdr:cNvPr>
        <xdr:cNvSpPr txBox="1">
          <a:spLocks noChangeArrowheads="1"/>
        </xdr:cNvSpPr>
      </xdr:nvSpPr>
      <xdr:spPr bwMode="auto">
        <a:xfrm>
          <a:off x="8960145" y="884939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xdr:row>
      <xdr:rowOff>0</xdr:rowOff>
    </xdr:from>
    <xdr:ext cx="95250" cy="171450"/>
    <xdr:sp macro="" textlink="">
      <xdr:nvSpPr>
        <xdr:cNvPr id="735" name="Text Box 19">
          <a:extLst>
            <a:ext uri="{FF2B5EF4-FFF2-40B4-BE49-F238E27FC236}">
              <a16:creationId xmlns:a16="http://schemas.microsoft.com/office/drawing/2014/main" id="{00000000-0008-0000-0500-0000DF020000}"/>
            </a:ext>
          </a:extLst>
        </xdr:cNvPr>
        <xdr:cNvSpPr txBox="1">
          <a:spLocks noChangeArrowheads="1"/>
        </xdr:cNvSpPr>
      </xdr:nvSpPr>
      <xdr:spPr bwMode="auto">
        <a:xfrm>
          <a:off x="8960145" y="884939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xdr:row>
      <xdr:rowOff>504825</xdr:rowOff>
    </xdr:from>
    <xdr:ext cx="95250" cy="213632"/>
    <xdr:sp macro="" textlink="">
      <xdr:nvSpPr>
        <xdr:cNvPr id="736" name="Text Box 15">
          <a:extLst>
            <a:ext uri="{FF2B5EF4-FFF2-40B4-BE49-F238E27FC236}">
              <a16:creationId xmlns:a16="http://schemas.microsoft.com/office/drawing/2014/main" id="{00000000-0008-0000-0500-0000E0020000}"/>
            </a:ext>
          </a:extLst>
        </xdr:cNvPr>
        <xdr:cNvSpPr txBox="1">
          <a:spLocks noChangeArrowheads="1"/>
        </xdr:cNvSpPr>
      </xdr:nvSpPr>
      <xdr:spPr bwMode="auto">
        <a:xfrm>
          <a:off x="8960145" y="935421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737" name="Text Box 16">
          <a:extLst>
            <a:ext uri="{FF2B5EF4-FFF2-40B4-BE49-F238E27FC236}">
              <a16:creationId xmlns:a16="http://schemas.microsoft.com/office/drawing/2014/main" id="{00000000-0008-0000-0500-0000E1020000}"/>
            </a:ext>
          </a:extLst>
        </xdr:cNvPr>
        <xdr:cNvSpPr txBox="1">
          <a:spLocks noChangeArrowheads="1"/>
        </xdr:cNvSpPr>
      </xdr:nvSpPr>
      <xdr:spPr bwMode="auto">
        <a:xfrm>
          <a:off x="8960145" y="992372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738" name="Text Box 17">
          <a:extLst>
            <a:ext uri="{FF2B5EF4-FFF2-40B4-BE49-F238E27FC236}">
              <a16:creationId xmlns:a16="http://schemas.microsoft.com/office/drawing/2014/main" id="{00000000-0008-0000-0500-0000E2020000}"/>
            </a:ext>
          </a:extLst>
        </xdr:cNvPr>
        <xdr:cNvSpPr txBox="1">
          <a:spLocks noChangeArrowheads="1"/>
        </xdr:cNvSpPr>
      </xdr:nvSpPr>
      <xdr:spPr bwMode="auto">
        <a:xfrm>
          <a:off x="8960145" y="992372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739" name="Text Box 18">
          <a:extLst>
            <a:ext uri="{FF2B5EF4-FFF2-40B4-BE49-F238E27FC236}">
              <a16:creationId xmlns:a16="http://schemas.microsoft.com/office/drawing/2014/main" id="{00000000-0008-0000-0500-0000E3020000}"/>
            </a:ext>
          </a:extLst>
        </xdr:cNvPr>
        <xdr:cNvSpPr txBox="1">
          <a:spLocks noChangeArrowheads="1"/>
        </xdr:cNvSpPr>
      </xdr:nvSpPr>
      <xdr:spPr bwMode="auto">
        <a:xfrm>
          <a:off x="8960145" y="992372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740" name="Text Box 19">
          <a:extLst>
            <a:ext uri="{FF2B5EF4-FFF2-40B4-BE49-F238E27FC236}">
              <a16:creationId xmlns:a16="http://schemas.microsoft.com/office/drawing/2014/main" id="{00000000-0008-0000-0500-0000E4020000}"/>
            </a:ext>
          </a:extLst>
        </xdr:cNvPr>
        <xdr:cNvSpPr txBox="1">
          <a:spLocks noChangeArrowheads="1"/>
        </xdr:cNvSpPr>
      </xdr:nvSpPr>
      <xdr:spPr bwMode="auto">
        <a:xfrm>
          <a:off x="8960145" y="992372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41" name="Text Box 15">
          <a:extLst>
            <a:ext uri="{FF2B5EF4-FFF2-40B4-BE49-F238E27FC236}">
              <a16:creationId xmlns:a16="http://schemas.microsoft.com/office/drawing/2014/main" id="{00000000-0008-0000-0500-0000E5020000}"/>
            </a:ext>
          </a:extLst>
        </xdr:cNvPr>
        <xdr:cNvSpPr txBox="1">
          <a:spLocks noChangeArrowheads="1"/>
        </xdr:cNvSpPr>
      </xdr:nvSpPr>
      <xdr:spPr bwMode="auto">
        <a:xfrm>
          <a:off x="8960145" y="10428546"/>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42" name="Text Box 15">
          <a:extLst>
            <a:ext uri="{FF2B5EF4-FFF2-40B4-BE49-F238E27FC236}">
              <a16:creationId xmlns:a16="http://schemas.microsoft.com/office/drawing/2014/main" id="{00000000-0008-0000-0500-0000E6020000}"/>
            </a:ext>
          </a:extLst>
        </xdr:cNvPr>
        <xdr:cNvSpPr txBox="1">
          <a:spLocks noChangeArrowheads="1"/>
        </xdr:cNvSpPr>
      </xdr:nvSpPr>
      <xdr:spPr bwMode="auto">
        <a:xfrm>
          <a:off x="8960145" y="1535718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43" name="Text Box 15">
          <a:extLst>
            <a:ext uri="{FF2B5EF4-FFF2-40B4-BE49-F238E27FC236}">
              <a16:creationId xmlns:a16="http://schemas.microsoft.com/office/drawing/2014/main" id="{00000000-0008-0000-0500-0000E7020000}"/>
            </a:ext>
          </a:extLst>
        </xdr:cNvPr>
        <xdr:cNvSpPr txBox="1">
          <a:spLocks noChangeArrowheads="1"/>
        </xdr:cNvSpPr>
      </xdr:nvSpPr>
      <xdr:spPr bwMode="auto">
        <a:xfrm>
          <a:off x="8960145" y="1535718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xdr:row>
      <xdr:rowOff>504825</xdr:rowOff>
    </xdr:from>
    <xdr:ext cx="95250" cy="444331"/>
    <xdr:sp macro="" textlink="">
      <xdr:nvSpPr>
        <xdr:cNvPr id="744" name="Text Box 15">
          <a:extLst>
            <a:ext uri="{FF2B5EF4-FFF2-40B4-BE49-F238E27FC236}">
              <a16:creationId xmlns:a16="http://schemas.microsoft.com/office/drawing/2014/main" id="{00000000-0008-0000-0500-0000E8020000}"/>
            </a:ext>
          </a:extLst>
        </xdr:cNvPr>
        <xdr:cNvSpPr txBox="1">
          <a:spLocks noChangeArrowheads="1"/>
        </xdr:cNvSpPr>
      </xdr:nvSpPr>
      <xdr:spPr bwMode="auto">
        <a:xfrm>
          <a:off x="8960145" y="935421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745" name="Text Box 16">
          <a:extLst>
            <a:ext uri="{FF2B5EF4-FFF2-40B4-BE49-F238E27FC236}">
              <a16:creationId xmlns:a16="http://schemas.microsoft.com/office/drawing/2014/main" id="{00000000-0008-0000-0500-0000E9020000}"/>
            </a:ext>
          </a:extLst>
        </xdr:cNvPr>
        <xdr:cNvSpPr txBox="1">
          <a:spLocks noChangeArrowheads="1"/>
        </xdr:cNvSpPr>
      </xdr:nvSpPr>
      <xdr:spPr bwMode="auto">
        <a:xfrm>
          <a:off x="8960145" y="992372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746" name="Text Box 17">
          <a:extLst>
            <a:ext uri="{FF2B5EF4-FFF2-40B4-BE49-F238E27FC236}">
              <a16:creationId xmlns:a16="http://schemas.microsoft.com/office/drawing/2014/main" id="{00000000-0008-0000-0500-0000EA020000}"/>
            </a:ext>
          </a:extLst>
        </xdr:cNvPr>
        <xdr:cNvSpPr txBox="1">
          <a:spLocks noChangeArrowheads="1"/>
        </xdr:cNvSpPr>
      </xdr:nvSpPr>
      <xdr:spPr bwMode="auto">
        <a:xfrm>
          <a:off x="8960145" y="992372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747" name="Text Box 18">
          <a:extLst>
            <a:ext uri="{FF2B5EF4-FFF2-40B4-BE49-F238E27FC236}">
              <a16:creationId xmlns:a16="http://schemas.microsoft.com/office/drawing/2014/main" id="{00000000-0008-0000-0500-0000EB020000}"/>
            </a:ext>
          </a:extLst>
        </xdr:cNvPr>
        <xdr:cNvSpPr txBox="1">
          <a:spLocks noChangeArrowheads="1"/>
        </xdr:cNvSpPr>
      </xdr:nvSpPr>
      <xdr:spPr bwMode="auto">
        <a:xfrm>
          <a:off x="8960145" y="992372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748" name="Text Box 19">
          <a:extLst>
            <a:ext uri="{FF2B5EF4-FFF2-40B4-BE49-F238E27FC236}">
              <a16:creationId xmlns:a16="http://schemas.microsoft.com/office/drawing/2014/main" id="{00000000-0008-0000-0500-0000EC020000}"/>
            </a:ext>
          </a:extLst>
        </xdr:cNvPr>
        <xdr:cNvSpPr txBox="1">
          <a:spLocks noChangeArrowheads="1"/>
        </xdr:cNvSpPr>
      </xdr:nvSpPr>
      <xdr:spPr bwMode="auto">
        <a:xfrm>
          <a:off x="8960145" y="992372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49" name="Text Box 15">
          <a:extLst>
            <a:ext uri="{FF2B5EF4-FFF2-40B4-BE49-F238E27FC236}">
              <a16:creationId xmlns:a16="http://schemas.microsoft.com/office/drawing/2014/main" id="{00000000-0008-0000-0500-0000ED020000}"/>
            </a:ext>
          </a:extLst>
        </xdr:cNvPr>
        <xdr:cNvSpPr txBox="1">
          <a:spLocks noChangeArrowheads="1"/>
        </xdr:cNvSpPr>
      </xdr:nvSpPr>
      <xdr:spPr bwMode="auto">
        <a:xfrm>
          <a:off x="8960145" y="10428546"/>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50" name="Text Box 15">
          <a:extLst>
            <a:ext uri="{FF2B5EF4-FFF2-40B4-BE49-F238E27FC236}">
              <a16:creationId xmlns:a16="http://schemas.microsoft.com/office/drawing/2014/main" id="{00000000-0008-0000-0500-0000EE020000}"/>
            </a:ext>
          </a:extLst>
        </xdr:cNvPr>
        <xdr:cNvSpPr txBox="1">
          <a:spLocks noChangeArrowheads="1"/>
        </xdr:cNvSpPr>
      </xdr:nvSpPr>
      <xdr:spPr bwMode="auto">
        <a:xfrm>
          <a:off x="8960145" y="1535718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51" name="Text Box 15">
          <a:extLst>
            <a:ext uri="{FF2B5EF4-FFF2-40B4-BE49-F238E27FC236}">
              <a16:creationId xmlns:a16="http://schemas.microsoft.com/office/drawing/2014/main" id="{00000000-0008-0000-0500-0000EF020000}"/>
            </a:ext>
          </a:extLst>
        </xdr:cNvPr>
        <xdr:cNvSpPr txBox="1">
          <a:spLocks noChangeArrowheads="1"/>
        </xdr:cNvSpPr>
      </xdr:nvSpPr>
      <xdr:spPr bwMode="auto">
        <a:xfrm>
          <a:off x="8960145" y="1535718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52" name="Text Box 15">
          <a:extLst>
            <a:ext uri="{FF2B5EF4-FFF2-40B4-BE49-F238E27FC236}">
              <a16:creationId xmlns:a16="http://schemas.microsoft.com/office/drawing/2014/main" id="{00000000-0008-0000-0500-0000F0020000}"/>
            </a:ext>
          </a:extLst>
        </xdr:cNvPr>
        <xdr:cNvSpPr txBox="1">
          <a:spLocks noChangeArrowheads="1"/>
        </xdr:cNvSpPr>
      </xdr:nvSpPr>
      <xdr:spPr bwMode="auto">
        <a:xfrm>
          <a:off x="8960145" y="1241572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53" name="Text Box 15">
          <a:extLst>
            <a:ext uri="{FF2B5EF4-FFF2-40B4-BE49-F238E27FC236}">
              <a16:creationId xmlns:a16="http://schemas.microsoft.com/office/drawing/2014/main" id="{00000000-0008-0000-0500-0000F1020000}"/>
            </a:ext>
          </a:extLst>
        </xdr:cNvPr>
        <xdr:cNvSpPr txBox="1">
          <a:spLocks noChangeArrowheads="1"/>
        </xdr:cNvSpPr>
      </xdr:nvSpPr>
      <xdr:spPr bwMode="auto">
        <a:xfrm>
          <a:off x="8960145" y="1241572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54" name="Text Box 15">
          <a:extLst>
            <a:ext uri="{FF2B5EF4-FFF2-40B4-BE49-F238E27FC236}">
              <a16:creationId xmlns:a16="http://schemas.microsoft.com/office/drawing/2014/main" id="{00000000-0008-0000-0500-0000F2020000}"/>
            </a:ext>
          </a:extLst>
        </xdr:cNvPr>
        <xdr:cNvSpPr txBox="1">
          <a:spLocks noChangeArrowheads="1"/>
        </xdr:cNvSpPr>
      </xdr:nvSpPr>
      <xdr:spPr bwMode="auto">
        <a:xfrm>
          <a:off x="8960145" y="1241572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55" name="Text Box 15">
          <a:extLst>
            <a:ext uri="{FF2B5EF4-FFF2-40B4-BE49-F238E27FC236}">
              <a16:creationId xmlns:a16="http://schemas.microsoft.com/office/drawing/2014/main" id="{00000000-0008-0000-0500-0000F3020000}"/>
            </a:ext>
          </a:extLst>
        </xdr:cNvPr>
        <xdr:cNvSpPr txBox="1">
          <a:spLocks noChangeArrowheads="1"/>
        </xdr:cNvSpPr>
      </xdr:nvSpPr>
      <xdr:spPr bwMode="auto">
        <a:xfrm>
          <a:off x="8960145" y="1241572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56" name="Text Box 15">
          <a:extLst>
            <a:ext uri="{FF2B5EF4-FFF2-40B4-BE49-F238E27FC236}">
              <a16:creationId xmlns:a16="http://schemas.microsoft.com/office/drawing/2014/main" id="{00000000-0008-0000-0500-0000F4020000}"/>
            </a:ext>
          </a:extLst>
        </xdr:cNvPr>
        <xdr:cNvSpPr txBox="1">
          <a:spLocks noChangeArrowheads="1"/>
        </xdr:cNvSpPr>
      </xdr:nvSpPr>
      <xdr:spPr bwMode="auto">
        <a:xfrm>
          <a:off x="8960145" y="1241572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57" name="Text Box 15">
          <a:extLst>
            <a:ext uri="{FF2B5EF4-FFF2-40B4-BE49-F238E27FC236}">
              <a16:creationId xmlns:a16="http://schemas.microsoft.com/office/drawing/2014/main" id="{00000000-0008-0000-0500-0000F5020000}"/>
            </a:ext>
          </a:extLst>
        </xdr:cNvPr>
        <xdr:cNvSpPr txBox="1">
          <a:spLocks noChangeArrowheads="1"/>
        </xdr:cNvSpPr>
      </xdr:nvSpPr>
      <xdr:spPr bwMode="auto">
        <a:xfrm>
          <a:off x="8960145" y="1241572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58" name="Text Box 15">
          <a:extLst>
            <a:ext uri="{FF2B5EF4-FFF2-40B4-BE49-F238E27FC236}">
              <a16:creationId xmlns:a16="http://schemas.microsoft.com/office/drawing/2014/main" id="{00000000-0008-0000-0500-0000F6020000}"/>
            </a:ext>
          </a:extLst>
        </xdr:cNvPr>
        <xdr:cNvSpPr txBox="1">
          <a:spLocks noChangeArrowheads="1"/>
        </xdr:cNvSpPr>
      </xdr:nvSpPr>
      <xdr:spPr bwMode="auto">
        <a:xfrm>
          <a:off x="8960145" y="1241572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59" name="Text Box 15">
          <a:extLst>
            <a:ext uri="{FF2B5EF4-FFF2-40B4-BE49-F238E27FC236}">
              <a16:creationId xmlns:a16="http://schemas.microsoft.com/office/drawing/2014/main" id="{00000000-0008-0000-0500-0000F7020000}"/>
            </a:ext>
          </a:extLst>
        </xdr:cNvPr>
        <xdr:cNvSpPr txBox="1">
          <a:spLocks noChangeArrowheads="1"/>
        </xdr:cNvSpPr>
      </xdr:nvSpPr>
      <xdr:spPr bwMode="auto">
        <a:xfrm>
          <a:off x="8960145" y="1292055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60" name="Text Box 15">
          <a:extLst>
            <a:ext uri="{FF2B5EF4-FFF2-40B4-BE49-F238E27FC236}">
              <a16:creationId xmlns:a16="http://schemas.microsoft.com/office/drawing/2014/main" id="{00000000-0008-0000-0500-0000F8020000}"/>
            </a:ext>
          </a:extLst>
        </xdr:cNvPr>
        <xdr:cNvSpPr txBox="1">
          <a:spLocks noChangeArrowheads="1"/>
        </xdr:cNvSpPr>
      </xdr:nvSpPr>
      <xdr:spPr bwMode="auto">
        <a:xfrm>
          <a:off x="8960145" y="1292055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61" name="Text Box 15">
          <a:extLst>
            <a:ext uri="{FF2B5EF4-FFF2-40B4-BE49-F238E27FC236}">
              <a16:creationId xmlns:a16="http://schemas.microsoft.com/office/drawing/2014/main" id="{00000000-0008-0000-0500-0000F9020000}"/>
            </a:ext>
          </a:extLst>
        </xdr:cNvPr>
        <xdr:cNvSpPr txBox="1">
          <a:spLocks noChangeArrowheads="1"/>
        </xdr:cNvSpPr>
      </xdr:nvSpPr>
      <xdr:spPr bwMode="auto">
        <a:xfrm>
          <a:off x="8960145" y="1292055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62" name="Text Box 15">
          <a:extLst>
            <a:ext uri="{FF2B5EF4-FFF2-40B4-BE49-F238E27FC236}">
              <a16:creationId xmlns:a16="http://schemas.microsoft.com/office/drawing/2014/main" id="{00000000-0008-0000-0500-0000FA020000}"/>
            </a:ext>
          </a:extLst>
        </xdr:cNvPr>
        <xdr:cNvSpPr txBox="1">
          <a:spLocks noChangeArrowheads="1"/>
        </xdr:cNvSpPr>
      </xdr:nvSpPr>
      <xdr:spPr bwMode="auto">
        <a:xfrm>
          <a:off x="8960145" y="1292055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764" name="Text Box 15">
          <a:extLst>
            <a:ext uri="{FF2B5EF4-FFF2-40B4-BE49-F238E27FC236}">
              <a16:creationId xmlns:a16="http://schemas.microsoft.com/office/drawing/2014/main" id="{00000000-0008-0000-0500-0000FC020000}"/>
            </a:ext>
          </a:extLst>
        </xdr:cNvPr>
        <xdr:cNvSpPr txBox="1">
          <a:spLocks noChangeArrowheads="1"/>
        </xdr:cNvSpPr>
      </xdr:nvSpPr>
      <xdr:spPr bwMode="auto">
        <a:xfrm>
          <a:off x="12826188" y="10428546"/>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765" name="Text Box 15">
          <a:extLst>
            <a:ext uri="{FF2B5EF4-FFF2-40B4-BE49-F238E27FC236}">
              <a16:creationId xmlns:a16="http://schemas.microsoft.com/office/drawing/2014/main" id="{00000000-0008-0000-0500-0000FD020000}"/>
            </a:ext>
          </a:extLst>
        </xdr:cNvPr>
        <xdr:cNvSpPr txBox="1">
          <a:spLocks noChangeArrowheads="1"/>
        </xdr:cNvSpPr>
      </xdr:nvSpPr>
      <xdr:spPr bwMode="auto">
        <a:xfrm>
          <a:off x="12826188" y="1150287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766" name="Text Box 15">
          <a:extLst>
            <a:ext uri="{FF2B5EF4-FFF2-40B4-BE49-F238E27FC236}">
              <a16:creationId xmlns:a16="http://schemas.microsoft.com/office/drawing/2014/main" id="{00000000-0008-0000-0500-0000FE020000}"/>
            </a:ext>
          </a:extLst>
        </xdr:cNvPr>
        <xdr:cNvSpPr txBox="1">
          <a:spLocks noChangeArrowheads="1"/>
        </xdr:cNvSpPr>
      </xdr:nvSpPr>
      <xdr:spPr bwMode="auto">
        <a:xfrm>
          <a:off x="12826188" y="1150287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767" name="Text Box 15">
          <a:extLst>
            <a:ext uri="{FF2B5EF4-FFF2-40B4-BE49-F238E27FC236}">
              <a16:creationId xmlns:a16="http://schemas.microsoft.com/office/drawing/2014/main" id="{00000000-0008-0000-0500-0000FF020000}"/>
            </a:ext>
          </a:extLst>
        </xdr:cNvPr>
        <xdr:cNvSpPr txBox="1">
          <a:spLocks noChangeArrowheads="1"/>
        </xdr:cNvSpPr>
      </xdr:nvSpPr>
      <xdr:spPr bwMode="auto">
        <a:xfrm>
          <a:off x="12826188" y="1292055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768" name="Text Box 15">
          <a:extLst>
            <a:ext uri="{FF2B5EF4-FFF2-40B4-BE49-F238E27FC236}">
              <a16:creationId xmlns:a16="http://schemas.microsoft.com/office/drawing/2014/main" id="{00000000-0008-0000-0500-000000030000}"/>
            </a:ext>
          </a:extLst>
        </xdr:cNvPr>
        <xdr:cNvSpPr txBox="1">
          <a:spLocks noChangeArrowheads="1"/>
        </xdr:cNvSpPr>
      </xdr:nvSpPr>
      <xdr:spPr bwMode="auto">
        <a:xfrm>
          <a:off x="12826188" y="1292055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769" name="Text Box 15">
          <a:extLst>
            <a:ext uri="{FF2B5EF4-FFF2-40B4-BE49-F238E27FC236}">
              <a16:creationId xmlns:a16="http://schemas.microsoft.com/office/drawing/2014/main" id="{00000000-0008-0000-0500-000001030000}"/>
            </a:ext>
          </a:extLst>
        </xdr:cNvPr>
        <xdr:cNvSpPr txBox="1">
          <a:spLocks noChangeArrowheads="1"/>
        </xdr:cNvSpPr>
      </xdr:nvSpPr>
      <xdr:spPr bwMode="auto">
        <a:xfrm>
          <a:off x="12826188" y="14138866"/>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770" name="Text Box 15">
          <a:extLst>
            <a:ext uri="{FF2B5EF4-FFF2-40B4-BE49-F238E27FC236}">
              <a16:creationId xmlns:a16="http://schemas.microsoft.com/office/drawing/2014/main" id="{00000000-0008-0000-0500-000002030000}"/>
            </a:ext>
          </a:extLst>
        </xdr:cNvPr>
        <xdr:cNvSpPr txBox="1">
          <a:spLocks noChangeArrowheads="1"/>
        </xdr:cNvSpPr>
      </xdr:nvSpPr>
      <xdr:spPr bwMode="auto">
        <a:xfrm>
          <a:off x="12826188" y="14138866"/>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771" name="Text Box 15">
          <a:extLst>
            <a:ext uri="{FF2B5EF4-FFF2-40B4-BE49-F238E27FC236}">
              <a16:creationId xmlns:a16="http://schemas.microsoft.com/office/drawing/2014/main" id="{00000000-0008-0000-0500-000003030000}"/>
            </a:ext>
          </a:extLst>
        </xdr:cNvPr>
        <xdr:cNvSpPr txBox="1">
          <a:spLocks noChangeArrowheads="1"/>
        </xdr:cNvSpPr>
      </xdr:nvSpPr>
      <xdr:spPr bwMode="auto">
        <a:xfrm>
          <a:off x="12826188"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772" name="Text Box 15">
          <a:extLst>
            <a:ext uri="{FF2B5EF4-FFF2-40B4-BE49-F238E27FC236}">
              <a16:creationId xmlns:a16="http://schemas.microsoft.com/office/drawing/2014/main" id="{00000000-0008-0000-0500-000004030000}"/>
            </a:ext>
          </a:extLst>
        </xdr:cNvPr>
        <xdr:cNvSpPr txBox="1">
          <a:spLocks noChangeArrowheads="1"/>
        </xdr:cNvSpPr>
      </xdr:nvSpPr>
      <xdr:spPr bwMode="auto">
        <a:xfrm>
          <a:off x="12826188"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773" name="Text Box 15">
          <a:extLst>
            <a:ext uri="{FF2B5EF4-FFF2-40B4-BE49-F238E27FC236}">
              <a16:creationId xmlns:a16="http://schemas.microsoft.com/office/drawing/2014/main" id="{00000000-0008-0000-0500-000005030000}"/>
            </a:ext>
          </a:extLst>
        </xdr:cNvPr>
        <xdr:cNvSpPr txBox="1">
          <a:spLocks noChangeArrowheads="1"/>
        </xdr:cNvSpPr>
      </xdr:nvSpPr>
      <xdr:spPr bwMode="auto">
        <a:xfrm>
          <a:off x="12826188"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774" name="Text Box 15">
          <a:extLst>
            <a:ext uri="{FF2B5EF4-FFF2-40B4-BE49-F238E27FC236}">
              <a16:creationId xmlns:a16="http://schemas.microsoft.com/office/drawing/2014/main" id="{00000000-0008-0000-0500-000006030000}"/>
            </a:ext>
          </a:extLst>
        </xdr:cNvPr>
        <xdr:cNvSpPr txBox="1">
          <a:spLocks noChangeArrowheads="1"/>
        </xdr:cNvSpPr>
      </xdr:nvSpPr>
      <xdr:spPr bwMode="auto">
        <a:xfrm>
          <a:off x="12826188"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775" name="Text Box 15">
          <a:extLst>
            <a:ext uri="{FF2B5EF4-FFF2-40B4-BE49-F238E27FC236}">
              <a16:creationId xmlns:a16="http://schemas.microsoft.com/office/drawing/2014/main" id="{00000000-0008-0000-0500-000007030000}"/>
            </a:ext>
          </a:extLst>
        </xdr:cNvPr>
        <xdr:cNvSpPr txBox="1">
          <a:spLocks noChangeArrowheads="1"/>
        </xdr:cNvSpPr>
      </xdr:nvSpPr>
      <xdr:spPr bwMode="auto">
        <a:xfrm>
          <a:off x="12826188"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776" name="Text Box 15">
          <a:extLst>
            <a:ext uri="{FF2B5EF4-FFF2-40B4-BE49-F238E27FC236}">
              <a16:creationId xmlns:a16="http://schemas.microsoft.com/office/drawing/2014/main" id="{00000000-0008-0000-0500-000008030000}"/>
            </a:ext>
          </a:extLst>
        </xdr:cNvPr>
        <xdr:cNvSpPr txBox="1">
          <a:spLocks noChangeArrowheads="1"/>
        </xdr:cNvSpPr>
      </xdr:nvSpPr>
      <xdr:spPr bwMode="auto">
        <a:xfrm>
          <a:off x="12826188"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777" name="Text Box 15">
          <a:extLst>
            <a:ext uri="{FF2B5EF4-FFF2-40B4-BE49-F238E27FC236}">
              <a16:creationId xmlns:a16="http://schemas.microsoft.com/office/drawing/2014/main" id="{00000000-0008-0000-0500-000009030000}"/>
            </a:ext>
          </a:extLst>
        </xdr:cNvPr>
        <xdr:cNvSpPr txBox="1">
          <a:spLocks noChangeArrowheads="1"/>
        </xdr:cNvSpPr>
      </xdr:nvSpPr>
      <xdr:spPr bwMode="auto">
        <a:xfrm>
          <a:off x="12826188"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xdr:row>
      <xdr:rowOff>0</xdr:rowOff>
    </xdr:from>
    <xdr:ext cx="95250" cy="171450"/>
    <xdr:sp macro="" textlink="">
      <xdr:nvSpPr>
        <xdr:cNvPr id="778" name="Text Box 16">
          <a:extLst>
            <a:ext uri="{FF2B5EF4-FFF2-40B4-BE49-F238E27FC236}">
              <a16:creationId xmlns:a16="http://schemas.microsoft.com/office/drawing/2014/main" id="{00000000-0008-0000-0500-00000A030000}"/>
            </a:ext>
          </a:extLst>
        </xdr:cNvPr>
        <xdr:cNvSpPr txBox="1">
          <a:spLocks noChangeArrowheads="1"/>
        </xdr:cNvSpPr>
      </xdr:nvSpPr>
      <xdr:spPr bwMode="auto">
        <a:xfrm>
          <a:off x="12826188" y="884939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xdr:row>
      <xdr:rowOff>0</xdr:rowOff>
    </xdr:from>
    <xdr:ext cx="95250" cy="171450"/>
    <xdr:sp macro="" textlink="">
      <xdr:nvSpPr>
        <xdr:cNvPr id="779" name="Text Box 17">
          <a:extLst>
            <a:ext uri="{FF2B5EF4-FFF2-40B4-BE49-F238E27FC236}">
              <a16:creationId xmlns:a16="http://schemas.microsoft.com/office/drawing/2014/main" id="{00000000-0008-0000-0500-00000B030000}"/>
            </a:ext>
          </a:extLst>
        </xdr:cNvPr>
        <xdr:cNvSpPr txBox="1">
          <a:spLocks noChangeArrowheads="1"/>
        </xdr:cNvSpPr>
      </xdr:nvSpPr>
      <xdr:spPr bwMode="auto">
        <a:xfrm>
          <a:off x="12826188" y="884939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1046162</xdr:colOff>
      <xdr:row>12</xdr:row>
      <xdr:rowOff>15875</xdr:rowOff>
    </xdr:from>
    <xdr:ext cx="95250" cy="171450"/>
    <xdr:sp macro="" textlink="">
      <xdr:nvSpPr>
        <xdr:cNvPr id="780" name="Text Box 18">
          <a:extLst>
            <a:ext uri="{FF2B5EF4-FFF2-40B4-BE49-F238E27FC236}">
              <a16:creationId xmlns:a16="http://schemas.microsoft.com/office/drawing/2014/main" id="{00000000-0008-0000-0500-00000C030000}"/>
            </a:ext>
          </a:extLst>
        </xdr:cNvPr>
        <xdr:cNvSpPr txBox="1">
          <a:spLocks noChangeArrowheads="1"/>
        </xdr:cNvSpPr>
      </xdr:nvSpPr>
      <xdr:spPr bwMode="auto">
        <a:xfrm>
          <a:off x="12800012" y="4149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xdr:row>
      <xdr:rowOff>504825</xdr:rowOff>
    </xdr:from>
    <xdr:ext cx="95250" cy="213632"/>
    <xdr:sp macro="" textlink="">
      <xdr:nvSpPr>
        <xdr:cNvPr id="782" name="Text Box 15">
          <a:extLst>
            <a:ext uri="{FF2B5EF4-FFF2-40B4-BE49-F238E27FC236}">
              <a16:creationId xmlns:a16="http://schemas.microsoft.com/office/drawing/2014/main" id="{00000000-0008-0000-0500-00000E030000}"/>
            </a:ext>
          </a:extLst>
        </xdr:cNvPr>
        <xdr:cNvSpPr txBox="1">
          <a:spLocks noChangeArrowheads="1"/>
        </xdr:cNvSpPr>
      </xdr:nvSpPr>
      <xdr:spPr bwMode="auto">
        <a:xfrm>
          <a:off x="12826188" y="935421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783" name="Text Box 16">
          <a:extLst>
            <a:ext uri="{FF2B5EF4-FFF2-40B4-BE49-F238E27FC236}">
              <a16:creationId xmlns:a16="http://schemas.microsoft.com/office/drawing/2014/main" id="{00000000-0008-0000-0500-00000F030000}"/>
            </a:ext>
          </a:extLst>
        </xdr:cNvPr>
        <xdr:cNvSpPr txBox="1">
          <a:spLocks noChangeArrowheads="1"/>
        </xdr:cNvSpPr>
      </xdr:nvSpPr>
      <xdr:spPr bwMode="auto">
        <a:xfrm>
          <a:off x="12826188" y="992372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784" name="Text Box 17">
          <a:extLst>
            <a:ext uri="{FF2B5EF4-FFF2-40B4-BE49-F238E27FC236}">
              <a16:creationId xmlns:a16="http://schemas.microsoft.com/office/drawing/2014/main" id="{00000000-0008-0000-0500-000010030000}"/>
            </a:ext>
          </a:extLst>
        </xdr:cNvPr>
        <xdr:cNvSpPr txBox="1">
          <a:spLocks noChangeArrowheads="1"/>
        </xdr:cNvSpPr>
      </xdr:nvSpPr>
      <xdr:spPr bwMode="auto">
        <a:xfrm>
          <a:off x="12826188" y="992372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785" name="Text Box 18">
          <a:extLst>
            <a:ext uri="{FF2B5EF4-FFF2-40B4-BE49-F238E27FC236}">
              <a16:creationId xmlns:a16="http://schemas.microsoft.com/office/drawing/2014/main" id="{00000000-0008-0000-0500-000011030000}"/>
            </a:ext>
          </a:extLst>
        </xdr:cNvPr>
        <xdr:cNvSpPr txBox="1">
          <a:spLocks noChangeArrowheads="1"/>
        </xdr:cNvSpPr>
      </xdr:nvSpPr>
      <xdr:spPr bwMode="auto">
        <a:xfrm>
          <a:off x="12826188" y="992372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786" name="Text Box 19">
          <a:extLst>
            <a:ext uri="{FF2B5EF4-FFF2-40B4-BE49-F238E27FC236}">
              <a16:creationId xmlns:a16="http://schemas.microsoft.com/office/drawing/2014/main" id="{00000000-0008-0000-0500-000012030000}"/>
            </a:ext>
          </a:extLst>
        </xdr:cNvPr>
        <xdr:cNvSpPr txBox="1">
          <a:spLocks noChangeArrowheads="1"/>
        </xdr:cNvSpPr>
      </xdr:nvSpPr>
      <xdr:spPr bwMode="auto">
        <a:xfrm>
          <a:off x="12826188" y="992372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787" name="Text Box 15">
          <a:extLst>
            <a:ext uri="{FF2B5EF4-FFF2-40B4-BE49-F238E27FC236}">
              <a16:creationId xmlns:a16="http://schemas.microsoft.com/office/drawing/2014/main" id="{00000000-0008-0000-0500-000013030000}"/>
            </a:ext>
          </a:extLst>
        </xdr:cNvPr>
        <xdr:cNvSpPr txBox="1">
          <a:spLocks noChangeArrowheads="1"/>
        </xdr:cNvSpPr>
      </xdr:nvSpPr>
      <xdr:spPr bwMode="auto">
        <a:xfrm>
          <a:off x="12826188" y="10428546"/>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788" name="Text Box 15">
          <a:extLst>
            <a:ext uri="{FF2B5EF4-FFF2-40B4-BE49-F238E27FC236}">
              <a16:creationId xmlns:a16="http://schemas.microsoft.com/office/drawing/2014/main" id="{00000000-0008-0000-0500-000014030000}"/>
            </a:ext>
          </a:extLst>
        </xdr:cNvPr>
        <xdr:cNvSpPr txBox="1">
          <a:spLocks noChangeArrowheads="1"/>
        </xdr:cNvSpPr>
      </xdr:nvSpPr>
      <xdr:spPr bwMode="auto">
        <a:xfrm>
          <a:off x="12826188" y="1535718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789" name="Text Box 15">
          <a:extLst>
            <a:ext uri="{FF2B5EF4-FFF2-40B4-BE49-F238E27FC236}">
              <a16:creationId xmlns:a16="http://schemas.microsoft.com/office/drawing/2014/main" id="{00000000-0008-0000-0500-000015030000}"/>
            </a:ext>
          </a:extLst>
        </xdr:cNvPr>
        <xdr:cNvSpPr txBox="1">
          <a:spLocks noChangeArrowheads="1"/>
        </xdr:cNvSpPr>
      </xdr:nvSpPr>
      <xdr:spPr bwMode="auto">
        <a:xfrm>
          <a:off x="12826188" y="1535718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92" name="Text Box 15">
          <a:extLst>
            <a:ext uri="{FF2B5EF4-FFF2-40B4-BE49-F238E27FC236}">
              <a16:creationId xmlns:a16="http://schemas.microsoft.com/office/drawing/2014/main" id="{00000000-0008-0000-0500-000018030000}"/>
            </a:ext>
          </a:extLst>
        </xdr:cNvPr>
        <xdr:cNvSpPr txBox="1">
          <a:spLocks noChangeArrowheads="1"/>
        </xdr:cNvSpPr>
      </xdr:nvSpPr>
      <xdr:spPr bwMode="auto">
        <a:xfrm>
          <a:off x="8953500" y="11677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93" name="Text Box 15">
          <a:extLst>
            <a:ext uri="{FF2B5EF4-FFF2-40B4-BE49-F238E27FC236}">
              <a16:creationId xmlns:a16="http://schemas.microsoft.com/office/drawing/2014/main" id="{00000000-0008-0000-0500-000019030000}"/>
            </a:ext>
          </a:extLst>
        </xdr:cNvPr>
        <xdr:cNvSpPr txBox="1">
          <a:spLocks noChangeArrowheads="1"/>
        </xdr:cNvSpPr>
      </xdr:nvSpPr>
      <xdr:spPr bwMode="auto">
        <a:xfrm>
          <a:off x="8953500" y="11677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94" name="Text Box 15">
          <a:extLst>
            <a:ext uri="{FF2B5EF4-FFF2-40B4-BE49-F238E27FC236}">
              <a16:creationId xmlns:a16="http://schemas.microsoft.com/office/drawing/2014/main" id="{00000000-0008-0000-0500-00001A030000}"/>
            </a:ext>
          </a:extLst>
        </xdr:cNvPr>
        <xdr:cNvSpPr txBox="1">
          <a:spLocks noChangeArrowheads="1"/>
        </xdr:cNvSpPr>
      </xdr:nvSpPr>
      <xdr:spPr bwMode="auto">
        <a:xfrm>
          <a:off x="8953500" y="11677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95" name="Text Box 15">
          <a:extLst>
            <a:ext uri="{FF2B5EF4-FFF2-40B4-BE49-F238E27FC236}">
              <a16:creationId xmlns:a16="http://schemas.microsoft.com/office/drawing/2014/main" id="{00000000-0008-0000-0500-00001B030000}"/>
            </a:ext>
          </a:extLst>
        </xdr:cNvPr>
        <xdr:cNvSpPr txBox="1">
          <a:spLocks noChangeArrowheads="1"/>
        </xdr:cNvSpPr>
      </xdr:nvSpPr>
      <xdr:spPr bwMode="auto">
        <a:xfrm>
          <a:off x="8953500" y="11677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96" name="Text Box 15">
          <a:extLst>
            <a:ext uri="{FF2B5EF4-FFF2-40B4-BE49-F238E27FC236}">
              <a16:creationId xmlns:a16="http://schemas.microsoft.com/office/drawing/2014/main" id="{00000000-0008-0000-0500-00001C030000}"/>
            </a:ext>
          </a:extLst>
        </xdr:cNvPr>
        <xdr:cNvSpPr txBox="1">
          <a:spLocks noChangeArrowheads="1"/>
        </xdr:cNvSpPr>
      </xdr:nvSpPr>
      <xdr:spPr bwMode="auto">
        <a:xfrm>
          <a:off x="8953500" y="1117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97" name="Text Box 15">
          <a:extLst>
            <a:ext uri="{FF2B5EF4-FFF2-40B4-BE49-F238E27FC236}">
              <a16:creationId xmlns:a16="http://schemas.microsoft.com/office/drawing/2014/main" id="{00000000-0008-0000-0500-00001D030000}"/>
            </a:ext>
          </a:extLst>
        </xdr:cNvPr>
        <xdr:cNvSpPr txBox="1">
          <a:spLocks noChangeArrowheads="1"/>
        </xdr:cNvSpPr>
      </xdr:nvSpPr>
      <xdr:spPr bwMode="auto">
        <a:xfrm>
          <a:off x="8953500" y="1117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98" name="Text Box 15">
          <a:extLst>
            <a:ext uri="{FF2B5EF4-FFF2-40B4-BE49-F238E27FC236}">
              <a16:creationId xmlns:a16="http://schemas.microsoft.com/office/drawing/2014/main" id="{00000000-0008-0000-0500-00001E030000}"/>
            </a:ext>
          </a:extLst>
        </xdr:cNvPr>
        <xdr:cNvSpPr txBox="1">
          <a:spLocks noChangeArrowheads="1"/>
        </xdr:cNvSpPr>
      </xdr:nvSpPr>
      <xdr:spPr bwMode="auto">
        <a:xfrm>
          <a:off x="8953500" y="1117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99" name="Text Box 15">
          <a:extLst>
            <a:ext uri="{FF2B5EF4-FFF2-40B4-BE49-F238E27FC236}">
              <a16:creationId xmlns:a16="http://schemas.microsoft.com/office/drawing/2014/main" id="{00000000-0008-0000-0500-00001F030000}"/>
            </a:ext>
          </a:extLst>
        </xdr:cNvPr>
        <xdr:cNvSpPr txBox="1">
          <a:spLocks noChangeArrowheads="1"/>
        </xdr:cNvSpPr>
      </xdr:nvSpPr>
      <xdr:spPr bwMode="auto">
        <a:xfrm>
          <a:off x="8953500" y="1117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00" name="Text Box 15">
          <a:extLst>
            <a:ext uri="{FF2B5EF4-FFF2-40B4-BE49-F238E27FC236}">
              <a16:creationId xmlns:a16="http://schemas.microsoft.com/office/drawing/2014/main" id="{00000000-0008-0000-0500-000020030000}"/>
            </a:ext>
          </a:extLst>
        </xdr:cNvPr>
        <xdr:cNvSpPr txBox="1">
          <a:spLocks noChangeArrowheads="1"/>
        </xdr:cNvSpPr>
      </xdr:nvSpPr>
      <xdr:spPr bwMode="auto">
        <a:xfrm>
          <a:off x="8953500" y="1117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01" name="Text Box 15">
          <a:extLst>
            <a:ext uri="{FF2B5EF4-FFF2-40B4-BE49-F238E27FC236}">
              <a16:creationId xmlns:a16="http://schemas.microsoft.com/office/drawing/2014/main" id="{00000000-0008-0000-0500-000021030000}"/>
            </a:ext>
          </a:extLst>
        </xdr:cNvPr>
        <xdr:cNvSpPr txBox="1">
          <a:spLocks noChangeArrowheads="1"/>
        </xdr:cNvSpPr>
      </xdr:nvSpPr>
      <xdr:spPr bwMode="auto">
        <a:xfrm>
          <a:off x="8953500" y="1117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02" name="Text Box 15">
          <a:extLst>
            <a:ext uri="{FF2B5EF4-FFF2-40B4-BE49-F238E27FC236}">
              <a16:creationId xmlns:a16="http://schemas.microsoft.com/office/drawing/2014/main" id="{00000000-0008-0000-0500-000022030000}"/>
            </a:ext>
          </a:extLst>
        </xdr:cNvPr>
        <xdr:cNvSpPr txBox="1">
          <a:spLocks noChangeArrowheads="1"/>
        </xdr:cNvSpPr>
      </xdr:nvSpPr>
      <xdr:spPr bwMode="auto">
        <a:xfrm>
          <a:off x="8953500" y="1117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03" name="Text Box 15">
          <a:extLst>
            <a:ext uri="{FF2B5EF4-FFF2-40B4-BE49-F238E27FC236}">
              <a16:creationId xmlns:a16="http://schemas.microsoft.com/office/drawing/2014/main" id="{00000000-0008-0000-0500-000023030000}"/>
            </a:ext>
          </a:extLst>
        </xdr:cNvPr>
        <xdr:cNvSpPr txBox="1">
          <a:spLocks noChangeArrowheads="1"/>
        </xdr:cNvSpPr>
      </xdr:nvSpPr>
      <xdr:spPr bwMode="auto">
        <a:xfrm>
          <a:off x="8953500" y="11677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04" name="Text Box 15">
          <a:extLst>
            <a:ext uri="{FF2B5EF4-FFF2-40B4-BE49-F238E27FC236}">
              <a16:creationId xmlns:a16="http://schemas.microsoft.com/office/drawing/2014/main" id="{00000000-0008-0000-0500-000024030000}"/>
            </a:ext>
          </a:extLst>
        </xdr:cNvPr>
        <xdr:cNvSpPr txBox="1">
          <a:spLocks noChangeArrowheads="1"/>
        </xdr:cNvSpPr>
      </xdr:nvSpPr>
      <xdr:spPr bwMode="auto">
        <a:xfrm>
          <a:off x="8953500" y="11677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05" name="Text Box 15">
          <a:extLst>
            <a:ext uri="{FF2B5EF4-FFF2-40B4-BE49-F238E27FC236}">
              <a16:creationId xmlns:a16="http://schemas.microsoft.com/office/drawing/2014/main" id="{00000000-0008-0000-0500-000025030000}"/>
            </a:ext>
          </a:extLst>
        </xdr:cNvPr>
        <xdr:cNvSpPr txBox="1">
          <a:spLocks noChangeArrowheads="1"/>
        </xdr:cNvSpPr>
      </xdr:nvSpPr>
      <xdr:spPr bwMode="auto">
        <a:xfrm>
          <a:off x="8953500" y="11677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06" name="Text Box 15">
          <a:extLst>
            <a:ext uri="{FF2B5EF4-FFF2-40B4-BE49-F238E27FC236}">
              <a16:creationId xmlns:a16="http://schemas.microsoft.com/office/drawing/2014/main" id="{00000000-0008-0000-0500-000026030000}"/>
            </a:ext>
          </a:extLst>
        </xdr:cNvPr>
        <xdr:cNvSpPr txBox="1">
          <a:spLocks noChangeArrowheads="1"/>
        </xdr:cNvSpPr>
      </xdr:nvSpPr>
      <xdr:spPr bwMode="auto">
        <a:xfrm>
          <a:off x="8953500" y="11677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07" name="Text Box 15">
          <a:extLst>
            <a:ext uri="{FF2B5EF4-FFF2-40B4-BE49-F238E27FC236}">
              <a16:creationId xmlns:a16="http://schemas.microsoft.com/office/drawing/2014/main" id="{00000000-0008-0000-0500-000027030000}"/>
            </a:ext>
          </a:extLst>
        </xdr:cNvPr>
        <xdr:cNvSpPr txBox="1">
          <a:spLocks noChangeArrowheads="1"/>
        </xdr:cNvSpPr>
      </xdr:nvSpPr>
      <xdr:spPr bwMode="auto">
        <a:xfrm>
          <a:off x="8942294" y="1344761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08" name="Text Box 15">
          <a:extLst>
            <a:ext uri="{FF2B5EF4-FFF2-40B4-BE49-F238E27FC236}">
              <a16:creationId xmlns:a16="http://schemas.microsoft.com/office/drawing/2014/main" id="{00000000-0008-0000-0500-000028030000}"/>
            </a:ext>
          </a:extLst>
        </xdr:cNvPr>
        <xdr:cNvSpPr txBox="1">
          <a:spLocks noChangeArrowheads="1"/>
        </xdr:cNvSpPr>
      </xdr:nvSpPr>
      <xdr:spPr bwMode="auto">
        <a:xfrm>
          <a:off x="8942294" y="1344761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09" name="Text Box 15">
          <a:extLst>
            <a:ext uri="{FF2B5EF4-FFF2-40B4-BE49-F238E27FC236}">
              <a16:creationId xmlns:a16="http://schemas.microsoft.com/office/drawing/2014/main" id="{00000000-0008-0000-0500-000029030000}"/>
            </a:ext>
          </a:extLst>
        </xdr:cNvPr>
        <xdr:cNvSpPr txBox="1">
          <a:spLocks noChangeArrowheads="1"/>
        </xdr:cNvSpPr>
      </xdr:nvSpPr>
      <xdr:spPr bwMode="auto">
        <a:xfrm>
          <a:off x="8942294" y="1466906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10" name="Text Box 15">
          <a:extLst>
            <a:ext uri="{FF2B5EF4-FFF2-40B4-BE49-F238E27FC236}">
              <a16:creationId xmlns:a16="http://schemas.microsoft.com/office/drawing/2014/main" id="{00000000-0008-0000-0500-00002A030000}"/>
            </a:ext>
          </a:extLst>
        </xdr:cNvPr>
        <xdr:cNvSpPr txBox="1">
          <a:spLocks noChangeArrowheads="1"/>
        </xdr:cNvSpPr>
      </xdr:nvSpPr>
      <xdr:spPr bwMode="auto">
        <a:xfrm>
          <a:off x="8942294" y="1466906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11" name="Text Box 15">
          <a:extLst>
            <a:ext uri="{FF2B5EF4-FFF2-40B4-BE49-F238E27FC236}">
              <a16:creationId xmlns:a16="http://schemas.microsoft.com/office/drawing/2014/main" id="{00000000-0008-0000-0500-00002B030000}"/>
            </a:ext>
          </a:extLst>
        </xdr:cNvPr>
        <xdr:cNvSpPr txBox="1">
          <a:spLocks noChangeArrowheads="1"/>
        </xdr:cNvSpPr>
      </xdr:nvSpPr>
      <xdr:spPr bwMode="auto">
        <a:xfrm>
          <a:off x="8942294" y="12942794"/>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12" name="Text Box 15">
          <a:extLst>
            <a:ext uri="{FF2B5EF4-FFF2-40B4-BE49-F238E27FC236}">
              <a16:creationId xmlns:a16="http://schemas.microsoft.com/office/drawing/2014/main" id="{00000000-0008-0000-0500-00002C030000}"/>
            </a:ext>
          </a:extLst>
        </xdr:cNvPr>
        <xdr:cNvSpPr txBox="1">
          <a:spLocks noChangeArrowheads="1"/>
        </xdr:cNvSpPr>
      </xdr:nvSpPr>
      <xdr:spPr bwMode="auto">
        <a:xfrm>
          <a:off x="8942294" y="12942794"/>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13" name="Text Box 15">
          <a:extLst>
            <a:ext uri="{FF2B5EF4-FFF2-40B4-BE49-F238E27FC236}">
              <a16:creationId xmlns:a16="http://schemas.microsoft.com/office/drawing/2014/main" id="{00000000-0008-0000-0500-00002D030000}"/>
            </a:ext>
          </a:extLst>
        </xdr:cNvPr>
        <xdr:cNvSpPr txBox="1">
          <a:spLocks noChangeArrowheads="1"/>
        </xdr:cNvSpPr>
      </xdr:nvSpPr>
      <xdr:spPr bwMode="auto">
        <a:xfrm>
          <a:off x="8942294" y="12942794"/>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14" name="Text Box 15">
          <a:extLst>
            <a:ext uri="{FF2B5EF4-FFF2-40B4-BE49-F238E27FC236}">
              <a16:creationId xmlns:a16="http://schemas.microsoft.com/office/drawing/2014/main" id="{00000000-0008-0000-0500-00002E030000}"/>
            </a:ext>
          </a:extLst>
        </xdr:cNvPr>
        <xdr:cNvSpPr txBox="1">
          <a:spLocks noChangeArrowheads="1"/>
        </xdr:cNvSpPr>
      </xdr:nvSpPr>
      <xdr:spPr bwMode="auto">
        <a:xfrm>
          <a:off x="8942294" y="12942794"/>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15" name="Text Box 15">
          <a:extLst>
            <a:ext uri="{FF2B5EF4-FFF2-40B4-BE49-F238E27FC236}">
              <a16:creationId xmlns:a16="http://schemas.microsoft.com/office/drawing/2014/main" id="{00000000-0008-0000-0500-00002F030000}"/>
            </a:ext>
          </a:extLst>
        </xdr:cNvPr>
        <xdr:cNvSpPr txBox="1">
          <a:spLocks noChangeArrowheads="1"/>
        </xdr:cNvSpPr>
      </xdr:nvSpPr>
      <xdr:spPr bwMode="auto">
        <a:xfrm>
          <a:off x="8942294" y="12942794"/>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16" name="Text Box 15">
          <a:extLst>
            <a:ext uri="{FF2B5EF4-FFF2-40B4-BE49-F238E27FC236}">
              <a16:creationId xmlns:a16="http://schemas.microsoft.com/office/drawing/2014/main" id="{00000000-0008-0000-0500-000030030000}"/>
            </a:ext>
          </a:extLst>
        </xdr:cNvPr>
        <xdr:cNvSpPr txBox="1">
          <a:spLocks noChangeArrowheads="1"/>
        </xdr:cNvSpPr>
      </xdr:nvSpPr>
      <xdr:spPr bwMode="auto">
        <a:xfrm>
          <a:off x="8942294" y="12942794"/>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17" name="Text Box 15">
          <a:extLst>
            <a:ext uri="{FF2B5EF4-FFF2-40B4-BE49-F238E27FC236}">
              <a16:creationId xmlns:a16="http://schemas.microsoft.com/office/drawing/2014/main" id="{00000000-0008-0000-0500-000031030000}"/>
            </a:ext>
          </a:extLst>
        </xdr:cNvPr>
        <xdr:cNvSpPr txBox="1">
          <a:spLocks noChangeArrowheads="1"/>
        </xdr:cNvSpPr>
      </xdr:nvSpPr>
      <xdr:spPr bwMode="auto">
        <a:xfrm>
          <a:off x="8942294" y="12942794"/>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18" name="Text Box 15">
          <a:extLst>
            <a:ext uri="{FF2B5EF4-FFF2-40B4-BE49-F238E27FC236}">
              <a16:creationId xmlns:a16="http://schemas.microsoft.com/office/drawing/2014/main" id="{00000000-0008-0000-0500-000032030000}"/>
            </a:ext>
          </a:extLst>
        </xdr:cNvPr>
        <xdr:cNvSpPr txBox="1">
          <a:spLocks noChangeArrowheads="1"/>
        </xdr:cNvSpPr>
      </xdr:nvSpPr>
      <xdr:spPr bwMode="auto">
        <a:xfrm>
          <a:off x="8942294" y="1344761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19" name="Text Box 15">
          <a:extLst>
            <a:ext uri="{FF2B5EF4-FFF2-40B4-BE49-F238E27FC236}">
              <a16:creationId xmlns:a16="http://schemas.microsoft.com/office/drawing/2014/main" id="{00000000-0008-0000-0500-000033030000}"/>
            </a:ext>
          </a:extLst>
        </xdr:cNvPr>
        <xdr:cNvSpPr txBox="1">
          <a:spLocks noChangeArrowheads="1"/>
        </xdr:cNvSpPr>
      </xdr:nvSpPr>
      <xdr:spPr bwMode="auto">
        <a:xfrm>
          <a:off x="8942294" y="1344761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20" name="Text Box 15">
          <a:extLst>
            <a:ext uri="{FF2B5EF4-FFF2-40B4-BE49-F238E27FC236}">
              <a16:creationId xmlns:a16="http://schemas.microsoft.com/office/drawing/2014/main" id="{00000000-0008-0000-0500-000034030000}"/>
            </a:ext>
          </a:extLst>
        </xdr:cNvPr>
        <xdr:cNvSpPr txBox="1">
          <a:spLocks noChangeArrowheads="1"/>
        </xdr:cNvSpPr>
      </xdr:nvSpPr>
      <xdr:spPr bwMode="auto">
        <a:xfrm>
          <a:off x="8942294" y="1344761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21" name="Text Box 15">
          <a:extLst>
            <a:ext uri="{FF2B5EF4-FFF2-40B4-BE49-F238E27FC236}">
              <a16:creationId xmlns:a16="http://schemas.microsoft.com/office/drawing/2014/main" id="{00000000-0008-0000-0500-000035030000}"/>
            </a:ext>
          </a:extLst>
        </xdr:cNvPr>
        <xdr:cNvSpPr txBox="1">
          <a:spLocks noChangeArrowheads="1"/>
        </xdr:cNvSpPr>
      </xdr:nvSpPr>
      <xdr:spPr bwMode="auto">
        <a:xfrm>
          <a:off x="8942294" y="1344761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22" name="Text Box 15">
          <a:extLst>
            <a:ext uri="{FF2B5EF4-FFF2-40B4-BE49-F238E27FC236}">
              <a16:creationId xmlns:a16="http://schemas.microsoft.com/office/drawing/2014/main" id="{00000000-0008-0000-0500-000036030000}"/>
            </a:ext>
          </a:extLst>
        </xdr:cNvPr>
        <xdr:cNvSpPr txBox="1">
          <a:spLocks noChangeArrowheads="1"/>
        </xdr:cNvSpPr>
      </xdr:nvSpPr>
      <xdr:spPr bwMode="auto">
        <a:xfrm>
          <a:off x="8942294" y="1344761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23" name="Text Box 15">
          <a:extLst>
            <a:ext uri="{FF2B5EF4-FFF2-40B4-BE49-F238E27FC236}">
              <a16:creationId xmlns:a16="http://schemas.microsoft.com/office/drawing/2014/main" id="{00000000-0008-0000-0500-000037030000}"/>
            </a:ext>
          </a:extLst>
        </xdr:cNvPr>
        <xdr:cNvSpPr txBox="1">
          <a:spLocks noChangeArrowheads="1"/>
        </xdr:cNvSpPr>
      </xdr:nvSpPr>
      <xdr:spPr bwMode="auto">
        <a:xfrm>
          <a:off x="8942294" y="1344761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24" name="Text Box 15">
          <a:extLst>
            <a:ext uri="{FF2B5EF4-FFF2-40B4-BE49-F238E27FC236}">
              <a16:creationId xmlns:a16="http://schemas.microsoft.com/office/drawing/2014/main" id="{00000000-0008-0000-0500-000038030000}"/>
            </a:ext>
          </a:extLst>
        </xdr:cNvPr>
        <xdr:cNvSpPr txBox="1">
          <a:spLocks noChangeArrowheads="1"/>
        </xdr:cNvSpPr>
      </xdr:nvSpPr>
      <xdr:spPr bwMode="auto">
        <a:xfrm>
          <a:off x="8942294" y="1416423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25" name="Text Box 15">
          <a:extLst>
            <a:ext uri="{FF2B5EF4-FFF2-40B4-BE49-F238E27FC236}">
              <a16:creationId xmlns:a16="http://schemas.microsoft.com/office/drawing/2014/main" id="{00000000-0008-0000-0500-000039030000}"/>
            </a:ext>
          </a:extLst>
        </xdr:cNvPr>
        <xdr:cNvSpPr txBox="1">
          <a:spLocks noChangeArrowheads="1"/>
        </xdr:cNvSpPr>
      </xdr:nvSpPr>
      <xdr:spPr bwMode="auto">
        <a:xfrm>
          <a:off x="8942294" y="1416423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26" name="Text Box 15">
          <a:extLst>
            <a:ext uri="{FF2B5EF4-FFF2-40B4-BE49-F238E27FC236}">
              <a16:creationId xmlns:a16="http://schemas.microsoft.com/office/drawing/2014/main" id="{00000000-0008-0000-0500-00003A030000}"/>
            </a:ext>
          </a:extLst>
        </xdr:cNvPr>
        <xdr:cNvSpPr txBox="1">
          <a:spLocks noChangeArrowheads="1"/>
        </xdr:cNvSpPr>
      </xdr:nvSpPr>
      <xdr:spPr bwMode="auto">
        <a:xfrm>
          <a:off x="8942294" y="1416423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27" name="Text Box 15">
          <a:extLst>
            <a:ext uri="{FF2B5EF4-FFF2-40B4-BE49-F238E27FC236}">
              <a16:creationId xmlns:a16="http://schemas.microsoft.com/office/drawing/2014/main" id="{00000000-0008-0000-0500-00003B030000}"/>
            </a:ext>
          </a:extLst>
        </xdr:cNvPr>
        <xdr:cNvSpPr txBox="1">
          <a:spLocks noChangeArrowheads="1"/>
        </xdr:cNvSpPr>
      </xdr:nvSpPr>
      <xdr:spPr bwMode="auto">
        <a:xfrm>
          <a:off x="8942294" y="1416423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28" name="Text Box 15">
          <a:extLst>
            <a:ext uri="{FF2B5EF4-FFF2-40B4-BE49-F238E27FC236}">
              <a16:creationId xmlns:a16="http://schemas.microsoft.com/office/drawing/2014/main" id="{00000000-0008-0000-0500-00003C030000}"/>
            </a:ext>
          </a:extLst>
        </xdr:cNvPr>
        <xdr:cNvSpPr txBox="1">
          <a:spLocks noChangeArrowheads="1"/>
        </xdr:cNvSpPr>
      </xdr:nvSpPr>
      <xdr:spPr bwMode="auto">
        <a:xfrm>
          <a:off x="8942294" y="1416423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29" name="Text Box 15">
          <a:extLst>
            <a:ext uri="{FF2B5EF4-FFF2-40B4-BE49-F238E27FC236}">
              <a16:creationId xmlns:a16="http://schemas.microsoft.com/office/drawing/2014/main" id="{00000000-0008-0000-0500-00003D030000}"/>
            </a:ext>
          </a:extLst>
        </xdr:cNvPr>
        <xdr:cNvSpPr txBox="1">
          <a:spLocks noChangeArrowheads="1"/>
        </xdr:cNvSpPr>
      </xdr:nvSpPr>
      <xdr:spPr bwMode="auto">
        <a:xfrm>
          <a:off x="8942294" y="1416423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30" name="Text Box 15">
          <a:extLst>
            <a:ext uri="{FF2B5EF4-FFF2-40B4-BE49-F238E27FC236}">
              <a16:creationId xmlns:a16="http://schemas.microsoft.com/office/drawing/2014/main" id="{00000000-0008-0000-0500-00003E030000}"/>
            </a:ext>
          </a:extLst>
        </xdr:cNvPr>
        <xdr:cNvSpPr txBox="1">
          <a:spLocks noChangeArrowheads="1"/>
        </xdr:cNvSpPr>
      </xdr:nvSpPr>
      <xdr:spPr bwMode="auto">
        <a:xfrm>
          <a:off x="8942294" y="1416423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31" name="Text Box 15">
          <a:extLst>
            <a:ext uri="{FF2B5EF4-FFF2-40B4-BE49-F238E27FC236}">
              <a16:creationId xmlns:a16="http://schemas.microsoft.com/office/drawing/2014/main" id="{00000000-0008-0000-0500-00003F030000}"/>
            </a:ext>
          </a:extLst>
        </xdr:cNvPr>
        <xdr:cNvSpPr txBox="1">
          <a:spLocks noChangeArrowheads="1"/>
        </xdr:cNvSpPr>
      </xdr:nvSpPr>
      <xdr:spPr bwMode="auto">
        <a:xfrm>
          <a:off x="8942294" y="1466906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32" name="Text Box 15">
          <a:extLst>
            <a:ext uri="{FF2B5EF4-FFF2-40B4-BE49-F238E27FC236}">
              <a16:creationId xmlns:a16="http://schemas.microsoft.com/office/drawing/2014/main" id="{00000000-0008-0000-0500-000040030000}"/>
            </a:ext>
          </a:extLst>
        </xdr:cNvPr>
        <xdr:cNvSpPr txBox="1">
          <a:spLocks noChangeArrowheads="1"/>
        </xdr:cNvSpPr>
      </xdr:nvSpPr>
      <xdr:spPr bwMode="auto">
        <a:xfrm>
          <a:off x="8942294" y="1466906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33" name="Text Box 15">
          <a:extLst>
            <a:ext uri="{FF2B5EF4-FFF2-40B4-BE49-F238E27FC236}">
              <a16:creationId xmlns:a16="http://schemas.microsoft.com/office/drawing/2014/main" id="{00000000-0008-0000-0500-000041030000}"/>
            </a:ext>
          </a:extLst>
        </xdr:cNvPr>
        <xdr:cNvSpPr txBox="1">
          <a:spLocks noChangeArrowheads="1"/>
        </xdr:cNvSpPr>
      </xdr:nvSpPr>
      <xdr:spPr bwMode="auto">
        <a:xfrm>
          <a:off x="8942294" y="1466906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34" name="Text Box 15">
          <a:extLst>
            <a:ext uri="{FF2B5EF4-FFF2-40B4-BE49-F238E27FC236}">
              <a16:creationId xmlns:a16="http://schemas.microsoft.com/office/drawing/2014/main" id="{00000000-0008-0000-0500-000042030000}"/>
            </a:ext>
          </a:extLst>
        </xdr:cNvPr>
        <xdr:cNvSpPr txBox="1">
          <a:spLocks noChangeArrowheads="1"/>
        </xdr:cNvSpPr>
      </xdr:nvSpPr>
      <xdr:spPr bwMode="auto">
        <a:xfrm>
          <a:off x="8942294" y="1466906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xdr:row>
      <xdr:rowOff>0</xdr:rowOff>
    </xdr:from>
    <xdr:ext cx="95250" cy="171450"/>
    <xdr:sp macro="" textlink="">
      <xdr:nvSpPr>
        <xdr:cNvPr id="836" name="Text Box 16">
          <a:extLst>
            <a:ext uri="{FF2B5EF4-FFF2-40B4-BE49-F238E27FC236}">
              <a16:creationId xmlns:a16="http://schemas.microsoft.com/office/drawing/2014/main" id="{00000000-0008-0000-0500-000044030000}"/>
            </a:ext>
          </a:extLst>
        </xdr:cNvPr>
        <xdr:cNvSpPr txBox="1">
          <a:spLocks noChangeArrowheads="1"/>
        </xdr:cNvSpPr>
      </xdr:nvSpPr>
      <xdr:spPr bwMode="auto">
        <a:xfrm>
          <a:off x="6655254" y="39551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xdr:row>
      <xdr:rowOff>0</xdr:rowOff>
    </xdr:from>
    <xdr:ext cx="95250" cy="171450"/>
    <xdr:sp macro="" textlink="">
      <xdr:nvSpPr>
        <xdr:cNvPr id="837" name="Text Box 17">
          <a:extLst>
            <a:ext uri="{FF2B5EF4-FFF2-40B4-BE49-F238E27FC236}">
              <a16:creationId xmlns:a16="http://schemas.microsoft.com/office/drawing/2014/main" id="{00000000-0008-0000-0500-000045030000}"/>
            </a:ext>
          </a:extLst>
        </xdr:cNvPr>
        <xdr:cNvSpPr txBox="1">
          <a:spLocks noChangeArrowheads="1"/>
        </xdr:cNvSpPr>
      </xdr:nvSpPr>
      <xdr:spPr bwMode="auto">
        <a:xfrm>
          <a:off x="6655254" y="39551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xdr:row>
      <xdr:rowOff>0</xdr:rowOff>
    </xdr:from>
    <xdr:ext cx="95250" cy="171450"/>
    <xdr:sp macro="" textlink="">
      <xdr:nvSpPr>
        <xdr:cNvPr id="838" name="Text Box 18">
          <a:extLst>
            <a:ext uri="{FF2B5EF4-FFF2-40B4-BE49-F238E27FC236}">
              <a16:creationId xmlns:a16="http://schemas.microsoft.com/office/drawing/2014/main" id="{00000000-0008-0000-0500-000046030000}"/>
            </a:ext>
          </a:extLst>
        </xdr:cNvPr>
        <xdr:cNvSpPr txBox="1">
          <a:spLocks noChangeArrowheads="1"/>
        </xdr:cNvSpPr>
      </xdr:nvSpPr>
      <xdr:spPr bwMode="auto">
        <a:xfrm>
          <a:off x="6655254" y="39551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xdr:row>
      <xdr:rowOff>0</xdr:rowOff>
    </xdr:from>
    <xdr:ext cx="95250" cy="171450"/>
    <xdr:sp macro="" textlink="">
      <xdr:nvSpPr>
        <xdr:cNvPr id="839" name="Text Box 19">
          <a:extLst>
            <a:ext uri="{FF2B5EF4-FFF2-40B4-BE49-F238E27FC236}">
              <a16:creationId xmlns:a16="http://schemas.microsoft.com/office/drawing/2014/main" id="{00000000-0008-0000-0500-000047030000}"/>
            </a:ext>
          </a:extLst>
        </xdr:cNvPr>
        <xdr:cNvSpPr txBox="1">
          <a:spLocks noChangeArrowheads="1"/>
        </xdr:cNvSpPr>
      </xdr:nvSpPr>
      <xdr:spPr bwMode="auto">
        <a:xfrm>
          <a:off x="6655254" y="39551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41" name="Text Box 15">
          <a:extLst>
            <a:ext uri="{FF2B5EF4-FFF2-40B4-BE49-F238E27FC236}">
              <a16:creationId xmlns:a16="http://schemas.microsoft.com/office/drawing/2014/main" id="{00000000-0008-0000-0500-000049030000}"/>
            </a:ext>
          </a:extLst>
        </xdr:cNvPr>
        <xdr:cNvSpPr txBox="1">
          <a:spLocks noChangeArrowheads="1"/>
        </xdr:cNvSpPr>
      </xdr:nvSpPr>
      <xdr:spPr bwMode="auto">
        <a:xfrm>
          <a:off x="6655254" y="5031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42" name="Text Box 15">
          <a:extLst>
            <a:ext uri="{FF2B5EF4-FFF2-40B4-BE49-F238E27FC236}">
              <a16:creationId xmlns:a16="http://schemas.microsoft.com/office/drawing/2014/main" id="{00000000-0008-0000-0500-00004A030000}"/>
            </a:ext>
          </a:extLst>
        </xdr:cNvPr>
        <xdr:cNvSpPr txBox="1">
          <a:spLocks noChangeArrowheads="1"/>
        </xdr:cNvSpPr>
      </xdr:nvSpPr>
      <xdr:spPr bwMode="auto">
        <a:xfrm>
          <a:off x="6655254" y="5221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43" name="Text Box 15">
          <a:extLst>
            <a:ext uri="{FF2B5EF4-FFF2-40B4-BE49-F238E27FC236}">
              <a16:creationId xmlns:a16="http://schemas.microsoft.com/office/drawing/2014/main" id="{00000000-0008-0000-0500-00004B030000}"/>
            </a:ext>
          </a:extLst>
        </xdr:cNvPr>
        <xdr:cNvSpPr txBox="1">
          <a:spLocks noChangeArrowheads="1"/>
        </xdr:cNvSpPr>
      </xdr:nvSpPr>
      <xdr:spPr bwMode="auto">
        <a:xfrm>
          <a:off x="6655254" y="5221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44" name="Text Box 15">
          <a:extLst>
            <a:ext uri="{FF2B5EF4-FFF2-40B4-BE49-F238E27FC236}">
              <a16:creationId xmlns:a16="http://schemas.microsoft.com/office/drawing/2014/main" id="{00000000-0008-0000-0500-00004C030000}"/>
            </a:ext>
          </a:extLst>
        </xdr:cNvPr>
        <xdr:cNvSpPr txBox="1">
          <a:spLocks noChangeArrowheads="1"/>
        </xdr:cNvSpPr>
      </xdr:nvSpPr>
      <xdr:spPr bwMode="auto">
        <a:xfrm>
          <a:off x="6655254" y="5412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45" name="Text Box 15">
          <a:extLst>
            <a:ext uri="{FF2B5EF4-FFF2-40B4-BE49-F238E27FC236}">
              <a16:creationId xmlns:a16="http://schemas.microsoft.com/office/drawing/2014/main" id="{00000000-0008-0000-0500-00004D030000}"/>
            </a:ext>
          </a:extLst>
        </xdr:cNvPr>
        <xdr:cNvSpPr txBox="1">
          <a:spLocks noChangeArrowheads="1"/>
        </xdr:cNvSpPr>
      </xdr:nvSpPr>
      <xdr:spPr bwMode="auto">
        <a:xfrm>
          <a:off x="6655254" y="5412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46" name="Text Box 15">
          <a:extLst>
            <a:ext uri="{FF2B5EF4-FFF2-40B4-BE49-F238E27FC236}">
              <a16:creationId xmlns:a16="http://schemas.microsoft.com/office/drawing/2014/main" id="{00000000-0008-0000-0500-00004E030000}"/>
            </a:ext>
          </a:extLst>
        </xdr:cNvPr>
        <xdr:cNvSpPr txBox="1">
          <a:spLocks noChangeArrowheads="1"/>
        </xdr:cNvSpPr>
      </xdr:nvSpPr>
      <xdr:spPr bwMode="auto">
        <a:xfrm>
          <a:off x="6655254" y="5602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47" name="Text Box 15">
          <a:extLst>
            <a:ext uri="{FF2B5EF4-FFF2-40B4-BE49-F238E27FC236}">
              <a16:creationId xmlns:a16="http://schemas.microsoft.com/office/drawing/2014/main" id="{00000000-0008-0000-0500-00004F030000}"/>
            </a:ext>
          </a:extLst>
        </xdr:cNvPr>
        <xdr:cNvSpPr txBox="1">
          <a:spLocks noChangeArrowheads="1"/>
        </xdr:cNvSpPr>
      </xdr:nvSpPr>
      <xdr:spPr bwMode="auto">
        <a:xfrm>
          <a:off x="6655254" y="5602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48" name="Text Box 15">
          <a:extLst>
            <a:ext uri="{FF2B5EF4-FFF2-40B4-BE49-F238E27FC236}">
              <a16:creationId xmlns:a16="http://schemas.microsoft.com/office/drawing/2014/main" id="{00000000-0008-0000-0500-000050030000}"/>
            </a:ext>
          </a:extLst>
        </xdr:cNvPr>
        <xdr:cNvSpPr txBox="1">
          <a:spLocks noChangeArrowheads="1"/>
        </xdr:cNvSpPr>
      </xdr:nvSpPr>
      <xdr:spPr bwMode="auto">
        <a:xfrm>
          <a:off x="6655254" y="5606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49" name="Text Box 15">
          <a:extLst>
            <a:ext uri="{FF2B5EF4-FFF2-40B4-BE49-F238E27FC236}">
              <a16:creationId xmlns:a16="http://schemas.microsoft.com/office/drawing/2014/main" id="{00000000-0008-0000-0500-000051030000}"/>
            </a:ext>
          </a:extLst>
        </xdr:cNvPr>
        <xdr:cNvSpPr txBox="1">
          <a:spLocks noChangeArrowheads="1"/>
        </xdr:cNvSpPr>
      </xdr:nvSpPr>
      <xdr:spPr bwMode="auto">
        <a:xfrm>
          <a:off x="6655254" y="5606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50" name="Text Box 15">
          <a:extLst>
            <a:ext uri="{FF2B5EF4-FFF2-40B4-BE49-F238E27FC236}">
              <a16:creationId xmlns:a16="http://schemas.microsoft.com/office/drawing/2014/main" id="{00000000-0008-0000-0500-000052030000}"/>
            </a:ext>
          </a:extLst>
        </xdr:cNvPr>
        <xdr:cNvSpPr txBox="1">
          <a:spLocks noChangeArrowheads="1"/>
        </xdr:cNvSpPr>
      </xdr:nvSpPr>
      <xdr:spPr bwMode="auto">
        <a:xfrm>
          <a:off x="6655254" y="5606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51" name="Text Box 15">
          <a:extLst>
            <a:ext uri="{FF2B5EF4-FFF2-40B4-BE49-F238E27FC236}">
              <a16:creationId xmlns:a16="http://schemas.microsoft.com/office/drawing/2014/main" id="{00000000-0008-0000-0500-000053030000}"/>
            </a:ext>
          </a:extLst>
        </xdr:cNvPr>
        <xdr:cNvSpPr txBox="1">
          <a:spLocks noChangeArrowheads="1"/>
        </xdr:cNvSpPr>
      </xdr:nvSpPr>
      <xdr:spPr bwMode="auto">
        <a:xfrm>
          <a:off x="6655254" y="5606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52" name="Text Box 15">
          <a:extLst>
            <a:ext uri="{FF2B5EF4-FFF2-40B4-BE49-F238E27FC236}">
              <a16:creationId xmlns:a16="http://schemas.microsoft.com/office/drawing/2014/main" id="{00000000-0008-0000-0500-000054030000}"/>
            </a:ext>
          </a:extLst>
        </xdr:cNvPr>
        <xdr:cNvSpPr txBox="1">
          <a:spLocks noChangeArrowheads="1"/>
        </xdr:cNvSpPr>
      </xdr:nvSpPr>
      <xdr:spPr bwMode="auto">
        <a:xfrm>
          <a:off x="6655254" y="5606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53" name="Text Box 15">
          <a:extLst>
            <a:ext uri="{FF2B5EF4-FFF2-40B4-BE49-F238E27FC236}">
              <a16:creationId xmlns:a16="http://schemas.microsoft.com/office/drawing/2014/main" id="{00000000-0008-0000-0500-000055030000}"/>
            </a:ext>
          </a:extLst>
        </xdr:cNvPr>
        <xdr:cNvSpPr txBox="1">
          <a:spLocks noChangeArrowheads="1"/>
        </xdr:cNvSpPr>
      </xdr:nvSpPr>
      <xdr:spPr bwMode="auto">
        <a:xfrm>
          <a:off x="6655254" y="5606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54" name="Text Box 15">
          <a:extLst>
            <a:ext uri="{FF2B5EF4-FFF2-40B4-BE49-F238E27FC236}">
              <a16:creationId xmlns:a16="http://schemas.microsoft.com/office/drawing/2014/main" id="{00000000-0008-0000-0500-000056030000}"/>
            </a:ext>
          </a:extLst>
        </xdr:cNvPr>
        <xdr:cNvSpPr txBox="1">
          <a:spLocks noChangeArrowheads="1"/>
        </xdr:cNvSpPr>
      </xdr:nvSpPr>
      <xdr:spPr bwMode="auto">
        <a:xfrm>
          <a:off x="6655254" y="5606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855" name="Text Box 16">
          <a:extLst>
            <a:ext uri="{FF2B5EF4-FFF2-40B4-BE49-F238E27FC236}">
              <a16:creationId xmlns:a16="http://schemas.microsoft.com/office/drawing/2014/main" id="{00000000-0008-0000-0500-000057030000}"/>
            </a:ext>
          </a:extLst>
        </xdr:cNvPr>
        <xdr:cNvSpPr txBox="1">
          <a:spLocks noChangeArrowheads="1"/>
        </xdr:cNvSpPr>
      </xdr:nvSpPr>
      <xdr:spPr bwMode="auto">
        <a:xfrm>
          <a:off x="6655254" y="4308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856" name="Text Box 17">
          <a:extLst>
            <a:ext uri="{FF2B5EF4-FFF2-40B4-BE49-F238E27FC236}">
              <a16:creationId xmlns:a16="http://schemas.microsoft.com/office/drawing/2014/main" id="{00000000-0008-0000-0500-000058030000}"/>
            </a:ext>
          </a:extLst>
        </xdr:cNvPr>
        <xdr:cNvSpPr txBox="1">
          <a:spLocks noChangeArrowheads="1"/>
        </xdr:cNvSpPr>
      </xdr:nvSpPr>
      <xdr:spPr bwMode="auto">
        <a:xfrm>
          <a:off x="6655254" y="4308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857" name="Text Box 18">
          <a:extLst>
            <a:ext uri="{FF2B5EF4-FFF2-40B4-BE49-F238E27FC236}">
              <a16:creationId xmlns:a16="http://schemas.microsoft.com/office/drawing/2014/main" id="{00000000-0008-0000-0500-000059030000}"/>
            </a:ext>
          </a:extLst>
        </xdr:cNvPr>
        <xdr:cNvSpPr txBox="1">
          <a:spLocks noChangeArrowheads="1"/>
        </xdr:cNvSpPr>
      </xdr:nvSpPr>
      <xdr:spPr bwMode="auto">
        <a:xfrm>
          <a:off x="6655254" y="4308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858" name="Text Box 19">
          <a:extLst>
            <a:ext uri="{FF2B5EF4-FFF2-40B4-BE49-F238E27FC236}">
              <a16:creationId xmlns:a16="http://schemas.microsoft.com/office/drawing/2014/main" id="{00000000-0008-0000-0500-00005A030000}"/>
            </a:ext>
          </a:extLst>
        </xdr:cNvPr>
        <xdr:cNvSpPr txBox="1">
          <a:spLocks noChangeArrowheads="1"/>
        </xdr:cNvSpPr>
      </xdr:nvSpPr>
      <xdr:spPr bwMode="auto">
        <a:xfrm>
          <a:off x="6655254" y="4308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59" name="Text Box 15">
          <a:extLst>
            <a:ext uri="{FF2B5EF4-FFF2-40B4-BE49-F238E27FC236}">
              <a16:creationId xmlns:a16="http://schemas.microsoft.com/office/drawing/2014/main" id="{00000000-0008-0000-0500-00005B030000}"/>
            </a:ext>
          </a:extLst>
        </xdr:cNvPr>
        <xdr:cNvSpPr txBox="1">
          <a:spLocks noChangeArrowheads="1"/>
        </xdr:cNvSpPr>
      </xdr:nvSpPr>
      <xdr:spPr bwMode="auto">
        <a:xfrm>
          <a:off x="6655254" y="4813754"/>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860" name="Text Box 16">
          <a:extLst>
            <a:ext uri="{FF2B5EF4-FFF2-40B4-BE49-F238E27FC236}">
              <a16:creationId xmlns:a16="http://schemas.microsoft.com/office/drawing/2014/main" id="{00000000-0008-0000-0500-00005C030000}"/>
            </a:ext>
          </a:extLst>
        </xdr:cNvPr>
        <xdr:cNvSpPr txBox="1">
          <a:spLocks noChangeArrowheads="1"/>
        </xdr:cNvSpPr>
      </xdr:nvSpPr>
      <xdr:spPr bwMode="auto">
        <a:xfrm>
          <a:off x="6655254" y="48441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861" name="Text Box 17">
          <a:extLst>
            <a:ext uri="{FF2B5EF4-FFF2-40B4-BE49-F238E27FC236}">
              <a16:creationId xmlns:a16="http://schemas.microsoft.com/office/drawing/2014/main" id="{00000000-0008-0000-0500-00005D030000}"/>
            </a:ext>
          </a:extLst>
        </xdr:cNvPr>
        <xdr:cNvSpPr txBox="1">
          <a:spLocks noChangeArrowheads="1"/>
        </xdr:cNvSpPr>
      </xdr:nvSpPr>
      <xdr:spPr bwMode="auto">
        <a:xfrm>
          <a:off x="6655254" y="48441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862" name="Text Box 18">
          <a:extLst>
            <a:ext uri="{FF2B5EF4-FFF2-40B4-BE49-F238E27FC236}">
              <a16:creationId xmlns:a16="http://schemas.microsoft.com/office/drawing/2014/main" id="{00000000-0008-0000-0500-00005E030000}"/>
            </a:ext>
          </a:extLst>
        </xdr:cNvPr>
        <xdr:cNvSpPr txBox="1">
          <a:spLocks noChangeArrowheads="1"/>
        </xdr:cNvSpPr>
      </xdr:nvSpPr>
      <xdr:spPr bwMode="auto">
        <a:xfrm>
          <a:off x="6655254" y="48441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863" name="Text Box 19">
          <a:extLst>
            <a:ext uri="{FF2B5EF4-FFF2-40B4-BE49-F238E27FC236}">
              <a16:creationId xmlns:a16="http://schemas.microsoft.com/office/drawing/2014/main" id="{00000000-0008-0000-0500-00005F030000}"/>
            </a:ext>
          </a:extLst>
        </xdr:cNvPr>
        <xdr:cNvSpPr txBox="1">
          <a:spLocks noChangeArrowheads="1"/>
        </xdr:cNvSpPr>
      </xdr:nvSpPr>
      <xdr:spPr bwMode="auto">
        <a:xfrm>
          <a:off x="6655254" y="48441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64" name="Text Box 15">
          <a:extLst>
            <a:ext uri="{FF2B5EF4-FFF2-40B4-BE49-F238E27FC236}">
              <a16:creationId xmlns:a16="http://schemas.microsoft.com/office/drawing/2014/main" id="{00000000-0008-0000-0500-000060030000}"/>
            </a:ext>
          </a:extLst>
        </xdr:cNvPr>
        <xdr:cNvSpPr txBox="1">
          <a:spLocks noChangeArrowheads="1"/>
        </xdr:cNvSpPr>
      </xdr:nvSpPr>
      <xdr:spPr bwMode="auto">
        <a:xfrm>
          <a:off x="6655254" y="5031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65" name="Text Box 15">
          <a:extLst>
            <a:ext uri="{FF2B5EF4-FFF2-40B4-BE49-F238E27FC236}">
              <a16:creationId xmlns:a16="http://schemas.microsoft.com/office/drawing/2014/main" id="{00000000-0008-0000-0500-000061030000}"/>
            </a:ext>
          </a:extLst>
        </xdr:cNvPr>
        <xdr:cNvSpPr txBox="1">
          <a:spLocks noChangeArrowheads="1"/>
        </xdr:cNvSpPr>
      </xdr:nvSpPr>
      <xdr:spPr bwMode="auto">
        <a:xfrm>
          <a:off x="6655254" y="5793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66" name="Text Box 15">
          <a:extLst>
            <a:ext uri="{FF2B5EF4-FFF2-40B4-BE49-F238E27FC236}">
              <a16:creationId xmlns:a16="http://schemas.microsoft.com/office/drawing/2014/main" id="{00000000-0008-0000-0500-000062030000}"/>
            </a:ext>
          </a:extLst>
        </xdr:cNvPr>
        <xdr:cNvSpPr txBox="1">
          <a:spLocks noChangeArrowheads="1"/>
        </xdr:cNvSpPr>
      </xdr:nvSpPr>
      <xdr:spPr bwMode="auto">
        <a:xfrm>
          <a:off x="6655254" y="5793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67" name="Text Box 15">
          <a:extLst>
            <a:ext uri="{FF2B5EF4-FFF2-40B4-BE49-F238E27FC236}">
              <a16:creationId xmlns:a16="http://schemas.microsoft.com/office/drawing/2014/main" id="{00000000-0008-0000-0500-000063030000}"/>
            </a:ext>
          </a:extLst>
        </xdr:cNvPr>
        <xdr:cNvSpPr txBox="1">
          <a:spLocks noChangeArrowheads="1"/>
        </xdr:cNvSpPr>
      </xdr:nvSpPr>
      <xdr:spPr bwMode="auto">
        <a:xfrm>
          <a:off x="6655254" y="5796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68" name="Text Box 15">
          <a:extLst>
            <a:ext uri="{FF2B5EF4-FFF2-40B4-BE49-F238E27FC236}">
              <a16:creationId xmlns:a16="http://schemas.microsoft.com/office/drawing/2014/main" id="{00000000-0008-0000-0500-000064030000}"/>
            </a:ext>
          </a:extLst>
        </xdr:cNvPr>
        <xdr:cNvSpPr txBox="1">
          <a:spLocks noChangeArrowheads="1"/>
        </xdr:cNvSpPr>
      </xdr:nvSpPr>
      <xdr:spPr bwMode="auto">
        <a:xfrm>
          <a:off x="6655254" y="5796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69" name="Text Box 15">
          <a:extLst>
            <a:ext uri="{FF2B5EF4-FFF2-40B4-BE49-F238E27FC236}">
              <a16:creationId xmlns:a16="http://schemas.microsoft.com/office/drawing/2014/main" id="{00000000-0008-0000-0500-000065030000}"/>
            </a:ext>
          </a:extLst>
        </xdr:cNvPr>
        <xdr:cNvSpPr txBox="1">
          <a:spLocks noChangeArrowheads="1"/>
        </xdr:cNvSpPr>
      </xdr:nvSpPr>
      <xdr:spPr bwMode="auto">
        <a:xfrm>
          <a:off x="6655254" y="5796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70" name="Text Box 15">
          <a:extLst>
            <a:ext uri="{FF2B5EF4-FFF2-40B4-BE49-F238E27FC236}">
              <a16:creationId xmlns:a16="http://schemas.microsoft.com/office/drawing/2014/main" id="{00000000-0008-0000-0500-000066030000}"/>
            </a:ext>
          </a:extLst>
        </xdr:cNvPr>
        <xdr:cNvSpPr txBox="1">
          <a:spLocks noChangeArrowheads="1"/>
        </xdr:cNvSpPr>
      </xdr:nvSpPr>
      <xdr:spPr bwMode="auto">
        <a:xfrm>
          <a:off x="6655254" y="5796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71" name="Text Box 15">
          <a:extLst>
            <a:ext uri="{FF2B5EF4-FFF2-40B4-BE49-F238E27FC236}">
              <a16:creationId xmlns:a16="http://schemas.microsoft.com/office/drawing/2014/main" id="{00000000-0008-0000-0500-000067030000}"/>
            </a:ext>
          </a:extLst>
        </xdr:cNvPr>
        <xdr:cNvSpPr txBox="1">
          <a:spLocks noChangeArrowheads="1"/>
        </xdr:cNvSpPr>
      </xdr:nvSpPr>
      <xdr:spPr bwMode="auto">
        <a:xfrm>
          <a:off x="6655254" y="5796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72" name="Text Box 15">
          <a:extLst>
            <a:ext uri="{FF2B5EF4-FFF2-40B4-BE49-F238E27FC236}">
              <a16:creationId xmlns:a16="http://schemas.microsoft.com/office/drawing/2014/main" id="{00000000-0008-0000-0500-000068030000}"/>
            </a:ext>
          </a:extLst>
        </xdr:cNvPr>
        <xdr:cNvSpPr txBox="1">
          <a:spLocks noChangeArrowheads="1"/>
        </xdr:cNvSpPr>
      </xdr:nvSpPr>
      <xdr:spPr bwMode="auto">
        <a:xfrm>
          <a:off x="6655254" y="5796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73" name="Text Box 15">
          <a:extLst>
            <a:ext uri="{FF2B5EF4-FFF2-40B4-BE49-F238E27FC236}">
              <a16:creationId xmlns:a16="http://schemas.microsoft.com/office/drawing/2014/main" id="{00000000-0008-0000-0500-000069030000}"/>
            </a:ext>
          </a:extLst>
        </xdr:cNvPr>
        <xdr:cNvSpPr txBox="1">
          <a:spLocks noChangeArrowheads="1"/>
        </xdr:cNvSpPr>
      </xdr:nvSpPr>
      <xdr:spPr bwMode="auto">
        <a:xfrm>
          <a:off x="6655254" y="5796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74" name="Text Box 15">
          <a:extLst>
            <a:ext uri="{FF2B5EF4-FFF2-40B4-BE49-F238E27FC236}">
              <a16:creationId xmlns:a16="http://schemas.microsoft.com/office/drawing/2014/main" id="{00000000-0008-0000-0500-00006A030000}"/>
            </a:ext>
          </a:extLst>
        </xdr:cNvPr>
        <xdr:cNvSpPr txBox="1">
          <a:spLocks noChangeArrowheads="1"/>
        </xdr:cNvSpPr>
      </xdr:nvSpPr>
      <xdr:spPr bwMode="auto">
        <a:xfrm>
          <a:off x="6655254" y="5983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75" name="Text Box 15">
          <a:extLst>
            <a:ext uri="{FF2B5EF4-FFF2-40B4-BE49-F238E27FC236}">
              <a16:creationId xmlns:a16="http://schemas.microsoft.com/office/drawing/2014/main" id="{00000000-0008-0000-0500-00006B030000}"/>
            </a:ext>
          </a:extLst>
        </xdr:cNvPr>
        <xdr:cNvSpPr txBox="1">
          <a:spLocks noChangeArrowheads="1"/>
        </xdr:cNvSpPr>
      </xdr:nvSpPr>
      <xdr:spPr bwMode="auto">
        <a:xfrm>
          <a:off x="6655254" y="5983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76" name="Text Box 15">
          <a:extLst>
            <a:ext uri="{FF2B5EF4-FFF2-40B4-BE49-F238E27FC236}">
              <a16:creationId xmlns:a16="http://schemas.microsoft.com/office/drawing/2014/main" id="{00000000-0008-0000-0500-00006C030000}"/>
            </a:ext>
          </a:extLst>
        </xdr:cNvPr>
        <xdr:cNvSpPr txBox="1">
          <a:spLocks noChangeArrowheads="1"/>
        </xdr:cNvSpPr>
      </xdr:nvSpPr>
      <xdr:spPr bwMode="auto">
        <a:xfrm>
          <a:off x="6655254" y="5987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77" name="Text Box 15">
          <a:extLst>
            <a:ext uri="{FF2B5EF4-FFF2-40B4-BE49-F238E27FC236}">
              <a16:creationId xmlns:a16="http://schemas.microsoft.com/office/drawing/2014/main" id="{00000000-0008-0000-0500-00006D030000}"/>
            </a:ext>
          </a:extLst>
        </xdr:cNvPr>
        <xdr:cNvSpPr txBox="1">
          <a:spLocks noChangeArrowheads="1"/>
        </xdr:cNvSpPr>
      </xdr:nvSpPr>
      <xdr:spPr bwMode="auto">
        <a:xfrm>
          <a:off x="6655254" y="5987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78" name="Text Box 15">
          <a:extLst>
            <a:ext uri="{FF2B5EF4-FFF2-40B4-BE49-F238E27FC236}">
              <a16:creationId xmlns:a16="http://schemas.microsoft.com/office/drawing/2014/main" id="{00000000-0008-0000-0500-00006E030000}"/>
            </a:ext>
          </a:extLst>
        </xdr:cNvPr>
        <xdr:cNvSpPr txBox="1">
          <a:spLocks noChangeArrowheads="1"/>
        </xdr:cNvSpPr>
      </xdr:nvSpPr>
      <xdr:spPr bwMode="auto">
        <a:xfrm>
          <a:off x="6655254" y="5987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79" name="Text Box 15">
          <a:extLst>
            <a:ext uri="{FF2B5EF4-FFF2-40B4-BE49-F238E27FC236}">
              <a16:creationId xmlns:a16="http://schemas.microsoft.com/office/drawing/2014/main" id="{00000000-0008-0000-0500-00006F030000}"/>
            </a:ext>
          </a:extLst>
        </xdr:cNvPr>
        <xdr:cNvSpPr txBox="1">
          <a:spLocks noChangeArrowheads="1"/>
        </xdr:cNvSpPr>
      </xdr:nvSpPr>
      <xdr:spPr bwMode="auto">
        <a:xfrm>
          <a:off x="6655254" y="5987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80" name="Text Box 15">
          <a:extLst>
            <a:ext uri="{FF2B5EF4-FFF2-40B4-BE49-F238E27FC236}">
              <a16:creationId xmlns:a16="http://schemas.microsoft.com/office/drawing/2014/main" id="{00000000-0008-0000-0500-000070030000}"/>
            </a:ext>
          </a:extLst>
        </xdr:cNvPr>
        <xdr:cNvSpPr txBox="1">
          <a:spLocks noChangeArrowheads="1"/>
        </xdr:cNvSpPr>
      </xdr:nvSpPr>
      <xdr:spPr bwMode="auto">
        <a:xfrm>
          <a:off x="6655254" y="5987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81" name="Text Box 15">
          <a:extLst>
            <a:ext uri="{FF2B5EF4-FFF2-40B4-BE49-F238E27FC236}">
              <a16:creationId xmlns:a16="http://schemas.microsoft.com/office/drawing/2014/main" id="{00000000-0008-0000-0500-000071030000}"/>
            </a:ext>
          </a:extLst>
        </xdr:cNvPr>
        <xdr:cNvSpPr txBox="1">
          <a:spLocks noChangeArrowheads="1"/>
        </xdr:cNvSpPr>
      </xdr:nvSpPr>
      <xdr:spPr bwMode="auto">
        <a:xfrm>
          <a:off x="6655254" y="5987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82" name="Text Box 15">
          <a:extLst>
            <a:ext uri="{FF2B5EF4-FFF2-40B4-BE49-F238E27FC236}">
              <a16:creationId xmlns:a16="http://schemas.microsoft.com/office/drawing/2014/main" id="{00000000-0008-0000-0500-000072030000}"/>
            </a:ext>
          </a:extLst>
        </xdr:cNvPr>
        <xdr:cNvSpPr txBox="1">
          <a:spLocks noChangeArrowheads="1"/>
        </xdr:cNvSpPr>
      </xdr:nvSpPr>
      <xdr:spPr bwMode="auto">
        <a:xfrm>
          <a:off x="6655254" y="5987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83" name="Text Box 15">
          <a:extLst>
            <a:ext uri="{FF2B5EF4-FFF2-40B4-BE49-F238E27FC236}">
              <a16:creationId xmlns:a16="http://schemas.microsoft.com/office/drawing/2014/main" id="{00000000-0008-0000-0500-000073030000}"/>
            </a:ext>
          </a:extLst>
        </xdr:cNvPr>
        <xdr:cNvSpPr txBox="1">
          <a:spLocks noChangeArrowheads="1"/>
        </xdr:cNvSpPr>
      </xdr:nvSpPr>
      <xdr:spPr bwMode="auto">
        <a:xfrm>
          <a:off x="6655254" y="6174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84" name="Text Box 15">
          <a:extLst>
            <a:ext uri="{FF2B5EF4-FFF2-40B4-BE49-F238E27FC236}">
              <a16:creationId xmlns:a16="http://schemas.microsoft.com/office/drawing/2014/main" id="{00000000-0008-0000-0500-000074030000}"/>
            </a:ext>
          </a:extLst>
        </xdr:cNvPr>
        <xdr:cNvSpPr txBox="1">
          <a:spLocks noChangeArrowheads="1"/>
        </xdr:cNvSpPr>
      </xdr:nvSpPr>
      <xdr:spPr bwMode="auto">
        <a:xfrm>
          <a:off x="6655254" y="6174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85" name="Text Box 15">
          <a:extLst>
            <a:ext uri="{FF2B5EF4-FFF2-40B4-BE49-F238E27FC236}">
              <a16:creationId xmlns:a16="http://schemas.microsoft.com/office/drawing/2014/main" id="{00000000-0008-0000-0500-000075030000}"/>
            </a:ext>
          </a:extLst>
        </xdr:cNvPr>
        <xdr:cNvSpPr txBox="1">
          <a:spLocks noChangeArrowheads="1"/>
        </xdr:cNvSpPr>
      </xdr:nvSpPr>
      <xdr:spPr bwMode="auto">
        <a:xfrm>
          <a:off x="6655254" y="6177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86" name="Text Box 15">
          <a:extLst>
            <a:ext uri="{FF2B5EF4-FFF2-40B4-BE49-F238E27FC236}">
              <a16:creationId xmlns:a16="http://schemas.microsoft.com/office/drawing/2014/main" id="{00000000-0008-0000-0500-000076030000}"/>
            </a:ext>
          </a:extLst>
        </xdr:cNvPr>
        <xdr:cNvSpPr txBox="1">
          <a:spLocks noChangeArrowheads="1"/>
        </xdr:cNvSpPr>
      </xdr:nvSpPr>
      <xdr:spPr bwMode="auto">
        <a:xfrm>
          <a:off x="6655254" y="6177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87" name="Text Box 15">
          <a:extLst>
            <a:ext uri="{FF2B5EF4-FFF2-40B4-BE49-F238E27FC236}">
              <a16:creationId xmlns:a16="http://schemas.microsoft.com/office/drawing/2014/main" id="{00000000-0008-0000-0500-000077030000}"/>
            </a:ext>
          </a:extLst>
        </xdr:cNvPr>
        <xdr:cNvSpPr txBox="1">
          <a:spLocks noChangeArrowheads="1"/>
        </xdr:cNvSpPr>
      </xdr:nvSpPr>
      <xdr:spPr bwMode="auto">
        <a:xfrm>
          <a:off x="6655254" y="6177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88" name="Text Box 15">
          <a:extLst>
            <a:ext uri="{FF2B5EF4-FFF2-40B4-BE49-F238E27FC236}">
              <a16:creationId xmlns:a16="http://schemas.microsoft.com/office/drawing/2014/main" id="{00000000-0008-0000-0500-000078030000}"/>
            </a:ext>
          </a:extLst>
        </xdr:cNvPr>
        <xdr:cNvSpPr txBox="1">
          <a:spLocks noChangeArrowheads="1"/>
        </xdr:cNvSpPr>
      </xdr:nvSpPr>
      <xdr:spPr bwMode="auto">
        <a:xfrm>
          <a:off x="6655254" y="6177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89" name="Text Box 15">
          <a:extLst>
            <a:ext uri="{FF2B5EF4-FFF2-40B4-BE49-F238E27FC236}">
              <a16:creationId xmlns:a16="http://schemas.microsoft.com/office/drawing/2014/main" id="{00000000-0008-0000-0500-000079030000}"/>
            </a:ext>
          </a:extLst>
        </xdr:cNvPr>
        <xdr:cNvSpPr txBox="1">
          <a:spLocks noChangeArrowheads="1"/>
        </xdr:cNvSpPr>
      </xdr:nvSpPr>
      <xdr:spPr bwMode="auto">
        <a:xfrm>
          <a:off x="6655254" y="6177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90" name="Text Box 15">
          <a:extLst>
            <a:ext uri="{FF2B5EF4-FFF2-40B4-BE49-F238E27FC236}">
              <a16:creationId xmlns:a16="http://schemas.microsoft.com/office/drawing/2014/main" id="{00000000-0008-0000-0500-00007A030000}"/>
            </a:ext>
          </a:extLst>
        </xdr:cNvPr>
        <xdr:cNvSpPr txBox="1">
          <a:spLocks noChangeArrowheads="1"/>
        </xdr:cNvSpPr>
      </xdr:nvSpPr>
      <xdr:spPr bwMode="auto">
        <a:xfrm>
          <a:off x="6655254" y="6177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91" name="Text Box 15">
          <a:extLst>
            <a:ext uri="{FF2B5EF4-FFF2-40B4-BE49-F238E27FC236}">
              <a16:creationId xmlns:a16="http://schemas.microsoft.com/office/drawing/2014/main" id="{00000000-0008-0000-0500-00007B030000}"/>
            </a:ext>
          </a:extLst>
        </xdr:cNvPr>
        <xdr:cNvSpPr txBox="1">
          <a:spLocks noChangeArrowheads="1"/>
        </xdr:cNvSpPr>
      </xdr:nvSpPr>
      <xdr:spPr bwMode="auto">
        <a:xfrm>
          <a:off x="6655254" y="6177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92" name="Text Box 15">
          <a:extLst>
            <a:ext uri="{FF2B5EF4-FFF2-40B4-BE49-F238E27FC236}">
              <a16:creationId xmlns:a16="http://schemas.microsoft.com/office/drawing/2014/main" id="{00000000-0008-0000-0500-00007C030000}"/>
            </a:ext>
          </a:extLst>
        </xdr:cNvPr>
        <xdr:cNvSpPr txBox="1">
          <a:spLocks noChangeArrowheads="1"/>
        </xdr:cNvSpPr>
      </xdr:nvSpPr>
      <xdr:spPr bwMode="auto">
        <a:xfrm>
          <a:off x="6655254" y="6364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93" name="Text Box 15">
          <a:extLst>
            <a:ext uri="{FF2B5EF4-FFF2-40B4-BE49-F238E27FC236}">
              <a16:creationId xmlns:a16="http://schemas.microsoft.com/office/drawing/2014/main" id="{00000000-0008-0000-0500-00007D030000}"/>
            </a:ext>
          </a:extLst>
        </xdr:cNvPr>
        <xdr:cNvSpPr txBox="1">
          <a:spLocks noChangeArrowheads="1"/>
        </xdr:cNvSpPr>
      </xdr:nvSpPr>
      <xdr:spPr bwMode="auto">
        <a:xfrm>
          <a:off x="6655254" y="6364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94" name="Text Box 15">
          <a:extLst>
            <a:ext uri="{FF2B5EF4-FFF2-40B4-BE49-F238E27FC236}">
              <a16:creationId xmlns:a16="http://schemas.microsoft.com/office/drawing/2014/main" id="{00000000-0008-0000-0500-00007E030000}"/>
            </a:ext>
          </a:extLst>
        </xdr:cNvPr>
        <xdr:cNvSpPr txBox="1">
          <a:spLocks noChangeArrowheads="1"/>
        </xdr:cNvSpPr>
      </xdr:nvSpPr>
      <xdr:spPr bwMode="auto">
        <a:xfrm>
          <a:off x="6655254" y="6368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95" name="Text Box 15">
          <a:extLst>
            <a:ext uri="{FF2B5EF4-FFF2-40B4-BE49-F238E27FC236}">
              <a16:creationId xmlns:a16="http://schemas.microsoft.com/office/drawing/2014/main" id="{00000000-0008-0000-0500-00007F030000}"/>
            </a:ext>
          </a:extLst>
        </xdr:cNvPr>
        <xdr:cNvSpPr txBox="1">
          <a:spLocks noChangeArrowheads="1"/>
        </xdr:cNvSpPr>
      </xdr:nvSpPr>
      <xdr:spPr bwMode="auto">
        <a:xfrm>
          <a:off x="6655254" y="6368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96" name="Text Box 15">
          <a:extLst>
            <a:ext uri="{FF2B5EF4-FFF2-40B4-BE49-F238E27FC236}">
              <a16:creationId xmlns:a16="http://schemas.microsoft.com/office/drawing/2014/main" id="{00000000-0008-0000-0500-000080030000}"/>
            </a:ext>
          </a:extLst>
        </xdr:cNvPr>
        <xdr:cNvSpPr txBox="1">
          <a:spLocks noChangeArrowheads="1"/>
        </xdr:cNvSpPr>
      </xdr:nvSpPr>
      <xdr:spPr bwMode="auto">
        <a:xfrm>
          <a:off x="6655254" y="6368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97" name="Text Box 15">
          <a:extLst>
            <a:ext uri="{FF2B5EF4-FFF2-40B4-BE49-F238E27FC236}">
              <a16:creationId xmlns:a16="http://schemas.microsoft.com/office/drawing/2014/main" id="{00000000-0008-0000-0500-000081030000}"/>
            </a:ext>
          </a:extLst>
        </xdr:cNvPr>
        <xdr:cNvSpPr txBox="1">
          <a:spLocks noChangeArrowheads="1"/>
        </xdr:cNvSpPr>
      </xdr:nvSpPr>
      <xdr:spPr bwMode="auto">
        <a:xfrm>
          <a:off x="6655254" y="6368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98" name="Text Box 15">
          <a:extLst>
            <a:ext uri="{FF2B5EF4-FFF2-40B4-BE49-F238E27FC236}">
              <a16:creationId xmlns:a16="http://schemas.microsoft.com/office/drawing/2014/main" id="{00000000-0008-0000-0500-000082030000}"/>
            </a:ext>
          </a:extLst>
        </xdr:cNvPr>
        <xdr:cNvSpPr txBox="1">
          <a:spLocks noChangeArrowheads="1"/>
        </xdr:cNvSpPr>
      </xdr:nvSpPr>
      <xdr:spPr bwMode="auto">
        <a:xfrm>
          <a:off x="6655254" y="6368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99" name="Text Box 15">
          <a:extLst>
            <a:ext uri="{FF2B5EF4-FFF2-40B4-BE49-F238E27FC236}">
              <a16:creationId xmlns:a16="http://schemas.microsoft.com/office/drawing/2014/main" id="{00000000-0008-0000-0500-000083030000}"/>
            </a:ext>
          </a:extLst>
        </xdr:cNvPr>
        <xdr:cNvSpPr txBox="1">
          <a:spLocks noChangeArrowheads="1"/>
        </xdr:cNvSpPr>
      </xdr:nvSpPr>
      <xdr:spPr bwMode="auto">
        <a:xfrm>
          <a:off x="6655254" y="6368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00" name="Text Box 15">
          <a:extLst>
            <a:ext uri="{FF2B5EF4-FFF2-40B4-BE49-F238E27FC236}">
              <a16:creationId xmlns:a16="http://schemas.microsoft.com/office/drawing/2014/main" id="{00000000-0008-0000-0500-000084030000}"/>
            </a:ext>
          </a:extLst>
        </xdr:cNvPr>
        <xdr:cNvSpPr txBox="1">
          <a:spLocks noChangeArrowheads="1"/>
        </xdr:cNvSpPr>
      </xdr:nvSpPr>
      <xdr:spPr bwMode="auto">
        <a:xfrm>
          <a:off x="6655254" y="6368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01" name="Text Box 15">
          <a:extLst>
            <a:ext uri="{FF2B5EF4-FFF2-40B4-BE49-F238E27FC236}">
              <a16:creationId xmlns:a16="http://schemas.microsoft.com/office/drawing/2014/main" id="{00000000-0008-0000-0500-000085030000}"/>
            </a:ext>
          </a:extLst>
        </xdr:cNvPr>
        <xdr:cNvSpPr txBox="1">
          <a:spLocks noChangeArrowheads="1"/>
        </xdr:cNvSpPr>
      </xdr:nvSpPr>
      <xdr:spPr bwMode="auto">
        <a:xfrm>
          <a:off x="6655254" y="6555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02" name="Text Box 15">
          <a:extLst>
            <a:ext uri="{FF2B5EF4-FFF2-40B4-BE49-F238E27FC236}">
              <a16:creationId xmlns:a16="http://schemas.microsoft.com/office/drawing/2014/main" id="{00000000-0008-0000-0500-000086030000}"/>
            </a:ext>
          </a:extLst>
        </xdr:cNvPr>
        <xdr:cNvSpPr txBox="1">
          <a:spLocks noChangeArrowheads="1"/>
        </xdr:cNvSpPr>
      </xdr:nvSpPr>
      <xdr:spPr bwMode="auto">
        <a:xfrm>
          <a:off x="6655254" y="6555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03" name="Text Box 15">
          <a:extLst>
            <a:ext uri="{FF2B5EF4-FFF2-40B4-BE49-F238E27FC236}">
              <a16:creationId xmlns:a16="http://schemas.microsoft.com/office/drawing/2014/main" id="{00000000-0008-0000-0500-000087030000}"/>
            </a:ext>
          </a:extLst>
        </xdr:cNvPr>
        <xdr:cNvSpPr txBox="1">
          <a:spLocks noChangeArrowheads="1"/>
        </xdr:cNvSpPr>
      </xdr:nvSpPr>
      <xdr:spPr bwMode="auto">
        <a:xfrm>
          <a:off x="6655254" y="6558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04" name="Text Box 15">
          <a:extLst>
            <a:ext uri="{FF2B5EF4-FFF2-40B4-BE49-F238E27FC236}">
              <a16:creationId xmlns:a16="http://schemas.microsoft.com/office/drawing/2014/main" id="{00000000-0008-0000-0500-000088030000}"/>
            </a:ext>
          </a:extLst>
        </xdr:cNvPr>
        <xdr:cNvSpPr txBox="1">
          <a:spLocks noChangeArrowheads="1"/>
        </xdr:cNvSpPr>
      </xdr:nvSpPr>
      <xdr:spPr bwMode="auto">
        <a:xfrm>
          <a:off x="6655254" y="6558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05" name="Text Box 15">
          <a:extLst>
            <a:ext uri="{FF2B5EF4-FFF2-40B4-BE49-F238E27FC236}">
              <a16:creationId xmlns:a16="http://schemas.microsoft.com/office/drawing/2014/main" id="{00000000-0008-0000-0500-000089030000}"/>
            </a:ext>
          </a:extLst>
        </xdr:cNvPr>
        <xdr:cNvSpPr txBox="1">
          <a:spLocks noChangeArrowheads="1"/>
        </xdr:cNvSpPr>
      </xdr:nvSpPr>
      <xdr:spPr bwMode="auto">
        <a:xfrm>
          <a:off x="6655254" y="6558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06" name="Text Box 15">
          <a:extLst>
            <a:ext uri="{FF2B5EF4-FFF2-40B4-BE49-F238E27FC236}">
              <a16:creationId xmlns:a16="http://schemas.microsoft.com/office/drawing/2014/main" id="{00000000-0008-0000-0500-00008A030000}"/>
            </a:ext>
          </a:extLst>
        </xdr:cNvPr>
        <xdr:cNvSpPr txBox="1">
          <a:spLocks noChangeArrowheads="1"/>
        </xdr:cNvSpPr>
      </xdr:nvSpPr>
      <xdr:spPr bwMode="auto">
        <a:xfrm>
          <a:off x="6655254" y="6558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07" name="Text Box 15">
          <a:extLst>
            <a:ext uri="{FF2B5EF4-FFF2-40B4-BE49-F238E27FC236}">
              <a16:creationId xmlns:a16="http://schemas.microsoft.com/office/drawing/2014/main" id="{00000000-0008-0000-0500-00008B030000}"/>
            </a:ext>
          </a:extLst>
        </xdr:cNvPr>
        <xdr:cNvSpPr txBox="1">
          <a:spLocks noChangeArrowheads="1"/>
        </xdr:cNvSpPr>
      </xdr:nvSpPr>
      <xdr:spPr bwMode="auto">
        <a:xfrm>
          <a:off x="6655254" y="6558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08" name="Text Box 15">
          <a:extLst>
            <a:ext uri="{FF2B5EF4-FFF2-40B4-BE49-F238E27FC236}">
              <a16:creationId xmlns:a16="http://schemas.microsoft.com/office/drawing/2014/main" id="{00000000-0008-0000-0500-00008C030000}"/>
            </a:ext>
          </a:extLst>
        </xdr:cNvPr>
        <xdr:cNvSpPr txBox="1">
          <a:spLocks noChangeArrowheads="1"/>
        </xdr:cNvSpPr>
      </xdr:nvSpPr>
      <xdr:spPr bwMode="auto">
        <a:xfrm>
          <a:off x="6655254" y="6558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09" name="Text Box 15">
          <a:extLst>
            <a:ext uri="{FF2B5EF4-FFF2-40B4-BE49-F238E27FC236}">
              <a16:creationId xmlns:a16="http://schemas.microsoft.com/office/drawing/2014/main" id="{00000000-0008-0000-0500-00008D030000}"/>
            </a:ext>
          </a:extLst>
        </xdr:cNvPr>
        <xdr:cNvSpPr txBox="1">
          <a:spLocks noChangeArrowheads="1"/>
        </xdr:cNvSpPr>
      </xdr:nvSpPr>
      <xdr:spPr bwMode="auto">
        <a:xfrm>
          <a:off x="6655254" y="6558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10" name="Text Box 15">
          <a:extLst>
            <a:ext uri="{FF2B5EF4-FFF2-40B4-BE49-F238E27FC236}">
              <a16:creationId xmlns:a16="http://schemas.microsoft.com/office/drawing/2014/main" id="{00000000-0008-0000-0500-00008E030000}"/>
            </a:ext>
          </a:extLst>
        </xdr:cNvPr>
        <xdr:cNvSpPr txBox="1">
          <a:spLocks noChangeArrowheads="1"/>
        </xdr:cNvSpPr>
      </xdr:nvSpPr>
      <xdr:spPr bwMode="auto">
        <a:xfrm>
          <a:off x="6655254" y="6745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11" name="Text Box 15">
          <a:extLst>
            <a:ext uri="{FF2B5EF4-FFF2-40B4-BE49-F238E27FC236}">
              <a16:creationId xmlns:a16="http://schemas.microsoft.com/office/drawing/2014/main" id="{00000000-0008-0000-0500-00008F030000}"/>
            </a:ext>
          </a:extLst>
        </xdr:cNvPr>
        <xdr:cNvSpPr txBox="1">
          <a:spLocks noChangeArrowheads="1"/>
        </xdr:cNvSpPr>
      </xdr:nvSpPr>
      <xdr:spPr bwMode="auto">
        <a:xfrm>
          <a:off x="6655254" y="6745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12" name="Text Box 15">
          <a:extLst>
            <a:ext uri="{FF2B5EF4-FFF2-40B4-BE49-F238E27FC236}">
              <a16:creationId xmlns:a16="http://schemas.microsoft.com/office/drawing/2014/main" id="{00000000-0008-0000-0500-000090030000}"/>
            </a:ext>
          </a:extLst>
        </xdr:cNvPr>
        <xdr:cNvSpPr txBox="1">
          <a:spLocks noChangeArrowheads="1"/>
        </xdr:cNvSpPr>
      </xdr:nvSpPr>
      <xdr:spPr bwMode="auto">
        <a:xfrm>
          <a:off x="6655254" y="6749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13" name="Text Box 15">
          <a:extLst>
            <a:ext uri="{FF2B5EF4-FFF2-40B4-BE49-F238E27FC236}">
              <a16:creationId xmlns:a16="http://schemas.microsoft.com/office/drawing/2014/main" id="{00000000-0008-0000-0500-000091030000}"/>
            </a:ext>
          </a:extLst>
        </xdr:cNvPr>
        <xdr:cNvSpPr txBox="1">
          <a:spLocks noChangeArrowheads="1"/>
        </xdr:cNvSpPr>
      </xdr:nvSpPr>
      <xdr:spPr bwMode="auto">
        <a:xfrm>
          <a:off x="6655254" y="6749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14" name="Text Box 15">
          <a:extLst>
            <a:ext uri="{FF2B5EF4-FFF2-40B4-BE49-F238E27FC236}">
              <a16:creationId xmlns:a16="http://schemas.microsoft.com/office/drawing/2014/main" id="{00000000-0008-0000-0500-000092030000}"/>
            </a:ext>
          </a:extLst>
        </xdr:cNvPr>
        <xdr:cNvSpPr txBox="1">
          <a:spLocks noChangeArrowheads="1"/>
        </xdr:cNvSpPr>
      </xdr:nvSpPr>
      <xdr:spPr bwMode="auto">
        <a:xfrm>
          <a:off x="6655254" y="6749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15" name="Text Box 15">
          <a:extLst>
            <a:ext uri="{FF2B5EF4-FFF2-40B4-BE49-F238E27FC236}">
              <a16:creationId xmlns:a16="http://schemas.microsoft.com/office/drawing/2014/main" id="{00000000-0008-0000-0500-000093030000}"/>
            </a:ext>
          </a:extLst>
        </xdr:cNvPr>
        <xdr:cNvSpPr txBox="1">
          <a:spLocks noChangeArrowheads="1"/>
        </xdr:cNvSpPr>
      </xdr:nvSpPr>
      <xdr:spPr bwMode="auto">
        <a:xfrm>
          <a:off x="6655254" y="6749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16" name="Text Box 15">
          <a:extLst>
            <a:ext uri="{FF2B5EF4-FFF2-40B4-BE49-F238E27FC236}">
              <a16:creationId xmlns:a16="http://schemas.microsoft.com/office/drawing/2014/main" id="{00000000-0008-0000-0500-000094030000}"/>
            </a:ext>
          </a:extLst>
        </xdr:cNvPr>
        <xdr:cNvSpPr txBox="1">
          <a:spLocks noChangeArrowheads="1"/>
        </xdr:cNvSpPr>
      </xdr:nvSpPr>
      <xdr:spPr bwMode="auto">
        <a:xfrm>
          <a:off x="6655254" y="6749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17" name="Text Box 15">
          <a:extLst>
            <a:ext uri="{FF2B5EF4-FFF2-40B4-BE49-F238E27FC236}">
              <a16:creationId xmlns:a16="http://schemas.microsoft.com/office/drawing/2014/main" id="{00000000-0008-0000-0500-000095030000}"/>
            </a:ext>
          </a:extLst>
        </xdr:cNvPr>
        <xdr:cNvSpPr txBox="1">
          <a:spLocks noChangeArrowheads="1"/>
        </xdr:cNvSpPr>
      </xdr:nvSpPr>
      <xdr:spPr bwMode="auto">
        <a:xfrm>
          <a:off x="6655254" y="6749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18" name="Text Box 15">
          <a:extLst>
            <a:ext uri="{FF2B5EF4-FFF2-40B4-BE49-F238E27FC236}">
              <a16:creationId xmlns:a16="http://schemas.microsoft.com/office/drawing/2014/main" id="{00000000-0008-0000-0500-000096030000}"/>
            </a:ext>
          </a:extLst>
        </xdr:cNvPr>
        <xdr:cNvSpPr txBox="1">
          <a:spLocks noChangeArrowheads="1"/>
        </xdr:cNvSpPr>
      </xdr:nvSpPr>
      <xdr:spPr bwMode="auto">
        <a:xfrm>
          <a:off x="6655254" y="6749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19" name="Text Box 15">
          <a:extLst>
            <a:ext uri="{FF2B5EF4-FFF2-40B4-BE49-F238E27FC236}">
              <a16:creationId xmlns:a16="http://schemas.microsoft.com/office/drawing/2014/main" id="{00000000-0008-0000-0500-000097030000}"/>
            </a:ext>
          </a:extLst>
        </xdr:cNvPr>
        <xdr:cNvSpPr txBox="1">
          <a:spLocks noChangeArrowheads="1"/>
        </xdr:cNvSpPr>
      </xdr:nvSpPr>
      <xdr:spPr bwMode="auto">
        <a:xfrm>
          <a:off x="6655254" y="6936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20" name="Text Box 15">
          <a:extLst>
            <a:ext uri="{FF2B5EF4-FFF2-40B4-BE49-F238E27FC236}">
              <a16:creationId xmlns:a16="http://schemas.microsoft.com/office/drawing/2014/main" id="{00000000-0008-0000-0500-000098030000}"/>
            </a:ext>
          </a:extLst>
        </xdr:cNvPr>
        <xdr:cNvSpPr txBox="1">
          <a:spLocks noChangeArrowheads="1"/>
        </xdr:cNvSpPr>
      </xdr:nvSpPr>
      <xdr:spPr bwMode="auto">
        <a:xfrm>
          <a:off x="6655254" y="6936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21" name="Text Box 15">
          <a:extLst>
            <a:ext uri="{FF2B5EF4-FFF2-40B4-BE49-F238E27FC236}">
              <a16:creationId xmlns:a16="http://schemas.microsoft.com/office/drawing/2014/main" id="{00000000-0008-0000-0500-000099030000}"/>
            </a:ext>
          </a:extLst>
        </xdr:cNvPr>
        <xdr:cNvSpPr txBox="1">
          <a:spLocks noChangeArrowheads="1"/>
        </xdr:cNvSpPr>
      </xdr:nvSpPr>
      <xdr:spPr bwMode="auto">
        <a:xfrm>
          <a:off x="6655254" y="6939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22" name="Text Box 15">
          <a:extLst>
            <a:ext uri="{FF2B5EF4-FFF2-40B4-BE49-F238E27FC236}">
              <a16:creationId xmlns:a16="http://schemas.microsoft.com/office/drawing/2014/main" id="{00000000-0008-0000-0500-00009A030000}"/>
            </a:ext>
          </a:extLst>
        </xdr:cNvPr>
        <xdr:cNvSpPr txBox="1">
          <a:spLocks noChangeArrowheads="1"/>
        </xdr:cNvSpPr>
      </xdr:nvSpPr>
      <xdr:spPr bwMode="auto">
        <a:xfrm>
          <a:off x="6655254" y="6939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23" name="Text Box 15">
          <a:extLst>
            <a:ext uri="{FF2B5EF4-FFF2-40B4-BE49-F238E27FC236}">
              <a16:creationId xmlns:a16="http://schemas.microsoft.com/office/drawing/2014/main" id="{00000000-0008-0000-0500-00009B030000}"/>
            </a:ext>
          </a:extLst>
        </xdr:cNvPr>
        <xdr:cNvSpPr txBox="1">
          <a:spLocks noChangeArrowheads="1"/>
        </xdr:cNvSpPr>
      </xdr:nvSpPr>
      <xdr:spPr bwMode="auto">
        <a:xfrm>
          <a:off x="6655254" y="6939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24" name="Text Box 15">
          <a:extLst>
            <a:ext uri="{FF2B5EF4-FFF2-40B4-BE49-F238E27FC236}">
              <a16:creationId xmlns:a16="http://schemas.microsoft.com/office/drawing/2014/main" id="{00000000-0008-0000-0500-00009C030000}"/>
            </a:ext>
          </a:extLst>
        </xdr:cNvPr>
        <xdr:cNvSpPr txBox="1">
          <a:spLocks noChangeArrowheads="1"/>
        </xdr:cNvSpPr>
      </xdr:nvSpPr>
      <xdr:spPr bwMode="auto">
        <a:xfrm>
          <a:off x="6655254" y="6939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25" name="Text Box 15">
          <a:extLst>
            <a:ext uri="{FF2B5EF4-FFF2-40B4-BE49-F238E27FC236}">
              <a16:creationId xmlns:a16="http://schemas.microsoft.com/office/drawing/2014/main" id="{00000000-0008-0000-0500-00009D030000}"/>
            </a:ext>
          </a:extLst>
        </xdr:cNvPr>
        <xdr:cNvSpPr txBox="1">
          <a:spLocks noChangeArrowheads="1"/>
        </xdr:cNvSpPr>
      </xdr:nvSpPr>
      <xdr:spPr bwMode="auto">
        <a:xfrm>
          <a:off x="6655254" y="6939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26" name="Text Box 15">
          <a:extLst>
            <a:ext uri="{FF2B5EF4-FFF2-40B4-BE49-F238E27FC236}">
              <a16:creationId xmlns:a16="http://schemas.microsoft.com/office/drawing/2014/main" id="{00000000-0008-0000-0500-00009E030000}"/>
            </a:ext>
          </a:extLst>
        </xdr:cNvPr>
        <xdr:cNvSpPr txBox="1">
          <a:spLocks noChangeArrowheads="1"/>
        </xdr:cNvSpPr>
      </xdr:nvSpPr>
      <xdr:spPr bwMode="auto">
        <a:xfrm>
          <a:off x="6655254" y="6939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27" name="Text Box 15">
          <a:extLst>
            <a:ext uri="{FF2B5EF4-FFF2-40B4-BE49-F238E27FC236}">
              <a16:creationId xmlns:a16="http://schemas.microsoft.com/office/drawing/2014/main" id="{00000000-0008-0000-0500-00009F030000}"/>
            </a:ext>
          </a:extLst>
        </xdr:cNvPr>
        <xdr:cNvSpPr txBox="1">
          <a:spLocks noChangeArrowheads="1"/>
        </xdr:cNvSpPr>
      </xdr:nvSpPr>
      <xdr:spPr bwMode="auto">
        <a:xfrm>
          <a:off x="6655254" y="6939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28" name="Text Box 15">
          <a:extLst>
            <a:ext uri="{FF2B5EF4-FFF2-40B4-BE49-F238E27FC236}">
              <a16:creationId xmlns:a16="http://schemas.microsoft.com/office/drawing/2014/main" id="{00000000-0008-0000-0500-0000A0030000}"/>
            </a:ext>
          </a:extLst>
        </xdr:cNvPr>
        <xdr:cNvSpPr txBox="1">
          <a:spLocks noChangeArrowheads="1"/>
        </xdr:cNvSpPr>
      </xdr:nvSpPr>
      <xdr:spPr bwMode="auto">
        <a:xfrm>
          <a:off x="6655254" y="7126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29" name="Text Box 15">
          <a:extLst>
            <a:ext uri="{FF2B5EF4-FFF2-40B4-BE49-F238E27FC236}">
              <a16:creationId xmlns:a16="http://schemas.microsoft.com/office/drawing/2014/main" id="{00000000-0008-0000-0500-0000A1030000}"/>
            </a:ext>
          </a:extLst>
        </xdr:cNvPr>
        <xdr:cNvSpPr txBox="1">
          <a:spLocks noChangeArrowheads="1"/>
        </xdr:cNvSpPr>
      </xdr:nvSpPr>
      <xdr:spPr bwMode="auto">
        <a:xfrm>
          <a:off x="6655254" y="7126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30" name="Text Box 15">
          <a:extLst>
            <a:ext uri="{FF2B5EF4-FFF2-40B4-BE49-F238E27FC236}">
              <a16:creationId xmlns:a16="http://schemas.microsoft.com/office/drawing/2014/main" id="{00000000-0008-0000-0500-0000A2030000}"/>
            </a:ext>
          </a:extLst>
        </xdr:cNvPr>
        <xdr:cNvSpPr txBox="1">
          <a:spLocks noChangeArrowheads="1"/>
        </xdr:cNvSpPr>
      </xdr:nvSpPr>
      <xdr:spPr bwMode="auto">
        <a:xfrm>
          <a:off x="6655254" y="7130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31" name="Text Box 15">
          <a:extLst>
            <a:ext uri="{FF2B5EF4-FFF2-40B4-BE49-F238E27FC236}">
              <a16:creationId xmlns:a16="http://schemas.microsoft.com/office/drawing/2014/main" id="{00000000-0008-0000-0500-0000A3030000}"/>
            </a:ext>
          </a:extLst>
        </xdr:cNvPr>
        <xdr:cNvSpPr txBox="1">
          <a:spLocks noChangeArrowheads="1"/>
        </xdr:cNvSpPr>
      </xdr:nvSpPr>
      <xdr:spPr bwMode="auto">
        <a:xfrm>
          <a:off x="6655254" y="7130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32" name="Text Box 15">
          <a:extLst>
            <a:ext uri="{FF2B5EF4-FFF2-40B4-BE49-F238E27FC236}">
              <a16:creationId xmlns:a16="http://schemas.microsoft.com/office/drawing/2014/main" id="{00000000-0008-0000-0500-0000A4030000}"/>
            </a:ext>
          </a:extLst>
        </xdr:cNvPr>
        <xdr:cNvSpPr txBox="1">
          <a:spLocks noChangeArrowheads="1"/>
        </xdr:cNvSpPr>
      </xdr:nvSpPr>
      <xdr:spPr bwMode="auto">
        <a:xfrm>
          <a:off x="6655254" y="7130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33" name="Text Box 15">
          <a:extLst>
            <a:ext uri="{FF2B5EF4-FFF2-40B4-BE49-F238E27FC236}">
              <a16:creationId xmlns:a16="http://schemas.microsoft.com/office/drawing/2014/main" id="{00000000-0008-0000-0500-0000A5030000}"/>
            </a:ext>
          </a:extLst>
        </xdr:cNvPr>
        <xdr:cNvSpPr txBox="1">
          <a:spLocks noChangeArrowheads="1"/>
        </xdr:cNvSpPr>
      </xdr:nvSpPr>
      <xdr:spPr bwMode="auto">
        <a:xfrm>
          <a:off x="6655254" y="7130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34" name="Text Box 15">
          <a:extLst>
            <a:ext uri="{FF2B5EF4-FFF2-40B4-BE49-F238E27FC236}">
              <a16:creationId xmlns:a16="http://schemas.microsoft.com/office/drawing/2014/main" id="{00000000-0008-0000-0500-0000A6030000}"/>
            </a:ext>
          </a:extLst>
        </xdr:cNvPr>
        <xdr:cNvSpPr txBox="1">
          <a:spLocks noChangeArrowheads="1"/>
        </xdr:cNvSpPr>
      </xdr:nvSpPr>
      <xdr:spPr bwMode="auto">
        <a:xfrm>
          <a:off x="6655254" y="7130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35" name="Text Box 15">
          <a:extLst>
            <a:ext uri="{FF2B5EF4-FFF2-40B4-BE49-F238E27FC236}">
              <a16:creationId xmlns:a16="http://schemas.microsoft.com/office/drawing/2014/main" id="{00000000-0008-0000-0500-0000A7030000}"/>
            </a:ext>
          </a:extLst>
        </xdr:cNvPr>
        <xdr:cNvSpPr txBox="1">
          <a:spLocks noChangeArrowheads="1"/>
        </xdr:cNvSpPr>
      </xdr:nvSpPr>
      <xdr:spPr bwMode="auto">
        <a:xfrm>
          <a:off x="6655254" y="7130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36" name="Text Box 15">
          <a:extLst>
            <a:ext uri="{FF2B5EF4-FFF2-40B4-BE49-F238E27FC236}">
              <a16:creationId xmlns:a16="http://schemas.microsoft.com/office/drawing/2014/main" id="{00000000-0008-0000-0500-0000A8030000}"/>
            </a:ext>
          </a:extLst>
        </xdr:cNvPr>
        <xdr:cNvSpPr txBox="1">
          <a:spLocks noChangeArrowheads="1"/>
        </xdr:cNvSpPr>
      </xdr:nvSpPr>
      <xdr:spPr bwMode="auto">
        <a:xfrm>
          <a:off x="6655254" y="7130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37" name="Text Box 15">
          <a:extLst>
            <a:ext uri="{FF2B5EF4-FFF2-40B4-BE49-F238E27FC236}">
              <a16:creationId xmlns:a16="http://schemas.microsoft.com/office/drawing/2014/main" id="{00000000-0008-0000-0500-0000A9030000}"/>
            </a:ext>
          </a:extLst>
        </xdr:cNvPr>
        <xdr:cNvSpPr txBox="1">
          <a:spLocks noChangeArrowheads="1"/>
        </xdr:cNvSpPr>
      </xdr:nvSpPr>
      <xdr:spPr bwMode="auto">
        <a:xfrm>
          <a:off x="6655254" y="7317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38" name="Text Box 15">
          <a:extLst>
            <a:ext uri="{FF2B5EF4-FFF2-40B4-BE49-F238E27FC236}">
              <a16:creationId xmlns:a16="http://schemas.microsoft.com/office/drawing/2014/main" id="{00000000-0008-0000-0500-0000AA030000}"/>
            </a:ext>
          </a:extLst>
        </xdr:cNvPr>
        <xdr:cNvSpPr txBox="1">
          <a:spLocks noChangeArrowheads="1"/>
        </xdr:cNvSpPr>
      </xdr:nvSpPr>
      <xdr:spPr bwMode="auto">
        <a:xfrm>
          <a:off x="6655254" y="7317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39" name="Text Box 15">
          <a:extLst>
            <a:ext uri="{FF2B5EF4-FFF2-40B4-BE49-F238E27FC236}">
              <a16:creationId xmlns:a16="http://schemas.microsoft.com/office/drawing/2014/main" id="{00000000-0008-0000-0500-0000AB030000}"/>
            </a:ext>
          </a:extLst>
        </xdr:cNvPr>
        <xdr:cNvSpPr txBox="1">
          <a:spLocks noChangeArrowheads="1"/>
        </xdr:cNvSpPr>
      </xdr:nvSpPr>
      <xdr:spPr bwMode="auto">
        <a:xfrm>
          <a:off x="6655254" y="7320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40" name="Text Box 15">
          <a:extLst>
            <a:ext uri="{FF2B5EF4-FFF2-40B4-BE49-F238E27FC236}">
              <a16:creationId xmlns:a16="http://schemas.microsoft.com/office/drawing/2014/main" id="{00000000-0008-0000-0500-0000AC030000}"/>
            </a:ext>
          </a:extLst>
        </xdr:cNvPr>
        <xdr:cNvSpPr txBox="1">
          <a:spLocks noChangeArrowheads="1"/>
        </xdr:cNvSpPr>
      </xdr:nvSpPr>
      <xdr:spPr bwMode="auto">
        <a:xfrm>
          <a:off x="6655254" y="7320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41" name="Text Box 15">
          <a:extLst>
            <a:ext uri="{FF2B5EF4-FFF2-40B4-BE49-F238E27FC236}">
              <a16:creationId xmlns:a16="http://schemas.microsoft.com/office/drawing/2014/main" id="{00000000-0008-0000-0500-0000AD030000}"/>
            </a:ext>
          </a:extLst>
        </xdr:cNvPr>
        <xdr:cNvSpPr txBox="1">
          <a:spLocks noChangeArrowheads="1"/>
        </xdr:cNvSpPr>
      </xdr:nvSpPr>
      <xdr:spPr bwMode="auto">
        <a:xfrm>
          <a:off x="6655254" y="7320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42" name="Text Box 15">
          <a:extLst>
            <a:ext uri="{FF2B5EF4-FFF2-40B4-BE49-F238E27FC236}">
              <a16:creationId xmlns:a16="http://schemas.microsoft.com/office/drawing/2014/main" id="{00000000-0008-0000-0500-0000AE030000}"/>
            </a:ext>
          </a:extLst>
        </xdr:cNvPr>
        <xdr:cNvSpPr txBox="1">
          <a:spLocks noChangeArrowheads="1"/>
        </xdr:cNvSpPr>
      </xdr:nvSpPr>
      <xdr:spPr bwMode="auto">
        <a:xfrm>
          <a:off x="6655254" y="7320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43" name="Text Box 15">
          <a:extLst>
            <a:ext uri="{FF2B5EF4-FFF2-40B4-BE49-F238E27FC236}">
              <a16:creationId xmlns:a16="http://schemas.microsoft.com/office/drawing/2014/main" id="{00000000-0008-0000-0500-0000AF030000}"/>
            </a:ext>
          </a:extLst>
        </xdr:cNvPr>
        <xdr:cNvSpPr txBox="1">
          <a:spLocks noChangeArrowheads="1"/>
        </xdr:cNvSpPr>
      </xdr:nvSpPr>
      <xdr:spPr bwMode="auto">
        <a:xfrm>
          <a:off x="6655254" y="7320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44" name="Text Box 15">
          <a:extLst>
            <a:ext uri="{FF2B5EF4-FFF2-40B4-BE49-F238E27FC236}">
              <a16:creationId xmlns:a16="http://schemas.microsoft.com/office/drawing/2014/main" id="{00000000-0008-0000-0500-0000B0030000}"/>
            </a:ext>
          </a:extLst>
        </xdr:cNvPr>
        <xdr:cNvSpPr txBox="1">
          <a:spLocks noChangeArrowheads="1"/>
        </xdr:cNvSpPr>
      </xdr:nvSpPr>
      <xdr:spPr bwMode="auto">
        <a:xfrm>
          <a:off x="6655254" y="7320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45" name="Text Box 15">
          <a:extLst>
            <a:ext uri="{FF2B5EF4-FFF2-40B4-BE49-F238E27FC236}">
              <a16:creationId xmlns:a16="http://schemas.microsoft.com/office/drawing/2014/main" id="{00000000-0008-0000-0500-0000B1030000}"/>
            </a:ext>
          </a:extLst>
        </xdr:cNvPr>
        <xdr:cNvSpPr txBox="1">
          <a:spLocks noChangeArrowheads="1"/>
        </xdr:cNvSpPr>
      </xdr:nvSpPr>
      <xdr:spPr bwMode="auto">
        <a:xfrm>
          <a:off x="6655254" y="7320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46" name="Text Box 15">
          <a:extLst>
            <a:ext uri="{FF2B5EF4-FFF2-40B4-BE49-F238E27FC236}">
              <a16:creationId xmlns:a16="http://schemas.microsoft.com/office/drawing/2014/main" id="{00000000-0008-0000-0500-0000B2030000}"/>
            </a:ext>
          </a:extLst>
        </xdr:cNvPr>
        <xdr:cNvSpPr txBox="1">
          <a:spLocks noChangeArrowheads="1"/>
        </xdr:cNvSpPr>
      </xdr:nvSpPr>
      <xdr:spPr bwMode="auto">
        <a:xfrm>
          <a:off x="6655254" y="7507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47" name="Text Box 15">
          <a:extLst>
            <a:ext uri="{FF2B5EF4-FFF2-40B4-BE49-F238E27FC236}">
              <a16:creationId xmlns:a16="http://schemas.microsoft.com/office/drawing/2014/main" id="{00000000-0008-0000-0500-0000B3030000}"/>
            </a:ext>
          </a:extLst>
        </xdr:cNvPr>
        <xdr:cNvSpPr txBox="1">
          <a:spLocks noChangeArrowheads="1"/>
        </xdr:cNvSpPr>
      </xdr:nvSpPr>
      <xdr:spPr bwMode="auto">
        <a:xfrm>
          <a:off x="6655254" y="7507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48" name="Text Box 15">
          <a:extLst>
            <a:ext uri="{FF2B5EF4-FFF2-40B4-BE49-F238E27FC236}">
              <a16:creationId xmlns:a16="http://schemas.microsoft.com/office/drawing/2014/main" id="{00000000-0008-0000-0500-0000B4030000}"/>
            </a:ext>
          </a:extLst>
        </xdr:cNvPr>
        <xdr:cNvSpPr txBox="1">
          <a:spLocks noChangeArrowheads="1"/>
        </xdr:cNvSpPr>
      </xdr:nvSpPr>
      <xdr:spPr bwMode="auto">
        <a:xfrm>
          <a:off x="6655254" y="7511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49" name="Text Box 15">
          <a:extLst>
            <a:ext uri="{FF2B5EF4-FFF2-40B4-BE49-F238E27FC236}">
              <a16:creationId xmlns:a16="http://schemas.microsoft.com/office/drawing/2014/main" id="{00000000-0008-0000-0500-0000B5030000}"/>
            </a:ext>
          </a:extLst>
        </xdr:cNvPr>
        <xdr:cNvSpPr txBox="1">
          <a:spLocks noChangeArrowheads="1"/>
        </xdr:cNvSpPr>
      </xdr:nvSpPr>
      <xdr:spPr bwMode="auto">
        <a:xfrm>
          <a:off x="6655254" y="7511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50" name="Text Box 15">
          <a:extLst>
            <a:ext uri="{FF2B5EF4-FFF2-40B4-BE49-F238E27FC236}">
              <a16:creationId xmlns:a16="http://schemas.microsoft.com/office/drawing/2014/main" id="{00000000-0008-0000-0500-0000B6030000}"/>
            </a:ext>
          </a:extLst>
        </xdr:cNvPr>
        <xdr:cNvSpPr txBox="1">
          <a:spLocks noChangeArrowheads="1"/>
        </xdr:cNvSpPr>
      </xdr:nvSpPr>
      <xdr:spPr bwMode="auto">
        <a:xfrm>
          <a:off x="6655254" y="7511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51" name="Text Box 15">
          <a:extLst>
            <a:ext uri="{FF2B5EF4-FFF2-40B4-BE49-F238E27FC236}">
              <a16:creationId xmlns:a16="http://schemas.microsoft.com/office/drawing/2014/main" id="{00000000-0008-0000-0500-0000B7030000}"/>
            </a:ext>
          </a:extLst>
        </xdr:cNvPr>
        <xdr:cNvSpPr txBox="1">
          <a:spLocks noChangeArrowheads="1"/>
        </xdr:cNvSpPr>
      </xdr:nvSpPr>
      <xdr:spPr bwMode="auto">
        <a:xfrm>
          <a:off x="6655254" y="7511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52" name="Text Box 15">
          <a:extLst>
            <a:ext uri="{FF2B5EF4-FFF2-40B4-BE49-F238E27FC236}">
              <a16:creationId xmlns:a16="http://schemas.microsoft.com/office/drawing/2014/main" id="{00000000-0008-0000-0500-0000B8030000}"/>
            </a:ext>
          </a:extLst>
        </xdr:cNvPr>
        <xdr:cNvSpPr txBox="1">
          <a:spLocks noChangeArrowheads="1"/>
        </xdr:cNvSpPr>
      </xdr:nvSpPr>
      <xdr:spPr bwMode="auto">
        <a:xfrm>
          <a:off x="6655254" y="7511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53" name="Text Box 15">
          <a:extLst>
            <a:ext uri="{FF2B5EF4-FFF2-40B4-BE49-F238E27FC236}">
              <a16:creationId xmlns:a16="http://schemas.microsoft.com/office/drawing/2014/main" id="{00000000-0008-0000-0500-0000B9030000}"/>
            </a:ext>
          </a:extLst>
        </xdr:cNvPr>
        <xdr:cNvSpPr txBox="1">
          <a:spLocks noChangeArrowheads="1"/>
        </xdr:cNvSpPr>
      </xdr:nvSpPr>
      <xdr:spPr bwMode="auto">
        <a:xfrm>
          <a:off x="6655254" y="7511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54" name="Text Box 15">
          <a:extLst>
            <a:ext uri="{FF2B5EF4-FFF2-40B4-BE49-F238E27FC236}">
              <a16:creationId xmlns:a16="http://schemas.microsoft.com/office/drawing/2014/main" id="{00000000-0008-0000-0500-0000BA030000}"/>
            </a:ext>
          </a:extLst>
        </xdr:cNvPr>
        <xdr:cNvSpPr txBox="1">
          <a:spLocks noChangeArrowheads="1"/>
        </xdr:cNvSpPr>
      </xdr:nvSpPr>
      <xdr:spPr bwMode="auto">
        <a:xfrm>
          <a:off x="6655254" y="7511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55" name="Text Box 15">
          <a:extLst>
            <a:ext uri="{FF2B5EF4-FFF2-40B4-BE49-F238E27FC236}">
              <a16:creationId xmlns:a16="http://schemas.microsoft.com/office/drawing/2014/main" id="{00000000-0008-0000-0500-0000BB030000}"/>
            </a:ext>
          </a:extLst>
        </xdr:cNvPr>
        <xdr:cNvSpPr txBox="1">
          <a:spLocks noChangeArrowheads="1"/>
        </xdr:cNvSpPr>
      </xdr:nvSpPr>
      <xdr:spPr bwMode="auto">
        <a:xfrm>
          <a:off x="6655254" y="7698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56" name="Text Box 15">
          <a:extLst>
            <a:ext uri="{FF2B5EF4-FFF2-40B4-BE49-F238E27FC236}">
              <a16:creationId xmlns:a16="http://schemas.microsoft.com/office/drawing/2014/main" id="{00000000-0008-0000-0500-0000BC030000}"/>
            </a:ext>
          </a:extLst>
        </xdr:cNvPr>
        <xdr:cNvSpPr txBox="1">
          <a:spLocks noChangeArrowheads="1"/>
        </xdr:cNvSpPr>
      </xdr:nvSpPr>
      <xdr:spPr bwMode="auto">
        <a:xfrm>
          <a:off x="6655254" y="7698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57" name="Text Box 15">
          <a:extLst>
            <a:ext uri="{FF2B5EF4-FFF2-40B4-BE49-F238E27FC236}">
              <a16:creationId xmlns:a16="http://schemas.microsoft.com/office/drawing/2014/main" id="{00000000-0008-0000-0500-0000BD030000}"/>
            </a:ext>
          </a:extLst>
        </xdr:cNvPr>
        <xdr:cNvSpPr txBox="1">
          <a:spLocks noChangeArrowheads="1"/>
        </xdr:cNvSpPr>
      </xdr:nvSpPr>
      <xdr:spPr bwMode="auto">
        <a:xfrm>
          <a:off x="6655254" y="7701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58" name="Text Box 15">
          <a:extLst>
            <a:ext uri="{FF2B5EF4-FFF2-40B4-BE49-F238E27FC236}">
              <a16:creationId xmlns:a16="http://schemas.microsoft.com/office/drawing/2014/main" id="{00000000-0008-0000-0500-0000BE030000}"/>
            </a:ext>
          </a:extLst>
        </xdr:cNvPr>
        <xdr:cNvSpPr txBox="1">
          <a:spLocks noChangeArrowheads="1"/>
        </xdr:cNvSpPr>
      </xdr:nvSpPr>
      <xdr:spPr bwMode="auto">
        <a:xfrm>
          <a:off x="6655254" y="7701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59" name="Text Box 15">
          <a:extLst>
            <a:ext uri="{FF2B5EF4-FFF2-40B4-BE49-F238E27FC236}">
              <a16:creationId xmlns:a16="http://schemas.microsoft.com/office/drawing/2014/main" id="{00000000-0008-0000-0500-0000BF030000}"/>
            </a:ext>
          </a:extLst>
        </xdr:cNvPr>
        <xdr:cNvSpPr txBox="1">
          <a:spLocks noChangeArrowheads="1"/>
        </xdr:cNvSpPr>
      </xdr:nvSpPr>
      <xdr:spPr bwMode="auto">
        <a:xfrm>
          <a:off x="6655254" y="7701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60" name="Text Box 15">
          <a:extLst>
            <a:ext uri="{FF2B5EF4-FFF2-40B4-BE49-F238E27FC236}">
              <a16:creationId xmlns:a16="http://schemas.microsoft.com/office/drawing/2014/main" id="{00000000-0008-0000-0500-0000C0030000}"/>
            </a:ext>
          </a:extLst>
        </xdr:cNvPr>
        <xdr:cNvSpPr txBox="1">
          <a:spLocks noChangeArrowheads="1"/>
        </xdr:cNvSpPr>
      </xdr:nvSpPr>
      <xdr:spPr bwMode="auto">
        <a:xfrm>
          <a:off x="6655254" y="7701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61" name="Text Box 15">
          <a:extLst>
            <a:ext uri="{FF2B5EF4-FFF2-40B4-BE49-F238E27FC236}">
              <a16:creationId xmlns:a16="http://schemas.microsoft.com/office/drawing/2014/main" id="{00000000-0008-0000-0500-0000C1030000}"/>
            </a:ext>
          </a:extLst>
        </xdr:cNvPr>
        <xdr:cNvSpPr txBox="1">
          <a:spLocks noChangeArrowheads="1"/>
        </xdr:cNvSpPr>
      </xdr:nvSpPr>
      <xdr:spPr bwMode="auto">
        <a:xfrm>
          <a:off x="6655254" y="7701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62" name="Text Box 15">
          <a:extLst>
            <a:ext uri="{FF2B5EF4-FFF2-40B4-BE49-F238E27FC236}">
              <a16:creationId xmlns:a16="http://schemas.microsoft.com/office/drawing/2014/main" id="{00000000-0008-0000-0500-0000C2030000}"/>
            </a:ext>
          </a:extLst>
        </xdr:cNvPr>
        <xdr:cNvSpPr txBox="1">
          <a:spLocks noChangeArrowheads="1"/>
        </xdr:cNvSpPr>
      </xdr:nvSpPr>
      <xdr:spPr bwMode="auto">
        <a:xfrm>
          <a:off x="6655254" y="7701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63" name="Text Box 15">
          <a:extLst>
            <a:ext uri="{FF2B5EF4-FFF2-40B4-BE49-F238E27FC236}">
              <a16:creationId xmlns:a16="http://schemas.microsoft.com/office/drawing/2014/main" id="{00000000-0008-0000-0500-0000C3030000}"/>
            </a:ext>
          </a:extLst>
        </xdr:cNvPr>
        <xdr:cNvSpPr txBox="1">
          <a:spLocks noChangeArrowheads="1"/>
        </xdr:cNvSpPr>
      </xdr:nvSpPr>
      <xdr:spPr bwMode="auto">
        <a:xfrm>
          <a:off x="6655254" y="7701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64" name="Text Box 15">
          <a:extLst>
            <a:ext uri="{FF2B5EF4-FFF2-40B4-BE49-F238E27FC236}">
              <a16:creationId xmlns:a16="http://schemas.microsoft.com/office/drawing/2014/main" id="{00000000-0008-0000-0500-0000C4030000}"/>
            </a:ext>
          </a:extLst>
        </xdr:cNvPr>
        <xdr:cNvSpPr txBox="1">
          <a:spLocks noChangeArrowheads="1"/>
        </xdr:cNvSpPr>
      </xdr:nvSpPr>
      <xdr:spPr bwMode="auto">
        <a:xfrm>
          <a:off x="6655254" y="7888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65" name="Text Box 15">
          <a:extLst>
            <a:ext uri="{FF2B5EF4-FFF2-40B4-BE49-F238E27FC236}">
              <a16:creationId xmlns:a16="http://schemas.microsoft.com/office/drawing/2014/main" id="{00000000-0008-0000-0500-0000C5030000}"/>
            </a:ext>
          </a:extLst>
        </xdr:cNvPr>
        <xdr:cNvSpPr txBox="1">
          <a:spLocks noChangeArrowheads="1"/>
        </xdr:cNvSpPr>
      </xdr:nvSpPr>
      <xdr:spPr bwMode="auto">
        <a:xfrm>
          <a:off x="6655254" y="7888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66" name="Text Box 15">
          <a:extLst>
            <a:ext uri="{FF2B5EF4-FFF2-40B4-BE49-F238E27FC236}">
              <a16:creationId xmlns:a16="http://schemas.microsoft.com/office/drawing/2014/main" id="{00000000-0008-0000-0500-0000C6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67" name="Text Box 15">
          <a:extLst>
            <a:ext uri="{FF2B5EF4-FFF2-40B4-BE49-F238E27FC236}">
              <a16:creationId xmlns:a16="http://schemas.microsoft.com/office/drawing/2014/main" id="{00000000-0008-0000-0500-0000C7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68" name="Text Box 15">
          <a:extLst>
            <a:ext uri="{FF2B5EF4-FFF2-40B4-BE49-F238E27FC236}">
              <a16:creationId xmlns:a16="http://schemas.microsoft.com/office/drawing/2014/main" id="{00000000-0008-0000-0500-0000C8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69" name="Text Box 15">
          <a:extLst>
            <a:ext uri="{FF2B5EF4-FFF2-40B4-BE49-F238E27FC236}">
              <a16:creationId xmlns:a16="http://schemas.microsoft.com/office/drawing/2014/main" id="{00000000-0008-0000-0500-0000C9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70" name="Text Box 15">
          <a:extLst>
            <a:ext uri="{FF2B5EF4-FFF2-40B4-BE49-F238E27FC236}">
              <a16:creationId xmlns:a16="http://schemas.microsoft.com/office/drawing/2014/main" id="{00000000-0008-0000-0500-0000CA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71" name="Text Box 15">
          <a:extLst>
            <a:ext uri="{FF2B5EF4-FFF2-40B4-BE49-F238E27FC236}">
              <a16:creationId xmlns:a16="http://schemas.microsoft.com/office/drawing/2014/main" id="{00000000-0008-0000-0500-0000CB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72" name="Text Box 15">
          <a:extLst>
            <a:ext uri="{FF2B5EF4-FFF2-40B4-BE49-F238E27FC236}">
              <a16:creationId xmlns:a16="http://schemas.microsoft.com/office/drawing/2014/main" id="{00000000-0008-0000-0500-0000CC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73" name="Text Box 15">
          <a:extLst>
            <a:ext uri="{FF2B5EF4-FFF2-40B4-BE49-F238E27FC236}">
              <a16:creationId xmlns:a16="http://schemas.microsoft.com/office/drawing/2014/main" id="{00000000-0008-0000-0500-0000CD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74" name="Text Box 15">
          <a:extLst>
            <a:ext uri="{FF2B5EF4-FFF2-40B4-BE49-F238E27FC236}">
              <a16:creationId xmlns:a16="http://schemas.microsoft.com/office/drawing/2014/main" id="{00000000-0008-0000-0500-0000CE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75" name="Text Box 15">
          <a:extLst>
            <a:ext uri="{FF2B5EF4-FFF2-40B4-BE49-F238E27FC236}">
              <a16:creationId xmlns:a16="http://schemas.microsoft.com/office/drawing/2014/main" id="{00000000-0008-0000-0500-0000CF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76" name="Text Box 15">
          <a:extLst>
            <a:ext uri="{FF2B5EF4-FFF2-40B4-BE49-F238E27FC236}">
              <a16:creationId xmlns:a16="http://schemas.microsoft.com/office/drawing/2014/main" id="{00000000-0008-0000-0500-0000D0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77" name="Text Box 15">
          <a:extLst>
            <a:ext uri="{FF2B5EF4-FFF2-40B4-BE49-F238E27FC236}">
              <a16:creationId xmlns:a16="http://schemas.microsoft.com/office/drawing/2014/main" id="{00000000-0008-0000-0500-0000D1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78" name="Text Box 15">
          <a:extLst>
            <a:ext uri="{FF2B5EF4-FFF2-40B4-BE49-F238E27FC236}">
              <a16:creationId xmlns:a16="http://schemas.microsoft.com/office/drawing/2014/main" id="{00000000-0008-0000-0500-0000D2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79" name="Text Box 15">
          <a:extLst>
            <a:ext uri="{FF2B5EF4-FFF2-40B4-BE49-F238E27FC236}">
              <a16:creationId xmlns:a16="http://schemas.microsoft.com/office/drawing/2014/main" id="{00000000-0008-0000-0500-0000D3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80" name="Text Box 15">
          <a:extLst>
            <a:ext uri="{FF2B5EF4-FFF2-40B4-BE49-F238E27FC236}">
              <a16:creationId xmlns:a16="http://schemas.microsoft.com/office/drawing/2014/main" id="{00000000-0008-0000-0500-0000D4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81" name="Text Box 15">
          <a:extLst>
            <a:ext uri="{FF2B5EF4-FFF2-40B4-BE49-F238E27FC236}">
              <a16:creationId xmlns:a16="http://schemas.microsoft.com/office/drawing/2014/main" id="{00000000-0008-0000-0500-0000D5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82" name="Text Box 15">
          <a:extLst>
            <a:ext uri="{FF2B5EF4-FFF2-40B4-BE49-F238E27FC236}">
              <a16:creationId xmlns:a16="http://schemas.microsoft.com/office/drawing/2014/main" id="{00000000-0008-0000-0500-0000D6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83" name="Text Box 15">
          <a:extLst>
            <a:ext uri="{FF2B5EF4-FFF2-40B4-BE49-F238E27FC236}">
              <a16:creationId xmlns:a16="http://schemas.microsoft.com/office/drawing/2014/main" id="{00000000-0008-0000-0500-0000D7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84" name="Text Box 15">
          <a:extLst>
            <a:ext uri="{FF2B5EF4-FFF2-40B4-BE49-F238E27FC236}">
              <a16:creationId xmlns:a16="http://schemas.microsoft.com/office/drawing/2014/main" id="{00000000-0008-0000-0500-0000D8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85" name="Text Box 15">
          <a:extLst>
            <a:ext uri="{FF2B5EF4-FFF2-40B4-BE49-F238E27FC236}">
              <a16:creationId xmlns:a16="http://schemas.microsoft.com/office/drawing/2014/main" id="{00000000-0008-0000-0500-0000D9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86" name="Text Box 15">
          <a:extLst>
            <a:ext uri="{FF2B5EF4-FFF2-40B4-BE49-F238E27FC236}">
              <a16:creationId xmlns:a16="http://schemas.microsoft.com/office/drawing/2014/main" id="{00000000-0008-0000-0500-0000DA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87" name="Text Box 15">
          <a:extLst>
            <a:ext uri="{FF2B5EF4-FFF2-40B4-BE49-F238E27FC236}">
              <a16:creationId xmlns:a16="http://schemas.microsoft.com/office/drawing/2014/main" id="{00000000-0008-0000-0500-0000DB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88" name="Text Box 15">
          <a:extLst>
            <a:ext uri="{FF2B5EF4-FFF2-40B4-BE49-F238E27FC236}">
              <a16:creationId xmlns:a16="http://schemas.microsoft.com/office/drawing/2014/main" id="{00000000-0008-0000-0500-0000DC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89" name="Text Box 15">
          <a:extLst>
            <a:ext uri="{FF2B5EF4-FFF2-40B4-BE49-F238E27FC236}">
              <a16:creationId xmlns:a16="http://schemas.microsoft.com/office/drawing/2014/main" id="{00000000-0008-0000-0500-0000DD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90" name="Text Box 15">
          <a:extLst>
            <a:ext uri="{FF2B5EF4-FFF2-40B4-BE49-F238E27FC236}">
              <a16:creationId xmlns:a16="http://schemas.microsoft.com/office/drawing/2014/main" id="{00000000-0008-0000-0500-0000DE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91" name="Text Box 15">
          <a:extLst>
            <a:ext uri="{FF2B5EF4-FFF2-40B4-BE49-F238E27FC236}">
              <a16:creationId xmlns:a16="http://schemas.microsoft.com/office/drawing/2014/main" id="{00000000-0008-0000-0500-0000DF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92" name="Text Box 15">
          <a:extLst>
            <a:ext uri="{FF2B5EF4-FFF2-40B4-BE49-F238E27FC236}">
              <a16:creationId xmlns:a16="http://schemas.microsoft.com/office/drawing/2014/main" id="{00000000-0008-0000-0500-0000E0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93" name="Text Box 15">
          <a:extLst>
            <a:ext uri="{FF2B5EF4-FFF2-40B4-BE49-F238E27FC236}">
              <a16:creationId xmlns:a16="http://schemas.microsoft.com/office/drawing/2014/main" id="{00000000-0008-0000-0500-0000E1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94" name="Text Box 15">
          <a:extLst>
            <a:ext uri="{FF2B5EF4-FFF2-40B4-BE49-F238E27FC236}">
              <a16:creationId xmlns:a16="http://schemas.microsoft.com/office/drawing/2014/main" id="{00000000-0008-0000-0500-0000E2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95" name="Text Box 15">
          <a:extLst>
            <a:ext uri="{FF2B5EF4-FFF2-40B4-BE49-F238E27FC236}">
              <a16:creationId xmlns:a16="http://schemas.microsoft.com/office/drawing/2014/main" id="{00000000-0008-0000-0500-0000E3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96" name="Text Box 15">
          <a:extLst>
            <a:ext uri="{FF2B5EF4-FFF2-40B4-BE49-F238E27FC236}">
              <a16:creationId xmlns:a16="http://schemas.microsoft.com/office/drawing/2014/main" id="{00000000-0008-0000-0500-0000E4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97" name="Text Box 15">
          <a:extLst>
            <a:ext uri="{FF2B5EF4-FFF2-40B4-BE49-F238E27FC236}">
              <a16:creationId xmlns:a16="http://schemas.microsoft.com/office/drawing/2014/main" id="{00000000-0008-0000-0500-0000E5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98" name="Text Box 15">
          <a:extLst>
            <a:ext uri="{FF2B5EF4-FFF2-40B4-BE49-F238E27FC236}">
              <a16:creationId xmlns:a16="http://schemas.microsoft.com/office/drawing/2014/main" id="{00000000-0008-0000-0500-0000E6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99" name="Text Box 15">
          <a:extLst>
            <a:ext uri="{FF2B5EF4-FFF2-40B4-BE49-F238E27FC236}">
              <a16:creationId xmlns:a16="http://schemas.microsoft.com/office/drawing/2014/main" id="{00000000-0008-0000-0500-0000E7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00" name="Text Box 15">
          <a:extLst>
            <a:ext uri="{FF2B5EF4-FFF2-40B4-BE49-F238E27FC236}">
              <a16:creationId xmlns:a16="http://schemas.microsoft.com/office/drawing/2014/main" id="{00000000-0008-0000-0500-0000E8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01" name="Text Box 15">
          <a:extLst>
            <a:ext uri="{FF2B5EF4-FFF2-40B4-BE49-F238E27FC236}">
              <a16:creationId xmlns:a16="http://schemas.microsoft.com/office/drawing/2014/main" id="{00000000-0008-0000-0500-0000E9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02" name="Text Box 15">
          <a:extLst>
            <a:ext uri="{FF2B5EF4-FFF2-40B4-BE49-F238E27FC236}">
              <a16:creationId xmlns:a16="http://schemas.microsoft.com/office/drawing/2014/main" id="{00000000-0008-0000-0500-0000EA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03" name="Text Box 15">
          <a:extLst>
            <a:ext uri="{FF2B5EF4-FFF2-40B4-BE49-F238E27FC236}">
              <a16:creationId xmlns:a16="http://schemas.microsoft.com/office/drawing/2014/main" id="{00000000-0008-0000-0500-0000EB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04" name="Text Box 15">
          <a:extLst>
            <a:ext uri="{FF2B5EF4-FFF2-40B4-BE49-F238E27FC236}">
              <a16:creationId xmlns:a16="http://schemas.microsoft.com/office/drawing/2014/main" id="{00000000-0008-0000-0500-0000EC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05" name="Text Box 15">
          <a:extLst>
            <a:ext uri="{FF2B5EF4-FFF2-40B4-BE49-F238E27FC236}">
              <a16:creationId xmlns:a16="http://schemas.microsoft.com/office/drawing/2014/main" id="{00000000-0008-0000-0500-0000ED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06" name="Text Box 15">
          <a:extLst>
            <a:ext uri="{FF2B5EF4-FFF2-40B4-BE49-F238E27FC236}">
              <a16:creationId xmlns:a16="http://schemas.microsoft.com/office/drawing/2014/main" id="{00000000-0008-0000-0500-0000EE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07" name="Text Box 15">
          <a:extLst>
            <a:ext uri="{FF2B5EF4-FFF2-40B4-BE49-F238E27FC236}">
              <a16:creationId xmlns:a16="http://schemas.microsoft.com/office/drawing/2014/main" id="{00000000-0008-0000-0500-0000EF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08" name="Text Box 15">
          <a:extLst>
            <a:ext uri="{FF2B5EF4-FFF2-40B4-BE49-F238E27FC236}">
              <a16:creationId xmlns:a16="http://schemas.microsoft.com/office/drawing/2014/main" id="{00000000-0008-0000-0500-0000F0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09" name="Text Box 15">
          <a:extLst>
            <a:ext uri="{FF2B5EF4-FFF2-40B4-BE49-F238E27FC236}">
              <a16:creationId xmlns:a16="http://schemas.microsoft.com/office/drawing/2014/main" id="{00000000-0008-0000-0500-0000F1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10" name="Text Box 15">
          <a:extLst>
            <a:ext uri="{FF2B5EF4-FFF2-40B4-BE49-F238E27FC236}">
              <a16:creationId xmlns:a16="http://schemas.microsoft.com/office/drawing/2014/main" id="{00000000-0008-0000-0500-0000F2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11" name="Text Box 15">
          <a:extLst>
            <a:ext uri="{FF2B5EF4-FFF2-40B4-BE49-F238E27FC236}">
              <a16:creationId xmlns:a16="http://schemas.microsoft.com/office/drawing/2014/main" id="{00000000-0008-0000-0500-0000F3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12" name="Text Box 15">
          <a:extLst>
            <a:ext uri="{FF2B5EF4-FFF2-40B4-BE49-F238E27FC236}">
              <a16:creationId xmlns:a16="http://schemas.microsoft.com/office/drawing/2014/main" id="{00000000-0008-0000-0500-0000F4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13" name="Text Box 15">
          <a:extLst>
            <a:ext uri="{FF2B5EF4-FFF2-40B4-BE49-F238E27FC236}">
              <a16:creationId xmlns:a16="http://schemas.microsoft.com/office/drawing/2014/main" id="{00000000-0008-0000-0500-0000F5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14" name="Text Box 15">
          <a:extLst>
            <a:ext uri="{FF2B5EF4-FFF2-40B4-BE49-F238E27FC236}">
              <a16:creationId xmlns:a16="http://schemas.microsoft.com/office/drawing/2014/main" id="{00000000-0008-0000-0500-0000F6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15" name="Text Box 15">
          <a:extLst>
            <a:ext uri="{FF2B5EF4-FFF2-40B4-BE49-F238E27FC236}">
              <a16:creationId xmlns:a16="http://schemas.microsoft.com/office/drawing/2014/main" id="{00000000-0008-0000-0500-0000F7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16" name="Text Box 15">
          <a:extLst>
            <a:ext uri="{FF2B5EF4-FFF2-40B4-BE49-F238E27FC236}">
              <a16:creationId xmlns:a16="http://schemas.microsoft.com/office/drawing/2014/main" id="{00000000-0008-0000-0500-0000F8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17" name="Text Box 15">
          <a:extLst>
            <a:ext uri="{FF2B5EF4-FFF2-40B4-BE49-F238E27FC236}">
              <a16:creationId xmlns:a16="http://schemas.microsoft.com/office/drawing/2014/main" id="{00000000-0008-0000-0500-0000F9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18" name="Text Box 15">
          <a:extLst>
            <a:ext uri="{FF2B5EF4-FFF2-40B4-BE49-F238E27FC236}">
              <a16:creationId xmlns:a16="http://schemas.microsoft.com/office/drawing/2014/main" id="{00000000-0008-0000-0500-0000FA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19" name="Text Box 15">
          <a:extLst>
            <a:ext uri="{FF2B5EF4-FFF2-40B4-BE49-F238E27FC236}">
              <a16:creationId xmlns:a16="http://schemas.microsoft.com/office/drawing/2014/main" id="{00000000-0008-0000-0500-0000FB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20" name="Text Box 15">
          <a:extLst>
            <a:ext uri="{FF2B5EF4-FFF2-40B4-BE49-F238E27FC236}">
              <a16:creationId xmlns:a16="http://schemas.microsoft.com/office/drawing/2014/main" id="{00000000-0008-0000-0500-0000FC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21" name="Text Box 15">
          <a:extLst>
            <a:ext uri="{FF2B5EF4-FFF2-40B4-BE49-F238E27FC236}">
              <a16:creationId xmlns:a16="http://schemas.microsoft.com/office/drawing/2014/main" id="{00000000-0008-0000-0500-0000FD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22" name="Text Box 15">
          <a:extLst>
            <a:ext uri="{FF2B5EF4-FFF2-40B4-BE49-F238E27FC236}">
              <a16:creationId xmlns:a16="http://schemas.microsoft.com/office/drawing/2014/main" id="{00000000-0008-0000-0500-0000FE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23" name="Text Box 15">
          <a:extLst>
            <a:ext uri="{FF2B5EF4-FFF2-40B4-BE49-F238E27FC236}">
              <a16:creationId xmlns:a16="http://schemas.microsoft.com/office/drawing/2014/main" id="{00000000-0008-0000-0500-0000FF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24" name="Text Box 15">
          <a:extLst>
            <a:ext uri="{FF2B5EF4-FFF2-40B4-BE49-F238E27FC236}">
              <a16:creationId xmlns:a16="http://schemas.microsoft.com/office/drawing/2014/main" id="{00000000-0008-0000-0500-000000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25" name="Text Box 15">
          <a:extLst>
            <a:ext uri="{FF2B5EF4-FFF2-40B4-BE49-F238E27FC236}">
              <a16:creationId xmlns:a16="http://schemas.microsoft.com/office/drawing/2014/main" id="{00000000-0008-0000-0500-000001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26" name="Text Box 15">
          <a:extLst>
            <a:ext uri="{FF2B5EF4-FFF2-40B4-BE49-F238E27FC236}">
              <a16:creationId xmlns:a16="http://schemas.microsoft.com/office/drawing/2014/main" id="{00000000-0008-0000-0500-000002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27" name="Text Box 15">
          <a:extLst>
            <a:ext uri="{FF2B5EF4-FFF2-40B4-BE49-F238E27FC236}">
              <a16:creationId xmlns:a16="http://schemas.microsoft.com/office/drawing/2014/main" id="{00000000-0008-0000-0500-000003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28" name="Text Box 15">
          <a:extLst>
            <a:ext uri="{FF2B5EF4-FFF2-40B4-BE49-F238E27FC236}">
              <a16:creationId xmlns:a16="http://schemas.microsoft.com/office/drawing/2014/main" id="{00000000-0008-0000-0500-000004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29" name="Text Box 15">
          <a:extLst>
            <a:ext uri="{FF2B5EF4-FFF2-40B4-BE49-F238E27FC236}">
              <a16:creationId xmlns:a16="http://schemas.microsoft.com/office/drawing/2014/main" id="{00000000-0008-0000-0500-000005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30" name="Text Box 15">
          <a:extLst>
            <a:ext uri="{FF2B5EF4-FFF2-40B4-BE49-F238E27FC236}">
              <a16:creationId xmlns:a16="http://schemas.microsoft.com/office/drawing/2014/main" id="{00000000-0008-0000-0500-000006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31" name="Text Box 15">
          <a:extLst>
            <a:ext uri="{FF2B5EF4-FFF2-40B4-BE49-F238E27FC236}">
              <a16:creationId xmlns:a16="http://schemas.microsoft.com/office/drawing/2014/main" id="{00000000-0008-0000-0500-000007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32" name="Text Box 15">
          <a:extLst>
            <a:ext uri="{FF2B5EF4-FFF2-40B4-BE49-F238E27FC236}">
              <a16:creationId xmlns:a16="http://schemas.microsoft.com/office/drawing/2014/main" id="{00000000-0008-0000-0500-000008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33" name="Text Box 15">
          <a:extLst>
            <a:ext uri="{FF2B5EF4-FFF2-40B4-BE49-F238E27FC236}">
              <a16:creationId xmlns:a16="http://schemas.microsoft.com/office/drawing/2014/main" id="{00000000-0008-0000-0500-000009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34" name="Text Box 15">
          <a:extLst>
            <a:ext uri="{FF2B5EF4-FFF2-40B4-BE49-F238E27FC236}">
              <a16:creationId xmlns:a16="http://schemas.microsoft.com/office/drawing/2014/main" id="{00000000-0008-0000-0500-00000A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35" name="Text Box 15">
          <a:extLst>
            <a:ext uri="{FF2B5EF4-FFF2-40B4-BE49-F238E27FC236}">
              <a16:creationId xmlns:a16="http://schemas.microsoft.com/office/drawing/2014/main" id="{00000000-0008-0000-0500-00000B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36" name="Text Box 15">
          <a:extLst>
            <a:ext uri="{FF2B5EF4-FFF2-40B4-BE49-F238E27FC236}">
              <a16:creationId xmlns:a16="http://schemas.microsoft.com/office/drawing/2014/main" id="{00000000-0008-0000-0500-00000C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37" name="Text Box 15">
          <a:extLst>
            <a:ext uri="{FF2B5EF4-FFF2-40B4-BE49-F238E27FC236}">
              <a16:creationId xmlns:a16="http://schemas.microsoft.com/office/drawing/2014/main" id="{00000000-0008-0000-0500-00000D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38" name="Text Box 15">
          <a:extLst>
            <a:ext uri="{FF2B5EF4-FFF2-40B4-BE49-F238E27FC236}">
              <a16:creationId xmlns:a16="http://schemas.microsoft.com/office/drawing/2014/main" id="{00000000-0008-0000-0500-00000E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39" name="Text Box 15">
          <a:extLst>
            <a:ext uri="{FF2B5EF4-FFF2-40B4-BE49-F238E27FC236}">
              <a16:creationId xmlns:a16="http://schemas.microsoft.com/office/drawing/2014/main" id="{00000000-0008-0000-0500-00000F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40" name="Text Box 15">
          <a:extLst>
            <a:ext uri="{FF2B5EF4-FFF2-40B4-BE49-F238E27FC236}">
              <a16:creationId xmlns:a16="http://schemas.microsoft.com/office/drawing/2014/main" id="{00000000-0008-0000-0500-000010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41" name="Text Box 15">
          <a:extLst>
            <a:ext uri="{FF2B5EF4-FFF2-40B4-BE49-F238E27FC236}">
              <a16:creationId xmlns:a16="http://schemas.microsoft.com/office/drawing/2014/main" id="{00000000-0008-0000-0500-000011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42" name="Text Box 15">
          <a:extLst>
            <a:ext uri="{FF2B5EF4-FFF2-40B4-BE49-F238E27FC236}">
              <a16:creationId xmlns:a16="http://schemas.microsoft.com/office/drawing/2014/main" id="{00000000-0008-0000-0500-000012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43" name="Text Box 15">
          <a:extLst>
            <a:ext uri="{FF2B5EF4-FFF2-40B4-BE49-F238E27FC236}">
              <a16:creationId xmlns:a16="http://schemas.microsoft.com/office/drawing/2014/main" id="{00000000-0008-0000-0500-000013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44" name="Text Box 15">
          <a:extLst>
            <a:ext uri="{FF2B5EF4-FFF2-40B4-BE49-F238E27FC236}">
              <a16:creationId xmlns:a16="http://schemas.microsoft.com/office/drawing/2014/main" id="{00000000-0008-0000-0500-000014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45" name="Text Box 15">
          <a:extLst>
            <a:ext uri="{FF2B5EF4-FFF2-40B4-BE49-F238E27FC236}">
              <a16:creationId xmlns:a16="http://schemas.microsoft.com/office/drawing/2014/main" id="{00000000-0008-0000-0500-000015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46" name="Text Box 15">
          <a:extLst>
            <a:ext uri="{FF2B5EF4-FFF2-40B4-BE49-F238E27FC236}">
              <a16:creationId xmlns:a16="http://schemas.microsoft.com/office/drawing/2014/main" id="{00000000-0008-0000-0500-000016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47" name="Text Box 15">
          <a:extLst>
            <a:ext uri="{FF2B5EF4-FFF2-40B4-BE49-F238E27FC236}">
              <a16:creationId xmlns:a16="http://schemas.microsoft.com/office/drawing/2014/main" id="{00000000-0008-0000-0500-000017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48" name="Text Box 15">
          <a:extLst>
            <a:ext uri="{FF2B5EF4-FFF2-40B4-BE49-F238E27FC236}">
              <a16:creationId xmlns:a16="http://schemas.microsoft.com/office/drawing/2014/main" id="{00000000-0008-0000-0500-000018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49" name="Text Box 15">
          <a:extLst>
            <a:ext uri="{FF2B5EF4-FFF2-40B4-BE49-F238E27FC236}">
              <a16:creationId xmlns:a16="http://schemas.microsoft.com/office/drawing/2014/main" id="{00000000-0008-0000-0500-000019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50" name="Text Box 15">
          <a:extLst>
            <a:ext uri="{FF2B5EF4-FFF2-40B4-BE49-F238E27FC236}">
              <a16:creationId xmlns:a16="http://schemas.microsoft.com/office/drawing/2014/main" id="{00000000-0008-0000-0500-00001A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51" name="Text Box 15">
          <a:extLst>
            <a:ext uri="{FF2B5EF4-FFF2-40B4-BE49-F238E27FC236}">
              <a16:creationId xmlns:a16="http://schemas.microsoft.com/office/drawing/2014/main" id="{00000000-0008-0000-0500-00001B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52" name="Text Box 15">
          <a:extLst>
            <a:ext uri="{FF2B5EF4-FFF2-40B4-BE49-F238E27FC236}">
              <a16:creationId xmlns:a16="http://schemas.microsoft.com/office/drawing/2014/main" id="{00000000-0008-0000-0500-00001C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53" name="Text Box 15">
          <a:extLst>
            <a:ext uri="{FF2B5EF4-FFF2-40B4-BE49-F238E27FC236}">
              <a16:creationId xmlns:a16="http://schemas.microsoft.com/office/drawing/2014/main" id="{00000000-0008-0000-0500-00001D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54" name="Text Box 15">
          <a:extLst>
            <a:ext uri="{FF2B5EF4-FFF2-40B4-BE49-F238E27FC236}">
              <a16:creationId xmlns:a16="http://schemas.microsoft.com/office/drawing/2014/main" id="{00000000-0008-0000-0500-00001E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55" name="Text Box 15">
          <a:extLst>
            <a:ext uri="{FF2B5EF4-FFF2-40B4-BE49-F238E27FC236}">
              <a16:creationId xmlns:a16="http://schemas.microsoft.com/office/drawing/2014/main" id="{00000000-0008-0000-0500-00001F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56" name="Text Box 15">
          <a:extLst>
            <a:ext uri="{FF2B5EF4-FFF2-40B4-BE49-F238E27FC236}">
              <a16:creationId xmlns:a16="http://schemas.microsoft.com/office/drawing/2014/main" id="{00000000-0008-0000-0500-000020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57" name="Text Box 15">
          <a:extLst>
            <a:ext uri="{FF2B5EF4-FFF2-40B4-BE49-F238E27FC236}">
              <a16:creationId xmlns:a16="http://schemas.microsoft.com/office/drawing/2014/main" id="{00000000-0008-0000-0500-000021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58" name="Text Box 15">
          <a:extLst>
            <a:ext uri="{FF2B5EF4-FFF2-40B4-BE49-F238E27FC236}">
              <a16:creationId xmlns:a16="http://schemas.microsoft.com/office/drawing/2014/main" id="{00000000-0008-0000-0500-000022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59" name="Text Box 15">
          <a:extLst>
            <a:ext uri="{FF2B5EF4-FFF2-40B4-BE49-F238E27FC236}">
              <a16:creationId xmlns:a16="http://schemas.microsoft.com/office/drawing/2014/main" id="{00000000-0008-0000-0500-000023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60" name="Text Box 15">
          <a:extLst>
            <a:ext uri="{FF2B5EF4-FFF2-40B4-BE49-F238E27FC236}">
              <a16:creationId xmlns:a16="http://schemas.microsoft.com/office/drawing/2014/main" id="{00000000-0008-0000-0500-000024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61" name="Text Box 15">
          <a:extLst>
            <a:ext uri="{FF2B5EF4-FFF2-40B4-BE49-F238E27FC236}">
              <a16:creationId xmlns:a16="http://schemas.microsoft.com/office/drawing/2014/main" id="{00000000-0008-0000-0500-000025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62" name="Text Box 15">
          <a:extLst>
            <a:ext uri="{FF2B5EF4-FFF2-40B4-BE49-F238E27FC236}">
              <a16:creationId xmlns:a16="http://schemas.microsoft.com/office/drawing/2014/main" id="{00000000-0008-0000-0500-000026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63" name="Text Box 15">
          <a:extLst>
            <a:ext uri="{FF2B5EF4-FFF2-40B4-BE49-F238E27FC236}">
              <a16:creationId xmlns:a16="http://schemas.microsoft.com/office/drawing/2014/main" id="{00000000-0008-0000-0500-000027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64" name="Text Box 15">
          <a:extLst>
            <a:ext uri="{FF2B5EF4-FFF2-40B4-BE49-F238E27FC236}">
              <a16:creationId xmlns:a16="http://schemas.microsoft.com/office/drawing/2014/main" id="{00000000-0008-0000-0500-000028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65" name="Text Box 15">
          <a:extLst>
            <a:ext uri="{FF2B5EF4-FFF2-40B4-BE49-F238E27FC236}">
              <a16:creationId xmlns:a16="http://schemas.microsoft.com/office/drawing/2014/main" id="{00000000-0008-0000-0500-000029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66" name="Text Box 15">
          <a:extLst>
            <a:ext uri="{FF2B5EF4-FFF2-40B4-BE49-F238E27FC236}">
              <a16:creationId xmlns:a16="http://schemas.microsoft.com/office/drawing/2014/main" id="{00000000-0008-0000-0500-00002A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67" name="Text Box 15">
          <a:extLst>
            <a:ext uri="{FF2B5EF4-FFF2-40B4-BE49-F238E27FC236}">
              <a16:creationId xmlns:a16="http://schemas.microsoft.com/office/drawing/2014/main" id="{00000000-0008-0000-0500-00002B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68" name="Text Box 15">
          <a:extLst>
            <a:ext uri="{FF2B5EF4-FFF2-40B4-BE49-F238E27FC236}">
              <a16:creationId xmlns:a16="http://schemas.microsoft.com/office/drawing/2014/main" id="{00000000-0008-0000-0500-00002C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69" name="Text Box 15">
          <a:extLst>
            <a:ext uri="{FF2B5EF4-FFF2-40B4-BE49-F238E27FC236}">
              <a16:creationId xmlns:a16="http://schemas.microsoft.com/office/drawing/2014/main" id="{00000000-0008-0000-0500-00002D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70" name="Text Box 15">
          <a:extLst>
            <a:ext uri="{FF2B5EF4-FFF2-40B4-BE49-F238E27FC236}">
              <a16:creationId xmlns:a16="http://schemas.microsoft.com/office/drawing/2014/main" id="{00000000-0008-0000-0500-00002E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71" name="Text Box 15">
          <a:extLst>
            <a:ext uri="{FF2B5EF4-FFF2-40B4-BE49-F238E27FC236}">
              <a16:creationId xmlns:a16="http://schemas.microsoft.com/office/drawing/2014/main" id="{00000000-0008-0000-0500-00002F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72" name="Text Box 15">
          <a:extLst>
            <a:ext uri="{FF2B5EF4-FFF2-40B4-BE49-F238E27FC236}">
              <a16:creationId xmlns:a16="http://schemas.microsoft.com/office/drawing/2014/main" id="{00000000-0008-0000-0500-000030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73" name="Text Box 15">
          <a:extLst>
            <a:ext uri="{FF2B5EF4-FFF2-40B4-BE49-F238E27FC236}">
              <a16:creationId xmlns:a16="http://schemas.microsoft.com/office/drawing/2014/main" id="{00000000-0008-0000-0500-000031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74" name="Text Box 15">
          <a:extLst>
            <a:ext uri="{FF2B5EF4-FFF2-40B4-BE49-F238E27FC236}">
              <a16:creationId xmlns:a16="http://schemas.microsoft.com/office/drawing/2014/main" id="{00000000-0008-0000-0500-000032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75" name="Text Box 15">
          <a:extLst>
            <a:ext uri="{FF2B5EF4-FFF2-40B4-BE49-F238E27FC236}">
              <a16:creationId xmlns:a16="http://schemas.microsoft.com/office/drawing/2014/main" id="{00000000-0008-0000-0500-000033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76" name="Text Box 15">
          <a:extLst>
            <a:ext uri="{FF2B5EF4-FFF2-40B4-BE49-F238E27FC236}">
              <a16:creationId xmlns:a16="http://schemas.microsoft.com/office/drawing/2014/main" id="{00000000-0008-0000-0500-000034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77" name="Text Box 15">
          <a:extLst>
            <a:ext uri="{FF2B5EF4-FFF2-40B4-BE49-F238E27FC236}">
              <a16:creationId xmlns:a16="http://schemas.microsoft.com/office/drawing/2014/main" id="{00000000-0008-0000-0500-000035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78" name="Text Box 15">
          <a:extLst>
            <a:ext uri="{FF2B5EF4-FFF2-40B4-BE49-F238E27FC236}">
              <a16:creationId xmlns:a16="http://schemas.microsoft.com/office/drawing/2014/main" id="{00000000-0008-0000-0500-000036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79" name="Text Box 15">
          <a:extLst>
            <a:ext uri="{FF2B5EF4-FFF2-40B4-BE49-F238E27FC236}">
              <a16:creationId xmlns:a16="http://schemas.microsoft.com/office/drawing/2014/main" id="{00000000-0008-0000-0500-000037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80" name="Text Box 15">
          <a:extLst>
            <a:ext uri="{FF2B5EF4-FFF2-40B4-BE49-F238E27FC236}">
              <a16:creationId xmlns:a16="http://schemas.microsoft.com/office/drawing/2014/main" id="{00000000-0008-0000-0500-000038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81" name="Text Box 15">
          <a:extLst>
            <a:ext uri="{FF2B5EF4-FFF2-40B4-BE49-F238E27FC236}">
              <a16:creationId xmlns:a16="http://schemas.microsoft.com/office/drawing/2014/main" id="{00000000-0008-0000-0500-000039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82" name="Text Box 15">
          <a:extLst>
            <a:ext uri="{FF2B5EF4-FFF2-40B4-BE49-F238E27FC236}">
              <a16:creationId xmlns:a16="http://schemas.microsoft.com/office/drawing/2014/main" id="{00000000-0008-0000-0500-00003A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83" name="Text Box 15">
          <a:extLst>
            <a:ext uri="{FF2B5EF4-FFF2-40B4-BE49-F238E27FC236}">
              <a16:creationId xmlns:a16="http://schemas.microsoft.com/office/drawing/2014/main" id="{00000000-0008-0000-0500-00003B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84" name="Text Box 15">
          <a:extLst>
            <a:ext uri="{FF2B5EF4-FFF2-40B4-BE49-F238E27FC236}">
              <a16:creationId xmlns:a16="http://schemas.microsoft.com/office/drawing/2014/main" id="{00000000-0008-0000-0500-00003C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85" name="Text Box 15">
          <a:extLst>
            <a:ext uri="{FF2B5EF4-FFF2-40B4-BE49-F238E27FC236}">
              <a16:creationId xmlns:a16="http://schemas.microsoft.com/office/drawing/2014/main" id="{00000000-0008-0000-0500-00003D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86" name="Text Box 15">
          <a:extLst>
            <a:ext uri="{FF2B5EF4-FFF2-40B4-BE49-F238E27FC236}">
              <a16:creationId xmlns:a16="http://schemas.microsoft.com/office/drawing/2014/main" id="{00000000-0008-0000-0500-00003E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87" name="Text Box 15">
          <a:extLst>
            <a:ext uri="{FF2B5EF4-FFF2-40B4-BE49-F238E27FC236}">
              <a16:creationId xmlns:a16="http://schemas.microsoft.com/office/drawing/2014/main" id="{00000000-0008-0000-0500-00003F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88" name="Text Box 15">
          <a:extLst>
            <a:ext uri="{FF2B5EF4-FFF2-40B4-BE49-F238E27FC236}">
              <a16:creationId xmlns:a16="http://schemas.microsoft.com/office/drawing/2014/main" id="{00000000-0008-0000-0500-000040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89" name="Text Box 15">
          <a:extLst>
            <a:ext uri="{FF2B5EF4-FFF2-40B4-BE49-F238E27FC236}">
              <a16:creationId xmlns:a16="http://schemas.microsoft.com/office/drawing/2014/main" id="{00000000-0008-0000-0500-000041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90" name="Text Box 15">
          <a:extLst>
            <a:ext uri="{FF2B5EF4-FFF2-40B4-BE49-F238E27FC236}">
              <a16:creationId xmlns:a16="http://schemas.microsoft.com/office/drawing/2014/main" id="{00000000-0008-0000-0500-000042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91" name="Text Box 15">
          <a:extLst>
            <a:ext uri="{FF2B5EF4-FFF2-40B4-BE49-F238E27FC236}">
              <a16:creationId xmlns:a16="http://schemas.microsoft.com/office/drawing/2014/main" id="{00000000-0008-0000-0500-000043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92" name="Text Box 15">
          <a:extLst>
            <a:ext uri="{FF2B5EF4-FFF2-40B4-BE49-F238E27FC236}">
              <a16:creationId xmlns:a16="http://schemas.microsoft.com/office/drawing/2014/main" id="{00000000-0008-0000-0500-000044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93" name="Text Box 15">
          <a:extLst>
            <a:ext uri="{FF2B5EF4-FFF2-40B4-BE49-F238E27FC236}">
              <a16:creationId xmlns:a16="http://schemas.microsoft.com/office/drawing/2014/main" id="{00000000-0008-0000-0500-000045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94" name="Text Box 15">
          <a:extLst>
            <a:ext uri="{FF2B5EF4-FFF2-40B4-BE49-F238E27FC236}">
              <a16:creationId xmlns:a16="http://schemas.microsoft.com/office/drawing/2014/main" id="{00000000-0008-0000-0500-000046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95" name="Text Box 15">
          <a:extLst>
            <a:ext uri="{FF2B5EF4-FFF2-40B4-BE49-F238E27FC236}">
              <a16:creationId xmlns:a16="http://schemas.microsoft.com/office/drawing/2014/main" id="{00000000-0008-0000-0500-000047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96" name="Text Box 15">
          <a:extLst>
            <a:ext uri="{FF2B5EF4-FFF2-40B4-BE49-F238E27FC236}">
              <a16:creationId xmlns:a16="http://schemas.microsoft.com/office/drawing/2014/main" id="{00000000-0008-0000-0500-000048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97" name="Text Box 15">
          <a:extLst>
            <a:ext uri="{FF2B5EF4-FFF2-40B4-BE49-F238E27FC236}">
              <a16:creationId xmlns:a16="http://schemas.microsoft.com/office/drawing/2014/main" id="{00000000-0008-0000-0500-000049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98" name="Text Box 15">
          <a:extLst>
            <a:ext uri="{FF2B5EF4-FFF2-40B4-BE49-F238E27FC236}">
              <a16:creationId xmlns:a16="http://schemas.microsoft.com/office/drawing/2014/main" id="{00000000-0008-0000-0500-00004A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99" name="Text Box 15">
          <a:extLst>
            <a:ext uri="{FF2B5EF4-FFF2-40B4-BE49-F238E27FC236}">
              <a16:creationId xmlns:a16="http://schemas.microsoft.com/office/drawing/2014/main" id="{00000000-0008-0000-0500-00004B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00" name="Text Box 15">
          <a:extLst>
            <a:ext uri="{FF2B5EF4-FFF2-40B4-BE49-F238E27FC236}">
              <a16:creationId xmlns:a16="http://schemas.microsoft.com/office/drawing/2014/main" id="{00000000-0008-0000-0500-00004C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01" name="Text Box 15">
          <a:extLst>
            <a:ext uri="{FF2B5EF4-FFF2-40B4-BE49-F238E27FC236}">
              <a16:creationId xmlns:a16="http://schemas.microsoft.com/office/drawing/2014/main" id="{00000000-0008-0000-0500-00004D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02" name="Text Box 15">
          <a:extLst>
            <a:ext uri="{FF2B5EF4-FFF2-40B4-BE49-F238E27FC236}">
              <a16:creationId xmlns:a16="http://schemas.microsoft.com/office/drawing/2014/main" id="{00000000-0008-0000-0500-00004E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03" name="Text Box 15">
          <a:extLst>
            <a:ext uri="{FF2B5EF4-FFF2-40B4-BE49-F238E27FC236}">
              <a16:creationId xmlns:a16="http://schemas.microsoft.com/office/drawing/2014/main" id="{00000000-0008-0000-0500-00004F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04" name="Text Box 15">
          <a:extLst>
            <a:ext uri="{FF2B5EF4-FFF2-40B4-BE49-F238E27FC236}">
              <a16:creationId xmlns:a16="http://schemas.microsoft.com/office/drawing/2014/main" id="{00000000-0008-0000-0500-000050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05" name="Text Box 15">
          <a:extLst>
            <a:ext uri="{FF2B5EF4-FFF2-40B4-BE49-F238E27FC236}">
              <a16:creationId xmlns:a16="http://schemas.microsoft.com/office/drawing/2014/main" id="{00000000-0008-0000-0500-000051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06" name="Text Box 15">
          <a:extLst>
            <a:ext uri="{FF2B5EF4-FFF2-40B4-BE49-F238E27FC236}">
              <a16:creationId xmlns:a16="http://schemas.microsoft.com/office/drawing/2014/main" id="{00000000-0008-0000-0500-000052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07" name="Text Box 15">
          <a:extLst>
            <a:ext uri="{FF2B5EF4-FFF2-40B4-BE49-F238E27FC236}">
              <a16:creationId xmlns:a16="http://schemas.microsoft.com/office/drawing/2014/main" id="{00000000-0008-0000-0500-000053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08" name="Text Box 15">
          <a:extLst>
            <a:ext uri="{FF2B5EF4-FFF2-40B4-BE49-F238E27FC236}">
              <a16:creationId xmlns:a16="http://schemas.microsoft.com/office/drawing/2014/main" id="{00000000-0008-0000-0500-000054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09" name="Text Box 15">
          <a:extLst>
            <a:ext uri="{FF2B5EF4-FFF2-40B4-BE49-F238E27FC236}">
              <a16:creationId xmlns:a16="http://schemas.microsoft.com/office/drawing/2014/main" id="{00000000-0008-0000-0500-000055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10" name="Text Box 15">
          <a:extLst>
            <a:ext uri="{FF2B5EF4-FFF2-40B4-BE49-F238E27FC236}">
              <a16:creationId xmlns:a16="http://schemas.microsoft.com/office/drawing/2014/main" id="{00000000-0008-0000-0500-000056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11" name="Text Box 15">
          <a:extLst>
            <a:ext uri="{FF2B5EF4-FFF2-40B4-BE49-F238E27FC236}">
              <a16:creationId xmlns:a16="http://schemas.microsoft.com/office/drawing/2014/main" id="{00000000-0008-0000-0500-000057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12" name="Text Box 15">
          <a:extLst>
            <a:ext uri="{FF2B5EF4-FFF2-40B4-BE49-F238E27FC236}">
              <a16:creationId xmlns:a16="http://schemas.microsoft.com/office/drawing/2014/main" id="{00000000-0008-0000-0500-000058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13" name="Text Box 15">
          <a:extLst>
            <a:ext uri="{FF2B5EF4-FFF2-40B4-BE49-F238E27FC236}">
              <a16:creationId xmlns:a16="http://schemas.microsoft.com/office/drawing/2014/main" id="{00000000-0008-0000-0500-000059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14" name="Text Box 15">
          <a:extLst>
            <a:ext uri="{FF2B5EF4-FFF2-40B4-BE49-F238E27FC236}">
              <a16:creationId xmlns:a16="http://schemas.microsoft.com/office/drawing/2014/main" id="{00000000-0008-0000-0500-00005A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15" name="Text Box 15">
          <a:extLst>
            <a:ext uri="{FF2B5EF4-FFF2-40B4-BE49-F238E27FC236}">
              <a16:creationId xmlns:a16="http://schemas.microsoft.com/office/drawing/2014/main" id="{00000000-0008-0000-0500-00005B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16" name="Text Box 15">
          <a:extLst>
            <a:ext uri="{FF2B5EF4-FFF2-40B4-BE49-F238E27FC236}">
              <a16:creationId xmlns:a16="http://schemas.microsoft.com/office/drawing/2014/main" id="{00000000-0008-0000-0500-00005C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17" name="Text Box 15">
          <a:extLst>
            <a:ext uri="{FF2B5EF4-FFF2-40B4-BE49-F238E27FC236}">
              <a16:creationId xmlns:a16="http://schemas.microsoft.com/office/drawing/2014/main" id="{00000000-0008-0000-0500-00005D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18" name="Text Box 15">
          <a:extLst>
            <a:ext uri="{FF2B5EF4-FFF2-40B4-BE49-F238E27FC236}">
              <a16:creationId xmlns:a16="http://schemas.microsoft.com/office/drawing/2014/main" id="{00000000-0008-0000-0500-00005E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19" name="Text Box 15">
          <a:extLst>
            <a:ext uri="{FF2B5EF4-FFF2-40B4-BE49-F238E27FC236}">
              <a16:creationId xmlns:a16="http://schemas.microsoft.com/office/drawing/2014/main" id="{00000000-0008-0000-0500-00005F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20" name="Text Box 15">
          <a:extLst>
            <a:ext uri="{FF2B5EF4-FFF2-40B4-BE49-F238E27FC236}">
              <a16:creationId xmlns:a16="http://schemas.microsoft.com/office/drawing/2014/main" id="{00000000-0008-0000-0500-000060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21" name="Text Box 15">
          <a:extLst>
            <a:ext uri="{FF2B5EF4-FFF2-40B4-BE49-F238E27FC236}">
              <a16:creationId xmlns:a16="http://schemas.microsoft.com/office/drawing/2014/main" id="{00000000-0008-0000-0500-000061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22" name="Text Box 15">
          <a:extLst>
            <a:ext uri="{FF2B5EF4-FFF2-40B4-BE49-F238E27FC236}">
              <a16:creationId xmlns:a16="http://schemas.microsoft.com/office/drawing/2014/main" id="{00000000-0008-0000-0500-000062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23" name="Text Box 15">
          <a:extLst>
            <a:ext uri="{FF2B5EF4-FFF2-40B4-BE49-F238E27FC236}">
              <a16:creationId xmlns:a16="http://schemas.microsoft.com/office/drawing/2014/main" id="{00000000-0008-0000-0500-000063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24" name="Text Box 15">
          <a:extLst>
            <a:ext uri="{FF2B5EF4-FFF2-40B4-BE49-F238E27FC236}">
              <a16:creationId xmlns:a16="http://schemas.microsoft.com/office/drawing/2014/main" id="{00000000-0008-0000-0500-000064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25" name="Text Box 15">
          <a:extLst>
            <a:ext uri="{FF2B5EF4-FFF2-40B4-BE49-F238E27FC236}">
              <a16:creationId xmlns:a16="http://schemas.microsoft.com/office/drawing/2014/main" id="{00000000-0008-0000-0500-000065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26" name="Text Box 15">
          <a:extLst>
            <a:ext uri="{FF2B5EF4-FFF2-40B4-BE49-F238E27FC236}">
              <a16:creationId xmlns:a16="http://schemas.microsoft.com/office/drawing/2014/main" id="{00000000-0008-0000-0500-000066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27" name="Text Box 15">
          <a:extLst>
            <a:ext uri="{FF2B5EF4-FFF2-40B4-BE49-F238E27FC236}">
              <a16:creationId xmlns:a16="http://schemas.microsoft.com/office/drawing/2014/main" id="{00000000-0008-0000-0500-000067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28" name="Text Box 15">
          <a:extLst>
            <a:ext uri="{FF2B5EF4-FFF2-40B4-BE49-F238E27FC236}">
              <a16:creationId xmlns:a16="http://schemas.microsoft.com/office/drawing/2014/main" id="{00000000-0008-0000-0500-000068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29" name="Text Box 15">
          <a:extLst>
            <a:ext uri="{FF2B5EF4-FFF2-40B4-BE49-F238E27FC236}">
              <a16:creationId xmlns:a16="http://schemas.microsoft.com/office/drawing/2014/main" id="{00000000-0008-0000-0500-000069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30" name="Text Box 15">
          <a:extLst>
            <a:ext uri="{FF2B5EF4-FFF2-40B4-BE49-F238E27FC236}">
              <a16:creationId xmlns:a16="http://schemas.microsoft.com/office/drawing/2014/main" id="{00000000-0008-0000-0500-00006A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31" name="Text Box 15">
          <a:extLst>
            <a:ext uri="{FF2B5EF4-FFF2-40B4-BE49-F238E27FC236}">
              <a16:creationId xmlns:a16="http://schemas.microsoft.com/office/drawing/2014/main" id="{00000000-0008-0000-0500-00006B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32" name="Text Box 15">
          <a:extLst>
            <a:ext uri="{FF2B5EF4-FFF2-40B4-BE49-F238E27FC236}">
              <a16:creationId xmlns:a16="http://schemas.microsoft.com/office/drawing/2014/main" id="{00000000-0008-0000-0500-00006C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33" name="Text Box 15">
          <a:extLst>
            <a:ext uri="{FF2B5EF4-FFF2-40B4-BE49-F238E27FC236}">
              <a16:creationId xmlns:a16="http://schemas.microsoft.com/office/drawing/2014/main" id="{00000000-0008-0000-0500-00006D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34" name="Text Box 15">
          <a:extLst>
            <a:ext uri="{FF2B5EF4-FFF2-40B4-BE49-F238E27FC236}">
              <a16:creationId xmlns:a16="http://schemas.microsoft.com/office/drawing/2014/main" id="{00000000-0008-0000-0500-00006E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35" name="Text Box 15">
          <a:extLst>
            <a:ext uri="{FF2B5EF4-FFF2-40B4-BE49-F238E27FC236}">
              <a16:creationId xmlns:a16="http://schemas.microsoft.com/office/drawing/2014/main" id="{00000000-0008-0000-0500-00006F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36" name="Text Box 15">
          <a:extLst>
            <a:ext uri="{FF2B5EF4-FFF2-40B4-BE49-F238E27FC236}">
              <a16:creationId xmlns:a16="http://schemas.microsoft.com/office/drawing/2014/main" id="{00000000-0008-0000-0500-000070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37" name="Text Box 15">
          <a:extLst>
            <a:ext uri="{FF2B5EF4-FFF2-40B4-BE49-F238E27FC236}">
              <a16:creationId xmlns:a16="http://schemas.microsoft.com/office/drawing/2014/main" id="{00000000-0008-0000-0500-000071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38" name="Text Box 15">
          <a:extLst>
            <a:ext uri="{FF2B5EF4-FFF2-40B4-BE49-F238E27FC236}">
              <a16:creationId xmlns:a16="http://schemas.microsoft.com/office/drawing/2014/main" id="{00000000-0008-0000-0500-000072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39" name="Text Box 15">
          <a:extLst>
            <a:ext uri="{FF2B5EF4-FFF2-40B4-BE49-F238E27FC236}">
              <a16:creationId xmlns:a16="http://schemas.microsoft.com/office/drawing/2014/main" id="{00000000-0008-0000-0500-000073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40" name="Text Box 15">
          <a:extLst>
            <a:ext uri="{FF2B5EF4-FFF2-40B4-BE49-F238E27FC236}">
              <a16:creationId xmlns:a16="http://schemas.microsoft.com/office/drawing/2014/main" id="{00000000-0008-0000-0500-000074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41" name="Text Box 15">
          <a:extLst>
            <a:ext uri="{FF2B5EF4-FFF2-40B4-BE49-F238E27FC236}">
              <a16:creationId xmlns:a16="http://schemas.microsoft.com/office/drawing/2014/main" id="{00000000-0008-0000-0500-000075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42" name="Text Box 15">
          <a:extLst>
            <a:ext uri="{FF2B5EF4-FFF2-40B4-BE49-F238E27FC236}">
              <a16:creationId xmlns:a16="http://schemas.microsoft.com/office/drawing/2014/main" id="{00000000-0008-0000-0500-000076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43" name="Text Box 15">
          <a:extLst>
            <a:ext uri="{FF2B5EF4-FFF2-40B4-BE49-F238E27FC236}">
              <a16:creationId xmlns:a16="http://schemas.microsoft.com/office/drawing/2014/main" id="{00000000-0008-0000-0500-000077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44" name="Text Box 15">
          <a:extLst>
            <a:ext uri="{FF2B5EF4-FFF2-40B4-BE49-F238E27FC236}">
              <a16:creationId xmlns:a16="http://schemas.microsoft.com/office/drawing/2014/main" id="{00000000-0008-0000-0500-000078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45" name="Text Box 15">
          <a:extLst>
            <a:ext uri="{FF2B5EF4-FFF2-40B4-BE49-F238E27FC236}">
              <a16:creationId xmlns:a16="http://schemas.microsoft.com/office/drawing/2014/main" id="{00000000-0008-0000-0500-000079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46" name="Text Box 15">
          <a:extLst>
            <a:ext uri="{FF2B5EF4-FFF2-40B4-BE49-F238E27FC236}">
              <a16:creationId xmlns:a16="http://schemas.microsoft.com/office/drawing/2014/main" id="{00000000-0008-0000-0500-00007A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47" name="Text Box 15">
          <a:extLst>
            <a:ext uri="{FF2B5EF4-FFF2-40B4-BE49-F238E27FC236}">
              <a16:creationId xmlns:a16="http://schemas.microsoft.com/office/drawing/2014/main" id="{00000000-0008-0000-0500-00007B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48" name="Text Box 15">
          <a:extLst>
            <a:ext uri="{FF2B5EF4-FFF2-40B4-BE49-F238E27FC236}">
              <a16:creationId xmlns:a16="http://schemas.microsoft.com/office/drawing/2014/main" id="{00000000-0008-0000-0500-00007C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49" name="Text Box 15">
          <a:extLst>
            <a:ext uri="{FF2B5EF4-FFF2-40B4-BE49-F238E27FC236}">
              <a16:creationId xmlns:a16="http://schemas.microsoft.com/office/drawing/2014/main" id="{00000000-0008-0000-0500-00007D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50" name="Text Box 15">
          <a:extLst>
            <a:ext uri="{FF2B5EF4-FFF2-40B4-BE49-F238E27FC236}">
              <a16:creationId xmlns:a16="http://schemas.microsoft.com/office/drawing/2014/main" id="{00000000-0008-0000-0500-00007E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51" name="Text Box 15">
          <a:extLst>
            <a:ext uri="{FF2B5EF4-FFF2-40B4-BE49-F238E27FC236}">
              <a16:creationId xmlns:a16="http://schemas.microsoft.com/office/drawing/2014/main" id="{00000000-0008-0000-0500-00007F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52" name="Text Box 15">
          <a:extLst>
            <a:ext uri="{FF2B5EF4-FFF2-40B4-BE49-F238E27FC236}">
              <a16:creationId xmlns:a16="http://schemas.microsoft.com/office/drawing/2014/main" id="{00000000-0008-0000-0500-000080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53" name="Text Box 15">
          <a:extLst>
            <a:ext uri="{FF2B5EF4-FFF2-40B4-BE49-F238E27FC236}">
              <a16:creationId xmlns:a16="http://schemas.microsoft.com/office/drawing/2014/main" id="{00000000-0008-0000-0500-000081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54" name="Text Box 15">
          <a:extLst>
            <a:ext uri="{FF2B5EF4-FFF2-40B4-BE49-F238E27FC236}">
              <a16:creationId xmlns:a16="http://schemas.microsoft.com/office/drawing/2014/main" id="{00000000-0008-0000-0500-000082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55" name="Text Box 15">
          <a:extLst>
            <a:ext uri="{FF2B5EF4-FFF2-40B4-BE49-F238E27FC236}">
              <a16:creationId xmlns:a16="http://schemas.microsoft.com/office/drawing/2014/main" id="{00000000-0008-0000-0500-000083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56" name="Text Box 15">
          <a:extLst>
            <a:ext uri="{FF2B5EF4-FFF2-40B4-BE49-F238E27FC236}">
              <a16:creationId xmlns:a16="http://schemas.microsoft.com/office/drawing/2014/main" id="{00000000-0008-0000-0500-000084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57" name="Text Box 15">
          <a:extLst>
            <a:ext uri="{FF2B5EF4-FFF2-40B4-BE49-F238E27FC236}">
              <a16:creationId xmlns:a16="http://schemas.microsoft.com/office/drawing/2014/main" id="{00000000-0008-0000-0500-000085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58" name="Text Box 15">
          <a:extLst>
            <a:ext uri="{FF2B5EF4-FFF2-40B4-BE49-F238E27FC236}">
              <a16:creationId xmlns:a16="http://schemas.microsoft.com/office/drawing/2014/main" id="{00000000-0008-0000-0500-000086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59" name="Text Box 15">
          <a:extLst>
            <a:ext uri="{FF2B5EF4-FFF2-40B4-BE49-F238E27FC236}">
              <a16:creationId xmlns:a16="http://schemas.microsoft.com/office/drawing/2014/main" id="{00000000-0008-0000-0500-000087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60" name="Text Box 15">
          <a:extLst>
            <a:ext uri="{FF2B5EF4-FFF2-40B4-BE49-F238E27FC236}">
              <a16:creationId xmlns:a16="http://schemas.microsoft.com/office/drawing/2014/main" id="{00000000-0008-0000-0500-000088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61" name="Text Box 15">
          <a:extLst>
            <a:ext uri="{FF2B5EF4-FFF2-40B4-BE49-F238E27FC236}">
              <a16:creationId xmlns:a16="http://schemas.microsoft.com/office/drawing/2014/main" id="{00000000-0008-0000-0500-000089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62" name="Text Box 15">
          <a:extLst>
            <a:ext uri="{FF2B5EF4-FFF2-40B4-BE49-F238E27FC236}">
              <a16:creationId xmlns:a16="http://schemas.microsoft.com/office/drawing/2014/main" id="{00000000-0008-0000-0500-00008A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63" name="Text Box 15">
          <a:extLst>
            <a:ext uri="{FF2B5EF4-FFF2-40B4-BE49-F238E27FC236}">
              <a16:creationId xmlns:a16="http://schemas.microsoft.com/office/drawing/2014/main" id="{00000000-0008-0000-0500-00008B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65" name="Text Box 15">
          <a:extLst>
            <a:ext uri="{FF2B5EF4-FFF2-40B4-BE49-F238E27FC236}">
              <a16:creationId xmlns:a16="http://schemas.microsoft.com/office/drawing/2014/main" id="{00000000-0008-0000-0500-00008D040000}"/>
            </a:ext>
          </a:extLst>
        </xdr:cNvPr>
        <xdr:cNvSpPr txBox="1">
          <a:spLocks noChangeArrowheads="1"/>
        </xdr:cNvSpPr>
      </xdr:nvSpPr>
      <xdr:spPr bwMode="auto">
        <a:xfrm>
          <a:off x="6655254" y="4813754"/>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66" name="Text Box 15">
          <a:extLst>
            <a:ext uri="{FF2B5EF4-FFF2-40B4-BE49-F238E27FC236}">
              <a16:creationId xmlns:a16="http://schemas.microsoft.com/office/drawing/2014/main" id="{00000000-0008-0000-0500-00008E040000}"/>
            </a:ext>
          </a:extLst>
        </xdr:cNvPr>
        <xdr:cNvSpPr txBox="1">
          <a:spLocks noChangeArrowheads="1"/>
        </xdr:cNvSpPr>
      </xdr:nvSpPr>
      <xdr:spPr bwMode="auto">
        <a:xfrm>
          <a:off x="6655254" y="5031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67" name="Text Box 15">
          <a:extLst>
            <a:ext uri="{FF2B5EF4-FFF2-40B4-BE49-F238E27FC236}">
              <a16:creationId xmlns:a16="http://schemas.microsoft.com/office/drawing/2014/main" id="{00000000-0008-0000-0500-00008F040000}"/>
            </a:ext>
          </a:extLst>
        </xdr:cNvPr>
        <xdr:cNvSpPr txBox="1">
          <a:spLocks noChangeArrowheads="1"/>
        </xdr:cNvSpPr>
      </xdr:nvSpPr>
      <xdr:spPr bwMode="auto">
        <a:xfrm>
          <a:off x="6655254" y="5031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68" name="Text Box 15">
          <a:extLst>
            <a:ext uri="{FF2B5EF4-FFF2-40B4-BE49-F238E27FC236}">
              <a16:creationId xmlns:a16="http://schemas.microsoft.com/office/drawing/2014/main" id="{00000000-0008-0000-0500-000090040000}"/>
            </a:ext>
          </a:extLst>
        </xdr:cNvPr>
        <xdr:cNvSpPr txBox="1">
          <a:spLocks noChangeArrowheads="1"/>
        </xdr:cNvSpPr>
      </xdr:nvSpPr>
      <xdr:spPr bwMode="auto">
        <a:xfrm>
          <a:off x="6655254" y="5221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69" name="Text Box 15">
          <a:extLst>
            <a:ext uri="{FF2B5EF4-FFF2-40B4-BE49-F238E27FC236}">
              <a16:creationId xmlns:a16="http://schemas.microsoft.com/office/drawing/2014/main" id="{00000000-0008-0000-0500-000091040000}"/>
            </a:ext>
          </a:extLst>
        </xdr:cNvPr>
        <xdr:cNvSpPr txBox="1">
          <a:spLocks noChangeArrowheads="1"/>
        </xdr:cNvSpPr>
      </xdr:nvSpPr>
      <xdr:spPr bwMode="auto">
        <a:xfrm>
          <a:off x="6655254" y="5221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70" name="Text Box 15">
          <a:extLst>
            <a:ext uri="{FF2B5EF4-FFF2-40B4-BE49-F238E27FC236}">
              <a16:creationId xmlns:a16="http://schemas.microsoft.com/office/drawing/2014/main" id="{00000000-0008-0000-0500-000092040000}"/>
            </a:ext>
          </a:extLst>
        </xdr:cNvPr>
        <xdr:cNvSpPr txBox="1">
          <a:spLocks noChangeArrowheads="1"/>
        </xdr:cNvSpPr>
      </xdr:nvSpPr>
      <xdr:spPr bwMode="auto">
        <a:xfrm>
          <a:off x="6655254" y="5412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71" name="Text Box 15">
          <a:extLst>
            <a:ext uri="{FF2B5EF4-FFF2-40B4-BE49-F238E27FC236}">
              <a16:creationId xmlns:a16="http://schemas.microsoft.com/office/drawing/2014/main" id="{00000000-0008-0000-0500-000093040000}"/>
            </a:ext>
          </a:extLst>
        </xdr:cNvPr>
        <xdr:cNvSpPr txBox="1">
          <a:spLocks noChangeArrowheads="1"/>
        </xdr:cNvSpPr>
      </xdr:nvSpPr>
      <xdr:spPr bwMode="auto">
        <a:xfrm>
          <a:off x="6655254" y="5412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72" name="Text Box 15">
          <a:extLst>
            <a:ext uri="{FF2B5EF4-FFF2-40B4-BE49-F238E27FC236}">
              <a16:creationId xmlns:a16="http://schemas.microsoft.com/office/drawing/2014/main" id="{00000000-0008-0000-0500-000094040000}"/>
            </a:ext>
          </a:extLst>
        </xdr:cNvPr>
        <xdr:cNvSpPr txBox="1">
          <a:spLocks noChangeArrowheads="1"/>
        </xdr:cNvSpPr>
      </xdr:nvSpPr>
      <xdr:spPr bwMode="auto">
        <a:xfrm>
          <a:off x="6655254" y="5415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73" name="Text Box 15">
          <a:extLst>
            <a:ext uri="{FF2B5EF4-FFF2-40B4-BE49-F238E27FC236}">
              <a16:creationId xmlns:a16="http://schemas.microsoft.com/office/drawing/2014/main" id="{00000000-0008-0000-0500-000095040000}"/>
            </a:ext>
          </a:extLst>
        </xdr:cNvPr>
        <xdr:cNvSpPr txBox="1">
          <a:spLocks noChangeArrowheads="1"/>
        </xdr:cNvSpPr>
      </xdr:nvSpPr>
      <xdr:spPr bwMode="auto">
        <a:xfrm>
          <a:off x="6655254" y="5415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74" name="Text Box 15">
          <a:extLst>
            <a:ext uri="{FF2B5EF4-FFF2-40B4-BE49-F238E27FC236}">
              <a16:creationId xmlns:a16="http://schemas.microsoft.com/office/drawing/2014/main" id="{00000000-0008-0000-0500-000096040000}"/>
            </a:ext>
          </a:extLst>
        </xdr:cNvPr>
        <xdr:cNvSpPr txBox="1">
          <a:spLocks noChangeArrowheads="1"/>
        </xdr:cNvSpPr>
      </xdr:nvSpPr>
      <xdr:spPr bwMode="auto">
        <a:xfrm>
          <a:off x="6655254" y="5415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75" name="Text Box 15">
          <a:extLst>
            <a:ext uri="{FF2B5EF4-FFF2-40B4-BE49-F238E27FC236}">
              <a16:creationId xmlns:a16="http://schemas.microsoft.com/office/drawing/2014/main" id="{00000000-0008-0000-0500-000097040000}"/>
            </a:ext>
          </a:extLst>
        </xdr:cNvPr>
        <xdr:cNvSpPr txBox="1">
          <a:spLocks noChangeArrowheads="1"/>
        </xdr:cNvSpPr>
      </xdr:nvSpPr>
      <xdr:spPr bwMode="auto">
        <a:xfrm>
          <a:off x="6655254" y="5415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76" name="Text Box 15">
          <a:extLst>
            <a:ext uri="{FF2B5EF4-FFF2-40B4-BE49-F238E27FC236}">
              <a16:creationId xmlns:a16="http://schemas.microsoft.com/office/drawing/2014/main" id="{00000000-0008-0000-0500-000098040000}"/>
            </a:ext>
          </a:extLst>
        </xdr:cNvPr>
        <xdr:cNvSpPr txBox="1">
          <a:spLocks noChangeArrowheads="1"/>
        </xdr:cNvSpPr>
      </xdr:nvSpPr>
      <xdr:spPr bwMode="auto">
        <a:xfrm>
          <a:off x="6655254" y="5415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77" name="Text Box 15">
          <a:extLst>
            <a:ext uri="{FF2B5EF4-FFF2-40B4-BE49-F238E27FC236}">
              <a16:creationId xmlns:a16="http://schemas.microsoft.com/office/drawing/2014/main" id="{00000000-0008-0000-0500-000099040000}"/>
            </a:ext>
          </a:extLst>
        </xdr:cNvPr>
        <xdr:cNvSpPr txBox="1">
          <a:spLocks noChangeArrowheads="1"/>
        </xdr:cNvSpPr>
      </xdr:nvSpPr>
      <xdr:spPr bwMode="auto">
        <a:xfrm>
          <a:off x="6655254" y="5415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78" name="Text Box 15">
          <a:extLst>
            <a:ext uri="{FF2B5EF4-FFF2-40B4-BE49-F238E27FC236}">
              <a16:creationId xmlns:a16="http://schemas.microsoft.com/office/drawing/2014/main" id="{00000000-0008-0000-0500-00009A040000}"/>
            </a:ext>
          </a:extLst>
        </xdr:cNvPr>
        <xdr:cNvSpPr txBox="1">
          <a:spLocks noChangeArrowheads="1"/>
        </xdr:cNvSpPr>
      </xdr:nvSpPr>
      <xdr:spPr bwMode="auto">
        <a:xfrm>
          <a:off x="6655254" y="5415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xdr:row>
      <xdr:rowOff>0</xdr:rowOff>
    </xdr:from>
    <xdr:ext cx="95250" cy="171450"/>
    <xdr:sp macro="" textlink="">
      <xdr:nvSpPr>
        <xdr:cNvPr id="1179" name="Text Box 16">
          <a:extLst>
            <a:ext uri="{FF2B5EF4-FFF2-40B4-BE49-F238E27FC236}">
              <a16:creationId xmlns:a16="http://schemas.microsoft.com/office/drawing/2014/main" id="{00000000-0008-0000-0500-00009B040000}"/>
            </a:ext>
          </a:extLst>
        </xdr:cNvPr>
        <xdr:cNvSpPr txBox="1">
          <a:spLocks noChangeArrowheads="1"/>
        </xdr:cNvSpPr>
      </xdr:nvSpPr>
      <xdr:spPr bwMode="auto">
        <a:xfrm>
          <a:off x="6655254" y="39551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184" name="Text Box 16">
          <a:extLst>
            <a:ext uri="{FF2B5EF4-FFF2-40B4-BE49-F238E27FC236}">
              <a16:creationId xmlns:a16="http://schemas.microsoft.com/office/drawing/2014/main" id="{00000000-0008-0000-0500-0000A0040000}"/>
            </a:ext>
          </a:extLst>
        </xdr:cNvPr>
        <xdr:cNvSpPr txBox="1">
          <a:spLocks noChangeArrowheads="1"/>
        </xdr:cNvSpPr>
      </xdr:nvSpPr>
      <xdr:spPr bwMode="auto">
        <a:xfrm>
          <a:off x="6655254" y="4308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185" name="Text Box 17">
          <a:extLst>
            <a:ext uri="{FF2B5EF4-FFF2-40B4-BE49-F238E27FC236}">
              <a16:creationId xmlns:a16="http://schemas.microsoft.com/office/drawing/2014/main" id="{00000000-0008-0000-0500-0000A1040000}"/>
            </a:ext>
          </a:extLst>
        </xdr:cNvPr>
        <xdr:cNvSpPr txBox="1">
          <a:spLocks noChangeArrowheads="1"/>
        </xdr:cNvSpPr>
      </xdr:nvSpPr>
      <xdr:spPr bwMode="auto">
        <a:xfrm>
          <a:off x="6655254" y="4308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186" name="Text Box 18">
          <a:extLst>
            <a:ext uri="{FF2B5EF4-FFF2-40B4-BE49-F238E27FC236}">
              <a16:creationId xmlns:a16="http://schemas.microsoft.com/office/drawing/2014/main" id="{00000000-0008-0000-0500-0000A2040000}"/>
            </a:ext>
          </a:extLst>
        </xdr:cNvPr>
        <xdr:cNvSpPr txBox="1">
          <a:spLocks noChangeArrowheads="1"/>
        </xdr:cNvSpPr>
      </xdr:nvSpPr>
      <xdr:spPr bwMode="auto">
        <a:xfrm>
          <a:off x="6655254" y="4308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187" name="Text Box 19">
          <a:extLst>
            <a:ext uri="{FF2B5EF4-FFF2-40B4-BE49-F238E27FC236}">
              <a16:creationId xmlns:a16="http://schemas.microsoft.com/office/drawing/2014/main" id="{00000000-0008-0000-0500-0000A3040000}"/>
            </a:ext>
          </a:extLst>
        </xdr:cNvPr>
        <xdr:cNvSpPr txBox="1">
          <a:spLocks noChangeArrowheads="1"/>
        </xdr:cNvSpPr>
      </xdr:nvSpPr>
      <xdr:spPr bwMode="auto">
        <a:xfrm>
          <a:off x="6655254" y="4308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88" name="Text Box 15">
          <a:extLst>
            <a:ext uri="{FF2B5EF4-FFF2-40B4-BE49-F238E27FC236}">
              <a16:creationId xmlns:a16="http://schemas.microsoft.com/office/drawing/2014/main" id="{00000000-0008-0000-0500-0000A4040000}"/>
            </a:ext>
          </a:extLst>
        </xdr:cNvPr>
        <xdr:cNvSpPr txBox="1">
          <a:spLocks noChangeArrowheads="1"/>
        </xdr:cNvSpPr>
      </xdr:nvSpPr>
      <xdr:spPr bwMode="auto">
        <a:xfrm>
          <a:off x="6655254" y="4813754"/>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89" name="Text Box 15">
          <a:extLst>
            <a:ext uri="{FF2B5EF4-FFF2-40B4-BE49-F238E27FC236}">
              <a16:creationId xmlns:a16="http://schemas.microsoft.com/office/drawing/2014/main" id="{00000000-0008-0000-0500-0000A5040000}"/>
            </a:ext>
          </a:extLst>
        </xdr:cNvPr>
        <xdr:cNvSpPr txBox="1">
          <a:spLocks noChangeArrowheads="1"/>
        </xdr:cNvSpPr>
      </xdr:nvSpPr>
      <xdr:spPr bwMode="auto">
        <a:xfrm>
          <a:off x="6655254" y="5602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191" name="Text Box 16">
          <a:extLst>
            <a:ext uri="{FF2B5EF4-FFF2-40B4-BE49-F238E27FC236}">
              <a16:creationId xmlns:a16="http://schemas.microsoft.com/office/drawing/2014/main" id="{00000000-0008-0000-0500-0000A7040000}"/>
            </a:ext>
          </a:extLst>
        </xdr:cNvPr>
        <xdr:cNvSpPr txBox="1">
          <a:spLocks noChangeArrowheads="1"/>
        </xdr:cNvSpPr>
      </xdr:nvSpPr>
      <xdr:spPr bwMode="auto">
        <a:xfrm>
          <a:off x="307975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192" name="Text Box 17">
          <a:extLst>
            <a:ext uri="{FF2B5EF4-FFF2-40B4-BE49-F238E27FC236}">
              <a16:creationId xmlns:a16="http://schemas.microsoft.com/office/drawing/2014/main" id="{00000000-0008-0000-0500-0000A8040000}"/>
            </a:ext>
          </a:extLst>
        </xdr:cNvPr>
        <xdr:cNvSpPr txBox="1">
          <a:spLocks noChangeArrowheads="1"/>
        </xdr:cNvSpPr>
      </xdr:nvSpPr>
      <xdr:spPr bwMode="auto">
        <a:xfrm>
          <a:off x="307975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193" name="Text Box 18">
          <a:extLst>
            <a:ext uri="{FF2B5EF4-FFF2-40B4-BE49-F238E27FC236}">
              <a16:creationId xmlns:a16="http://schemas.microsoft.com/office/drawing/2014/main" id="{00000000-0008-0000-0500-0000A9040000}"/>
            </a:ext>
          </a:extLst>
        </xdr:cNvPr>
        <xdr:cNvSpPr txBox="1">
          <a:spLocks noChangeArrowheads="1"/>
        </xdr:cNvSpPr>
      </xdr:nvSpPr>
      <xdr:spPr bwMode="auto">
        <a:xfrm>
          <a:off x="307975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194" name="Text Box 19">
          <a:extLst>
            <a:ext uri="{FF2B5EF4-FFF2-40B4-BE49-F238E27FC236}">
              <a16:creationId xmlns:a16="http://schemas.microsoft.com/office/drawing/2014/main" id="{00000000-0008-0000-0500-0000AA040000}"/>
            </a:ext>
          </a:extLst>
        </xdr:cNvPr>
        <xdr:cNvSpPr txBox="1">
          <a:spLocks noChangeArrowheads="1"/>
        </xdr:cNvSpPr>
      </xdr:nvSpPr>
      <xdr:spPr bwMode="auto">
        <a:xfrm>
          <a:off x="307975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435713"/>
    <xdr:sp macro="" textlink="">
      <xdr:nvSpPr>
        <xdr:cNvPr id="1195" name="Text Box 15">
          <a:extLst>
            <a:ext uri="{FF2B5EF4-FFF2-40B4-BE49-F238E27FC236}">
              <a16:creationId xmlns:a16="http://schemas.microsoft.com/office/drawing/2014/main" id="{00000000-0008-0000-0500-0000AB040000}"/>
            </a:ext>
          </a:extLst>
        </xdr:cNvPr>
        <xdr:cNvSpPr txBox="1">
          <a:spLocks noChangeArrowheads="1"/>
        </xdr:cNvSpPr>
      </xdr:nvSpPr>
      <xdr:spPr bwMode="auto">
        <a:xfrm>
          <a:off x="3079750" y="4479925"/>
          <a:ext cx="95250" cy="4357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196" name="Text Box 16">
          <a:extLst>
            <a:ext uri="{FF2B5EF4-FFF2-40B4-BE49-F238E27FC236}">
              <a16:creationId xmlns:a16="http://schemas.microsoft.com/office/drawing/2014/main" id="{00000000-0008-0000-0500-0000AC040000}"/>
            </a:ext>
          </a:extLst>
        </xdr:cNvPr>
        <xdr:cNvSpPr txBox="1">
          <a:spLocks noChangeArrowheads="1"/>
        </xdr:cNvSpPr>
      </xdr:nvSpPr>
      <xdr:spPr bwMode="auto">
        <a:xfrm>
          <a:off x="30797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197" name="Text Box 17">
          <a:extLst>
            <a:ext uri="{FF2B5EF4-FFF2-40B4-BE49-F238E27FC236}">
              <a16:creationId xmlns:a16="http://schemas.microsoft.com/office/drawing/2014/main" id="{00000000-0008-0000-0500-0000AD040000}"/>
            </a:ext>
          </a:extLst>
        </xdr:cNvPr>
        <xdr:cNvSpPr txBox="1">
          <a:spLocks noChangeArrowheads="1"/>
        </xdr:cNvSpPr>
      </xdr:nvSpPr>
      <xdr:spPr bwMode="auto">
        <a:xfrm>
          <a:off x="30797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198" name="Text Box 18">
          <a:extLst>
            <a:ext uri="{FF2B5EF4-FFF2-40B4-BE49-F238E27FC236}">
              <a16:creationId xmlns:a16="http://schemas.microsoft.com/office/drawing/2014/main" id="{00000000-0008-0000-0500-0000AE040000}"/>
            </a:ext>
          </a:extLst>
        </xdr:cNvPr>
        <xdr:cNvSpPr txBox="1">
          <a:spLocks noChangeArrowheads="1"/>
        </xdr:cNvSpPr>
      </xdr:nvSpPr>
      <xdr:spPr bwMode="auto">
        <a:xfrm>
          <a:off x="30797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199" name="Text Box 19">
          <a:extLst>
            <a:ext uri="{FF2B5EF4-FFF2-40B4-BE49-F238E27FC236}">
              <a16:creationId xmlns:a16="http://schemas.microsoft.com/office/drawing/2014/main" id="{00000000-0008-0000-0500-0000AF040000}"/>
            </a:ext>
          </a:extLst>
        </xdr:cNvPr>
        <xdr:cNvSpPr txBox="1">
          <a:spLocks noChangeArrowheads="1"/>
        </xdr:cNvSpPr>
      </xdr:nvSpPr>
      <xdr:spPr bwMode="auto">
        <a:xfrm>
          <a:off x="30797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1034143</xdr:colOff>
      <xdr:row>127</xdr:row>
      <xdr:rowOff>0</xdr:rowOff>
    </xdr:from>
    <xdr:ext cx="95250" cy="213632"/>
    <xdr:sp macro="" textlink="">
      <xdr:nvSpPr>
        <xdr:cNvPr id="1200" name="Text Box 15">
          <a:extLst>
            <a:ext uri="{FF2B5EF4-FFF2-40B4-BE49-F238E27FC236}">
              <a16:creationId xmlns:a16="http://schemas.microsoft.com/office/drawing/2014/main" id="{00000000-0008-0000-0500-0000B0040000}"/>
            </a:ext>
          </a:extLst>
        </xdr:cNvPr>
        <xdr:cNvSpPr txBox="1">
          <a:spLocks noChangeArrowheads="1"/>
        </xdr:cNvSpPr>
      </xdr:nvSpPr>
      <xdr:spPr bwMode="auto">
        <a:xfrm>
          <a:off x="3999593" y="48046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01" name="Text Box 16">
          <a:extLst>
            <a:ext uri="{FF2B5EF4-FFF2-40B4-BE49-F238E27FC236}">
              <a16:creationId xmlns:a16="http://schemas.microsoft.com/office/drawing/2014/main" id="{00000000-0008-0000-0500-0000B1040000}"/>
            </a:ext>
          </a:extLst>
        </xdr:cNvPr>
        <xdr:cNvSpPr txBox="1">
          <a:spLocks noChangeArrowheads="1"/>
        </xdr:cNvSpPr>
      </xdr:nvSpPr>
      <xdr:spPr bwMode="auto">
        <a:xfrm>
          <a:off x="3079750"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02" name="Text Box 17">
          <a:extLst>
            <a:ext uri="{FF2B5EF4-FFF2-40B4-BE49-F238E27FC236}">
              <a16:creationId xmlns:a16="http://schemas.microsoft.com/office/drawing/2014/main" id="{00000000-0008-0000-0500-0000B2040000}"/>
            </a:ext>
          </a:extLst>
        </xdr:cNvPr>
        <xdr:cNvSpPr txBox="1">
          <a:spLocks noChangeArrowheads="1"/>
        </xdr:cNvSpPr>
      </xdr:nvSpPr>
      <xdr:spPr bwMode="auto">
        <a:xfrm>
          <a:off x="3079750"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03" name="Text Box 18">
          <a:extLst>
            <a:ext uri="{FF2B5EF4-FFF2-40B4-BE49-F238E27FC236}">
              <a16:creationId xmlns:a16="http://schemas.microsoft.com/office/drawing/2014/main" id="{00000000-0008-0000-0500-0000B3040000}"/>
            </a:ext>
          </a:extLst>
        </xdr:cNvPr>
        <xdr:cNvSpPr txBox="1">
          <a:spLocks noChangeArrowheads="1"/>
        </xdr:cNvSpPr>
      </xdr:nvSpPr>
      <xdr:spPr bwMode="auto">
        <a:xfrm>
          <a:off x="3079750"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04" name="Text Box 19">
          <a:extLst>
            <a:ext uri="{FF2B5EF4-FFF2-40B4-BE49-F238E27FC236}">
              <a16:creationId xmlns:a16="http://schemas.microsoft.com/office/drawing/2014/main" id="{00000000-0008-0000-0500-0000B4040000}"/>
            </a:ext>
          </a:extLst>
        </xdr:cNvPr>
        <xdr:cNvSpPr txBox="1">
          <a:spLocks noChangeArrowheads="1"/>
        </xdr:cNvSpPr>
      </xdr:nvSpPr>
      <xdr:spPr bwMode="auto">
        <a:xfrm>
          <a:off x="3079750"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05" name="Text Box 16">
          <a:extLst>
            <a:ext uri="{FF2B5EF4-FFF2-40B4-BE49-F238E27FC236}">
              <a16:creationId xmlns:a16="http://schemas.microsoft.com/office/drawing/2014/main" id="{00000000-0008-0000-0500-0000B5040000}"/>
            </a:ext>
          </a:extLst>
        </xdr:cNvPr>
        <xdr:cNvSpPr txBox="1">
          <a:spLocks noChangeArrowheads="1"/>
        </xdr:cNvSpPr>
      </xdr:nvSpPr>
      <xdr:spPr bwMode="auto">
        <a:xfrm>
          <a:off x="7585075"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06" name="Text Box 17">
          <a:extLst>
            <a:ext uri="{FF2B5EF4-FFF2-40B4-BE49-F238E27FC236}">
              <a16:creationId xmlns:a16="http://schemas.microsoft.com/office/drawing/2014/main" id="{00000000-0008-0000-0500-0000B6040000}"/>
            </a:ext>
          </a:extLst>
        </xdr:cNvPr>
        <xdr:cNvSpPr txBox="1">
          <a:spLocks noChangeArrowheads="1"/>
        </xdr:cNvSpPr>
      </xdr:nvSpPr>
      <xdr:spPr bwMode="auto">
        <a:xfrm>
          <a:off x="7585075"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07" name="Text Box 18">
          <a:extLst>
            <a:ext uri="{FF2B5EF4-FFF2-40B4-BE49-F238E27FC236}">
              <a16:creationId xmlns:a16="http://schemas.microsoft.com/office/drawing/2014/main" id="{00000000-0008-0000-0500-0000B7040000}"/>
            </a:ext>
          </a:extLst>
        </xdr:cNvPr>
        <xdr:cNvSpPr txBox="1">
          <a:spLocks noChangeArrowheads="1"/>
        </xdr:cNvSpPr>
      </xdr:nvSpPr>
      <xdr:spPr bwMode="auto">
        <a:xfrm>
          <a:off x="7585075"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08" name="Text Box 19">
          <a:extLst>
            <a:ext uri="{FF2B5EF4-FFF2-40B4-BE49-F238E27FC236}">
              <a16:creationId xmlns:a16="http://schemas.microsoft.com/office/drawing/2014/main" id="{00000000-0008-0000-0500-0000B8040000}"/>
            </a:ext>
          </a:extLst>
        </xdr:cNvPr>
        <xdr:cNvSpPr txBox="1">
          <a:spLocks noChangeArrowheads="1"/>
        </xdr:cNvSpPr>
      </xdr:nvSpPr>
      <xdr:spPr bwMode="auto">
        <a:xfrm>
          <a:off x="7585075"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442269"/>
    <xdr:sp macro="" textlink="">
      <xdr:nvSpPr>
        <xdr:cNvPr id="1209" name="Text Box 15">
          <a:extLst>
            <a:ext uri="{FF2B5EF4-FFF2-40B4-BE49-F238E27FC236}">
              <a16:creationId xmlns:a16="http://schemas.microsoft.com/office/drawing/2014/main" id="{00000000-0008-0000-0500-0000B9040000}"/>
            </a:ext>
          </a:extLst>
        </xdr:cNvPr>
        <xdr:cNvSpPr txBox="1">
          <a:spLocks noChangeArrowheads="1"/>
        </xdr:cNvSpPr>
      </xdr:nvSpPr>
      <xdr:spPr bwMode="auto">
        <a:xfrm>
          <a:off x="7585075" y="447992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10" name="Text Box 16">
          <a:extLst>
            <a:ext uri="{FF2B5EF4-FFF2-40B4-BE49-F238E27FC236}">
              <a16:creationId xmlns:a16="http://schemas.microsoft.com/office/drawing/2014/main" id="{00000000-0008-0000-0500-0000BA040000}"/>
            </a:ext>
          </a:extLst>
        </xdr:cNvPr>
        <xdr:cNvSpPr txBox="1">
          <a:spLocks noChangeArrowheads="1"/>
        </xdr:cNvSpPr>
      </xdr:nvSpPr>
      <xdr:spPr bwMode="auto">
        <a:xfrm>
          <a:off x="7585075"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11" name="Text Box 17">
          <a:extLst>
            <a:ext uri="{FF2B5EF4-FFF2-40B4-BE49-F238E27FC236}">
              <a16:creationId xmlns:a16="http://schemas.microsoft.com/office/drawing/2014/main" id="{00000000-0008-0000-0500-0000BB040000}"/>
            </a:ext>
          </a:extLst>
        </xdr:cNvPr>
        <xdr:cNvSpPr txBox="1">
          <a:spLocks noChangeArrowheads="1"/>
        </xdr:cNvSpPr>
      </xdr:nvSpPr>
      <xdr:spPr bwMode="auto">
        <a:xfrm>
          <a:off x="7585075"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12" name="Text Box 18">
          <a:extLst>
            <a:ext uri="{FF2B5EF4-FFF2-40B4-BE49-F238E27FC236}">
              <a16:creationId xmlns:a16="http://schemas.microsoft.com/office/drawing/2014/main" id="{00000000-0008-0000-0500-0000BC040000}"/>
            </a:ext>
          </a:extLst>
        </xdr:cNvPr>
        <xdr:cNvSpPr txBox="1">
          <a:spLocks noChangeArrowheads="1"/>
        </xdr:cNvSpPr>
      </xdr:nvSpPr>
      <xdr:spPr bwMode="auto">
        <a:xfrm>
          <a:off x="7585075"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13" name="Text Box 19">
          <a:extLst>
            <a:ext uri="{FF2B5EF4-FFF2-40B4-BE49-F238E27FC236}">
              <a16:creationId xmlns:a16="http://schemas.microsoft.com/office/drawing/2014/main" id="{00000000-0008-0000-0500-0000BD040000}"/>
            </a:ext>
          </a:extLst>
        </xdr:cNvPr>
        <xdr:cNvSpPr txBox="1">
          <a:spLocks noChangeArrowheads="1"/>
        </xdr:cNvSpPr>
      </xdr:nvSpPr>
      <xdr:spPr bwMode="auto">
        <a:xfrm>
          <a:off x="7585075"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214" name="Text Box 15">
          <a:extLst>
            <a:ext uri="{FF2B5EF4-FFF2-40B4-BE49-F238E27FC236}">
              <a16:creationId xmlns:a16="http://schemas.microsoft.com/office/drawing/2014/main" id="{00000000-0008-0000-0500-0000BE040000}"/>
            </a:ext>
          </a:extLst>
        </xdr:cNvPr>
        <xdr:cNvSpPr txBox="1">
          <a:spLocks noChangeArrowheads="1"/>
        </xdr:cNvSpPr>
      </xdr:nvSpPr>
      <xdr:spPr bwMode="auto">
        <a:xfrm>
          <a:off x="7585075" y="49815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15" name="Text Box 16">
          <a:extLst>
            <a:ext uri="{FF2B5EF4-FFF2-40B4-BE49-F238E27FC236}">
              <a16:creationId xmlns:a16="http://schemas.microsoft.com/office/drawing/2014/main" id="{00000000-0008-0000-0500-0000BF040000}"/>
            </a:ext>
          </a:extLst>
        </xdr:cNvPr>
        <xdr:cNvSpPr txBox="1">
          <a:spLocks noChangeArrowheads="1"/>
        </xdr:cNvSpPr>
      </xdr:nvSpPr>
      <xdr:spPr bwMode="auto">
        <a:xfrm>
          <a:off x="7585075"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16" name="Text Box 17">
          <a:extLst>
            <a:ext uri="{FF2B5EF4-FFF2-40B4-BE49-F238E27FC236}">
              <a16:creationId xmlns:a16="http://schemas.microsoft.com/office/drawing/2014/main" id="{00000000-0008-0000-0500-0000C0040000}"/>
            </a:ext>
          </a:extLst>
        </xdr:cNvPr>
        <xdr:cNvSpPr txBox="1">
          <a:spLocks noChangeArrowheads="1"/>
        </xdr:cNvSpPr>
      </xdr:nvSpPr>
      <xdr:spPr bwMode="auto">
        <a:xfrm>
          <a:off x="7585075"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17" name="Text Box 18">
          <a:extLst>
            <a:ext uri="{FF2B5EF4-FFF2-40B4-BE49-F238E27FC236}">
              <a16:creationId xmlns:a16="http://schemas.microsoft.com/office/drawing/2014/main" id="{00000000-0008-0000-0500-0000C1040000}"/>
            </a:ext>
          </a:extLst>
        </xdr:cNvPr>
        <xdr:cNvSpPr txBox="1">
          <a:spLocks noChangeArrowheads="1"/>
        </xdr:cNvSpPr>
      </xdr:nvSpPr>
      <xdr:spPr bwMode="auto">
        <a:xfrm>
          <a:off x="7585075"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18" name="Text Box 19">
          <a:extLst>
            <a:ext uri="{FF2B5EF4-FFF2-40B4-BE49-F238E27FC236}">
              <a16:creationId xmlns:a16="http://schemas.microsoft.com/office/drawing/2014/main" id="{00000000-0008-0000-0500-0000C2040000}"/>
            </a:ext>
          </a:extLst>
        </xdr:cNvPr>
        <xdr:cNvSpPr txBox="1">
          <a:spLocks noChangeArrowheads="1"/>
        </xdr:cNvSpPr>
      </xdr:nvSpPr>
      <xdr:spPr bwMode="auto">
        <a:xfrm>
          <a:off x="7585075"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19" name="Text Box 16">
          <a:extLst>
            <a:ext uri="{FF2B5EF4-FFF2-40B4-BE49-F238E27FC236}">
              <a16:creationId xmlns:a16="http://schemas.microsoft.com/office/drawing/2014/main" id="{00000000-0008-0000-0500-0000C3040000}"/>
            </a:ext>
          </a:extLst>
        </xdr:cNvPr>
        <xdr:cNvSpPr txBox="1">
          <a:spLocks noChangeArrowheads="1"/>
        </xdr:cNvSpPr>
      </xdr:nvSpPr>
      <xdr:spPr bwMode="auto">
        <a:xfrm>
          <a:off x="4565650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20" name="Text Box 17">
          <a:extLst>
            <a:ext uri="{FF2B5EF4-FFF2-40B4-BE49-F238E27FC236}">
              <a16:creationId xmlns:a16="http://schemas.microsoft.com/office/drawing/2014/main" id="{00000000-0008-0000-0500-0000C4040000}"/>
            </a:ext>
          </a:extLst>
        </xdr:cNvPr>
        <xdr:cNvSpPr txBox="1">
          <a:spLocks noChangeArrowheads="1"/>
        </xdr:cNvSpPr>
      </xdr:nvSpPr>
      <xdr:spPr bwMode="auto">
        <a:xfrm>
          <a:off x="4565650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21" name="Text Box 18">
          <a:extLst>
            <a:ext uri="{FF2B5EF4-FFF2-40B4-BE49-F238E27FC236}">
              <a16:creationId xmlns:a16="http://schemas.microsoft.com/office/drawing/2014/main" id="{00000000-0008-0000-0500-0000C5040000}"/>
            </a:ext>
          </a:extLst>
        </xdr:cNvPr>
        <xdr:cNvSpPr txBox="1">
          <a:spLocks noChangeArrowheads="1"/>
        </xdr:cNvSpPr>
      </xdr:nvSpPr>
      <xdr:spPr bwMode="auto">
        <a:xfrm>
          <a:off x="4565650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22" name="Text Box 19">
          <a:extLst>
            <a:ext uri="{FF2B5EF4-FFF2-40B4-BE49-F238E27FC236}">
              <a16:creationId xmlns:a16="http://schemas.microsoft.com/office/drawing/2014/main" id="{00000000-0008-0000-0500-0000C6040000}"/>
            </a:ext>
          </a:extLst>
        </xdr:cNvPr>
        <xdr:cNvSpPr txBox="1">
          <a:spLocks noChangeArrowheads="1"/>
        </xdr:cNvSpPr>
      </xdr:nvSpPr>
      <xdr:spPr bwMode="auto">
        <a:xfrm>
          <a:off x="4565650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442269"/>
    <xdr:sp macro="" textlink="">
      <xdr:nvSpPr>
        <xdr:cNvPr id="1223" name="Text Box 15">
          <a:extLst>
            <a:ext uri="{FF2B5EF4-FFF2-40B4-BE49-F238E27FC236}">
              <a16:creationId xmlns:a16="http://schemas.microsoft.com/office/drawing/2014/main" id="{00000000-0008-0000-0500-0000C7040000}"/>
            </a:ext>
          </a:extLst>
        </xdr:cNvPr>
        <xdr:cNvSpPr txBox="1">
          <a:spLocks noChangeArrowheads="1"/>
        </xdr:cNvSpPr>
      </xdr:nvSpPr>
      <xdr:spPr bwMode="auto">
        <a:xfrm>
          <a:off x="45656500" y="447992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24" name="Text Box 16">
          <a:extLst>
            <a:ext uri="{FF2B5EF4-FFF2-40B4-BE49-F238E27FC236}">
              <a16:creationId xmlns:a16="http://schemas.microsoft.com/office/drawing/2014/main" id="{00000000-0008-0000-0500-0000C8040000}"/>
            </a:ext>
          </a:extLst>
        </xdr:cNvPr>
        <xdr:cNvSpPr txBox="1">
          <a:spLocks noChangeArrowheads="1"/>
        </xdr:cNvSpPr>
      </xdr:nvSpPr>
      <xdr:spPr bwMode="auto">
        <a:xfrm>
          <a:off x="4565650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25" name="Text Box 17">
          <a:extLst>
            <a:ext uri="{FF2B5EF4-FFF2-40B4-BE49-F238E27FC236}">
              <a16:creationId xmlns:a16="http://schemas.microsoft.com/office/drawing/2014/main" id="{00000000-0008-0000-0500-0000C9040000}"/>
            </a:ext>
          </a:extLst>
        </xdr:cNvPr>
        <xdr:cNvSpPr txBox="1">
          <a:spLocks noChangeArrowheads="1"/>
        </xdr:cNvSpPr>
      </xdr:nvSpPr>
      <xdr:spPr bwMode="auto">
        <a:xfrm>
          <a:off x="4565650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26" name="Text Box 18">
          <a:extLst>
            <a:ext uri="{FF2B5EF4-FFF2-40B4-BE49-F238E27FC236}">
              <a16:creationId xmlns:a16="http://schemas.microsoft.com/office/drawing/2014/main" id="{00000000-0008-0000-0500-0000CA040000}"/>
            </a:ext>
          </a:extLst>
        </xdr:cNvPr>
        <xdr:cNvSpPr txBox="1">
          <a:spLocks noChangeArrowheads="1"/>
        </xdr:cNvSpPr>
      </xdr:nvSpPr>
      <xdr:spPr bwMode="auto">
        <a:xfrm>
          <a:off x="4565650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27" name="Text Box 19">
          <a:extLst>
            <a:ext uri="{FF2B5EF4-FFF2-40B4-BE49-F238E27FC236}">
              <a16:creationId xmlns:a16="http://schemas.microsoft.com/office/drawing/2014/main" id="{00000000-0008-0000-0500-0000CB040000}"/>
            </a:ext>
          </a:extLst>
        </xdr:cNvPr>
        <xdr:cNvSpPr txBox="1">
          <a:spLocks noChangeArrowheads="1"/>
        </xdr:cNvSpPr>
      </xdr:nvSpPr>
      <xdr:spPr bwMode="auto">
        <a:xfrm>
          <a:off x="4565650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1228" name="Text Box 15">
          <a:extLst>
            <a:ext uri="{FF2B5EF4-FFF2-40B4-BE49-F238E27FC236}">
              <a16:creationId xmlns:a16="http://schemas.microsoft.com/office/drawing/2014/main" id="{00000000-0008-0000-0500-0000CC040000}"/>
            </a:ext>
          </a:extLst>
        </xdr:cNvPr>
        <xdr:cNvSpPr txBox="1">
          <a:spLocks noChangeArrowheads="1"/>
        </xdr:cNvSpPr>
      </xdr:nvSpPr>
      <xdr:spPr bwMode="auto">
        <a:xfrm>
          <a:off x="45656500" y="49815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29" name="Text Box 16">
          <a:extLst>
            <a:ext uri="{FF2B5EF4-FFF2-40B4-BE49-F238E27FC236}">
              <a16:creationId xmlns:a16="http://schemas.microsoft.com/office/drawing/2014/main" id="{00000000-0008-0000-0500-0000CD040000}"/>
            </a:ext>
          </a:extLst>
        </xdr:cNvPr>
        <xdr:cNvSpPr txBox="1">
          <a:spLocks noChangeArrowheads="1"/>
        </xdr:cNvSpPr>
      </xdr:nvSpPr>
      <xdr:spPr bwMode="auto">
        <a:xfrm>
          <a:off x="45656500"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30" name="Text Box 17">
          <a:extLst>
            <a:ext uri="{FF2B5EF4-FFF2-40B4-BE49-F238E27FC236}">
              <a16:creationId xmlns:a16="http://schemas.microsoft.com/office/drawing/2014/main" id="{00000000-0008-0000-0500-0000CE040000}"/>
            </a:ext>
          </a:extLst>
        </xdr:cNvPr>
        <xdr:cNvSpPr txBox="1">
          <a:spLocks noChangeArrowheads="1"/>
        </xdr:cNvSpPr>
      </xdr:nvSpPr>
      <xdr:spPr bwMode="auto">
        <a:xfrm>
          <a:off x="45656500"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31" name="Text Box 18">
          <a:extLst>
            <a:ext uri="{FF2B5EF4-FFF2-40B4-BE49-F238E27FC236}">
              <a16:creationId xmlns:a16="http://schemas.microsoft.com/office/drawing/2014/main" id="{00000000-0008-0000-0500-0000CF040000}"/>
            </a:ext>
          </a:extLst>
        </xdr:cNvPr>
        <xdr:cNvSpPr txBox="1">
          <a:spLocks noChangeArrowheads="1"/>
        </xdr:cNvSpPr>
      </xdr:nvSpPr>
      <xdr:spPr bwMode="auto">
        <a:xfrm>
          <a:off x="45656500"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32" name="Text Box 19">
          <a:extLst>
            <a:ext uri="{FF2B5EF4-FFF2-40B4-BE49-F238E27FC236}">
              <a16:creationId xmlns:a16="http://schemas.microsoft.com/office/drawing/2014/main" id="{00000000-0008-0000-0500-0000D0040000}"/>
            </a:ext>
          </a:extLst>
        </xdr:cNvPr>
        <xdr:cNvSpPr txBox="1">
          <a:spLocks noChangeArrowheads="1"/>
        </xdr:cNvSpPr>
      </xdr:nvSpPr>
      <xdr:spPr bwMode="auto">
        <a:xfrm>
          <a:off x="45656500"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33" name="Text Box 16">
          <a:extLst>
            <a:ext uri="{FF2B5EF4-FFF2-40B4-BE49-F238E27FC236}">
              <a16:creationId xmlns:a16="http://schemas.microsoft.com/office/drawing/2014/main" id="{00000000-0008-0000-0500-0000D1040000}"/>
            </a:ext>
          </a:extLst>
        </xdr:cNvPr>
        <xdr:cNvSpPr txBox="1">
          <a:spLocks noChangeArrowheads="1"/>
        </xdr:cNvSpPr>
      </xdr:nvSpPr>
      <xdr:spPr bwMode="auto">
        <a:xfrm>
          <a:off x="3079750"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34" name="Text Box 17">
          <a:extLst>
            <a:ext uri="{FF2B5EF4-FFF2-40B4-BE49-F238E27FC236}">
              <a16:creationId xmlns:a16="http://schemas.microsoft.com/office/drawing/2014/main" id="{00000000-0008-0000-0500-0000D2040000}"/>
            </a:ext>
          </a:extLst>
        </xdr:cNvPr>
        <xdr:cNvSpPr txBox="1">
          <a:spLocks noChangeArrowheads="1"/>
        </xdr:cNvSpPr>
      </xdr:nvSpPr>
      <xdr:spPr bwMode="auto">
        <a:xfrm>
          <a:off x="3079750"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35" name="Text Box 18">
          <a:extLst>
            <a:ext uri="{FF2B5EF4-FFF2-40B4-BE49-F238E27FC236}">
              <a16:creationId xmlns:a16="http://schemas.microsoft.com/office/drawing/2014/main" id="{00000000-0008-0000-0500-0000D3040000}"/>
            </a:ext>
          </a:extLst>
        </xdr:cNvPr>
        <xdr:cNvSpPr txBox="1">
          <a:spLocks noChangeArrowheads="1"/>
        </xdr:cNvSpPr>
      </xdr:nvSpPr>
      <xdr:spPr bwMode="auto">
        <a:xfrm>
          <a:off x="3079750"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36" name="Text Box 19">
          <a:extLst>
            <a:ext uri="{FF2B5EF4-FFF2-40B4-BE49-F238E27FC236}">
              <a16:creationId xmlns:a16="http://schemas.microsoft.com/office/drawing/2014/main" id="{00000000-0008-0000-0500-0000D4040000}"/>
            </a:ext>
          </a:extLst>
        </xdr:cNvPr>
        <xdr:cNvSpPr txBox="1">
          <a:spLocks noChangeArrowheads="1"/>
        </xdr:cNvSpPr>
      </xdr:nvSpPr>
      <xdr:spPr bwMode="auto">
        <a:xfrm>
          <a:off x="3079750"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444014"/>
    <xdr:sp macro="" textlink="">
      <xdr:nvSpPr>
        <xdr:cNvPr id="1237" name="Text Box 15">
          <a:extLst>
            <a:ext uri="{FF2B5EF4-FFF2-40B4-BE49-F238E27FC236}">
              <a16:creationId xmlns:a16="http://schemas.microsoft.com/office/drawing/2014/main" id="{00000000-0008-0000-0500-0000D5040000}"/>
            </a:ext>
          </a:extLst>
        </xdr:cNvPr>
        <xdr:cNvSpPr txBox="1">
          <a:spLocks noChangeArrowheads="1"/>
        </xdr:cNvSpPr>
      </xdr:nvSpPr>
      <xdr:spPr bwMode="auto">
        <a:xfrm>
          <a:off x="3079750" y="4092575"/>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238" name="Text Box 15">
          <a:extLst>
            <a:ext uri="{FF2B5EF4-FFF2-40B4-BE49-F238E27FC236}">
              <a16:creationId xmlns:a16="http://schemas.microsoft.com/office/drawing/2014/main" id="{00000000-0008-0000-0500-0000D6040000}"/>
            </a:ext>
          </a:extLst>
        </xdr:cNvPr>
        <xdr:cNvSpPr txBox="1">
          <a:spLocks noChangeArrowheads="1"/>
        </xdr:cNvSpPr>
      </xdr:nvSpPr>
      <xdr:spPr bwMode="auto">
        <a:xfrm>
          <a:off x="3079750" y="49815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39" name="Text Box 16">
          <a:extLst>
            <a:ext uri="{FF2B5EF4-FFF2-40B4-BE49-F238E27FC236}">
              <a16:creationId xmlns:a16="http://schemas.microsoft.com/office/drawing/2014/main" id="{00000000-0008-0000-0500-0000D7040000}"/>
            </a:ext>
          </a:extLst>
        </xdr:cNvPr>
        <xdr:cNvSpPr txBox="1">
          <a:spLocks noChangeArrowheads="1"/>
        </xdr:cNvSpPr>
      </xdr:nvSpPr>
      <xdr:spPr bwMode="auto">
        <a:xfrm>
          <a:off x="307975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40" name="Text Box 17">
          <a:extLst>
            <a:ext uri="{FF2B5EF4-FFF2-40B4-BE49-F238E27FC236}">
              <a16:creationId xmlns:a16="http://schemas.microsoft.com/office/drawing/2014/main" id="{00000000-0008-0000-0500-0000D8040000}"/>
            </a:ext>
          </a:extLst>
        </xdr:cNvPr>
        <xdr:cNvSpPr txBox="1">
          <a:spLocks noChangeArrowheads="1"/>
        </xdr:cNvSpPr>
      </xdr:nvSpPr>
      <xdr:spPr bwMode="auto">
        <a:xfrm>
          <a:off x="307975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41" name="Text Box 18">
          <a:extLst>
            <a:ext uri="{FF2B5EF4-FFF2-40B4-BE49-F238E27FC236}">
              <a16:creationId xmlns:a16="http://schemas.microsoft.com/office/drawing/2014/main" id="{00000000-0008-0000-0500-0000D9040000}"/>
            </a:ext>
          </a:extLst>
        </xdr:cNvPr>
        <xdr:cNvSpPr txBox="1">
          <a:spLocks noChangeArrowheads="1"/>
        </xdr:cNvSpPr>
      </xdr:nvSpPr>
      <xdr:spPr bwMode="auto">
        <a:xfrm>
          <a:off x="307975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42" name="Text Box 19">
          <a:extLst>
            <a:ext uri="{FF2B5EF4-FFF2-40B4-BE49-F238E27FC236}">
              <a16:creationId xmlns:a16="http://schemas.microsoft.com/office/drawing/2014/main" id="{00000000-0008-0000-0500-0000DA040000}"/>
            </a:ext>
          </a:extLst>
        </xdr:cNvPr>
        <xdr:cNvSpPr txBox="1">
          <a:spLocks noChangeArrowheads="1"/>
        </xdr:cNvSpPr>
      </xdr:nvSpPr>
      <xdr:spPr bwMode="auto">
        <a:xfrm>
          <a:off x="307975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243" name="Text Box 15">
          <a:extLst>
            <a:ext uri="{FF2B5EF4-FFF2-40B4-BE49-F238E27FC236}">
              <a16:creationId xmlns:a16="http://schemas.microsoft.com/office/drawing/2014/main" id="{00000000-0008-0000-0500-0000DB040000}"/>
            </a:ext>
          </a:extLst>
        </xdr:cNvPr>
        <xdr:cNvSpPr txBox="1">
          <a:spLocks noChangeArrowheads="1"/>
        </xdr:cNvSpPr>
      </xdr:nvSpPr>
      <xdr:spPr bwMode="auto">
        <a:xfrm>
          <a:off x="3079750" y="4479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44" name="Text Box 16">
          <a:extLst>
            <a:ext uri="{FF2B5EF4-FFF2-40B4-BE49-F238E27FC236}">
              <a16:creationId xmlns:a16="http://schemas.microsoft.com/office/drawing/2014/main" id="{00000000-0008-0000-0500-0000DC040000}"/>
            </a:ext>
          </a:extLst>
        </xdr:cNvPr>
        <xdr:cNvSpPr txBox="1">
          <a:spLocks noChangeArrowheads="1"/>
        </xdr:cNvSpPr>
      </xdr:nvSpPr>
      <xdr:spPr bwMode="auto">
        <a:xfrm>
          <a:off x="30797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45" name="Text Box 17">
          <a:extLst>
            <a:ext uri="{FF2B5EF4-FFF2-40B4-BE49-F238E27FC236}">
              <a16:creationId xmlns:a16="http://schemas.microsoft.com/office/drawing/2014/main" id="{00000000-0008-0000-0500-0000DD040000}"/>
            </a:ext>
          </a:extLst>
        </xdr:cNvPr>
        <xdr:cNvSpPr txBox="1">
          <a:spLocks noChangeArrowheads="1"/>
        </xdr:cNvSpPr>
      </xdr:nvSpPr>
      <xdr:spPr bwMode="auto">
        <a:xfrm>
          <a:off x="30797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46" name="Text Box 18">
          <a:extLst>
            <a:ext uri="{FF2B5EF4-FFF2-40B4-BE49-F238E27FC236}">
              <a16:creationId xmlns:a16="http://schemas.microsoft.com/office/drawing/2014/main" id="{00000000-0008-0000-0500-0000DE040000}"/>
            </a:ext>
          </a:extLst>
        </xdr:cNvPr>
        <xdr:cNvSpPr txBox="1">
          <a:spLocks noChangeArrowheads="1"/>
        </xdr:cNvSpPr>
      </xdr:nvSpPr>
      <xdr:spPr bwMode="auto">
        <a:xfrm>
          <a:off x="30797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47" name="Text Box 19">
          <a:extLst>
            <a:ext uri="{FF2B5EF4-FFF2-40B4-BE49-F238E27FC236}">
              <a16:creationId xmlns:a16="http://schemas.microsoft.com/office/drawing/2014/main" id="{00000000-0008-0000-0500-0000DF040000}"/>
            </a:ext>
          </a:extLst>
        </xdr:cNvPr>
        <xdr:cNvSpPr txBox="1">
          <a:spLocks noChangeArrowheads="1"/>
        </xdr:cNvSpPr>
      </xdr:nvSpPr>
      <xdr:spPr bwMode="auto">
        <a:xfrm>
          <a:off x="30797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248" name="Text Box 15">
          <a:extLst>
            <a:ext uri="{FF2B5EF4-FFF2-40B4-BE49-F238E27FC236}">
              <a16:creationId xmlns:a16="http://schemas.microsoft.com/office/drawing/2014/main" id="{00000000-0008-0000-0500-0000E0040000}"/>
            </a:ext>
          </a:extLst>
        </xdr:cNvPr>
        <xdr:cNvSpPr txBox="1">
          <a:spLocks noChangeArrowheads="1"/>
        </xdr:cNvSpPr>
      </xdr:nvSpPr>
      <xdr:spPr bwMode="auto">
        <a:xfrm>
          <a:off x="3079750" y="49815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444331"/>
    <xdr:sp macro="" textlink="">
      <xdr:nvSpPr>
        <xdr:cNvPr id="1249" name="Text Box 15">
          <a:extLst>
            <a:ext uri="{FF2B5EF4-FFF2-40B4-BE49-F238E27FC236}">
              <a16:creationId xmlns:a16="http://schemas.microsoft.com/office/drawing/2014/main" id="{00000000-0008-0000-0500-0000E1040000}"/>
            </a:ext>
          </a:extLst>
        </xdr:cNvPr>
        <xdr:cNvSpPr txBox="1">
          <a:spLocks noChangeArrowheads="1"/>
        </xdr:cNvSpPr>
      </xdr:nvSpPr>
      <xdr:spPr bwMode="auto">
        <a:xfrm>
          <a:off x="3079750" y="44799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50" name="Text Box 16">
          <a:extLst>
            <a:ext uri="{FF2B5EF4-FFF2-40B4-BE49-F238E27FC236}">
              <a16:creationId xmlns:a16="http://schemas.microsoft.com/office/drawing/2014/main" id="{00000000-0008-0000-0500-0000E2040000}"/>
            </a:ext>
          </a:extLst>
        </xdr:cNvPr>
        <xdr:cNvSpPr txBox="1">
          <a:spLocks noChangeArrowheads="1"/>
        </xdr:cNvSpPr>
      </xdr:nvSpPr>
      <xdr:spPr bwMode="auto">
        <a:xfrm>
          <a:off x="30797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51" name="Text Box 17">
          <a:extLst>
            <a:ext uri="{FF2B5EF4-FFF2-40B4-BE49-F238E27FC236}">
              <a16:creationId xmlns:a16="http://schemas.microsoft.com/office/drawing/2014/main" id="{00000000-0008-0000-0500-0000E3040000}"/>
            </a:ext>
          </a:extLst>
        </xdr:cNvPr>
        <xdr:cNvSpPr txBox="1">
          <a:spLocks noChangeArrowheads="1"/>
        </xdr:cNvSpPr>
      </xdr:nvSpPr>
      <xdr:spPr bwMode="auto">
        <a:xfrm>
          <a:off x="30797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52" name="Text Box 18">
          <a:extLst>
            <a:ext uri="{FF2B5EF4-FFF2-40B4-BE49-F238E27FC236}">
              <a16:creationId xmlns:a16="http://schemas.microsoft.com/office/drawing/2014/main" id="{00000000-0008-0000-0500-0000E4040000}"/>
            </a:ext>
          </a:extLst>
        </xdr:cNvPr>
        <xdr:cNvSpPr txBox="1">
          <a:spLocks noChangeArrowheads="1"/>
        </xdr:cNvSpPr>
      </xdr:nvSpPr>
      <xdr:spPr bwMode="auto">
        <a:xfrm>
          <a:off x="30797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53" name="Text Box 19">
          <a:extLst>
            <a:ext uri="{FF2B5EF4-FFF2-40B4-BE49-F238E27FC236}">
              <a16:creationId xmlns:a16="http://schemas.microsoft.com/office/drawing/2014/main" id="{00000000-0008-0000-0500-0000E5040000}"/>
            </a:ext>
          </a:extLst>
        </xdr:cNvPr>
        <xdr:cNvSpPr txBox="1">
          <a:spLocks noChangeArrowheads="1"/>
        </xdr:cNvSpPr>
      </xdr:nvSpPr>
      <xdr:spPr bwMode="auto">
        <a:xfrm>
          <a:off x="30797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254" name="Text Box 15">
          <a:extLst>
            <a:ext uri="{FF2B5EF4-FFF2-40B4-BE49-F238E27FC236}">
              <a16:creationId xmlns:a16="http://schemas.microsoft.com/office/drawing/2014/main" id="{00000000-0008-0000-0500-0000E6040000}"/>
            </a:ext>
          </a:extLst>
        </xdr:cNvPr>
        <xdr:cNvSpPr txBox="1">
          <a:spLocks noChangeArrowheads="1"/>
        </xdr:cNvSpPr>
      </xdr:nvSpPr>
      <xdr:spPr bwMode="auto">
        <a:xfrm>
          <a:off x="3079750" y="49815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442269"/>
    <xdr:sp macro="" textlink="">
      <xdr:nvSpPr>
        <xdr:cNvPr id="1255" name="Text Box 15">
          <a:extLst>
            <a:ext uri="{FF2B5EF4-FFF2-40B4-BE49-F238E27FC236}">
              <a16:creationId xmlns:a16="http://schemas.microsoft.com/office/drawing/2014/main" id="{00000000-0008-0000-0500-0000E7040000}"/>
            </a:ext>
          </a:extLst>
        </xdr:cNvPr>
        <xdr:cNvSpPr txBox="1">
          <a:spLocks noChangeArrowheads="1"/>
        </xdr:cNvSpPr>
      </xdr:nvSpPr>
      <xdr:spPr bwMode="auto">
        <a:xfrm>
          <a:off x="7585075" y="409257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256" name="Text Box 15">
          <a:extLst>
            <a:ext uri="{FF2B5EF4-FFF2-40B4-BE49-F238E27FC236}">
              <a16:creationId xmlns:a16="http://schemas.microsoft.com/office/drawing/2014/main" id="{00000000-0008-0000-0500-0000E8040000}"/>
            </a:ext>
          </a:extLst>
        </xdr:cNvPr>
        <xdr:cNvSpPr txBox="1">
          <a:spLocks noChangeArrowheads="1"/>
        </xdr:cNvSpPr>
      </xdr:nvSpPr>
      <xdr:spPr bwMode="auto">
        <a:xfrm>
          <a:off x="7585075" y="49815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57" name="Text Box 16">
          <a:extLst>
            <a:ext uri="{FF2B5EF4-FFF2-40B4-BE49-F238E27FC236}">
              <a16:creationId xmlns:a16="http://schemas.microsoft.com/office/drawing/2014/main" id="{00000000-0008-0000-0500-0000E9040000}"/>
            </a:ext>
          </a:extLst>
        </xdr:cNvPr>
        <xdr:cNvSpPr txBox="1">
          <a:spLocks noChangeArrowheads="1"/>
        </xdr:cNvSpPr>
      </xdr:nvSpPr>
      <xdr:spPr bwMode="auto">
        <a:xfrm>
          <a:off x="7585075"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58" name="Text Box 17">
          <a:extLst>
            <a:ext uri="{FF2B5EF4-FFF2-40B4-BE49-F238E27FC236}">
              <a16:creationId xmlns:a16="http://schemas.microsoft.com/office/drawing/2014/main" id="{00000000-0008-0000-0500-0000EA040000}"/>
            </a:ext>
          </a:extLst>
        </xdr:cNvPr>
        <xdr:cNvSpPr txBox="1">
          <a:spLocks noChangeArrowheads="1"/>
        </xdr:cNvSpPr>
      </xdr:nvSpPr>
      <xdr:spPr bwMode="auto">
        <a:xfrm>
          <a:off x="7585075"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59" name="Text Box 18">
          <a:extLst>
            <a:ext uri="{FF2B5EF4-FFF2-40B4-BE49-F238E27FC236}">
              <a16:creationId xmlns:a16="http://schemas.microsoft.com/office/drawing/2014/main" id="{00000000-0008-0000-0500-0000EB040000}"/>
            </a:ext>
          </a:extLst>
        </xdr:cNvPr>
        <xdr:cNvSpPr txBox="1">
          <a:spLocks noChangeArrowheads="1"/>
        </xdr:cNvSpPr>
      </xdr:nvSpPr>
      <xdr:spPr bwMode="auto">
        <a:xfrm>
          <a:off x="7585075"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60" name="Text Box 19">
          <a:extLst>
            <a:ext uri="{FF2B5EF4-FFF2-40B4-BE49-F238E27FC236}">
              <a16:creationId xmlns:a16="http://schemas.microsoft.com/office/drawing/2014/main" id="{00000000-0008-0000-0500-0000EC040000}"/>
            </a:ext>
          </a:extLst>
        </xdr:cNvPr>
        <xdr:cNvSpPr txBox="1">
          <a:spLocks noChangeArrowheads="1"/>
        </xdr:cNvSpPr>
      </xdr:nvSpPr>
      <xdr:spPr bwMode="auto">
        <a:xfrm>
          <a:off x="7585075"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261" name="Text Box 15">
          <a:extLst>
            <a:ext uri="{FF2B5EF4-FFF2-40B4-BE49-F238E27FC236}">
              <a16:creationId xmlns:a16="http://schemas.microsoft.com/office/drawing/2014/main" id="{00000000-0008-0000-0500-0000ED040000}"/>
            </a:ext>
          </a:extLst>
        </xdr:cNvPr>
        <xdr:cNvSpPr txBox="1">
          <a:spLocks noChangeArrowheads="1"/>
        </xdr:cNvSpPr>
      </xdr:nvSpPr>
      <xdr:spPr bwMode="auto">
        <a:xfrm>
          <a:off x="7585075" y="4479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62" name="Text Box 16">
          <a:extLst>
            <a:ext uri="{FF2B5EF4-FFF2-40B4-BE49-F238E27FC236}">
              <a16:creationId xmlns:a16="http://schemas.microsoft.com/office/drawing/2014/main" id="{00000000-0008-0000-0500-0000EE040000}"/>
            </a:ext>
          </a:extLst>
        </xdr:cNvPr>
        <xdr:cNvSpPr txBox="1">
          <a:spLocks noChangeArrowheads="1"/>
        </xdr:cNvSpPr>
      </xdr:nvSpPr>
      <xdr:spPr bwMode="auto">
        <a:xfrm>
          <a:off x="7585075"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63" name="Text Box 17">
          <a:extLst>
            <a:ext uri="{FF2B5EF4-FFF2-40B4-BE49-F238E27FC236}">
              <a16:creationId xmlns:a16="http://schemas.microsoft.com/office/drawing/2014/main" id="{00000000-0008-0000-0500-0000EF040000}"/>
            </a:ext>
          </a:extLst>
        </xdr:cNvPr>
        <xdr:cNvSpPr txBox="1">
          <a:spLocks noChangeArrowheads="1"/>
        </xdr:cNvSpPr>
      </xdr:nvSpPr>
      <xdr:spPr bwMode="auto">
        <a:xfrm>
          <a:off x="7585075"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64" name="Text Box 18">
          <a:extLst>
            <a:ext uri="{FF2B5EF4-FFF2-40B4-BE49-F238E27FC236}">
              <a16:creationId xmlns:a16="http://schemas.microsoft.com/office/drawing/2014/main" id="{00000000-0008-0000-0500-0000F0040000}"/>
            </a:ext>
          </a:extLst>
        </xdr:cNvPr>
        <xdr:cNvSpPr txBox="1">
          <a:spLocks noChangeArrowheads="1"/>
        </xdr:cNvSpPr>
      </xdr:nvSpPr>
      <xdr:spPr bwMode="auto">
        <a:xfrm>
          <a:off x="7585075"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65" name="Text Box 19">
          <a:extLst>
            <a:ext uri="{FF2B5EF4-FFF2-40B4-BE49-F238E27FC236}">
              <a16:creationId xmlns:a16="http://schemas.microsoft.com/office/drawing/2014/main" id="{00000000-0008-0000-0500-0000F1040000}"/>
            </a:ext>
          </a:extLst>
        </xdr:cNvPr>
        <xdr:cNvSpPr txBox="1">
          <a:spLocks noChangeArrowheads="1"/>
        </xdr:cNvSpPr>
      </xdr:nvSpPr>
      <xdr:spPr bwMode="auto">
        <a:xfrm>
          <a:off x="7585075"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266" name="Text Box 15">
          <a:extLst>
            <a:ext uri="{FF2B5EF4-FFF2-40B4-BE49-F238E27FC236}">
              <a16:creationId xmlns:a16="http://schemas.microsoft.com/office/drawing/2014/main" id="{00000000-0008-0000-0500-0000F2040000}"/>
            </a:ext>
          </a:extLst>
        </xdr:cNvPr>
        <xdr:cNvSpPr txBox="1">
          <a:spLocks noChangeArrowheads="1"/>
        </xdr:cNvSpPr>
      </xdr:nvSpPr>
      <xdr:spPr bwMode="auto">
        <a:xfrm>
          <a:off x="7585075" y="49815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67" name="Text Box 16">
          <a:extLst>
            <a:ext uri="{FF2B5EF4-FFF2-40B4-BE49-F238E27FC236}">
              <a16:creationId xmlns:a16="http://schemas.microsoft.com/office/drawing/2014/main" id="{00000000-0008-0000-0500-0000F3040000}"/>
            </a:ext>
          </a:extLst>
        </xdr:cNvPr>
        <xdr:cNvSpPr txBox="1">
          <a:spLocks noChangeArrowheads="1"/>
        </xdr:cNvSpPr>
      </xdr:nvSpPr>
      <xdr:spPr bwMode="auto">
        <a:xfrm>
          <a:off x="958215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68" name="Text Box 17">
          <a:extLst>
            <a:ext uri="{FF2B5EF4-FFF2-40B4-BE49-F238E27FC236}">
              <a16:creationId xmlns:a16="http://schemas.microsoft.com/office/drawing/2014/main" id="{00000000-0008-0000-0500-0000F4040000}"/>
            </a:ext>
          </a:extLst>
        </xdr:cNvPr>
        <xdr:cNvSpPr txBox="1">
          <a:spLocks noChangeArrowheads="1"/>
        </xdr:cNvSpPr>
      </xdr:nvSpPr>
      <xdr:spPr bwMode="auto">
        <a:xfrm>
          <a:off x="958215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69" name="Text Box 18">
          <a:extLst>
            <a:ext uri="{FF2B5EF4-FFF2-40B4-BE49-F238E27FC236}">
              <a16:creationId xmlns:a16="http://schemas.microsoft.com/office/drawing/2014/main" id="{00000000-0008-0000-0500-0000F5040000}"/>
            </a:ext>
          </a:extLst>
        </xdr:cNvPr>
        <xdr:cNvSpPr txBox="1">
          <a:spLocks noChangeArrowheads="1"/>
        </xdr:cNvSpPr>
      </xdr:nvSpPr>
      <xdr:spPr bwMode="auto">
        <a:xfrm>
          <a:off x="958215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70" name="Text Box 19">
          <a:extLst>
            <a:ext uri="{FF2B5EF4-FFF2-40B4-BE49-F238E27FC236}">
              <a16:creationId xmlns:a16="http://schemas.microsoft.com/office/drawing/2014/main" id="{00000000-0008-0000-0500-0000F6040000}"/>
            </a:ext>
          </a:extLst>
        </xdr:cNvPr>
        <xdr:cNvSpPr txBox="1">
          <a:spLocks noChangeArrowheads="1"/>
        </xdr:cNvSpPr>
      </xdr:nvSpPr>
      <xdr:spPr bwMode="auto">
        <a:xfrm>
          <a:off x="958215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442269"/>
    <xdr:sp macro="" textlink="">
      <xdr:nvSpPr>
        <xdr:cNvPr id="1271" name="Text Box 15">
          <a:extLst>
            <a:ext uri="{FF2B5EF4-FFF2-40B4-BE49-F238E27FC236}">
              <a16:creationId xmlns:a16="http://schemas.microsoft.com/office/drawing/2014/main" id="{00000000-0008-0000-0500-0000F7040000}"/>
            </a:ext>
          </a:extLst>
        </xdr:cNvPr>
        <xdr:cNvSpPr txBox="1">
          <a:spLocks noChangeArrowheads="1"/>
        </xdr:cNvSpPr>
      </xdr:nvSpPr>
      <xdr:spPr bwMode="auto">
        <a:xfrm>
          <a:off x="9582150" y="447992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72" name="Text Box 16">
          <a:extLst>
            <a:ext uri="{FF2B5EF4-FFF2-40B4-BE49-F238E27FC236}">
              <a16:creationId xmlns:a16="http://schemas.microsoft.com/office/drawing/2014/main" id="{00000000-0008-0000-0500-0000F8040000}"/>
            </a:ext>
          </a:extLst>
        </xdr:cNvPr>
        <xdr:cNvSpPr txBox="1">
          <a:spLocks noChangeArrowheads="1"/>
        </xdr:cNvSpPr>
      </xdr:nvSpPr>
      <xdr:spPr bwMode="auto">
        <a:xfrm>
          <a:off x="95821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73" name="Text Box 17">
          <a:extLst>
            <a:ext uri="{FF2B5EF4-FFF2-40B4-BE49-F238E27FC236}">
              <a16:creationId xmlns:a16="http://schemas.microsoft.com/office/drawing/2014/main" id="{00000000-0008-0000-0500-0000F9040000}"/>
            </a:ext>
          </a:extLst>
        </xdr:cNvPr>
        <xdr:cNvSpPr txBox="1">
          <a:spLocks noChangeArrowheads="1"/>
        </xdr:cNvSpPr>
      </xdr:nvSpPr>
      <xdr:spPr bwMode="auto">
        <a:xfrm>
          <a:off x="95821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74" name="Text Box 18">
          <a:extLst>
            <a:ext uri="{FF2B5EF4-FFF2-40B4-BE49-F238E27FC236}">
              <a16:creationId xmlns:a16="http://schemas.microsoft.com/office/drawing/2014/main" id="{00000000-0008-0000-0500-0000FA040000}"/>
            </a:ext>
          </a:extLst>
        </xdr:cNvPr>
        <xdr:cNvSpPr txBox="1">
          <a:spLocks noChangeArrowheads="1"/>
        </xdr:cNvSpPr>
      </xdr:nvSpPr>
      <xdr:spPr bwMode="auto">
        <a:xfrm>
          <a:off x="95821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75" name="Text Box 19">
          <a:extLst>
            <a:ext uri="{FF2B5EF4-FFF2-40B4-BE49-F238E27FC236}">
              <a16:creationId xmlns:a16="http://schemas.microsoft.com/office/drawing/2014/main" id="{00000000-0008-0000-0500-0000FB040000}"/>
            </a:ext>
          </a:extLst>
        </xdr:cNvPr>
        <xdr:cNvSpPr txBox="1">
          <a:spLocks noChangeArrowheads="1"/>
        </xdr:cNvSpPr>
      </xdr:nvSpPr>
      <xdr:spPr bwMode="auto">
        <a:xfrm>
          <a:off x="95821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276" name="Text Box 15">
          <a:extLst>
            <a:ext uri="{FF2B5EF4-FFF2-40B4-BE49-F238E27FC236}">
              <a16:creationId xmlns:a16="http://schemas.microsoft.com/office/drawing/2014/main" id="{00000000-0008-0000-0500-0000FC040000}"/>
            </a:ext>
          </a:extLst>
        </xdr:cNvPr>
        <xdr:cNvSpPr txBox="1">
          <a:spLocks noChangeArrowheads="1"/>
        </xdr:cNvSpPr>
      </xdr:nvSpPr>
      <xdr:spPr bwMode="auto">
        <a:xfrm>
          <a:off x="9582150" y="49815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77" name="Text Box 16">
          <a:extLst>
            <a:ext uri="{FF2B5EF4-FFF2-40B4-BE49-F238E27FC236}">
              <a16:creationId xmlns:a16="http://schemas.microsoft.com/office/drawing/2014/main" id="{00000000-0008-0000-0500-0000FD040000}"/>
            </a:ext>
          </a:extLst>
        </xdr:cNvPr>
        <xdr:cNvSpPr txBox="1">
          <a:spLocks noChangeArrowheads="1"/>
        </xdr:cNvSpPr>
      </xdr:nvSpPr>
      <xdr:spPr bwMode="auto">
        <a:xfrm>
          <a:off x="9582150"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78" name="Text Box 17">
          <a:extLst>
            <a:ext uri="{FF2B5EF4-FFF2-40B4-BE49-F238E27FC236}">
              <a16:creationId xmlns:a16="http://schemas.microsoft.com/office/drawing/2014/main" id="{00000000-0008-0000-0500-0000FE040000}"/>
            </a:ext>
          </a:extLst>
        </xdr:cNvPr>
        <xdr:cNvSpPr txBox="1">
          <a:spLocks noChangeArrowheads="1"/>
        </xdr:cNvSpPr>
      </xdr:nvSpPr>
      <xdr:spPr bwMode="auto">
        <a:xfrm>
          <a:off x="9582150"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79" name="Text Box 18">
          <a:extLst>
            <a:ext uri="{FF2B5EF4-FFF2-40B4-BE49-F238E27FC236}">
              <a16:creationId xmlns:a16="http://schemas.microsoft.com/office/drawing/2014/main" id="{00000000-0008-0000-0500-0000FF040000}"/>
            </a:ext>
          </a:extLst>
        </xdr:cNvPr>
        <xdr:cNvSpPr txBox="1">
          <a:spLocks noChangeArrowheads="1"/>
        </xdr:cNvSpPr>
      </xdr:nvSpPr>
      <xdr:spPr bwMode="auto">
        <a:xfrm>
          <a:off x="9582150"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80" name="Text Box 19">
          <a:extLst>
            <a:ext uri="{FF2B5EF4-FFF2-40B4-BE49-F238E27FC236}">
              <a16:creationId xmlns:a16="http://schemas.microsoft.com/office/drawing/2014/main" id="{00000000-0008-0000-0500-000000050000}"/>
            </a:ext>
          </a:extLst>
        </xdr:cNvPr>
        <xdr:cNvSpPr txBox="1">
          <a:spLocks noChangeArrowheads="1"/>
        </xdr:cNvSpPr>
      </xdr:nvSpPr>
      <xdr:spPr bwMode="auto">
        <a:xfrm>
          <a:off x="9582150"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442269"/>
    <xdr:sp macro="" textlink="">
      <xdr:nvSpPr>
        <xdr:cNvPr id="1281" name="Text Box 15">
          <a:extLst>
            <a:ext uri="{FF2B5EF4-FFF2-40B4-BE49-F238E27FC236}">
              <a16:creationId xmlns:a16="http://schemas.microsoft.com/office/drawing/2014/main" id="{00000000-0008-0000-0500-000001050000}"/>
            </a:ext>
          </a:extLst>
        </xdr:cNvPr>
        <xdr:cNvSpPr txBox="1">
          <a:spLocks noChangeArrowheads="1"/>
        </xdr:cNvSpPr>
      </xdr:nvSpPr>
      <xdr:spPr bwMode="auto">
        <a:xfrm>
          <a:off x="9582150" y="409257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282" name="Text Box 15">
          <a:extLst>
            <a:ext uri="{FF2B5EF4-FFF2-40B4-BE49-F238E27FC236}">
              <a16:creationId xmlns:a16="http://schemas.microsoft.com/office/drawing/2014/main" id="{00000000-0008-0000-0500-000002050000}"/>
            </a:ext>
          </a:extLst>
        </xdr:cNvPr>
        <xdr:cNvSpPr txBox="1">
          <a:spLocks noChangeArrowheads="1"/>
        </xdr:cNvSpPr>
      </xdr:nvSpPr>
      <xdr:spPr bwMode="auto">
        <a:xfrm>
          <a:off x="9582150" y="49815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83" name="Text Box 16">
          <a:extLst>
            <a:ext uri="{FF2B5EF4-FFF2-40B4-BE49-F238E27FC236}">
              <a16:creationId xmlns:a16="http://schemas.microsoft.com/office/drawing/2014/main" id="{00000000-0008-0000-0500-000003050000}"/>
            </a:ext>
          </a:extLst>
        </xdr:cNvPr>
        <xdr:cNvSpPr txBox="1">
          <a:spLocks noChangeArrowheads="1"/>
        </xdr:cNvSpPr>
      </xdr:nvSpPr>
      <xdr:spPr bwMode="auto">
        <a:xfrm>
          <a:off x="958215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84" name="Text Box 17">
          <a:extLst>
            <a:ext uri="{FF2B5EF4-FFF2-40B4-BE49-F238E27FC236}">
              <a16:creationId xmlns:a16="http://schemas.microsoft.com/office/drawing/2014/main" id="{00000000-0008-0000-0500-000004050000}"/>
            </a:ext>
          </a:extLst>
        </xdr:cNvPr>
        <xdr:cNvSpPr txBox="1">
          <a:spLocks noChangeArrowheads="1"/>
        </xdr:cNvSpPr>
      </xdr:nvSpPr>
      <xdr:spPr bwMode="auto">
        <a:xfrm>
          <a:off x="958215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85" name="Text Box 18">
          <a:extLst>
            <a:ext uri="{FF2B5EF4-FFF2-40B4-BE49-F238E27FC236}">
              <a16:creationId xmlns:a16="http://schemas.microsoft.com/office/drawing/2014/main" id="{00000000-0008-0000-0500-000005050000}"/>
            </a:ext>
          </a:extLst>
        </xdr:cNvPr>
        <xdr:cNvSpPr txBox="1">
          <a:spLocks noChangeArrowheads="1"/>
        </xdr:cNvSpPr>
      </xdr:nvSpPr>
      <xdr:spPr bwMode="auto">
        <a:xfrm>
          <a:off x="958215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86" name="Text Box 19">
          <a:extLst>
            <a:ext uri="{FF2B5EF4-FFF2-40B4-BE49-F238E27FC236}">
              <a16:creationId xmlns:a16="http://schemas.microsoft.com/office/drawing/2014/main" id="{00000000-0008-0000-0500-000006050000}"/>
            </a:ext>
          </a:extLst>
        </xdr:cNvPr>
        <xdr:cNvSpPr txBox="1">
          <a:spLocks noChangeArrowheads="1"/>
        </xdr:cNvSpPr>
      </xdr:nvSpPr>
      <xdr:spPr bwMode="auto">
        <a:xfrm>
          <a:off x="958215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287" name="Text Box 15">
          <a:extLst>
            <a:ext uri="{FF2B5EF4-FFF2-40B4-BE49-F238E27FC236}">
              <a16:creationId xmlns:a16="http://schemas.microsoft.com/office/drawing/2014/main" id="{00000000-0008-0000-0500-000007050000}"/>
            </a:ext>
          </a:extLst>
        </xdr:cNvPr>
        <xdr:cNvSpPr txBox="1">
          <a:spLocks noChangeArrowheads="1"/>
        </xdr:cNvSpPr>
      </xdr:nvSpPr>
      <xdr:spPr bwMode="auto">
        <a:xfrm>
          <a:off x="9582150" y="4479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88" name="Text Box 16">
          <a:extLst>
            <a:ext uri="{FF2B5EF4-FFF2-40B4-BE49-F238E27FC236}">
              <a16:creationId xmlns:a16="http://schemas.microsoft.com/office/drawing/2014/main" id="{00000000-0008-0000-0500-000008050000}"/>
            </a:ext>
          </a:extLst>
        </xdr:cNvPr>
        <xdr:cNvSpPr txBox="1">
          <a:spLocks noChangeArrowheads="1"/>
        </xdr:cNvSpPr>
      </xdr:nvSpPr>
      <xdr:spPr bwMode="auto">
        <a:xfrm>
          <a:off x="95821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89" name="Text Box 17">
          <a:extLst>
            <a:ext uri="{FF2B5EF4-FFF2-40B4-BE49-F238E27FC236}">
              <a16:creationId xmlns:a16="http://schemas.microsoft.com/office/drawing/2014/main" id="{00000000-0008-0000-0500-000009050000}"/>
            </a:ext>
          </a:extLst>
        </xdr:cNvPr>
        <xdr:cNvSpPr txBox="1">
          <a:spLocks noChangeArrowheads="1"/>
        </xdr:cNvSpPr>
      </xdr:nvSpPr>
      <xdr:spPr bwMode="auto">
        <a:xfrm>
          <a:off x="95821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90" name="Text Box 18">
          <a:extLst>
            <a:ext uri="{FF2B5EF4-FFF2-40B4-BE49-F238E27FC236}">
              <a16:creationId xmlns:a16="http://schemas.microsoft.com/office/drawing/2014/main" id="{00000000-0008-0000-0500-00000A050000}"/>
            </a:ext>
          </a:extLst>
        </xdr:cNvPr>
        <xdr:cNvSpPr txBox="1">
          <a:spLocks noChangeArrowheads="1"/>
        </xdr:cNvSpPr>
      </xdr:nvSpPr>
      <xdr:spPr bwMode="auto">
        <a:xfrm>
          <a:off x="95821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91" name="Text Box 19">
          <a:extLst>
            <a:ext uri="{FF2B5EF4-FFF2-40B4-BE49-F238E27FC236}">
              <a16:creationId xmlns:a16="http://schemas.microsoft.com/office/drawing/2014/main" id="{00000000-0008-0000-0500-00000B050000}"/>
            </a:ext>
          </a:extLst>
        </xdr:cNvPr>
        <xdr:cNvSpPr txBox="1">
          <a:spLocks noChangeArrowheads="1"/>
        </xdr:cNvSpPr>
      </xdr:nvSpPr>
      <xdr:spPr bwMode="auto">
        <a:xfrm>
          <a:off x="95821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292" name="Text Box 15">
          <a:extLst>
            <a:ext uri="{FF2B5EF4-FFF2-40B4-BE49-F238E27FC236}">
              <a16:creationId xmlns:a16="http://schemas.microsoft.com/office/drawing/2014/main" id="{00000000-0008-0000-0500-00000C050000}"/>
            </a:ext>
          </a:extLst>
        </xdr:cNvPr>
        <xdr:cNvSpPr txBox="1">
          <a:spLocks noChangeArrowheads="1"/>
        </xdr:cNvSpPr>
      </xdr:nvSpPr>
      <xdr:spPr bwMode="auto">
        <a:xfrm>
          <a:off x="9582150" y="49815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93" name="Text Box 16">
          <a:extLst>
            <a:ext uri="{FF2B5EF4-FFF2-40B4-BE49-F238E27FC236}">
              <a16:creationId xmlns:a16="http://schemas.microsoft.com/office/drawing/2014/main" id="{00000000-0008-0000-0500-00000D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94" name="Text Box 17">
          <a:extLst>
            <a:ext uri="{FF2B5EF4-FFF2-40B4-BE49-F238E27FC236}">
              <a16:creationId xmlns:a16="http://schemas.microsoft.com/office/drawing/2014/main" id="{00000000-0008-0000-0500-00000E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95" name="Text Box 18">
          <a:extLst>
            <a:ext uri="{FF2B5EF4-FFF2-40B4-BE49-F238E27FC236}">
              <a16:creationId xmlns:a16="http://schemas.microsoft.com/office/drawing/2014/main" id="{00000000-0008-0000-0500-00000F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96" name="Text Box 19">
          <a:extLst>
            <a:ext uri="{FF2B5EF4-FFF2-40B4-BE49-F238E27FC236}">
              <a16:creationId xmlns:a16="http://schemas.microsoft.com/office/drawing/2014/main" id="{00000000-0008-0000-0500-000010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97" name="Text Box 16">
          <a:extLst>
            <a:ext uri="{FF2B5EF4-FFF2-40B4-BE49-F238E27FC236}">
              <a16:creationId xmlns:a16="http://schemas.microsoft.com/office/drawing/2014/main" id="{00000000-0008-0000-0500-000011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98" name="Text Box 17">
          <a:extLst>
            <a:ext uri="{FF2B5EF4-FFF2-40B4-BE49-F238E27FC236}">
              <a16:creationId xmlns:a16="http://schemas.microsoft.com/office/drawing/2014/main" id="{00000000-0008-0000-0500-000012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99" name="Text Box 18">
          <a:extLst>
            <a:ext uri="{FF2B5EF4-FFF2-40B4-BE49-F238E27FC236}">
              <a16:creationId xmlns:a16="http://schemas.microsoft.com/office/drawing/2014/main" id="{00000000-0008-0000-0500-000013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00" name="Text Box 19">
          <a:extLst>
            <a:ext uri="{FF2B5EF4-FFF2-40B4-BE49-F238E27FC236}">
              <a16:creationId xmlns:a16="http://schemas.microsoft.com/office/drawing/2014/main" id="{00000000-0008-0000-0500-000014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01" name="Text Box 16">
          <a:extLst>
            <a:ext uri="{FF2B5EF4-FFF2-40B4-BE49-F238E27FC236}">
              <a16:creationId xmlns:a16="http://schemas.microsoft.com/office/drawing/2014/main" id="{00000000-0008-0000-0500-000015050000}"/>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02" name="Text Box 17">
          <a:extLst>
            <a:ext uri="{FF2B5EF4-FFF2-40B4-BE49-F238E27FC236}">
              <a16:creationId xmlns:a16="http://schemas.microsoft.com/office/drawing/2014/main" id="{00000000-0008-0000-0500-000016050000}"/>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03" name="Text Box 18">
          <a:extLst>
            <a:ext uri="{FF2B5EF4-FFF2-40B4-BE49-F238E27FC236}">
              <a16:creationId xmlns:a16="http://schemas.microsoft.com/office/drawing/2014/main" id="{00000000-0008-0000-0500-000017050000}"/>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04" name="Text Box 19">
          <a:extLst>
            <a:ext uri="{FF2B5EF4-FFF2-40B4-BE49-F238E27FC236}">
              <a16:creationId xmlns:a16="http://schemas.microsoft.com/office/drawing/2014/main" id="{00000000-0008-0000-0500-000018050000}"/>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444014"/>
    <xdr:sp macro="" textlink="">
      <xdr:nvSpPr>
        <xdr:cNvPr id="1305" name="Text Box 15">
          <a:extLst>
            <a:ext uri="{FF2B5EF4-FFF2-40B4-BE49-F238E27FC236}">
              <a16:creationId xmlns:a16="http://schemas.microsoft.com/office/drawing/2014/main" id="{00000000-0008-0000-0500-000019050000}"/>
            </a:ext>
          </a:extLst>
        </xdr:cNvPr>
        <xdr:cNvSpPr txBox="1">
          <a:spLocks noChangeArrowheads="1"/>
        </xdr:cNvSpPr>
      </xdr:nvSpPr>
      <xdr:spPr bwMode="auto">
        <a:xfrm>
          <a:off x="3710214" y="4115254"/>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06" name="Text Box 16">
          <a:extLst>
            <a:ext uri="{FF2B5EF4-FFF2-40B4-BE49-F238E27FC236}">
              <a16:creationId xmlns:a16="http://schemas.microsoft.com/office/drawing/2014/main" id="{00000000-0008-0000-0500-00001A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07" name="Text Box 17">
          <a:extLst>
            <a:ext uri="{FF2B5EF4-FFF2-40B4-BE49-F238E27FC236}">
              <a16:creationId xmlns:a16="http://schemas.microsoft.com/office/drawing/2014/main" id="{00000000-0008-0000-0500-00001B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08" name="Text Box 18">
          <a:extLst>
            <a:ext uri="{FF2B5EF4-FFF2-40B4-BE49-F238E27FC236}">
              <a16:creationId xmlns:a16="http://schemas.microsoft.com/office/drawing/2014/main" id="{00000000-0008-0000-0500-00001C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09" name="Text Box 19">
          <a:extLst>
            <a:ext uri="{FF2B5EF4-FFF2-40B4-BE49-F238E27FC236}">
              <a16:creationId xmlns:a16="http://schemas.microsoft.com/office/drawing/2014/main" id="{00000000-0008-0000-0500-00001D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310" name="Text Box 15">
          <a:extLst>
            <a:ext uri="{FF2B5EF4-FFF2-40B4-BE49-F238E27FC236}">
              <a16:creationId xmlns:a16="http://schemas.microsoft.com/office/drawing/2014/main" id="{00000000-0008-0000-0500-00001E050000}"/>
            </a:ext>
          </a:extLst>
        </xdr:cNvPr>
        <xdr:cNvSpPr txBox="1">
          <a:spLocks noChangeArrowheads="1"/>
        </xdr:cNvSpPr>
      </xdr:nvSpPr>
      <xdr:spPr bwMode="auto">
        <a:xfrm>
          <a:off x="3710214" y="44980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442269"/>
    <xdr:sp macro="" textlink="">
      <xdr:nvSpPr>
        <xdr:cNvPr id="1311" name="Text Box 15">
          <a:extLst>
            <a:ext uri="{FF2B5EF4-FFF2-40B4-BE49-F238E27FC236}">
              <a16:creationId xmlns:a16="http://schemas.microsoft.com/office/drawing/2014/main" id="{00000000-0008-0000-0500-00001F050000}"/>
            </a:ext>
          </a:extLst>
        </xdr:cNvPr>
        <xdr:cNvSpPr txBox="1">
          <a:spLocks noChangeArrowheads="1"/>
        </xdr:cNvSpPr>
      </xdr:nvSpPr>
      <xdr:spPr bwMode="auto">
        <a:xfrm>
          <a:off x="6773182" y="4115254"/>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12" name="Text Box 16">
          <a:extLst>
            <a:ext uri="{FF2B5EF4-FFF2-40B4-BE49-F238E27FC236}">
              <a16:creationId xmlns:a16="http://schemas.microsoft.com/office/drawing/2014/main" id="{00000000-0008-0000-0500-000020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13" name="Text Box 17">
          <a:extLst>
            <a:ext uri="{FF2B5EF4-FFF2-40B4-BE49-F238E27FC236}">
              <a16:creationId xmlns:a16="http://schemas.microsoft.com/office/drawing/2014/main" id="{00000000-0008-0000-0500-000021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14" name="Text Box 18">
          <a:extLst>
            <a:ext uri="{FF2B5EF4-FFF2-40B4-BE49-F238E27FC236}">
              <a16:creationId xmlns:a16="http://schemas.microsoft.com/office/drawing/2014/main" id="{00000000-0008-0000-0500-000022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315" name="Text Box 15">
          <a:extLst>
            <a:ext uri="{FF2B5EF4-FFF2-40B4-BE49-F238E27FC236}">
              <a16:creationId xmlns:a16="http://schemas.microsoft.com/office/drawing/2014/main" id="{00000000-0008-0000-0500-000023050000}"/>
            </a:ext>
          </a:extLst>
        </xdr:cNvPr>
        <xdr:cNvSpPr txBox="1">
          <a:spLocks noChangeArrowheads="1"/>
        </xdr:cNvSpPr>
      </xdr:nvSpPr>
      <xdr:spPr bwMode="auto">
        <a:xfrm>
          <a:off x="6773182" y="44980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16" name="Text Box 16">
          <a:extLst>
            <a:ext uri="{FF2B5EF4-FFF2-40B4-BE49-F238E27FC236}">
              <a16:creationId xmlns:a16="http://schemas.microsoft.com/office/drawing/2014/main" id="{00000000-0008-0000-0500-000024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17" name="Text Box 17">
          <a:extLst>
            <a:ext uri="{FF2B5EF4-FFF2-40B4-BE49-F238E27FC236}">
              <a16:creationId xmlns:a16="http://schemas.microsoft.com/office/drawing/2014/main" id="{00000000-0008-0000-0500-000025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18" name="Text Box 18">
          <a:extLst>
            <a:ext uri="{FF2B5EF4-FFF2-40B4-BE49-F238E27FC236}">
              <a16:creationId xmlns:a16="http://schemas.microsoft.com/office/drawing/2014/main" id="{00000000-0008-0000-0500-000026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19" name="Text Box 19">
          <a:extLst>
            <a:ext uri="{FF2B5EF4-FFF2-40B4-BE49-F238E27FC236}">
              <a16:creationId xmlns:a16="http://schemas.microsoft.com/office/drawing/2014/main" id="{00000000-0008-0000-0500-000027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442269"/>
    <xdr:sp macro="" textlink="">
      <xdr:nvSpPr>
        <xdr:cNvPr id="1320" name="Text Box 15">
          <a:extLst>
            <a:ext uri="{FF2B5EF4-FFF2-40B4-BE49-F238E27FC236}">
              <a16:creationId xmlns:a16="http://schemas.microsoft.com/office/drawing/2014/main" id="{00000000-0008-0000-0500-000028050000}"/>
            </a:ext>
          </a:extLst>
        </xdr:cNvPr>
        <xdr:cNvSpPr txBox="1">
          <a:spLocks noChangeArrowheads="1"/>
        </xdr:cNvSpPr>
      </xdr:nvSpPr>
      <xdr:spPr bwMode="auto">
        <a:xfrm>
          <a:off x="9616168" y="4115254"/>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21" name="Text Box 16">
          <a:extLst>
            <a:ext uri="{FF2B5EF4-FFF2-40B4-BE49-F238E27FC236}">
              <a16:creationId xmlns:a16="http://schemas.microsoft.com/office/drawing/2014/main" id="{00000000-0008-0000-0500-000029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22" name="Text Box 17">
          <a:extLst>
            <a:ext uri="{FF2B5EF4-FFF2-40B4-BE49-F238E27FC236}">
              <a16:creationId xmlns:a16="http://schemas.microsoft.com/office/drawing/2014/main" id="{00000000-0008-0000-0500-00002A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23" name="Text Box 18">
          <a:extLst>
            <a:ext uri="{FF2B5EF4-FFF2-40B4-BE49-F238E27FC236}">
              <a16:creationId xmlns:a16="http://schemas.microsoft.com/office/drawing/2014/main" id="{00000000-0008-0000-0500-00002B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24" name="Text Box 19">
          <a:extLst>
            <a:ext uri="{FF2B5EF4-FFF2-40B4-BE49-F238E27FC236}">
              <a16:creationId xmlns:a16="http://schemas.microsoft.com/office/drawing/2014/main" id="{00000000-0008-0000-0500-00002C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25" name="Text Box 16">
          <a:extLst>
            <a:ext uri="{FF2B5EF4-FFF2-40B4-BE49-F238E27FC236}">
              <a16:creationId xmlns:a16="http://schemas.microsoft.com/office/drawing/2014/main" id="{00000000-0008-0000-0500-00002D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26" name="Text Box 17">
          <a:extLst>
            <a:ext uri="{FF2B5EF4-FFF2-40B4-BE49-F238E27FC236}">
              <a16:creationId xmlns:a16="http://schemas.microsoft.com/office/drawing/2014/main" id="{00000000-0008-0000-0500-00002E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27" name="Text Box 18">
          <a:extLst>
            <a:ext uri="{FF2B5EF4-FFF2-40B4-BE49-F238E27FC236}">
              <a16:creationId xmlns:a16="http://schemas.microsoft.com/office/drawing/2014/main" id="{00000000-0008-0000-0500-00002F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28" name="Text Box 19">
          <a:extLst>
            <a:ext uri="{FF2B5EF4-FFF2-40B4-BE49-F238E27FC236}">
              <a16:creationId xmlns:a16="http://schemas.microsoft.com/office/drawing/2014/main" id="{00000000-0008-0000-0500-000030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29" name="Text Box 16">
          <a:extLst>
            <a:ext uri="{FF2B5EF4-FFF2-40B4-BE49-F238E27FC236}">
              <a16:creationId xmlns:a16="http://schemas.microsoft.com/office/drawing/2014/main" id="{00000000-0008-0000-0500-000031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30" name="Text Box 17">
          <a:extLst>
            <a:ext uri="{FF2B5EF4-FFF2-40B4-BE49-F238E27FC236}">
              <a16:creationId xmlns:a16="http://schemas.microsoft.com/office/drawing/2014/main" id="{00000000-0008-0000-0500-000032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31" name="Text Box 18">
          <a:extLst>
            <a:ext uri="{FF2B5EF4-FFF2-40B4-BE49-F238E27FC236}">
              <a16:creationId xmlns:a16="http://schemas.microsoft.com/office/drawing/2014/main" id="{00000000-0008-0000-0500-000033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32" name="Text Box 19">
          <a:extLst>
            <a:ext uri="{FF2B5EF4-FFF2-40B4-BE49-F238E27FC236}">
              <a16:creationId xmlns:a16="http://schemas.microsoft.com/office/drawing/2014/main" id="{00000000-0008-0000-0500-000034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33" name="Text Box 16">
          <a:extLst>
            <a:ext uri="{FF2B5EF4-FFF2-40B4-BE49-F238E27FC236}">
              <a16:creationId xmlns:a16="http://schemas.microsoft.com/office/drawing/2014/main" id="{00000000-0008-0000-0500-000035050000}"/>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34" name="Text Box 17">
          <a:extLst>
            <a:ext uri="{FF2B5EF4-FFF2-40B4-BE49-F238E27FC236}">
              <a16:creationId xmlns:a16="http://schemas.microsoft.com/office/drawing/2014/main" id="{00000000-0008-0000-0500-000036050000}"/>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35" name="Text Box 18">
          <a:extLst>
            <a:ext uri="{FF2B5EF4-FFF2-40B4-BE49-F238E27FC236}">
              <a16:creationId xmlns:a16="http://schemas.microsoft.com/office/drawing/2014/main" id="{00000000-0008-0000-0500-000037050000}"/>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36" name="Text Box 19">
          <a:extLst>
            <a:ext uri="{FF2B5EF4-FFF2-40B4-BE49-F238E27FC236}">
              <a16:creationId xmlns:a16="http://schemas.microsoft.com/office/drawing/2014/main" id="{00000000-0008-0000-0500-000038050000}"/>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444014"/>
    <xdr:sp macro="" textlink="">
      <xdr:nvSpPr>
        <xdr:cNvPr id="1337" name="Text Box 15">
          <a:extLst>
            <a:ext uri="{FF2B5EF4-FFF2-40B4-BE49-F238E27FC236}">
              <a16:creationId xmlns:a16="http://schemas.microsoft.com/office/drawing/2014/main" id="{00000000-0008-0000-0500-000039050000}"/>
            </a:ext>
          </a:extLst>
        </xdr:cNvPr>
        <xdr:cNvSpPr txBox="1">
          <a:spLocks noChangeArrowheads="1"/>
        </xdr:cNvSpPr>
      </xdr:nvSpPr>
      <xdr:spPr bwMode="auto">
        <a:xfrm>
          <a:off x="3710214" y="4115254"/>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38" name="Text Box 16">
          <a:extLst>
            <a:ext uri="{FF2B5EF4-FFF2-40B4-BE49-F238E27FC236}">
              <a16:creationId xmlns:a16="http://schemas.microsoft.com/office/drawing/2014/main" id="{00000000-0008-0000-0500-00003A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39" name="Text Box 17">
          <a:extLst>
            <a:ext uri="{FF2B5EF4-FFF2-40B4-BE49-F238E27FC236}">
              <a16:creationId xmlns:a16="http://schemas.microsoft.com/office/drawing/2014/main" id="{00000000-0008-0000-0500-00003B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40" name="Text Box 18">
          <a:extLst>
            <a:ext uri="{FF2B5EF4-FFF2-40B4-BE49-F238E27FC236}">
              <a16:creationId xmlns:a16="http://schemas.microsoft.com/office/drawing/2014/main" id="{00000000-0008-0000-0500-00003C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41" name="Text Box 19">
          <a:extLst>
            <a:ext uri="{FF2B5EF4-FFF2-40B4-BE49-F238E27FC236}">
              <a16:creationId xmlns:a16="http://schemas.microsoft.com/office/drawing/2014/main" id="{00000000-0008-0000-0500-00003D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342" name="Text Box 15">
          <a:extLst>
            <a:ext uri="{FF2B5EF4-FFF2-40B4-BE49-F238E27FC236}">
              <a16:creationId xmlns:a16="http://schemas.microsoft.com/office/drawing/2014/main" id="{00000000-0008-0000-0500-00003E050000}"/>
            </a:ext>
          </a:extLst>
        </xdr:cNvPr>
        <xdr:cNvSpPr txBox="1">
          <a:spLocks noChangeArrowheads="1"/>
        </xdr:cNvSpPr>
      </xdr:nvSpPr>
      <xdr:spPr bwMode="auto">
        <a:xfrm>
          <a:off x="3710214" y="44980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442269"/>
    <xdr:sp macro="" textlink="">
      <xdr:nvSpPr>
        <xdr:cNvPr id="1343" name="Text Box 15">
          <a:extLst>
            <a:ext uri="{FF2B5EF4-FFF2-40B4-BE49-F238E27FC236}">
              <a16:creationId xmlns:a16="http://schemas.microsoft.com/office/drawing/2014/main" id="{00000000-0008-0000-0500-00003F050000}"/>
            </a:ext>
          </a:extLst>
        </xdr:cNvPr>
        <xdr:cNvSpPr txBox="1">
          <a:spLocks noChangeArrowheads="1"/>
        </xdr:cNvSpPr>
      </xdr:nvSpPr>
      <xdr:spPr bwMode="auto">
        <a:xfrm>
          <a:off x="6773182" y="4115254"/>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44" name="Text Box 16">
          <a:extLst>
            <a:ext uri="{FF2B5EF4-FFF2-40B4-BE49-F238E27FC236}">
              <a16:creationId xmlns:a16="http://schemas.microsoft.com/office/drawing/2014/main" id="{00000000-0008-0000-0500-000040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45" name="Text Box 17">
          <a:extLst>
            <a:ext uri="{FF2B5EF4-FFF2-40B4-BE49-F238E27FC236}">
              <a16:creationId xmlns:a16="http://schemas.microsoft.com/office/drawing/2014/main" id="{00000000-0008-0000-0500-000041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46" name="Text Box 18">
          <a:extLst>
            <a:ext uri="{FF2B5EF4-FFF2-40B4-BE49-F238E27FC236}">
              <a16:creationId xmlns:a16="http://schemas.microsoft.com/office/drawing/2014/main" id="{00000000-0008-0000-0500-000042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347" name="Text Box 15">
          <a:extLst>
            <a:ext uri="{FF2B5EF4-FFF2-40B4-BE49-F238E27FC236}">
              <a16:creationId xmlns:a16="http://schemas.microsoft.com/office/drawing/2014/main" id="{00000000-0008-0000-0500-000043050000}"/>
            </a:ext>
          </a:extLst>
        </xdr:cNvPr>
        <xdr:cNvSpPr txBox="1">
          <a:spLocks noChangeArrowheads="1"/>
        </xdr:cNvSpPr>
      </xdr:nvSpPr>
      <xdr:spPr bwMode="auto">
        <a:xfrm>
          <a:off x="6773182" y="44980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48" name="Text Box 16">
          <a:extLst>
            <a:ext uri="{FF2B5EF4-FFF2-40B4-BE49-F238E27FC236}">
              <a16:creationId xmlns:a16="http://schemas.microsoft.com/office/drawing/2014/main" id="{00000000-0008-0000-0500-000044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49" name="Text Box 17">
          <a:extLst>
            <a:ext uri="{FF2B5EF4-FFF2-40B4-BE49-F238E27FC236}">
              <a16:creationId xmlns:a16="http://schemas.microsoft.com/office/drawing/2014/main" id="{00000000-0008-0000-0500-000045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50" name="Text Box 18">
          <a:extLst>
            <a:ext uri="{FF2B5EF4-FFF2-40B4-BE49-F238E27FC236}">
              <a16:creationId xmlns:a16="http://schemas.microsoft.com/office/drawing/2014/main" id="{00000000-0008-0000-0500-000046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51" name="Text Box 19">
          <a:extLst>
            <a:ext uri="{FF2B5EF4-FFF2-40B4-BE49-F238E27FC236}">
              <a16:creationId xmlns:a16="http://schemas.microsoft.com/office/drawing/2014/main" id="{00000000-0008-0000-0500-000047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442269"/>
    <xdr:sp macro="" textlink="">
      <xdr:nvSpPr>
        <xdr:cNvPr id="1352" name="Text Box 15">
          <a:extLst>
            <a:ext uri="{FF2B5EF4-FFF2-40B4-BE49-F238E27FC236}">
              <a16:creationId xmlns:a16="http://schemas.microsoft.com/office/drawing/2014/main" id="{00000000-0008-0000-0500-000048050000}"/>
            </a:ext>
          </a:extLst>
        </xdr:cNvPr>
        <xdr:cNvSpPr txBox="1">
          <a:spLocks noChangeArrowheads="1"/>
        </xdr:cNvSpPr>
      </xdr:nvSpPr>
      <xdr:spPr bwMode="auto">
        <a:xfrm>
          <a:off x="9616168" y="4115254"/>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53" name="Text Box 16">
          <a:extLst>
            <a:ext uri="{FF2B5EF4-FFF2-40B4-BE49-F238E27FC236}">
              <a16:creationId xmlns:a16="http://schemas.microsoft.com/office/drawing/2014/main" id="{00000000-0008-0000-0500-000049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54" name="Text Box 17">
          <a:extLst>
            <a:ext uri="{FF2B5EF4-FFF2-40B4-BE49-F238E27FC236}">
              <a16:creationId xmlns:a16="http://schemas.microsoft.com/office/drawing/2014/main" id="{00000000-0008-0000-0500-00004A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55" name="Text Box 18">
          <a:extLst>
            <a:ext uri="{FF2B5EF4-FFF2-40B4-BE49-F238E27FC236}">
              <a16:creationId xmlns:a16="http://schemas.microsoft.com/office/drawing/2014/main" id="{00000000-0008-0000-0500-00004B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56" name="Text Box 19">
          <a:extLst>
            <a:ext uri="{FF2B5EF4-FFF2-40B4-BE49-F238E27FC236}">
              <a16:creationId xmlns:a16="http://schemas.microsoft.com/office/drawing/2014/main" id="{00000000-0008-0000-0500-00004C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57" name="Text Box 16">
          <a:extLst>
            <a:ext uri="{FF2B5EF4-FFF2-40B4-BE49-F238E27FC236}">
              <a16:creationId xmlns:a16="http://schemas.microsoft.com/office/drawing/2014/main" id="{00000000-0008-0000-0500-00004D050000}"/>
            </a:ext>
          </a:extLst>
        </xdr:cNvPr>
        <xdr:cNvSpPr txBox="1">
          <a:spLocks noChangeArrowheads="1"/>
        </xdr:cNvSpPr>
      </xdr:nvSpPr>
      <xdr:spPr bwMode="auto">
        <a:xfrm>
          <a:off x="3706091"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58" name="Text Box 17">
          <a:extLst>
            <a:ext uri="{FF2B5EF4-FFF2-40B4-BE49-F238E27FC236}">
              <a16:creationId xmlns:a16="http://schemas.microsoft.com/office/drawing/2014/main" id="{00000000-0008-0000-0500-00004E050000}"/>
            </a:ext>
          </a:extLst>
        </xdr:cNvPr>
        <xdr:cNvSpPr txBox="1">
          <a:spLocks noChangeArrowheads="1"/>
        </xdr:cNvSpPr>
      </xdr:nvSpPr>
      <xdr:spPr bwMode="auto">
        <a:xfrm>
          <a:off x="3706091"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59" name="Text Box 18">
          <a:extLst>
            <a:ext uri="{FF2B5EF4-FFF2-40B4-BE49-F238E27FC236}">
              <a16:creationId xmlns:a16="http://schemas.microsoft.com/office/drawing/2014/main" id="{00000000-0008-0000-0500-00004F050000}"/>
            </a:ext>
          </a:extLst>
        </xdr:cNvPr>
        <xdr:cNvSpPr txBox="1">
          <a:spLocks noChangeArrowheads="1"/>
        </xdr:cNvSpPr>
      </xdr:nvSpPr>
      <xdr:spPr bwMode="auto">
        <a:xfrm>
          <a:off x="3706091"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60" name="Text Box 19">
          <a:extLst>
            <a:ext uri="{FF2B5EF4-FFF2-40B4-BE49-F238E27FC236}">
              <a16:creationId xmlns:a16="http://schemas.microsoft.com/office/drawing/2014/main" id="{00000000-0008-0000-0500-000050050000}"/>
            </a:ext>
          </a:extLst>
        </xdr:cNvPr>
        <xdr:cNvSpPr txBox="1">
          <a:spLocks noChangeArrowheads="1"/>
        </xdr:cNvSpPr>
      </xdr:nvSpPr>
      <xdr:spPr bwMode="auto">
        <a:xfrm>
          <a:off x="3706091"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61" name="Text Box 16">
          <a:extLst>
            <a:ext uri="{FF2B5EF4-FFF2-40B4-BE49-F238E27FC236}">
              <a16:creationId xmlns:a16="http://schemas.microsoft.com/office/drawing/2014/main" id="{00000000-0008-0000-0500-000051050000}"/>
            </a:ext>
          </a:extLst>
        </xdr:cNvPr>
        <xdr:cNvSpPr txBox="1">
          <a:spLocks noChangeArrowheads="1"/>
        </xdr:cNvSpPr>
      </xdr:nvSpPr>
      <xdr:spPr bwMode="auto">
        <a:xfrm>
          <a:off x="6768234"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62" name="Text Box 17">
          <a:extLst>
            <a:ext uri="{FF2B5EF4-FFF2-40B4-BE49-F238E27FC236}">
              <a16:creationId xmlns:a16="http://schemas.microsoft.com/office/drawing/2014/main" id="{00000000-0008-0000-0500-000052050000}"/>
            </a:ext>
          </a:extLst>
        </xdr:cNvPr>
        <xdr:cNvSpPr txBox="1">
          <a:spLocks noChangeArrowheads="1"/>
        </xdr:cNvSpPr>
      </xdr:nvSpPr>
      <xdr:spPr bwMode="auto">
        <a:xfrm>
          <a:off x="6768234"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63" name="Text Box 18">
          <a:extLst>
            <a:ext uri="{FF2B5EF4-FFF2-40B4-BE49-F238E27FC236}">
              <a16:creationId xmlns:a16="http://schemas.microsoft.com/office/drawing/2014/main" id="{00000000-0008-0000-0500-000053050000}"/>
            </a:ext>
          </a:extLst>
        </xdr:cNvPr>
        <xdr:cNvSpPr txBox="1">
          <a:spLocks noChangeArrowheads="1"/>
        </xdr:cNvSpPr>
      </xdr:nvSpPr>
      <xdr:spPr bwMode="auto">
        <a:xfrm>
          <a:off x="6768234"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64" name="Text Box 19">
          <a:extLst>
            <a:ext uri="{FF2B5EF4-FFF2-40B4-BE49-F238E27FC236}">
              <a16:creationId xmlns:a16="http://schemas.microsoft.com/office/drawing/2014/main" id="{00000000-0008-0000-0500-000054050000}"/>
            </a:ext>
          </a:extLst>
        </xdr:cNvPr>
        <xdr:cNvSpPr txBox="1">
          <a:spLocks noChangeArrowheads="1"/>
        </xdr:cNvSpPr>
      </xdr:nvSpPr>
      <xdr:spPr bwMode="auto">
        <a:xfrm>
          <a:off x="6768234"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65" name="Text Box 16">
          <a:extLst>
            <a:ext uri="{FF2B5EF4-FFF2-40B4-BE49-F238E27FC236}">
              <a16:creationId xmlns:a16="http://schemas.microsoft.com/office/drawing/2014/main" id="{00000000-0008-0000-0500-000055050000}"/>
            </a:ext>
          </a:extLst>
        </xdr:cNvPr>
        <xdr:cNvSpPr txBox="1">
          <a:spLocks noChangeArrowheads="1"/>
        </xdr:cNvSpPr>
      </xdr:nvSpPr>
      <xdr:spPr bwMode="auto">
        <a:xfrm>
          <a:off x="48052182"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66" name="Text Box 17">
          <a:extLst>
            <a:ext uri="{FF2B5EF4-FFF2-40B4-BE49-F238E27FC236}">
              <a16:creationId xmlns:a16="http://schemas.microsoft.com/office/drawing/2014/main" id="{00000000-0008-0000-0500-000056050000}"/>
            </a:ext>
          </a:extLst>
        </xdr:cNvPr>
        <xdr:cNvSpPr txBox="1">
          <a:spLocks noChangeArrowheads="1"/>
        </xdr:cNvSpPr>
      </xdr:nvSpPr>
      <xdr:spPr bwMode="auto">
        <a:xfrm>
          <a:off x="48052182"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67" name="Text Box 18">
          <a:extLst>
            <a:ext uri="{FF2B5EF4-FFF2-40B4-BE49-F238E27FC236}">
              <a16:creationId xmlns:a16="http://schemas.microsoft.com/office/drawing/2014/main" id="{00000000-0008-0000-0500-000057050000}"/>
            </a:ext>
          </a:extLst>
        </xdr:cNvPr>
        <xdr:cNvSpPr txBox="1">
          <a:spLocks noChangeArrowheads="1"/>
        </xdr:cNvSpPr>
      </xdr:nvSpPr>
      <xdr:spPr bwMode="auto">
        <a:xfrm>
          <a:off x="48052182"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68" name="Text Box 19">
          <a:extLst>
            <a:ext uri="{FF2B5EF4-FFF2-40B4-BE49-F238E27FC236}">
              <a16:creationId xmlns:a16="http://schemas.microsoft.com/office/drawing/2014/main" id="{00000000-0008-0000-0500-000058050000}"/>
            </a:ext>
          </a:extLst>
        </xdr:cNvPr>
        <xdr:cNvSpPr txBox="1">
          <a:spLocks noChangeArrowheads="1"/>
        </xdr:cNvSpPr>
      </xdr:nvSpPr>
      <xdr:spPr bwMode="auto">
        <a:xfrm>
          <a:off x="48052182"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444014"/>
    <xdr:sp macro="" textlink="">
      <xdr:nvSpPr>
        <xdr:cNvPr id="1369" name="Text Box 15">
          <a:extLst>
            <a:ext uri="{FF2B5EF4-FFF2-40B4-BE49-F238E27FC236}">
              <a16:creationId xmlns:a16="http://schemas.microsoft.com/office/drawing/2014/main" id="{00000000-0008-0000-0500-000059050000}"/>
            </a:ext>
          </a:extLst>
        </xdr:cNvPr>
        <xdr:cNvSpPr txBox="1">
          <a:spLocks noChangeArrowheads="1"/>
        </xdr:cNvSpPr>
      </xdr:nvSpPr>
      <xdr:spPr bwMode="auto">
        <a:xfrm>
          <a:off x="3706091" y="4130098"/>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70" name="Text Box 16">
          <a:extLst>
            <a:ext uri="{FF2B5EF4-FFF2-40B4-BE49-F238E27FC236}">
              <a16:creationId xmlns:a16="http://schemas.microsoft.com/office/drawing/2014/main" id="{00000000-0008-0000-0500-00005A050000}"/>
            </a:ext>
          </a:extLst>
        </xdr:cNvPr>
        <xdr:cNvSpPr txBox="1">
          <a:spLocks noChangeArrowheads="1"/>
        </xdr:cNvSpPr>
      </xdr:nvSpPr>
      <xdr:spPr bwMode="auto">
        <a:xfrm>
          <a:off x="3706091"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71" name="Text Box 17">
          <a:extLst>
            <a:ext uri="{FF2B5EF4-FFF2-40B4-BE49-F238E27FC236}">
              <a16:creationId xmlns:a16="http://schemas.microsoft.com/office/drawing/2014/main" id="{00000000-0008-0000-0500-00005B050000}"/>
            </a:ext>
          </a:extLst>
        </xdr:cNvPr>
        <xdr:cNvSpPr txBox="1">
          <a:spLocks noChangeArrowheads="1"/>
        </xdr:cNvSpPr>
      </xdr:nvSpPr>
      <xdr:spPr bwMode="auto">
        <a:xfrm>
          <a:off x="3706091"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72" name="Text Box 18">
          <a:extLst>
            <a:ext uri="{FF2B5EF4-FFF2-40B4-BE49-F238E27FC236}">
              <a16:creationId xmlns:a16="http://schemas.microsoft.com/office/drawing/2014/main" id="{00000000-0008-0000-0500-00005C050000}"/>
            </a:ext>
          </a:extLst>
        </xdr:cNvPr>
        <xdr:cNvSpPr txBox="1">
          <a:spLocks noChangeArrowheads="1"/>
        </xdr:cNvSpPr>
      </xdr:nvSpPr>
      <xdr:spPr bwMode="auto">
        <a:xfrm>
          <a:off x="3706091"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73" name="Text Box 19">
          <a:extLst>
            <a:ext uri="{FF2B5EF4-FFF2-40B4-BE49-F238E27FC236}">
              <a16:creationId xmlns:a16="http://schemas.microsoft.com/office/drawing/2014/main" id="{00000000-0008-0000-0500-00005D050000}"/>
            </a:ext>
          </a:extLst>
        </xdr:cNvPr>
        <xdr:cNvSpPr txBox="1">
          <a:spLocks noChangeArrowheads="1"/>
        </xdr:cNvSpPr>
      </xdr:nvSpPr>
      <xdr:spPr bwMode="auto">
        <a:xfrm>
          <a:off x="3706091"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442269"/>
    <xdr:sp macro="" textlink="">
      <xdr:nvSpPr>
        <xdr:cNvPr id="1374" name="Text Box 15">
          <a:extLst>
            <a:ext uri="{FF2B5EF4-FFF2-40B4-BE49-F238E27FC236}">
              <a16:creationId xmlns:a16="http://schemas.microsoft.com/office/drawing/2014/main" id="{00000000-0008-0000-0500-00005E050000}"/>
            </a:ext>
          </a:extLst>
        </xdr:cNvPr>
        <xdr:cNvSpPr txBox="1">
          <a:spLocks noChangeArrowheads="1"/>
        </xdr:cNvSpPr>
      </xdr:nvSpPr>
      <xdr:spPr bwMode="auto">
        <a:xfrm>
          <a:off x="6768234" y="4130098"/>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75" name="Text Box 16">
          <a:extLst>
            <a:ext uri="{FF2B5EF4-FFF2-40B4-BE49-F238E27FC236}">
              <a16:creationId xmlns:a16="http://schemas.microsoft.com/office/drawing/2014/main" id="{00000000-0008-0000-0500-00005F050000}"/>
            </a:ext>
          </a:extLst>
        </xdr:cNvPr>
        <xdr:cNvSpPr txBox="1">
          <a:spLocks noChangeArrowheads="1"/>
        </xdr:cNvSpPr>
      </xdr:nvSpPr>
      <xdr:spPr bwMode="auto">
        <a:xfrm>
          <a:off x="6768234"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76" name="Text Box 17">
          <a:extLst>
            <a:ext uri="{FF2B5EF4-FFF2-40B4-BE49-F238E27FC236}">
              <a16:creationId xmlns:a16="http://schemas.microsoft.com/office/drawing/2014/main" id="{00000000-0008-0000-0500-000060050000}"/>
            </a:ext>
          </a:extLst>
        </xdr:cNvPr>
        <xdr:cNvSpPr txBox="1">
          <a:spLocks noChangeArrowheads="1"/>
        </xdr:cNvSpPr>
      </xdr:nvSpPr>
      <xdr:spPr bwMode="auto">
        <a:xfrm>
          <a:off x="6768234"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77" name="Text Box 18">
          <a:extLst>
            <a:ext uri="{FF2B5EF4-FFF2-40B4-BE49-F238E27FC236}">
              <a16:creationId xmlns:a16="http://schemas.microsoft.com/office/drawing/2014/main" id="{00000000-0008-0000-0500-000061050000}"/>
            </a:ext>
          </a:extLst>
        </xdr:cNvPr>
        <xdr:cNvSpPr txBox="1">
          <a:spLocks noChangeArrowheads="1"/>
        </xdr:cNvSpPr>
      </xdr:nvSpPr>
      <xdr:spPr bwMode="auto">
        <a:xfrm>
          <a:off x="6768234"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78" name="Text Box 16">
          <a:extLst>
            <a:ext uri="{FF2B5EF4-FFF2-40B4-BE49-F238E27FC236}">
              <a16:creationId xmlns:a16="http://schemas.microsoft.com/office/drawing/2014/main" id="{00000000-0008-0000-0500-000062050000}"/>
            </a:ext>
          </a:extLst>
        </xdr:cNvPr>
        <xdr:cNvSpPr txBox="1">
          <a:spLocks noChangeArrowheads="1"/>
        </xdr:cNvSpPr>
      </xdr:nvSpPr>
      <xdr:spPr bwMode="auto">
        <a:xfrm>
          <a:off x="9615343"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79" name="Text Box 17">
          <a:extLst>
            <a:ext uri="{FF2B5EF4-FFF2-40B4-BE49-F238E27FC236}">
              <a16:creationId xmlns:a16="http://schemas.microsoft.com/office/drawing/2014/main" id="{00000000-0008-0000-0500-000063050000}"/>
            </a:ext>
          </a:extLst>
        </xdr:cNvPr>
        <xdr:cNvSpPr txBox="1">
          <a:spLocks noChangeArrowheads="1"/>
        </xdr:cNvSpPr>
      </xdr:nvSpPr>
      <xdr:spPr bwMode="auto">
        <a:xfrm>
          <a:off x="9615343"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80" name="Text Box 18">
          <a:extLst>
            <a:ext uri="{FF2B5EF4-FFF2-40B4-BE49-F238E27FC236}">
              <a16:creationId xmlns:a16="http://schemas.microsoft.com/office/drawing/2014/main" id="{00000000-0008-0000-0500-000064050000}"/>
            </a:ext>
          </a:extLst>
        </xdr:cNvPr>
        <xdr:cNvSpPr txBox="1">
          <a:spLocks noChangeArrowheads="1"/>
        </xdr:cNvSpPr>
      </xdr:nvSpPr>
      <xdr:spPr bwMode="auto">
        <a:xfrm>
          <a:off x="9615343"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81" name="Text Box 19">
          <a:extLst>
            <a:ext uri="{FF2B5EF4-FFF2-40B4-BE49-F238E27FC236}">
              <a16:creationId xmlns:a16="http://schemas.microsoft.com/office/drawing/2014/main" id="{00000000-0008-0000-0500-000065050000}"/>
            </a:ext>
          </a:extLst>
        </xdr:cNvPr>
        <xdr:cNvSpPr txBox="1">
          <a:spLocks noChangeArrowheads="1"/>
        </xdr:cNvSpPr>
      </xdr:nvSpPr>
      <xdr:spPr bwMode="auto">
        <a:xfrm>
          <a:off x="9615343"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442269"/>
    <xdr:sp macro="" textlink="">
      <xdr:nvSpPr>
        <xdr:cNvPr id="1382" name="Text Box 15">
          <a:extLst>
            <a:ext uri="{FF2B5EF4-FFF2-40B4-BE49-F238E27FC236}">
              <a16:creationId xmlns:a16="http://schemas.microsoft.com/office/drawing/2014/main" id="{00000000-0008-0000-0500-000066050000}"/>
            </a:ext>
          </a:extLst>
        </xdr:cNvPr>
        <xdr:cNvSpPr txBox="1">
          <a:spLocks noChangeArrowheads="1"/>
        </xdr:cNvSpPr>
      </xdr:nvSpPr>
      <xdr:spPr bwMode="auto">
        <a:xfrm>
          <a:off x="9615343" y="4130098"/>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83" name="Text Box 16">
          <a:extLst>
            <a:ext uri="{FF2B5EF4-FFF2-40B4-BE49-F238E27FC236}">
              <a16:creationId xmlns:a16="http://schemas.microsoft.com/office/drawing/2014/main" id="{00000000-0008-0000-0500-000067050000}"/>
            </a:ext>
          </a:extLst>
        </xdr:cNvPr>
        <xdr:cNvSpPr txBox="1">
          <a:spLocks noChangeArrowheads="1"/>
        </xdr:cNvSpPr>
      </xdr:nvSpPr>
      <xdr:spPr bwMode="auto">
        <a:xfrm>
          <a:off x="9615343"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84" name="Text Box 17">
          <a:extLst>
            <a:ext uri="{FF2B5EF4-FFF2-40B4-BE49-F238E27FC236}">
              <a16:creationId xmlns:a16="http://schemas.microsoft.com/office/drawing/2014/main" id="{00000000-0008-0000-0500-000068050000}"/>
            </a:ext>
          </a:extLst>
        </xdr:cNvPr>
        <xdr:cNvSpPr txBox="1">
          <a:spLocks noChangeArrowheads="1"/>
        </xdr:cNvSpPr>
      </xdr:nvSpPr>
      <xdr:spPr bwMode="auto">
        <a:xfrm>
          <a:off x="9615343"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85" name="Text Box 18">
          <a:extLst>
            <a:ext uri="{FF2B5EF4-FFF2-40B4-BE49-F238E27FC236}">
              <a16:creationId xmlns:a16="http://schemas.microsoft.com/office/drawing/2014/main" id="{00000000-0008-0000-0500-000069050000}"/>
            </a:ext>
          </a:extLst>
        </xdr:cNvPr>
        <xdr:cNvSpPr txBox="1">
          <a:spLocks noChangeArrowheads="1"/>
        </xdr:cNvSpPr>
      </xdr:nvSpPr>
      <xdr:spPr bwMode="auto">
        <a:xfrm>
          <a:off x="9615343"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86" name="Text Box 19">
          <a:extLst>
            <a:ext uri="{FF2B5EF4-FFF2-40B4-BE49-F238E27FC236}">
              <a16:creationId xmlns:a16="http://schemas.microsoft.com/office/drawing/2014/main" id="{00000000-0008-0000-0500-00006A050000}"/>
            </a:ext>
          </a:extLst>
        </xdr:cNvPr>
        <xdr:cNvSpPr txBox="1">
          <a:spLocks noChangeArrowheads="1"/>
        </xdr:cNvSpPr>
      </xdr:nvSpPr>
      <xdr:spPr bwMode="auto">
        <a:xfrm>
          <a:off x="9615343"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87" name="Text Box 16">
          <a:extLst>
            <a:ext uri="{FF2B5EF4-FFF2-40B4-BE49-F238E27FC236}">
              <a16:creationId xmlns:a16="http://schemas.microsoft.com/office/drawing/2014/main" id="{00000000-0008-0000-0500-00006B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88" name="Text Box 17">
          <a:extLst>
            <a:ext uri="{FF2B5EF4-FFF2-40B4-BE49-F238E27FC236}">
              <a16:creationId xmlns:a16="http://schemas.microsoft.com/office/drawing/2014/main" id="{00000000-0008-0000-0500-00006C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89" name="Text Box 18">
          <a:extLst>
            <a:ext uri="{FF2B5EF4-FFF2-40B4-BE49-F238E27FC236}">
              <a16:creationId xmlns:a16="http://schemas.microsoft.com/office/drawing/2014/main" id="{00000000-0008-0000-0500-00006D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90" name="Text Box 19">
          <a:extLst>
            <a:ext uri="{FF2B5EF4-FFF2-40B4-BE49-F238E27FC236}">
              <a16:creationId xmlns:a16="http://schemas.microsoft.com/office/drawing/2014/main" id="{00000000-0008-0000-0500-00006E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91" name="Text Box 16">
          <a:extLst>
            <a:ext uri="{FF2B5EF4-FFF2-40B4-BE49-F238E27FC236}">
              <a16:creationId xmlns:a16="http://schemas.microsoft.com/office/drawing/2014/main" id="{00000000-0008-0000-0500-00006F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92" name="Text Box 17">
          <a:extLst>
            <a:ext uri="{FF2B5EF4-FFF2-40B4-BE49-F238E27FC236}">
              <a16:creationId xmlns:a16="http://schemas.microsoft.com/office/drawing/2014/main" id="{00000000-0008-0000-0500-000070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93" name="Text Box 18">
          <a:extLst>
            <a:ext uri="{FF2B5EF4-FFF2-40B4-BE49-F238E27FC236}">
              <a16:creationId xmlns:a16="http://schemas.microsoft.com/office/drawing/2014/main" id="{00000000-0008-0000-0500-000071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94" name="Text Box 19">
          <a:extLst>
            <a:ext uri="{FF2B5EF4-FFF2-40B4-BE49-F238E27FC236}">
              <a16:creationId xmlns:a16="http://schemas.microsoft.com/office/drawing/2014/main" id="{00000000-0008-0000-0500-000072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95" name="Text Box 16">
          <a:extLst>
            <a:ext uri="{FF2B5EF4-FFF2-40B4-BE49-F238E27FC236}">
              <a16:creationId xmlns:a16="http://schemas.microsoft.com/office/drawing/2014/main" id="{00000000-0008-0000-0500-000073050000}"/>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96" name="Text Box 17">
          <a:extLst>
            <a:ext uri="{FF2B5EF4-FFF2-40B4-BE49-F238E27FC236}">
              <a16:creationId xmlns:a16="http://schemas.microsoft.com/office/drawing/2014/main" id="{00000000-0008-0000-0500-000074050000}"/>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97" name="Text Box 18">
          <a:extLst>
            <a:ext uri="{FF2B5EF4-FFF2-40B4-BE49-F238E27FC236}">
              <a16:creationId xmlns:a16="http://schemas.microsoft.com/office/drawing/2014/main" id="{00000000-0008-0000-0500-000075050000}"/>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98" name="Text Box 19">
          <a:extLst>
            <a:ext uri="{FF2B5EF4-FFF2-40B4-BE49-F238E27FC236}">
              <a16:creationId xmlns:a16="http://schemas.microsoft.com/office/drawing/2014/main" id="{00000000-0008-0000-0500-000076050000}"/>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444014"/>
    <xdr:sp macro="" textlink="">
      <xdr:nvSpPr>
        <xdr:cNvPr id="1399" name="Text Box 15">
          <a:extLst>
            <a:ext uri="{FF2B5EF4-FFF2-40B4-BE49-F238E27FC236}">
              <a16:creationId xmlns:a16="http://schemas.microsoft.com/office/drawing/2014/main" id="{00000000-0008-0000-0500-000077050000}"/>
            </a:ext>
          </a:extLst>
        </xdr:cNvPr>
        <xdr:cNvSpPr txBox="1">
          <a:spLocks noChangeArrowheads="1"/>
        </xdr:cNvSpPr>
      </xdr:nvSpPr>
      <xdr:spPr bwMode="auto">
        <a:xfrm>
          <a:off x="3710214" y="4115254"/>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400" name="Text Box 16">
          <a:extLst>
            <a:ext uri="{FF2B5EF4-FFF2-40B4-BE49-F238E27FC236}">
              <a16:creationId xmlns:a16="http://schemas.microsoft.com/office/drawing/2014/main" id="{00000000-0008-0000-0500-000078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401" name="Text Box 17">
          <a:extLst>
            <a:ext uri="{FF2B5EF4-FFF2-40B4-BE49-F238E27FC236}">
              <a16:creationId xmlns:a16="http://schemas.microsoft.com/office/drawing/2014/main" id="{00000000-0008-0000-0500-000079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402" name="Text Box 18">
          <a:extLst>
            <a:ext uri="{FF2B5EF4-FFF2-40B4-BE49-F238E27FC236}">
              <a16:creationId xmlns:a16="http://schemas.microsoft.com/office/drawing/2014/main" id="{00000000-0008-0000-0500-00007A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403" name="Text Box 19">
          <a:extLst>
            <a:ext uri="{FF2B5EF4-FFF2-40B4-BE49-F238E27FC236}">
              <a16:creationId xmlns:a16="http://schemas.microsoft.com/office/drawing/2014/main" id="{00000000-0008-0000-0500-00007B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442269"/>
    <xdr:sp macro="" textlink="">
      <xdr:nvSpPr>
        <xdr:cNvPr id="1404" name="Text Box 15">
          <a:extLst>
            <a:ext uri="{FF2B5EF4-FFF2-40B4-BE49-F238E27FC236}">
              <a16:creationId xmlns:a16="http://schemas.microsoft.com/office/drawing/2014/main" id="{00000000-0008-0000-0500-00007C050000}"/>
            </a:ext>
          </a:extLst>
        </xdr:cNvPr>
        <xdr:cNvSpPr txBox="1">
          <a:spLocks noChangeArrowheads="1"/>
        </xdr:cNvSpPr>
      </xdr:nvSpPr>
      <xdr:spPr bwMode="auto">
        <a:xfrm>
          <a:off x="6773182" y="4115254"/>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405" name="Text Box 16">
          <a:extLst>
            <a:ext uri="{FF2B5EF4-FFF2-40B4-BE49-F238E27FC236}">
              <a16:creationId xmlns:a16="http://schemas.microsoft.com/office/drawing/2014/main" id="{00000000-0008-0000-0500-00007D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406" name="Text Box 17">
          <a:extLst>
            <a:ext uri="{FF2B5EF4-FFF2-40B4-BE49-F238E27FC236}">
              <a16:creationId xmlns:a16="http://schemas.microsoft.com/office/drawing/2014/main" id="{00000000-0008-0000-0500-00007E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407" name="Text Box 18">
          <a:extLst>
            <a:ext uri="{FF2B5EF4-FFF2-40B4-BE49-F238E27FC236}">
              <a16:creationId xmlns:a16="http://schemas.microsoft.com/office/drawing/2014/main" id="{00000000-0008-0000-0500-00007F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08" name="Text Box 16">
          <a:extLst>
            <a:ext uri="{FF2B5EF4-FFF2-40B4-BE49-F238E27FC236}">
              <a16:creationId xmlns:a16="http://schemas.microsoft.com/office/drawing/2014/main" id="{00000000-0008-0000-0500-000080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09" name="Text Box 17">
          <a:extLst>
            <a:ext uri="{FF2B5EF4-FFF2-40B4-BE49-F238E27FC236}">
              <a16:creationId xmlns:a16="http://schemas.microsoft.com/office/drawing/2014/main" id="{00000000-0008-0000-0500-000081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10" name="Text Box 18">
          <a:extLst>
            <a:ext uri="{FF2B5EF4-FFF2-40B4-BE49-F238E27FC236}">
              <a16:creationId xmlns:a16="http://schemas.microsoft.com/office/drawing/2014/main" id="{00000000-0008-0000-0500-000082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11" name="Text Box 19">
          <a:extLst>
            <a:ext uri="{FF2B5EF4-FFF2-40B4-BE49-F238E27FC236}">
              <a16:creationId xmlns:a16="http://schemas.microsoft.com/office/drawing/2014/main" id="{00000000-0008-0000-0500-000083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12" name="Text Box 16">
          <a:extLst>
            <a:ext uri="{FF2B5EF4-FFF2-40B4-BE49-F238E27FC236}">
              <a16:creationId xmlns:a16="http://schemas.microsoft.com/office/drawing/2014/main" id="{00000000-0008-0000-0500-000084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13" name="Text Box 17">
          <a:extLst>
            <a:ext uri="{FF2B5EF4-FFF2-40B4-BE49-F238E27FC236}">
              <a16:creationId xmlns:a16="http://schemas.microsoft.com/office/drawing/2014/main" id="{00000000-0008-0000-0500-000085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14" name="Text Box 18">
          <a:extLst>
            <a:ext uri="{FF2B5EF4-FFF2-40B4-BE49-F238E27FC236}">
              <a16:creationId xmlns:a16="http://schemas.microsoft.com/office/drawing/2014/main" id="{00000000-0008-0000-0500-000086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15" name="Text Box 19">
          <a:extLst>
            <a:ext uri="{FF2B5EF4-FFF2-40B4-BE49-F238E27FC236}">
              <a16:creationId xmlns:a16="http://schemas.microsoft.com/office/drawing/2014/main" id="{00000000-0008-0000-0500-000087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416" name="Text Box 16">
          <a:extLst>
            <a:ext uri="{FF2B5EF4-FFF2-40B4-BE49-F238E27FC236}">
              <a16:creationId xmlns:a16="http://schemas.microsoft.com/office/drawing/2014/main" id="{00000000-0008-0000-0500-000088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417" name="Text Box 17">
          <a:extLst>
            <a:ext uri="{FF2B5EF4-FFF2-40B4-BE49-F238E27FC236}">
              <a16:creationId xmlns:a16="http://schemas.microsoft.com/office/drawing/2014/main" id="{00000000-0008-0000-0500-000089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418" name="Text Box 18">
          <a:extLst>
            <a:ext uri="{FF2B5EF4-FFF2-40B4-BE49-F238E27FC236}">
              <a16:creationId xmlns:a16="http://schemas.microsoft.com/office/drawing/2014/main" id="{00000000-0008-0000-0500-00008A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419" name="Text Box 19">
          <a:extLst>
            <a:ext uri="{FF2B5EF4-FFF2-40B4-BE49-F238E27FC236}">
              <a16:creationId xmlns:a16="http://schemas.microsoft.com/office/drawing/2014/main" id="{00000000-0008-0000-0500-00008B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420" name="Text Box 16">
          <a:extLst>
            <a:ext uri="{FF2B5EF4-FFF2-40B4-BE49-F238E27FC236}">
              <a16:creationId xmlns:a16="http://schemas.microsoft.com/office/drawing/2014/main" id="{00000000-0008-0000-0500-00008C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421" name="Text Box 17">
          <a:extLst>
            <a:ext uri="{FF2B5EF4-FFF2-40B4-BE49-F238E27FC236}">
              <a16:creationId xmlns:a16="http://schemas.microsoft.com/office/drawing/2014/main" id="{00000000-0008-0000-0500-00008D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422" name="Text Box 18">
          <a:extLst>
            <a:ext uri="{FF2B5EF4-FFF2-40B4-BE49-F238E27FC236}">
              <a16:creationId xmlns:a16="http://schemas.microsoft.com/office/drawing/2014/main" id="{00000000-0008-0000-0500-00008E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423" name="Text Box 19">
          <a:extLst>
            <a:ext uri="{FF2B5EF4-FFF2-40B4-BE49-F238E27FC236}">
              <a16:creationId xmlns:a16="http://schemas.microsoft.com/office/drawing/2014/main" id="{00000000-0008-0000-0500-00008F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424" name="Text Box 16">
          <a:extLst>
            <a:ext uri="{FF2B5EF4-FFF2-40B4-BE49-F238E27FC236}">
              <a16:creationId xmlns:a16="http://schemas.microsoft.com/office/drawing/2014/main" id="{00000000-0008-0000-0500-000090050000}"/>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425" name="Text Box 17">
          <a:extLst>
            <a:ext uri="{FF2B5EF4-FFF2-40B4-BE49-F238E27FC236}">
              <a16:creationId xmlns:a16="http://schemas.microsoft.com/office/drawing/2014/main" id="{00000000-0008-0000-0500-000091050000}"/>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426" name="Text Box 18">
          <a:extLst>
            <a:ext uri="{FF2B5EF4-FFF2-40B4-BE49-F238E27FC236}">
              <a16:creationId xmlns:a16="http://schemas.microsoft.com/office/drawing/2014/main" id="{00000000-0008-0000-0500-000092050000}"/>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427" name="Text Box 19">
          <a:extLst>
            <a:ext uri="{FF2B5EF4-FFF2-40B4-BE49-F238E27FC236}">
              <a16:creationId xmlns:a16="http://schemas.microsoft.com/office/drawing/2014/main" id="{00000000-0008-0000-0500-000093050000}"/>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444014"/>
    <xdr:sp macro="" textlink="">
      <xdr:nvSpPr>
        <xdr:cNvPr id="1428" name="Text Box 15">
          <a:extLst>
            <a:ext uri="{FF2B5EF4-FFF2-40B4-BE49-F238E27FC236}">
              <a16:creationId xmlns:a16="http://schemas.microsoft.com/office/drawing/2014/main" id="{00000000-0008-0000-0500-000094050000}"/>
            </a:ext>
          </a:extLst>
        </xdr:cNvPr>
        <xdr:cNvSpPr txBox="1">
          <a:spLocks noChangeArrowheads="1"/>
        </xdr:cNvSpPr>
      </xdr:nvSpPr>
      <xdr:spPr bwMode="auto">
        <a:xfrm>
          <a:off x="3710214" y="4115254"/>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429" name="Text Box 16">
          <a:extLst>
            <a:ext uri="{FF2B5EF4-FFF2-40B4-BE49-F238E27FC236}">
              <a16:creationId xmlns:a16="http://schemas.microsoft.com/office/drawing/2014/main" id="{00000000-0008-0000-0500-000095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430" name="Text Box 17">
          <a:extLst>
            <a:ext uri="{FF2B5EF4-FFF2-40B4-BE49-F238E27FC236}">
              <a16:creationId xmlns:a16="http://schemas.microsoft.com/office/drawing/2014/main" id="{00000000-0008-0000-0500-000096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431" name="Text Box 18">
          <a:extLst>
            <a:ext uri="{FF2B5EF4-FFF2-40B4-BE49-F238E27FC236}">
              <a16:creationId xmlns:a16="http://schemas.microsoft.com/office/drawing/2014/main" id="{00000000-0008-0000-0500-000097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432" name="Text Box 19">
          <a:extLst>
            <a:ext uri="{FF2B5EF4-FFF2-40B4-BE49-F238E27FC236}">
              <a16:creationId xmlns:a16="http://schemas.microsoft.com/office/drawing/2014/main" id="{00000000-0008-0000-0500-000098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442269"/>
    <xdr:sp macro="" textlink="">
      <xdr:nvSpPr>
        <xdr:cNvPr id="1433" name="Text Box 15">
          <a:extLst>
            <a:ext uri="{FF2B5EF4-FFF2-40B4-BE49-F238E27FC236}">
              <a16:creationId xmlns:a16="http://schemas.microsoft.com/office/drawing/2014/main" id="{00000000-0008-0000-0500-000099050000}"/>
            </a:ext>
          </a:extLst>
        </xdr:cNvPr>
        <xdr:cNvSpPr txBox="1">
          <a:spLocks noChangeArrowheads="1"/>
        </xdr:cNvSpPr>
      </xdr:nvSpPr>
      <xdr:spPr bwMode="auto">
        <a:xfrm>
          <a:off x="6773182" y="4115254"/>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434" name="Text Box 16">
          <a:extLst>
            <a:ext uri="{FF2B5EF4-FFF2-40B4-BE49-F238E27FC236}">
              <a16:creationId xmlns:a16="http://schemas.microsoft.com/office/drawing/2014/main" id="{00000000-0008-0000-0500-00009A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435" name="Text Box 17">
          <a:extLst>
            <a:ext uri="{FF2B5EF4-FFF2-40B4-BE49-F238E27FC236}">
              <a16:creationId xmlns:a16="http://schemas.microsoft.com/office/drawing/2014/main" id="{00000000-0008-0000-0500-00009B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436" name="Text Box 18">
          <a:extLst>
            <a:ext uri="{FF2B5EF4-FFF2-40B4-BE49-F238E27FC236}">
              <a16:creationId xmlns:a16="http://schemas.microsoft.com/office/drawing/2014/main" id="{00000000-0008-0000-0500-00009C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37" name="Text Box 16">
          <a:extLst>
            <a:ext uri="{FF2B5EF4-FFF2-40B4-BE49-F238E27FC236}">
              <a16:creationId xmlns:a16="http://schemas.microsoft.com/office/drawing/2014/main" id="{00000000-0008-0000-0500-00009D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38" name="Text Box 17">
          <a:extLst>
            <a:ext uri="{FF2B5EF4-FFF2-40B4-BE49-F238E27FC236}">
              <a16:creationId xmlns:a16="http://schemas.microsoft.com/office/drawing/2014/main" id="{00000000-0008-0000-0500-00009E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39" name="Text Box 18">
          <a:extLst>
            <a:ext uri="{FF2B5EF4-FFF2-40B4-BE49-F238E27FC236}">
              <a16:creationId xmlns:a16="http://schemas.microsoft.com/office/drawing/2014/main" id="{00000000-0008-0000-0500-00009F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40" name="Text Box 19">
          <a:extLst>
            <a:ext uri="{FF2B5EF4-FFF2-40B4-BE49-F238E27FC236}">
              <a16:creationId xmlns:a16="http://schemas.microsoft.com/office/drawing/2014/main" id="{00000000-0008-0000-0500-0000A0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41" name="Text Box 16">
          <a:extLst>
            <a:ext uri="{FF2B5EF4-FFF2-40B4-BE49-F238E27FC236}">
              <a16:creationId xmlns:a16="http://schemas.microsoft.com/office/drawing/2014/main" id="{00000000-0008-0000-0500-0000A1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42" name="Text Box 17">
          <a:extLst>
            <a:ext uri="{FF2B5EF4-FFF2-40B4-BE49-F238E27FC236}">
              <a16:creationId xmlns:a16="http://schemas.microsoft.com/office/drawing/2014/main" id="{00000000-0008-0000-0500-0000A2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43" name="Text Box 18">
          <a:extLst>
            <a:ext uri="{FF2B5EF4-FFF2-40B4-BE49-F238E27FC236}">
              <a16:creationId xmlns:a16="http://schemas.microsoft.com/office/drawing/2014/main" id="{00000000-0008-0000-0500-0000A3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44" name="Text Box 19">
          <a:extLst>
            <a:ext uri="{FF2B5EF4-FFF2-40B4-BE49-F238E27FC236}">
              <a16:creationId xmlns:a16="http://schemas.microsoft.com/office/drawing/2014/main" id="{00000000-0008-0000-0500-0000A4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1445" name="Text Box 16">
          <a:extLst>
            <a:ext uri="{FF2B5EF4-FFF2-40B4-BE49-F238E27FC236}">
              <a16:creationId xmlns:a16="http://schemas.microsoft.com/office/drawing/2014/main" id="{00000000-0008-0000-0500-0000A5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1446" name="Text Box 17">
          <a:extLst>
            <a:ext uri="{FF2B5EF4-FFF2-40B4-BE49-F238E27FC236}">
              <a16:creationId xmlns:a16="http://schemas.microsoft.com/office/drawing/2014/main" id="{00000000-0008-0000-0500-0000A6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1447" name="Text Box 18">
          <a:extLst>
            <a:ext uri="{FF2B5EF4-FFF2-40B4-BE49-F238E27FC236}">
              <a16:creationId xmlns:a16="http://schemas.microsoft.com/office/drawing/2014/main" id="{00000000-0008-0000-0500-0000A7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1448" name="Text Box 19">
          <a:extLst>
            <a:ext uri="{FF2B5EF4-FFF2-40B4-BE49-F238E27FC236}">
              <a16:creationId xmlns:a16="http://schemas.microsoft.com/office/drawing/2014/main" id="{00000000-0008-0000-0500-0000A8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18</xdr:row>
      <xdr:rowOff>0</xdr:rowOff>
    </xdr:from>
    <xdr:ext cx="95250" cy="171450"/>
    <xdr:sp macro="" textlink="">
      <xdr:nvSpPr>
        <xdr:cNvPr id="1449" name="Text Box 16">
          <a:extLst>
            <a:ext uri="{FF2B5EF4-FFF2-40B4-BE49-F238E27FC236}">
              <a16:creationId xmlns:a16="http://schemas.microsoft.com/office/drawing/2014/main" id="{00000000-0008-0000-0500-0000A9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18</xdr:row>
      <xdr:rowOff>0</xdr:rowOff>
    </xdr:from>
    <xdr:ext cx="95250" cy="171450"/>
    <xdr:sp macro="" textlink="">
      <xdr:nvSpPr>
        <xdr:cNvPr id="1450" name="Text Box 17">
          <a:extLst>
            <a:ext uri="{FF2B5EF4-FFF2-40B4-BE49-F238E27FC236}">
              <a16:creationId xmlns:a16="http://schemas.microsoft.com/office/drawing/2014/main" id="{00000000-0008-0000-0500-0000AA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18</xdr:row>
      <xdr:rowOff>0</xdr:rowOff>
    </xdr:from>
    <xdr:ext cx="95250" cy="171450"/>
    <xdr:sp macro="" textlink="">
      <xdr:nvSpPr>
        <xdr:cNvPr id="1451" name="Text Box 18">
          <a:extLst>
            <a:ext uri="{FF2B5EF4-FFF2-40B4-BE49-F238E27FC236}">
              <a16:creationId xmlns:a16="http://schemas.microsoft.com/office/drawing/2014/main" id="{00000000-0008-0000-0500-0000AB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18</xdr:row>
      <xdr:rowOff>0</xdr:rowOff>
    </xdr:from>
    <xdr:ext cx="95250" cy="171450"/>
    <xdr:sp macro="" textlink="">
      <xdr:nvSpPr>
        <xdr:cNvPr id="1452" name="Text Box 19">
          <a:extLst>
            <a:ext uri="{FF2B5EF4-FFF2-40B4-BE49-F238E27FC236}">
              <a16:creationId xmlns:a16="http://schemas.microsoft.com/office/drawing/2014/main" id="{00000000-0008-0000-0500-0000AC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18</xdr:row>
      <xdr:rowOff>0</xdr:rowOff>
    </xdr:from>
    <xdr:ext cx="95250" cy="171450"/>
    <xdr:sp macro="" textlink="">
      <xdr:nvSpPr>
        <xdr:cNvPr id="1453" name="Text Box 16">
          <a:extLst>
            <a:ext uri="{FF2B5EF4-FFF2-40B4-BE49-F238E27FC236}">
              <a16:creationId xmlns:a16="http://schemas.microsoft.com/office/drawing/2014/main" id="{00000000-0008-0000-0500-0000AD050000}"/>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18</xdr:row>
      <xdr:rowOff>0</xdr:rowOff>
    </xdr:from>
    <xdr:ext cx="95250" cy="171450"/>
    <xdr:sp macro="" textlink="">
      <xdr:nvSpPr>
        <xdr:cNvPr id="1454" name="Text Box 17">
          <a:extLst>
            <a:ext uri="{FF2B5EF4-FFF2-40B4-BE49-F238E27FC236}">
              <a16:creationId xmlns:a16="http://schemas.microsoft.com/office/drawing/2014/main" id="{00000000-0008-0000-0500-0000AE050000}"/>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18</xdr:row>
      <xdr:rowOff>0</xdr:rowOff>
    </xdr:from>
    <xdr:ext cx="95250" cy="171450"/>
    <xdr:sp macro="" textlink="">
      <xdr:nvSpPr>
        <xdr:cNvPr id="1455" name="Text Box 18">
          <a:extLst>
            <a:ext uri="{FF2B5EF4-FFF2-40B4-BE49-F238E27FC236}">
              <a16:creationId xmlns:a16="http://schemas.microsoft.com/office/drawing/2014/main" id="{00000000-0008-0000-0500-0000AF050000}"/>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18</xdr:row>
      <xdr:rowOff>0</xdr:rowOff>
    </xdr:from>
    <xdr:ext cx="95250" cy="171450"/>
    <xdr:sp macro="" textlink="">
      <xdr:nvSpPr>
        <xdr:cNvPr id="1456" name="Text Box 19">
          <a:extLst>
            <a:ext uri="{FF2B5EF4-FFF2-40B4-BE49-F238E27FC236}">
              <a16:creationId xmlns:a16="http://schemas.microsoft.com/office/drawing/2014/main" id="{00000000-0008-0000-0500-0000B0050000}"/>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14</xdr:row>
      <xdr:rowOff>504825</xdr:rowOff>
    </xdr:from>
    <xdr:ext cx="95250" cy="444014"/>
    <xdr:sp macro="" textlink="">
      <xdr:nvSpPr>
        <xdr:cNvPr id="1457" name="Text Box 15">
          <a:extLst>
            <a:ext uri="{FF2B5EF4-FFF2-40B4-BE49-F238E27FC236}">
              <a16:creationId xmlns:a16="http://schemas.microsoft.com/office/drawing/2014/main" id="{00000000-0008-0000-0500-0000B1050000}"/>
            </a:ext>
          </a:extLst>
        </xdr:cNvPr>
        <xdr:cNvSpPr txBox="1">
          <a:spLocks noChangeArrowheads="1"/>
        </xdr:cNvSpPr>
      </xdr:nvSpPr>
      <xdr:spPr bwMode="auto">
        <a:xfrm>
          <a:off x="3710214" y="4115254"/>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1458" name="Text Box 16">
          <a:extLst>
            <a:ext uri="{FF2B5EF4-FFF2-40B4-BE49-F238E27FC236}">
              <a16:creationId xmlns:a16="http://schemas.microsoft.com/office/drawing/2014/main" id="{00000000-0008-0000-0500-0000B2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1459" name="Text Box 17">
          <a:extLst>
            <a:ext uri="{FF2B5EF4-FFF2-40B4-BE49-F238E27FC236}">
              <a16:creationId xmlns:a16="http://schemas.microsoft.com/office/drawing/2014/main" id="{00000000-0008-0000-0500-0000B3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1460" name="Text Box 18">
          <a:extLst>
            <a:ext uri="{FF2B5EF4-FFF2-40B4-BE49-F238E27FC236}">
              <a16:creationId xmlns:a16="http://schemas.microsoft.com/office/drawing/2014/main" id="{00000000-0008-0000-0500-0000B4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1461" name="Text Box 19">
          <a:extLst>
            <a:ext uri="{FF2B5EF4-FFF2-40B4-BE49-F238E27FC236}">
              <a16:creationId xmlns:a16="http://schemas.microsoft.com/office/drawing/2014/main" id="{00000000-0008-0000-0500-0000B5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14</xdr:row>
      <xdr:rowOff>504825</xdr:rowOff>
    </xdr:from>
    <xdr:ext cx="95250" cy="442269"/>
    <xdr:sp macro="" textlink="">
      <xdr:nvSpPr>
        <xdr:cNvPr id="1462" name="Text Box 15">
          <a:extLst>
            <a:ext uri="{FF2B5EF4-FFF2-40B4-BE49-F238E27FC236}">
              <a16:creationId xmlns:a16="http://schemas.microsoft.com/office/drawing/2014/main" id="{00000000-0008-0000-0500-0000B6050000}"/>
            </a:ext>
          </a:extLst>
        </xdr:cNvPr>
        <xdr:cNvSpPr txBox="1">
          <a:spLocks noChangeArrowheads="1"/>
        </xdr:cNvSpPr>
      </xdr:nvSpPr>
      <xdr:spPr bwMode="auto">
        <a:xfrm>
          <a:off x="6773182" y="4115254"/>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18</xdr:row>
      <xdr:rowOff>0</xdr:rowOff>
    </xdr:from>
    <xdr:ext cx="95250" cy="171450"/>
    <xdr:sp macro="" textlink="">
      <xdr:nvSpPr>
        <xdr:cNvPr id="1463" name="Text Box 16">
          <a:extLst>
            <a:ext uri="{FF2B5EF4-FFF2-40B4-BE49-F238E27FC236}">
              <a16:creationId xmlns:a16="http://schemas.microsoft.com/office/drawing/2014/main" id="{00000000-0008-0000-0500-0000B7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18</xdr:row>
      <xdr:rowOff>0</xdr:rowOff>
    </xdr:from>
    <xdr:ext cx="95250" cy="171450"/>
    <xdr:sp macro="" textlink="">
      <xdr:nvSpPr>
        <xdr:cNvPr id="1464" name="Text Box 17">
          <a:extLst>
            <a:ext uri="{FF2B5EF4-FFF2-40B4-BE49-F238E27FC236}">
              <a16:creationId xmlns:a16="http://schemas.microsoft.com/office/drawing/2014/main" id="{00000000-0008-0000-0500-0000B8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18</xdr:row>
      <xdr:rowOff>0</xdr:rowOff>
    </xdr:from>
    <xdr:ext cx="95250" cy="171450"/>
    <xdr:sp macro="" textlink="">
      <xdr:nvSpPr>
        <xdr:cNvPr id="1465" name="Text Box 18">
          <a:extLst>
            <a:ext uri="{FF2B5EF4-FFF2-40B4-BE49-F238E27FC236}">
              <a16:creationId xmlns:a16="http://schemas.microsoft.com/office/drawing/2014/main" id="{00000000-0008-0000-0500-0000B9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1466" name="Text Box 16">
          <a:extLst>
            <a:ext uri="{FF2B5EF4-FFF2-40B4-BE49-F238E27FC236}">
              <a16:creationId xmlns:a16="http://schemas.microsoft.com/office/drawing/2014/main" id="{00000000-0008-0000-0500-0000BA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1467" name="Text Box 17">
          <a:extLst>
            <a:ext uri="{FF2B5EF4-FFF2-40B4-BE49-F238E27FC236}">
              <a16:creationId xmlns:a16="http://schemas.microsoft.com/office/drawing/2014/main" id="{00000000-0008-0000-0500-0000BB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1468" name="Text Box 18">
          <a:extLst>
            <a:ext uri="{FF2B5EF4-FFF2-40B4-BE49-F238E27FC236}">
              <a16:creationId xmlns:a16="http://schemas.microsoft.com/office/drawing/2014/main" id="{00000000-0008-0000-0500-0000BC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1469" name="Text Box 19">
          <a:extLst>
            <a:ext uri="{FF2B5EF4-FFF2-40B4-BE49-F238E27FC236}">
              <a16:creationId xmlns:a16="http://schemas.microsoft.com/office/drawing/2014/main" id="{00000000-0008-0000-0500-0000BD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1470" name="Text Box 16">
          <a:extLst>
            <a:ext uri="{FF2B5EF4-FFF2-40B4-BE49-F238E27FC236}">
              <a16:creationId xmlns:a16="http://schemas.microsoft.com/office/drawing/2014/main" id="{00000000-0008-0000-0500-0000BE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1471" name="Text Box 17">
          <a:extLst>
            <a:ext uri="{FF2B5EF4-FFF2-40B4-BE49-F238E27FC236}">
              <a16:creationId xmlns:a16="http://schemas.microsoft.com/office/drawing/2014/main" id="{00000000-0008-0000-0500-0000BF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1472" name="Text Box 18">
          <a:extLst>
            <a:ext uri="{FF2B5EF4-FFF2-40B4-BE49-F238E27FC236}">
              <a16:creationId xmlns:a16="http://schemas.microsoft.com/office/drawing/2014/main" id="{00000000-0008-0000-0500-0000C0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504825</xdr:rowOff>
    </xdr:from>
    <xdr:ext cx="95250" cy="448496"/>
    <xdr:sp macro="" textlink="">
      <xdr:nvSpPr>
        <xdr:cNvPr id="1474" name="Text Box 15">
          <a:extLst>
            <a:ext uri="{FF2B5EF4-FFF2-40B4-BE49-F238E27FC236}">
              <a16:creationId xmlns:a16="http://schemas.microsoft.com/office/drawing/2014/main" id="{00000000-0008-0000-0500-0000C2050000}"/>
            </a:ext>
          </a:extLst>
        </xdr:cNvPr>
        <xdr:cNvSpPr txBox="1">
          <a:spLocks noChangeArrowheads="1"/>
        </xdr:cNvSpPr>
      </xdr:nvSpPr>
      <xdr:spPr bwMode="auto">
        <a:xfrm>
          <a:off x="3706091" y="4508789"/>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18</xdr:row>
      <xdr:rowOff>504825</xdr:rowOff>
    </xdr:from>
    <xdr:ext cx="95250" cy="442269"/>
    <xdr:sp macro="" textlink="">
      <xdr:nvSpPr>
        <xdr:cNvPr id="1475" name="Text Box 15">
          <a:extLst>
            <a:ext uri="{FF2B5EF4-FFF2-40B4-BE49-F238E27FC236}">
              <a16:creationId xmlns:a16="http://schemas.microsoft.com/office/drawing/2014/main" id="{00000000-0008-0000-0500-0000C3050000}"/>
            </a:ext>
          </a:extLst>
        </xdr:cNvPr>
        <xdr:cNvSpPr txBox="1">
          <a:spLocks noChangeArrowheads="1"/>
        </xdr:cNvSpPr>
      </xdr:nvSpPr>
      <xdr:spPr bwMode="auto">
        <a:xfrm>
          <a:off x="6768234" y="4508789"/>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504825</xdr:rowOff>
    </xdr:from>
    <xdr:ext cx="95250" cy="213632"/>
    <xdr:sp macro="" textlink="">
      <xdr:nvSpPr>
        <xdr:cNvPr id="1477" name="Text Box 15">
          <a:extLst>
            <a:ext uri="{FF2B5EF4-FFF2-40B4-BE49-F238E27FC236}">
              <a16:creationId xmlns:a16="http://schemas.microsoft.com/office/drawing/2014/main" id="{00000000-0008-0000-0500-0000C5050000}"/>
            </a:ext>
          </a:extLst>
        </xdr:cNvPr>
        <xdr:cNvSpPr txBox="1">
          <a:spLocks noChangeArrowheads="1"/>
        </xdr:cNvSpPr>
      </xdr:nvSpPr>
      <xdr:spPr bwMode="auto">
        <a:xfrm>
          <a:off x="3706091" y="450878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504825</xdr:rowOff>
    </xdr:from>
    <xdr:ext cx="95250" cy="444331"/>
    <xdr:sp macro="" textlink="">
      <xdr:nvSpPr>
        <xdr:cNvPr id="1478" name="Text Box 15">
          <a:extLst>
            <a:ext uri="{FF2B5EF4-FFF2-40B4-BE49-F238E27FC236}">
              <a16:creationId xmlns:a16="http://schemas.microsoft.com/office/drawing/2014/main" id="{00000000-0008-0000-0500-0000C6050000}"/>
            </a:ext>
          </a:extLst>
        </xdr:cNvPr>
        <xdr:cNvSpPr txBox="1">
          <a:spLocks noChangeArrowheads="1"/>
        </xdr:cNvSpPr>
      </xdr:nvSpPr>
      <xdr:spPr bwMode="auto">
        <a:xfrm>
          <a:off x="3706091" y="4508789"/>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18</xdr:row>
      <xdr:rowOff>170392</xdr:rowOff>
    </xdr:from>
    <xdr:ext cx="95250" cy="213632"/>
    <xdr:sp macro="" textlink="">
      <xdr:nvSpPr>
        <xdr:cNvPr id="1479" name="Text Box 15">
          <a:extLst>
            <a:ext uri="{FF2B5EF4-FFF2-40B4-BE49-F238E27FC236}">
              <a16:creationId xmlns:a16="http://schemas.microsoft.com/office/drawing/2014/main" id="{00000000-0008-0000-0500-0000C7050000}"/>
            </a:ext>
          </a:extLst>
        </xdr:cNvPr>
        <xdr:cNvSpPr txBox="1">
          <a:spLocks noChangeArrowheads="1"/>
        </xdr:cNvSpPr>
      </xdr:nvSpPr>
      <xdr:spPr bwMode="auto">
        <a:xfrm>
          <a:off x="8452908" y="432964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1480" name="Text Box 16">
          <a:extLst>
            <a:ext uri="{FF2B5EF4-FFF2-40B4-BE49-F238E27FC236}">
              <a16:creationId xmlns:a16="http://schemas.microsoft.com/office/drawing/2014/main" id="{00000000-0008-0000-0500-0000C8050000}"/>
            </a:ext>
          </a:extLst>
        </xdr:cNvPr>
        <xdr:cNvSpPr txBox="1">
          <a:spLocks noChangeArrowheads="1"/>
        </xdr:cNvSpPr>
      </xdr:nvSpPr>
      <xdr:spPr bwMode="auto">
        <a:xfrm>
          <a:off x="3706091"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1481" name="Text Box 17">
          <a:extLst>
            <a:ext uri="{FF2B5EF4-FFF2-40B4-BE49-F238E27FC236}">
              <a16:creationId xmlns:a16="http://schemas.microsoft.com/office/drawing/2014/main" id="{00000000-0008-0000-0500-0000C9050000}"/>
            </a:ext>
          </a:extLst>
        </xdr:cNvPr>
        <xdr:cNvSpPr txBox="1">
          <a:spLocks noChangeArrowheads="1"/>
        </xdr:cNvSpPr>
      </xdr:nvSpPr>
      <xdr:spPr bwMode="auto">
        <a:xfrm>
          <a:off x="3706091"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1482" name="Text Box 18">
          <a:extLst>
            <a:ext uri="{FF2B5EF4-FFF2-40B4-BE49-F238E27FC236}">
              <a16:creationId xmlns:a16="http://schemas.microsoft.com/office/drawing/2014/main" id="{00000000-0008-0000-0500-0000CA050000}"/>
            </a:ext>
          </a:extLst>
        </xdr:cNvPr>
        <xdr:cNvSpPr txBox="1">
          <a:spLocks noChangeArrowheads="1"/>
        </xdr:cNvSpPr>
      </xdr:nvSpPr>
      <xdr:spPr bwMode="auto">
        <a:xfrm>
          <a:off x="3706091"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1483" name="Text Box 19">
          <a:extLst>
            <a:ext uri="{FF2B5EF4-FFF2-40B4-BE49-F238E27FC236}">
              <a16:creationId xmlns:a16="http://schemas.microsoft.com/office/drawing/2014/main" id="{00000000-0008-0000-0500-0000CB050000}"/>
            </a:ext>
          </a:extLst>
        </xdr:cNvPr>
        <xdr:cNvSpPr txBox="1">
          <a:spLocks noChangeArrowheads="1"/>
        </xdr:cNvSpPr>
      </xdr:nvSpPr>
      <xdr:spPr bwMode="auto">
        <a:xfrm>
          <a:off x="3706091"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0</xdr:rowOff>
    </xdr:from>
    <xdr:ext cx="95250" cy="171450"/>
    <xdr:sp macro="" textlink="">
      <xdr:nvSpPr>
        <xdr:cNvPr id="1484" name="Text Box 16">
          <a:extLst>
            <a:ext uri="{FF2B5EF4-FFF2-40B4-BE49-F238E27FC236}">
              <a16:creationId xmlns:a16="http://schemas.microsoft.com/office/drawing/2014/main" id="{00000000-0008-0000-0500-0000CC050000}"/>
            </a:ext>
          </a:extLst>
        </xdr:cNvPr>
        <xdr:cNvSpPr txBox="1">
          <a:spLocks noChangeArrowheads="1"/>
        </xdr:cNvSpPr>
      </xdr:nvSpPr>
      <xdr:spPr bwMode="auto">
        <a:xfrm>
          <a:off x="6768234"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0</xdr:rowOff>
    </xdr:from>
    <xdr:ext cx="95250" cy="171450"/>
    <xdr:sp macro="" textlink="">
      <xdr:nvSpPr>
        <xdr:cNvPr id="1485" name="Text Box 17">
          <a:extLst>
            <a:ext uri="{FF2B5EF4-FFF2-40B4-BE49-F238E27FC236}">
              <a16:creationId xmlns:a16="http://schemas.microsoft.com/office/drawing/2014/main" id="{00000000-0008-0000-0500-0000CD050000}"/>
            </a:ext>
          </a:extLst>
        </xdr:cNvPr>
        <xdr:cNvSpPr txBox="1">
          <a:spLocks noChangeArrowheads="1"/>
        </xdr:cNvSpPr>
      </xdr:nvSpPr>
      <xdr:spPr bwMode="auto">
        <a:xfrm>
          <a:off x="6768234"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0</xdr:rowOff>
    </xdr:from>
    <xdr:ext cx="95250" cy="171450"/>
    <xdr:sp macro="" textlink="">
      <xdr:nvSpPr>
        <xdr:cNvPr id="1486" name="Text Box 18">
          <a:extLst>
            <a:ext uri="{FF2B5EF4-FFF2-40B4-BE49-F238E27FC236}">
              <a16:creationId xmlns:a16="http://schemas.microsoft.com/office/drawing/2014/main" id="{00000000-0008-0000-0500-0000CE050000}"/>
            </a:ext>
          </a:extLst>
        </xdr:cNvPr>
        <xdr:cNvSpPr txBox="1">
          <a:spLocks noChangeArrowheads="1"/>
        </xdr:cNvSpPr>
      </xdr:nvSpPr>
      <xdr:spPr bwMode="auto">
        <a:xfrm>
          <a:off x="6768234"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0</xdr:rowOff>
    </xdr:from>
    <xdr:ext cx="95250" cy="171450"/>
    <xdr:sp macro="" textlink="">
      <xdr:nvSpPr>
        <xdr:cNvPr id="1487" name="Text Box 19">
          <a:extLst>
            <a:ext uri="{FF2B5EF4-FFF2-40B4-BE49-F238E27FC236}">
              <a16:creationId xmlns:a16="http://schemas.microsoft.com/office/drawing/2014/main" id="{00000000-0008-0000-0500-0000CF050000}"/>
            </a:ext>
          </a:extLst>
        </xdr:cNvPr>
        <xdr:cNvSpPr txBox="1">
          <a:spLocks noChangeArrowheads="1"/>
        </xdr:cNvSpPr>
      </xdr:nvSpPr>
      <xdr:spPr bwMode="auto">
        <a:xfrm>
          <a:off x="6768234"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95250" cy="171450"/>
    <xdr:sp macro="" textlink="">
      <xdr:nvSpPr>
        <xdr:cNvPr id="1488" name="Text Box 16">
          <a:extLst>
            <a:ext uri="{FF2B5EF4-FFF2-40B4-BE49-F238E27FC236}">
              <a16:creationId xmlns:a16="http://schemas.microsoft.com/office/drawing/2014/main" id="{00000000-0008-0000-0500-0000D0050000}"/>
            </a:ext>
          </a:extLst>
        </xdr:cNvPr>
        <xdr:cNvSpPr txBox="1">
          <a:spLocks noChangeArrowheads="1"/>
        </xdr:cNvSpPr>
      </xdr:nvSpPr>
      <xdr:spPr bwMode="auto">
        <a:xfrm>
          <a:off x="48052182"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95250" cy="171450"/>
    <xdr:sp macro="" textlink="">
      <xdr:nvSpPr>
        <xdr:cNvPr id="1489" name="Text Box 17">
          <a:extLst>
            <a:ext uri="{FF2B5EF4-FFF2-40B4-BE49-F238E27FC236}">
              <a16:creationId xmlns:a16="http://schemas.microsoft.com/office/drawing/2014/main" id="{00000000-0008-0000-0500-0000D1050000}"/>
            </a:ext>
          </a:extLst>
        </xdr:cNvPr>
        <xdr:cNvSpPr txBox="1">
          <a:spLocks noChangeArrowheads="1"/>
        </xdr:cNvSpPr>
      </xdr:nvSpPr>
      <xdr:spPr bwMode="auto">
        <a:xfrm>
          <a:off x="48052182"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95250" cy="171450"/>
    <xdr:sp macro="" textlink="">
      <xdr:nvSpPr>
        <xdr:cNvPr id="1490" name="Text Box 18">
          <a:extLst>
            <a:ext uri="{FF2B5EF4-FFF2-40B4-BE49-F238E27FC236}">
              <a16:creationId xmlns:a16="http://schemas.microsoft.com/office/drawing/2014/main" id="{00000000-0008-0000-0500-0000D2050000}"/>
            </a:ext>
          </a:extLst>
        </xdr:cNvPr>
        <xdr:cNvSpPr txBox="1">
          <a:spLocks noChangeArrowheads="1"/>
        </xdr:cNvSpPr>
      </xdr:nvSpPr>
      <xdr:spPr bwMode="auto">
        <a:xfrm>
          <a:off x="48052182"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95250" cy="171450"/>
    <xdr:sp macro="" textlink="">
      <xdr:nvSpPr>
        <xdr:cNvPr id="1491" name="Text Box 19">
          <a:extLst>
            <a:ext uri="{FF2B5EF4-FFF2-40B4-BE49-F238E27FC236}">
              <a16:creationId xmlns:a16="http://schemas.microsoft.com/office/drawing/2014/main" id="{00000000-0008-0000-0500-0000D3050000}"/>
            </a:ext>
          </a:extLst>
        </xdr:cNvPr>
        <xdr:cNvSpPr txBox="1">
          <a:spLocks noChangeArrowheads="1"/>
        </xdr:cNvSpPr>
      </xdr:nvSpPr>
      <xdr:spPr bwMode="auto">
        <a:xfrm>
          <a:off x="48052182"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20</xdr:row>
      <xdr:rowOff>504825</xdr:rowOff>
    </xdr:from>
    <xdr:ext cx="95250" cy="444014"/>
    <xdr:sp macro="" textlink="">
      <xdr:nvSpPr>
        <xdr:cNvPr id="1492" name="Text Box 15">
          <a:extLst>
            <a:ext uri="{FF2B5EF4-FFF2-40B4-BE49-F238E27FC236}">
              <a16:creationId xmlns:a16="http://schemas.microsoft.com/office/drawing/2014/main" id="{00000000-0008-0000-0500-0000D4050000}"/>
            </a:ext>
          </a:extLst>
        </xdr:cNvPr>
        <xdr:cNvSpPr txBox="1">
          <a:spLocks noChangeArrowheads="1"/>
        </xdr:cNvSpPr>
      </xdr:nvSpPr>
      <xdr:spPr bwMode="auto">
        <a:xfrm>
          <a:off x="3706091" y="5377007"/>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1493" name="Text Box 16">
          <a:extLst>
            <a:ext uri="{FF2B5EF4-FFF2-40B4-BE49-F238E27FC236}">
              <a16:creationId xmlns:a16="http://schemas.microsoft.com/office/drawing/2014/main" id="{00000000-0008-0000-0500-0000D5050000}"/>
            </a:ext>
          </a:extLst>
        </xdr:cNvPr>
        <xdr:cNvSpPr txBox="1">
          <a:spLocks noChangeArrowheads="1"/>
        </xdr:cNvSpPr>
      </xdr:nvSpPr>
      <xdr:spPr bwMode="auto">
        <a:xfrm>
          <a:off x="3706091"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1494" name="Text Box 17">
          <a:extLst>
            <a:ext uri="{FF2B5EF4-FFF2-40B4-BE49-F238E27FC236}">
              <a16:creationId xmlns:a16="http://schemas.microsoft.com/office/drawing/2014/main" id="{00000000-0008-0000-0500-0000D6050000}"/>
            </a:ext>
          </a:extLst>
        </xdr:cNvPr>
        <xdr:cNvSpPr txBox="1">
          <a:spLocks noChangeArrowheads="1"/>
        </xdr:cNvSpPr>
      </xdr:nvSpPr>
      <xdr:spPr bwMode="auto">
        <a:xfrm>
          <a:off x="3706091"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1495" name="Text Box 18">
          <a:extLst>
            <a:ext uri="{FF2B5EF4-FFF2-40B4-BE49-F238E27FC236}">
              <a16:creationId xmlns:a16="http://schemas.microsoft.com/office/drawing/2014/main" id="{00000000-0008-0000-0500-0000D7050000}"/>
            </a:ext>
          </a:extLst>
        </xdr:cNvPr>
        <xdr:cNvSpPr txBox="1">
          <a:spLocks noChangeArrowheads="1"/>
        </xdr:cNvSpPr>
      </xdr:nvSpPr>
      <xdr:spPr bwMode="auto">
        <a:xfrm>
          <a:off x="3706091"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1496" name="Text Box 19">
          <a:extLst>
            <a:ext uri="{FF2B5EF4-FFF2-40B4-BE49-F238E27FC236}">
              <a16:creationId xmlns:a16="http://schemas.microsoft.com/office/drawing/2014/main" id="{00000000-0008-0000-0500-0000D8050000}"/>
            </a:ext>
          </a:extLst>
        </xdr:cNvPr>
        <xdr:cNvSpPr txBox="1">
          <a:spLocks noChangeArrowheads="1"/>
        </xdr:cNvSpPr>
      </xdr:nvSpPr>
      <xdr:spPr bwMode="auto">
        <a:xfrm>
          <a:off x="3706091"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0</xdr:rowOff>
    </xdr:from>
    <xdr:ext cx="95250" cy="171450"/>
    <xdr:sp macro="" textlink="">
      <xdr:nvSpPr>
        <xdr:cNvPr id="1498" name="Text Box 16">
          <a:extLst>
            <a:ext uri="{FF2B5EF4-FFF2-40B4-BE49-F238E27FC236}">
              <a16:creationId xmlns:a16="http://schemas.microsoft.com/office/drawing/2014/main" id="{00000000-0008-0000-0500-0000DA050000}"/>
            </a:ext>
          </a:extLst>
        </xdr:cNvPr>
        <xdr:cNvSpPr txBox="1">
          <a:spLocks noChangeArrowheads="1"/>
        </xdr:cNvSpPr>
      </xdr:nvSpPr>
      <xdr:spPr bwMode="auto">
        <a:xfrm>
          <a:off x="6768234"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0</xdr:rowOff>
    </xdr:from>
    <xdr:ext cx="95250" cy="171450"/>
    <xdr:sp macro="" textlink="">
      <xdr:nvSpPr>
        <xdr:cNvPr id="1499" name="Text Box 17">
          <a:extLst>
            <a:ext uri="{FF2B5EF4-FFF2-40B4-BE49-F238E27FC236}">
              <a16:creationId xmlns:a16="http://schemas.microsoft.com/office/drawing/2014/main" id="{00000000-0008-0000-0500-0000DB050000}"/>
            </a:ext>
          </a:extLst>
        </xdr:cNvPr>
        <xdr:cNvSpPr txBox="1">
          <a:spLocks noChangeArrowheads="1"/>
        </xdr:cNvSpPr>
      </xdr:nvSpPr>
      <xdr:spPr bwMode="auto">
        <a:xfrm>
          <a:off x="6768234"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0</xdr:rowOff>
    </xdr:from>
    <xdr:ext cx="95250" cy="171450"/>
    <xdr:sp macro="" textlink="">
      <xdr:nvSpPr>
        <xdr:cNvPr id="1500" name="Text Box 18">
          <a:extLst>
            <a:ext uri="{FF2B5EF4-FFF2-40B4-BE49-F238E27FC236}">
              <a16:creationId xmlns:a16="http://schemas.microsoft.com/office/drawing/2014/main" id="{00000000-0008-0000-0500-0000DC050000}"/>
            </a:ext>
          </a:extLst>
        </xdr:cNvPr>
        <xdr:cNvSpPr txBox="1">
          <a:spLocks noChangeArrowheads="1"/>
        </xdr:cNvSpPr>
      </xdr:nvSpPr>
      <xdr:spPr bwMode="auto">
        <a:xfrm>
          <a:off x="6768234"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1501" name="Text Box 16">
          <a:extLst>
            <a:ext uri="{FF2B5EF4-FFF2-40B4-BE49-F238E27FC236}">
              <a16:creationId xmlns:a16="http://schemas.microsoft.com/office/drawing/2014/main" id="{00000000-0008-0000-0500-0000DD050000}"/>
            </a:ext>
          </a:extLst>
        </xdr:cNvPr>
        <xdr:cNvSpPr txBox="1">
          <a:spLocks noChangeArrowheads="1"/>
        </xdr:cNvSpPr>
      </xdr:nvSpPr>
      <xdr:spPr bwMode="auto">
        <a:xfrm>
          <a:off x="9615343"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1502" name="Text Box 17">
          <a:extLst>
            <a:ext uri="{FF2B5EF4-FFF2-40B4-BE49-F238E27FC236}">
              <a16:creationId xmlns:a16="http://schemas.microsoft.com/office/drawing/2014/main" id="{00000000-0008-0000-0500-0000DE050000}"/>
            </a:ext>
          </a:extLst>
        </xdr:cNvPr>
        <xdr:cNvSpPr txBox="1">
          <a:spLocks noChangeArrowheads="1"/>
        </xdr:cNvSpPr>
      </xdr:nvSpPr>
      <xdr:spPr bwMode="auto">
        <a:xfrm>
          <a:off x="9615343"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1503" name="Text Box 18">
          <a:extLst>
            <a:ext uri="{FF2B5EF4-FFF2-40B4-BE49-F238E27FC236}">
              <a16:creationId xmlns:a16="http://schemas.microsoft.com/office/drawing/2014/main" id="{00000000-0008-0000-0500-0000DF050000}"/>
            </a:ext>
          </a:extLst>
        </xdr:cNvPr>
        <xdr:cNvSpPr txBox="1">
          <a:spLocks noChangeArrowheads="1"/>
        </xdr:cNvSpPr>
      </xdr:nvSpPr>
      <xdr:spPr bwMode="auto">
        <a:xfrm>
          <a:off x="9615343"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1504" name="Text Box 19">
          <a:extLst>
            <a:ext uri="{FF2B5EF4-FFF2-40B4-BE49-F238E27FC236}">
              <a16:creationId xmlns:a16="http://schemas.microsoft.com/office/drawing/2014/main" id="{00000000-0008-0000-0500-0000E0050000}"/>
            </a:ext>
          </a:extLst>
        </xdr:cNvPr>
        <xdr:cNvSpPr txBox="1">
          <a:spLocks noChangeArrowheads="1"/>
        </xdr:cNvSpPr>
      </xdr:nvSpPr>
      <xdr:spPr bwMode="auto">
        <a:xfrm>
          <a:off x="9615343"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1505" name="Text Box 16">
          <a:extLst>
            <a:ext uri="{FF2B5EF4-FFF2-40B4-BE49-F238E27FC236}">
              <a16:creationId xmlns:a16="http://schemas.microsoft.com/office/drawing/2014/main" id="{00000000-0008-0000-0500-0000E1050000}"/>
            </a:ext>
          </a:extLst>
        </xdr:cNvPr>
        <xdr:cNvSpPr txBox="1">
          <a:spLocks noChangeArrowheads="1"/>
        </xdr:cNvSpPr>
      </xdr:nvSpPr>
      <xdr:spPr bwMode="auto">
        <a:xfrm>
          <a:off x="9615343"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1506" name="Text Box 17">
          <a:extLst>
            <a:ext uri="{FF2B5EF4-FFF2-40B4-BE49-F238E27FC236}">
              <a16:creationId xmlns:a16="http://schemas.microsoft.com/office/drawing/2014/main" id="{00000000-0008-0000-0500-0000E2050000}"/>
            </a:ext>
          </a:extLst>
        </xdr:cNvPr>
        <xdr:cNvSpPr txBox="1">
          <a:spLocks noChangeArrowheads="1"/>
        </xdr:cNvSpPr>
      </xdr:nvSpPr>
      <xdr:spPr bwMode="auto">
        <a:xfrm>
          <a:off x="9615343"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1507" name="Text Box 18">
          <a:extLst>
            <a:ext uri="{FF2B5EF4-FFF2-40B4-BE49-F238E27FC236}">
              <a16:creationId xmlns:a16="http://schemas.microsoft.com/office/drawing/2014/main" id="{00000000-0008-0000-0500-0000E3050000}"/>
            </a:ext>
          </a:extLst>
        </xdr:cNvPr>
        <xdr:cNvSpPr txBox="1">
          <a:spLocks noChangeArrowheads="1"/>
        </xdr:cNvSpPr>
      </xdr:nvSpPr>
      <xdr:spPr bwMode="auto">
        <a:xfrm>
          <a:off x="9615343"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1508" name="Text Box 19">
          <a:extLst>
            <a:ext uri="{FF2B5EF4-FFF2-40B4-BE49-F238E27FC236}">
              <a16:creationId xmlns:a16="http://schemas.microsoft.com/office/drawing/2014/main" id="{00000000-0008-0000-0500-0000E4050000}"/>
            </a:ext>
          </a:extLst>
        </xdr:cNvPr>
        <xdr:cNvSpPr txBox="1">
          <a:spLocks noChangeArrowheads="1"/>
        </xdr:cNvSpPr>
      </xdr:nvSpPr>
      <xdr:spPr bwMode="auto">
        <a:xfrm>
          <a:off x="9615343"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1509" name="Text Box 16">
          <a:extLst>
            <a:ext uri="{FF2B5EF4-FFF2-40B4-BE49-F238E27FC236}">
              <a16:creationId xmlns:a16="http://schemas.microsoft.com/office/drawing/2014/main" id="{00000000-0008-0000-0500-0000E5050000}"/>
            </a:ext>
          </a:extLst>
        </xdr:cNvPr>
        <xdr:cNvSpPr txBox="1">
          <a:spLocks noChangeArrowheads="1"/>
        </xdr:cNvSpPr>
      </xdr:nvSpPr>
      <xdr:spPr bwMode="auto">
        <a:xfrm>
          <a:off x="3706091"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1510" name="Text Box 17">
          <a:extLst>
            <a:ext uri="{FF2B5EF4-FFF2-40B4-BE49-F238E27FC236}">
              <a16:creationId xmlns:a16="http://schemas.microsoft.com/office/drawing/2014/main" id="{00000000-0008-0000-0500-0000E6050000}"/>
            </a:ext>
          </a:extLst>
        </xdr:cNvPr>
        <xdr:cNvSpPr txBox="1">
          <a:spLocks noChangeArrowheads="1"/>
        </xdr:cNvSpPr>
      </xdr:nvSpPr>
      <xdr:spPr bwMode="auto">
        <a:xfrm>
          <a:off x="3706091"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1511" name="Text Box 18">
          <a:extLst>
            <a:ext uri="{FF2B5EF4-FFF2-40B4-BE49-F238E27FC236}">
              <a16:creationId xmlns:a16="http://schemas.microsoft.com/office/drawing/2014/main" id="{00000000-0008-0000-0500-0000E7050000}"/>
            </a:ext>
          </a:extLst>
        </xdr:cNvPr>
        <xdr:cNvSpPr txBox="1">
          <a:spLocks noChangeArrowheads="1"/>
        </xdr:cNvSpPr>
      </xdr:nvSpPr>
      <xdr:spPr bwMode="auto">
        <a:xfrm>
          <a:off x="3706091"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1512" name="Text Box 19">
          <a:extLst>
            <a:ext uri="{FF2B5EF4-FFF2-40B4-BE49-F238E27FC236}">
              <a16:creationId xmlns:a16="http://schemas.microsoft.com/office/drawing/2014/main" id="{00000000-0008-0000-0500-0000E8050000}"/>
            </a:ext>
          </a:extLst>
        </xdr:cNvPr>
        <xdr:cNvSpPr txBox="1">
          <a:spLocks noChangeArrowheads="1"/>
        </xdr:cNvSpPr>
      </xdr:nvSpPr>
      <xdr:spPr bwMode="auto">
        <a:xfrm>
          <a:off x="3706091"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448496"/>
    <xdr:sp macro="" textlink="">
      <xdr:nvSpPr>
        <xdr:cNvPr id="1513" name="Text Box 15">
          <a:extLst>
            <a:ext uri="{FF2B5EF4-FFF2-40B4-BE49-F238E27FC236}">
              <a16:creationId xmlns:a16="http://schemas.microsoft.com/office/drawing/2014/main" id="{00000000-0008-0000-0500-0000E9050000}"/>
            </a:ext>
          </a:extLst>
        </xdr:cNvPr>
        <xdr:cNvSpPr txBox="1">
          <a:spLocks noChangeArrowheads="1"/>
        </xdr:cNvSpPr>
      </xdr:nvSpPr>
      <xdr:spPr bwMode="auto">
        <a:xfrm>
          <a:off x="3706091" y="3794702"/>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1514" name="Text Box 16">
          <a:extLst>
            <a:ext uri="{FF2B5EF4-FFF2-40B4-BE49-F238E27FC236}">
              <a16:creationId xmlns:a16="http://schemas.microsoft.com/office/drawing/2014/main" id="{00000000-0008-0000-0500-0000EA050000}"/>
            </a:ext>
          </a:extLst>
        </xdr:cNvPr>
        <xdr:cNvSpPr txBox="1">
          <a:spLocks noChangeArrowheads="1"/>
        </xdr:cNvSpPr>
      </xdr:nvSpPr>
      <xdr:spPr bwMode="auto">
        <a:xfrm>
          <a:off x="6768234"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1515" name="Text Box 17">
          <a:extLst>
            <a:ext uri="{FF2B5EF4-FFF2-40B4-BE49-F238E27FC236}">
              <a16:creationId xmlns:a16="http://schemas.microsoft.com/office/drawing/2014/main" id="{00000000-0008-0000-0500-0000EB050000}"/>
            </a:ext>
          </a:extLst>
        </xdr:cNvPr>
        <xdr:cNvSpPr txBox="1">
          <a:spLocks noChangeArrowheads="1"/>
        </xdr:cNvSpPr>
      </xdr:nvSpPr>
      <xdr:spPr bwMode="auto">
        <a:xfrm>
          <a:off x="6768234"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1516" name="Text Box 18">
          <a:extLst>
            <a:ext uri="{FF2B5EF4-FFF2-40B4-BE49-F238E27FC236}">
              <a16:creationId xmlns:a16="http://schemas.microsoft.com/office/drawing/2014/main" id="{00000000-0008-0000-0500-0000EC050000}"/>
            </a:ext>
          </a:extLst>
        </xdr:cNvPr>
        <xdr:cNvSpPr txBox="1">
          <a:spLocks noChangeArrowheads="1"/>
        </xdr:cNvSpPr>
      </xdr:nvSpPr>
      <xdr:spPr bwMode="auto">
        <a:xfrm>
          <a:off x="6768234"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1517" name="Text Box 19">
          <a:extLst>
            <a:ext uri="{FF2B5EF4-FFF2-40B4-BE49-F238E27FC236}">
              <a16:creationId xmlns:a16="http://schemas.microsoft.com/office/drawing/2014/main" id="{00000000-0008-0000-0500-0000ED050000}"/>
            </a:ext>
          </a:extLst>
        </xdr:cNvPr>
        <xdr:cNvSpPr txBox="1">
          <a:spLocks noChangeArrowheads="1"/>
        </xdr:cNvSpPr>
      </xdr:nvSpPr>
      <xdr:spPr bwMode="auto">
        <a:xfrm>
          <a:off x="6768234"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504825</xdr:rowOff>
    </xdr:from>
    <xdr:ext cx="95250" cy="442269"/>
    <xdr:sp macro="" textlink="">
      <xdr:nvSpPr>
        <xdr:cNvPr id="1518" name="Text Box 15">
          <a:extLst>
            <a:ext uri="{FF2B5EF4-FFF2-40B4-BE49-F238E27FC236}">
              <a16:creationId xmlns:a16="http://schemas.microsoft.com/office/drawing/2014/main" id="{00000000-0008-0000-0500-0000EE050000}"/>
            </a:ext>
          </a:extLst>
        </xdr:cNvPr>
        <xdr:cNvSpPr txBox="1">
          <a:spLocks noChangeArrowheads="1"/>
        </xdr:cNvSpPr>
      </xdr:nvSpPr>
      <xdr:spPr bwMode="auto">
        <a:xfrm>
          <a:off x="6768234" y="3794702"/>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1519" name="Text Box 16">
          <a:extLst>
            <a:ext uri="{FF2B5EF4-FFF2-40B4-BE49-F238E27FC236}">
              <a16:creationId xmlns:a16="http://schemas.microsoft.com/office/drawing/2014/main" id="{00000000-0008-0000-0500-0000EF050000}"/>
            </a:ext>
          </a:extLst>
        </xdr:cNvPr>
        <xdr:cNvSpPr txBox="1">
          <a:spLocks noChangeArrowheads="1"/>
        </xdr:cNvSpPr>
      </xdr:nvSpPr>
      <xdr:spPr bwMode="auto">
        <a:xfrm>
          <a:off x="15690273"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1520" name="Text Box 17">
          <a:extLst>
            <a:ext uri="{FF2B5EF4-FFF2-40B4-BE49-F238E27FC236}">
              <a16:creationId xmlns:a16="http://schemas.microsoft.com/office/drawing/2014/main" id="{00000000-0008-0000-0500-0000F0050000}"/>
            </a:ext>
          </a:extLst>
        </xdr:cNvPr>
        <xdr:cNvSpPr txBox="1">
          <a:spLocks noChangeArrowheads="1"/>
        </xdr:cNvSpPr>
      </xdr:nvSpPr>
      <xdr:spPr bwMode="auto">
        <a:xfrm>
          <a:off x="15690273"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1521" name="Text Box 18">
          <a:extLst>
            <a:ext uri="{FF2B5EF4-FFF2-40B4-BE49-F238E27FC236}">
              <a16:creationId xmlns:a16="http://schemas.microsoft.com/office/drawing/2014/main" id="{00000000-0008-0000-0500-0000F1050000}"/>
            </a:ext>
          </a:extLst>
        </xdr:cNvPr>
        <xdr:cNvSpPr txBox="1">
          <a:spLocks noChangeArrowheads="1"/>
        </xdr:cNvSpPr>
      </xdr:nvSpPr>
      <xdr:spPr bwMode="auto">
        <a:xfrm>
          <a:off x="15690273"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1522" name="Text Box 19">
          <a:extLst>
            <a:ext uri="{FF2B5EF4-FFF2-40B4-BE49-F238E27FC236}">
              <a16:creationId xmlns:a16="http://schemas.microsoft.com/office/drawing/2014/main" id="{00000000-0008-0000-0500-0000F2050000}"/>
            </a:ext>
          </a:extLst>
        </xdr:cNvPr>
        <xdr:cNvSpPr txBox="1">
          <a:spLocks noChangeArrowheads="1"/>
        </xdr:cNvSpPr>
      </xdr:nvSpPr>
      <xdr:spPr bwMode="auto">
        <a:xfrm>
          <a:off x="15690273"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29</xdr:row>
      <xdr:rowOff>504825</xdr:rowOff>
    </xdr:from>
    <xdr:ext cx="95250" cy="444014"/>
    <xdr:sp macro="" textlink="">
      <xdr:nvSpPr>
        <xdr:cNvPr id="1524" name="Text Box 15">
          <a:extLst>
            <a:ext uri="{FF2B5EF4-FFF2-40B4-BE49-F238E27FC236}">
              <a16:creationId xmlns:a16="http://schemas.microsoft.com/office/drawing/2014/main" id="{00000000-0008-0000-0500-0000F4050000}"/>
            </a:ext>
          </a:extLst>
        </xdr:cNvPr>
        <xdr:cNvSpPr txBox="1">
          <a:spLocks noChangeArrowheads="1"/>
        </xdr:cNvSpPr>
      </xdr:nvSpPr>
      <xdr:spPr bwMode="auto">
        <a:xfrm>
          <a:off x="3706091" y="361517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1525" name="Text Box 16">
          <a:extLst>
            <a:ext uri="{FF2B5EF4-FFF2-40B4-BE49-F238E27FC236}">
              <a16:creationId xmlns:a16="http://schemas.microsoft.com/office/drawing/2014/main" id="{00000000-0008-0000-0500-0000F5050000}"/>
            </a:ext>
          </a:extLst>
        </xdr:cNvPr>
        <xdr:cNvSpPr txBox="1">
          <a:spLocks noChangeArrowheads="1"/>
        </xdr:cNvSpPr>
      </xdr:nvSpPr>
      <xdr:spPr bwMode="auto">
        <a:xfrm>
          <a:off x="3706091"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1526" name="Text Box 17">
          <a:extLst>
            <a:ext uri="{FF2B5EF4-FFF2-40B4-BE49-F238E27FC236}">
              <a16:creationId xmlns:a16="http://schemas.microsoft.com/office/drawing/2014/main" id="{00000000-0008-0000-0500-0000F6050000}"/>
            </a:ext>
          </a:extLst>
        </xdr:cNvPr>
        <xdr:cNvSpPr txBox="1">
          <a:spLocks noChangeArrowheads="1"/>
        </xdr:cNvSpPr>
      </xdr:nvSpPr>
      <xdr:spPr bwMode="auto">
        <a:xfrm>
          <a:off x="3706091"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1527" name="Text Box 18">
          <a:extLst>
            <a:ext uri="{FF2B5EF4-FFF2-40B4-BE49-F238E27FC236}">
              <a16:creationId xmlns:a16="http://schemas.microsoft.com/office/drawing/2014/main" id="{00000000-0008-0000-0500-0000F7050000}"/>
            </a:ext>
          </a:extLst>
        </xdr:cNvPr>
        <xdr:cNvSpPr txBox="1">
          <a:spLocks noChangeArrowheads="1"/>
        </xdr:cNvSpPr>
      </xdr:nvSpPr>
      <xdr:spPr bwMode="auto">
        <a:xfrm>
          <a:off x="3706091"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1528" name="Text Box 19">
          <a:extLst>
            <a:ext uri="{FF2B5EF4-FFF2-40B4-BE49-F238E27FC236}">
              <a16:creationId xmlns:a16="http://schemas.microsoft.com/office/drawing/2014/main" id="{00000000-0008-0000-0500-0000F8050000}"/>
            </a:ext>
          </a:extLst>
        </xdr:cNvPr>
        <xdr:cNvSpPr txBox="1">
          <a:spLocks noChangeArrowheads="1"/>
        </xdr:cNvSpPr>
      </xdr:nvSpPr>
      <xdr:spPr bwMode="auto">
        <a:xfrm>
          <a:off x="3706091"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213632"/>
    <xdr:sp macro="" textlink="">
      <xdr:nvSpPr>
        <xdr:cNvPr id="1529" name="Text Box 15">
          <a:extLst>
            <a:ext uri="{FF2B5EF4-FFF2-40B4-BE49-F238E27FC236}">
              <a16:creationId xmlns:a16="http://schemas.microsoft.com/office/drawing/2014/main" id="{00000000-0008-0000-0500-0000F9050000}"/>
            </a:ext>
          </a:extLst>
        </xdr:cNvPr>
        <xdr:cNvSpPr txBox="1">
          <a:spLocks noChangeArrowheads="1"/>
        </xdr:cNvSpPr>
      </xdr:nvSpPr>
      <xdr:spPr bwMode="auto">
        <a:xfrm>
          <a:off x="3706091" y="379470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444331"/>
    <xdr:sp macro="" textlink="">
      <xdr:nvSpPr>
        <xdr:cNvPr id="1530" name="Text Box 15">
          <a:extLst>
            <a:ext uri="{FF2B5EF4-FFF2-40B4-BE49-F238E27FC236}">
              <a16:creationId xmlns:a16="http://schemas.microsoft.com/office/drawing/2014/main" id="{00000000-0008-0000-0500-0000FA050000}"/>
            </a:ext>
          </a:extLst>
        </xdr:cNvPr>
        <xdr:cNvSpPr txBox="1">
          <a:spLocks noChangeArrowheads="1"/>
        </xdr:cNvSpPr>
      </xdr:nvSpPr>
      <xdr:spPr bwMode="auto">
        <a:xfrm>
          <a:off x="3706091" y="3794702"/>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29</xdr:row>
      <xdr:rowOff>504825</xdr:rowOff>
    </xdr:from>
    <xdr:ext cx="95250" cy="442269"/>
    <xdr:sp macro="" textlink="">
      <xdr:nvSpPr>
        <xdr:cNvPr id="1531" name="Text Box 15">
          <a:extLst>
            <a:ext uri="{FF2B5EF4-FFF2-40B4-BE49-F238E27FC236}">
              <a16:creationId xmlns:a16="http://schemas.microsoft.com/office/drawing/2014/main" id="{00000000-0008-0000-0500-0000FB050000}"/>
            </a:ext>
          </a:extLst>
        </xdr:cNvPr>
        <xdr:cNvSpPr txBox="1">
          <a:spLocks noChangeArrowheads="1"/>
        </xdr:cNvSpPr>
      </xdr:nvSpPr>
      <xdr:spPr bwMode="auto">
        <a:xfrm>
          <a:off x="6768234" y="361517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1532" name="Text Box 16">
          <a:extLst>
            <a:ext uri="{FF2B5EF4-FFF2-40B4-BE49-F238E27FC236}">
              <a16:creationId xmlns:a16="http://schemas.microsoft.com/office/drawing/2014/main" id="{00000000-0008-0000-0500-0000FC050000}"/>
            </a:ext>
          </a:extLst>
        </xdr:cNvPr>
        <xdr:cNvSpPr txBox="1">
          <a:spLocks noChangeArrowheads="1"/>
        </xdr:cNvSpPr>
      </xdr:nvSpPr>
      <xdr:spPr bwMode="auto">
        <a:xfrm>
          <a:off x="6768234"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1533" name="Text Box 17">
          <a:extLst>
            <a:ext uri="{FF2B5EF4-FFF2-40B4-BE49-F238E27FC236}">
              <a16:creationId xmlns:a16="http://schemas.microsoft.com/office/drawing/2014/main" id="{00000000-0008-0000-0500-0000FD050000}"/>
            </a:ext>
          </a:extLst>
        </xdr:cNvPr>
        <xdr:cNvSpPr txBox="1">
          <a:spLocks noChangeArrowheads="1"/>
        </xdr:cNvSpPr>
      </xdr:nvSpPr>
      <xdr:spPr bwMode="auto">
        <a:xfrm>
          <a:off x="6768234"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1534" name="Text Box 18">
          <a:extLst>
            <a:ext uri="{FF2B5EF4-FFF2-40B4-BE49-F238E27FC236}">
              <a16:creationId xmlns:a16="http://schemas.microsoft.com/office/drawing/2014/main" id="{00000000-0008-0000-0500-0000FE050000}"/>
            </a:ext>
          </a:extLst>
        </xdr:cNvPr>
        <xdr:cNvSpPr txBox="1">
          <a:spLocks noChangeArrowheads="1"/>
        </xdr:cNvSpPr>
      </xdr:nvSpPr>
      <xdr:spPr bwMode="auto">
        <a:xfrm>
          <a:off x="6768234"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504825</xdr:rowOff>
    </xdr:from>
    <xdr:ext cx="95250" cy="213632"/>
    <xdr:sp macro="" textlink="">
      <xdr:nvSpPr>
        <xdr:cNvPr id="1535" name="Text Box 15">
          <a:extLst>
            <a:ext uri="{FF2B5EF4-FFF2-40B4-BE49-F238E27FC236}">
              <a16:creationId xmlns:a16="http://schemas.microsoft.com/office/drawing/2014/main" id="{00000000-0008-0000-0500-0000FF050000}"/>
            </a:ext>
          </a:extLst>
        </xdr:cNvPr>
        <xdr:cNvSpPr txBox="1">
          <a:spLocks noChangeArrowheads="1"/>
        </xdr:cNvSpPr>
      </xdr:nvSpPr>
      <xdr:spPr bwMode="auto">
        <a:xfrm>
          <a:off x="6768234" y="379470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1536" name="Text Box 16">
          <a:extLst>
            <a:ext uri="{FF2B5EF4-FFF2-40B4-BE49-F238E27FC236}">
              <a16:creationId xmlns:a16="http://schemas.microsoft.com/office/drawing/2014/main" id="{00000000-0008-0000-0500-000000060000}"/>
            </a:ext>
          </a:extLst>
        </xdr:cNvPr>
        <xdr:cNvSpPr txBox="1">
          <a:spLocks noChangeArrowheads="1"/>
        </xdr:cNvSpPr>
      </xdr:nvSpPr>
      <xdr:spPr bwMode="auto">
        <a:xfrm>
          <a:off x="9615343"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1537" name="Text Box 17">
          <a:extLst>
            <a:ext uri="{FF2B5EF4-FFF2-40B4-BE49-F238E27FC236}">
              <a16:creationId xmlns:a16="http://schemas.microsoft.com/office/drawing/2014/main" id="{00000000-0008-0000-0500-000001060000}"/>
            </a:ext>
          </a:extLst>
        </xdr:cNvPr>
        <xdr:cNvSpPr txBox="1">
          <a:spLocks noChangeArrowheads="1"/>
        </xdr:cNvSpPr>
      </xdr:nvSpPr>
      <xdr:spPr bwMode="auto">
        <a:xfrm>
          <a:off x="9615343"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1538" name="Text Box 18">
          <a:extLst>
            <a:ext uri="{FF2B5EF4-FFF2-40B4-BE49-F238E27FC236}">
              <a16:creationId xmlns:a16="http://schemas.microsoft.com/office/drawing/2014/main" id="{00000000-0008-0000-0500-000002060000}"/>
            </a:ext>
          </a:extLst>
        </xdr:cNvPr>
        <xdr:cNvSpPr txBox="1">
          <a:spLocks noChangeArrowheads="1"/>
        </xdr:cNvSpPr>
      </xdr:nvSpPr>
      <xdr:spPr bwMode="auto">
        <a:xfrm>
          <a:off x="9615343"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1539" name="Text Box 19">
          <a:extLst>
            <a:ext uri="{FF2B5EF4-FFF2-40B4-BE49-F238E27FC236}">
              <a16:creationId xmlns:a16="http://schemas.microsoft.com/office/drawing/2014/main" id="{00000000-0008-0000-0500-000003060000}"/>
            </a:ext>
          </a:extLst>
        </xdr:cNvPr>
        <xdr:cNvSpPr txBox="1">
          <a:spLocks noChangeArrowheads="1"/>
        </xdr:cNvSpPr>
      </xdr:nvSpPr>
      <xdr:spPr bwMode="auto">
        <a:xfrm>
          <a:off x="9615343"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1540" name="Text Box 16">
          <a:extLst>
            <a:ext uri="{FF2B5EF4-FFF2-40B4-BE49-F238E27FC236}">
              <a16:creationId xmlns:a16="http://schemas.microsoft.com/office/drawing/2014/main" id="{00000000-0008-0000-0500-000004060000}"/>
            </a:ext>
          </a:extLst>
        </xdr:cNvPr>
        <xdr:cNvSpPr txBox="1">
          <a:spLocks noChangeArrowheads="1"/>
        </xdr:cNvSpPr>
      </xdr:nvSpPr>
      <xdr:spPr bwMode="auto">
        <a:xfrm>
          <a:off x="9615343"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1541" name="Text Box 17">
          <a:extLst>
            <a:ext uri="{FF2B5EF4-FFF2-40B4-BE49-F238E27FC236}">
              <a16:creationId xmlns:a16="http://schemas.microsoft.com/office/drawing/2014/main" id="{00000000-0008-0000-0500-000005060000}"/>
            </a:ext>
          </a:extLst>
        </xdr:cNvPr>
        <xdr:cNvSpPr txBox="1">
          <a:spLocks noChangeArrowheads="1"/>
        </xdr:cNvSpPr>
      </xdr:nvSpPr>
      <xdr:spPr bwMode="auto">
        <a:xfrm>
          <a:off x="9615343"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1542" name="Text Box 18">
          <a:extLst>
            <a:ext uri="{FF2B5EF4-FFF2-40B4-BE49-F238E27FC236}">
              <a16:creationId xmlns:a16="http://schemas.microsoft.com/office/drawing/2014/main" id="{00000000-0008-0000-0500-000006060000}"/>
            </a:ext>
          </a:extLst>
        </xdr:cNvPr>
        <xdr:cNvSpPr txBox="1">
          <a:spLocks noChangeArrowheads="1"/>
        </xdr:cNvSpPr>
      </xdr:nvSpPr>
      <xdr:spPr bwMode="auto">
        <a:xfrm>
          <a:off x="9615343"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1543" name="Text Box 19">
          <a:extLst>
            <a:ext uri="{FF2B5EF4-FFF2-40B4-BE49-F238E27FC236}">
              <a16:creationId xmlns:a16="http://schemas.microsoft.com/office/drawing/2014/main" id="{00000000-0008-0000-0500-000007060000}"/>
            </a:ext>
          </a:extLst>
        </xdr:cNvPr>
        <xdr:cNvSpPr txBox="1">
          <a:spLocks noChangeArrowheads="1"/>
        </xdr:cNvSpPr>
      </xdr:nvSpPr>
      <xdr:spPr bwMode="auto">
        <a:xfrm>
          <a:off x="9615343"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1544" name="Text Box 16">
          <a:extLst>
            <a:ext uri="{FF2B5EF4-FFF2-40B4-BE49-F238E27FC236}">
              <a16:creationId xmlns:a16="http://schemas.microsoft.com/office/drawing/2014/main" id="{00000000-0008-0000-0500-000008060000}"/>
            </a:ext>
          </a:extLst>
        </xdr:cNvPr>
        <xdr:cNvSpPr txBox="1">
          <a:spLocks noChangeArrowheads="1"/>
        </xdr:cNvSpPr>
      </xdr:nvSpPr>
      <xdr:spPr bwMode="auto">
        <a:xfrm>
          <a:off x="3706091"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1545" name="Text Box 17">
          <a:extLst>
            <a:ext uri="{FF2B5EF4-FFF2-40B4-BE49-F238E27FC236}">
              <a16:creationId xmlns:a16="http://schemas.microsoft.com/office/drawing/2014/main" id="{00000000-0008-0000-0500-000009060000}"/>
            </a:ext>
          </a:extLst>
        </xdr:cNvPr>
        <xdr:cNvSpPr txBox="1">
          <a:spLocks noChangeArrowheads="1"/>
        </xdr:cNvSpPr>
      </xdr:nvSpPr>
      <xdr:spPr bwMode="auto">
        <a:xfrm>
          <a:off x="3706091"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1546" name="Text Box 18">
          <a:extLst>
            <a:ext uri="{FF2B5EF4-FFF2-40B4-BE49-F238E27FC236}">
              <a16:creationId xmlns:a16="http://schemas.microsoft.com/office/drawing/2014/main" id="{00000000-0008-0000-0500-00000A060000}"/>
            </a:ext>
          </a:extLst>
        </xdr:cNvPr>
        <xdr:cNvSpPr txBox="1">
          <a:spLocks noChangeArrowheads="1"/>
        </xdr:cNvSpPr>
      </xdr:nvSpPr>
      <xdr:spPr bwMode="auto">
        <a:xfrm>
          <a:off x="3706091"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1547" name="Text Box 19">
          <a:extLst>
            <a:ext uri="{FF2B5EF4-FFF2-40B4-BE49-F238E27FC236}">
              <a16:creationId xmlns:a16="http://schemas.microsoft.com/office/drawing/2014/main" id="{00000000-0008-0000-0500-00000B060000}"/>
            </a:ext>
          </a:extLst>
        </xdr:cNvPr>
        <xdr:cNvSpPr txBox="1">
          <a:spLocks noChangeArrowheads="1"/>
        </xdr:cNvSpPr>
      </xdr:nvSpPr>
      <xdr:spPr bwMode="auto">
        <a:xfrm>
          <a:off x="3706091"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1548" name="Text Box 16">
          <a:extLst>
            <a:ext uri="{FF2B5EF4-FFF2-40B4-BE49-F238E27FC236}">
              <a16:creationId xmlns:a16="http://schemas.microsoft.com/office/drawing/2014/main" id="{00000000-0008-0000-0500-00000C060000}"/>
            </a:ext>
          </a:extLst>
        </xdr:cNvPr>
        <xdr:cNvSpPr txBox="1">
          <a:spLocks noChangeArrowheads="1"/>
        </xdr:cNvSpPr>
      </xdr:nvSpPr>
      <xdr:spPr bwMode="auto">
        <a:xfrm>
          <a:off x="6768234"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1549" name="Text Box 17">
          <a:extLst>
            <a:ext uri="{FF2B5EF4-FFF2-40B4-BE49-F238E27FC236}">
              <a16:creationId xmlns:a16="http://schemas.microsoft.com/office/drawing/2014/main" id="{00000000-0008-0000-0500-00000D060000}"/>
            </a:ext>
          </a:extLst>
        </xdr:cNvPr>
        <xdr:cNvSpPr txBox="1">
          <a:spLocks noChangeArrowheads="1"/>
        </xdr:cNvSpPr>
      </xdr:nvSpPr>
      <xdr:spPr bwMode="auto">
        <a:xfrm>
          <a:off x="6768234"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1550" name="Text Box 18">
          <a:extLst>
            <a:ext uri="{FF2B5EF4-FFF2-40B4-BE49-F238E27FC236}">
              <a16:creationId xmlns:a16="http://schemas.microsoft.com/office/drawing/2014/main" id="{00000000-0008-0000-0500-00000E060000}"/>
            </a:ext>
          </a:extLst>
        </xdr:cNvPr>
        <xdr:cNvSpPr txBox="1">
          <a:spLocks noChangeArrowheads="1"/>
        </xdr:cNvSpPr>
      </xdr:nvSpPr>
      <xdr:spPr bwMode="auto">
        <a:xfrm>
          <a:off x="6768234"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1551" name="Text Box 19">
          <a:extLst>
            <a:ext uri="{FF2B5EF4-FFF2-40B4-BE49-F238E27FC236}">
              <a16:creationId xmlns:a16="http://schemas.microsoft.com/office/drawing/2014/main" id="{00000000-0008-0000-0500-00000F060000}"/>
            </a:ext>
          </a:extLst>
        </xdr:cNvPr>
        <xdr:cNvSpPr txBox="1">
          <a:spLocks noChangeArrowheads="1"/>
        </xdr:cNvSpPr>
      </xdr:nvSpPr>
      <xdr:spPr bwMode="auto">
        <a:xfrm>
          <a:off x="6768234"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95250" cy="171450"/>
    <xdr:sp macro="" textlink="">
      <xdr:nvSpPr>
        <xdr:cNvPr id="1552" name="Text Box 16">
          <a:extLst>
            <a:ext uri="{FF2B5EF4-FFF2-40B4-BE49-F238E27FC236}">
              <a16:creationId xmlns:a16="http://schemas.microsoft.com/office/drawing/2014/main" id="{00000000-0008-0000-0500-000010060000}"/>
            </a:ext>
          </a:extLst>
        </xdr:cNvPr>
        <xdr:cNvSpPr txBox="1">
          <a:spLocks noChangeArrowheads="1"/>
        </xdr:cNvSpPr>
      </xdr:nvSpPr>
      <xdr:spPr bwMode="auto">
        <a:xfrm>
          <a:off x="15690273"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95250" cy="171450"/>
    <xdr:sp macro="" textlink="">
      <xdr:nvSpPr>
        <xdr:cNvPr id="1553" name="Text Box 17">
          <a:extLst>
            <a:ext uri="{FF2B5EF4-FFF2-40B4-BE49-F238E27FC236}">
              <a16:creationId xmlns:a16="http://schemas.microsoft.com/office/drawing/2014/main" id="{00000000-0008-0000-0500-000011060000}"/>
            </a:ext>
          </a:extLst>
        </xdr:cNvPr>
        <xdr:cNvSpPr txBox="1">
          <a:spLocks noChangeArrowheads="1"/>
        </xdr:cNvSpPr>
      </xdr:nvSpPr>
      <xdr:spPr bwMode="auto">
        <a:xfrm>
          <a:off x="15690273"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95250" cy="171450"/>
    <xdr:sp macro="" textlink="">
      <xdr:nvSpPr>
        <xdr:cNvPr id="1554" name="Text Box 18">
          <a:extLst>
            <a:ext uri="{FF2B5EF4-FFF2-40B4-BE49-F238E27FC236}">
              <a16:creationId xmlns:a16="http://schemas.microsoft.com/office/drawing/2014/main" id="{00000000-0008-0000-0500-000012060000}"/>
            </a:ext>
          </a:extLst>
        </xdr:cNvPr>
        <xdr:cNvSpPr txBox="1">
          <a:spLocks noChangeArrowheads="1"/>
        </xdr:cNvSpPr>
      </xdr:nvSpPr>
      <xdr:spPr bwMode="auto">
        <a:xfrm>
          <a:off x="15690273"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95250" cy="171450"/>
    <xdr:sp macro="" textlink="">
      <xdr:nvSpPr>
        <xdr:cNvPr id="1555" name="Text Box 19">
          <a:extLst>
            <a:ext uri="{FF2B5EF4-FFF2-40B4-BE49-F238E27FC236}">
              <a16:creationId xmlns:a16="http://schemas.microsoft.com/office/drawing/2014/main" id="{00000000-0008-0000-0500-000013060000}"/>
            </a:ext>
          </a:extLst>
        </xdr:cNvPr>
        <xdr:cNvSpPr txBox="1">
          <a:spLocks noChangeArrowheads="1"/>
        </xdr:cNvSpPr>
      </xdr:nvSpPr>
      <xdr:spPr bwMode="auto">
        <a:xfrm>
          <a:off x="15690273"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4014"/>
    <xdr:sp macro="" textlink="">
      <xdr:nvSpPr>
        <xdr:cNvPr id="1556" name="Text Box 15">
          <a:extLst>
            <a:ext uri="{FF2B5EF4-FFF2-40B4-BE49-F238E27FC236}">
              <a16:creationId xmlns:a16="http://schemas.microsoft.com/office/drawing/2014/main" id="{00000000-0008-0000-0500-000014060000}"/>
            </a:ext>
          </a:extLst>
        </xdr:cNvPr>
        <xdr:cNvSpPr txBox="1">
          <a:spLocks noChangeArrowheads="1"/>
        </xdr:cNvSpPr>
      </xdr:nvSpPr>
      <xdr:spPr bwMode="auto">
        <a:xfrm>
          <a:off x="3706091" y="4146261"/>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1557" name="Text Box 16">
          <a:extLst>
            <a:ext uri="{FF2B5EF4-FFF2-40B4-BE49-F238E27FC236}">
              <a16:creationId xmlns:a16="http://schemas.microsoft.com/office/drawing/2014/main" id="{00000000-0008-0000-0500-000015060000}"/>
            </a:ext>
          </a:extLst>
        </xdr:cNvPr>
        <xdr:cNvSpPr txBox="1">
          <a:spLocks noChangeArrowheads="1"/>
        </xdr:cNvSpPr>
      </xdr:nvSpPr>
      <xdr:spPr bwMode="auto">
        <a:xfrm>
          <a:off x="3706091"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1558" name="Text Box 17">
          <a:extLst>
            <a:ext uri="{FF2B5EF4-FFF2-40B4-BE49-F238E27FC236}">
              <a16:creationId xmlns:a16="http://schemas.microsoft.com/office/drawing/2014/main" id="{00000000-0008-0000-0500-000016060000}"/>
            </a:ext>
          </a:extLst>
        </xdr:cNvPr>
        <xdr:cNvSpPr txBox="1">
          <a:spLocks noChangeArrowheads="1"/>
        </xdr:cNvSpPr>
      </xdr:nvSpPr>
      <xdr:spPr bwMode="auto">
        <a:xfrm>
          <a:off x="3706091"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1559" name="Text Box 18">
          <a:extLst>
            <a:ext uri="{FF2B5EF4-FFF2-40B4-BE49-F238E27FC236}">
              <a16:creationId xmlns:a16="http://schemas.microsoft.com/office/drawing/2014/main" id="{00000000-0008-0000-0500-000017060000}"/>
            </a:ext>
          </a:extLst>
        </xdr:cNvPr>
        <xdr:cNvSpPr txBox="1">
          <a:spLocks noChangeArrowheads="1"/>
        </xdr:cNvSpPr>
      </xdr:nvSpPr>
      <xdr:spPr bwMode="auto">
        <a:xfrm>
          <a:off x="3706091"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1560" name="Text Box 19">
          <a:extLst>
            <a:ext uri="{FF2B5EF4-FFF2-40B4-BE49-F238E27FC236}">
              <a16:creationId xmlns:a16="http://schemas.microsoft.com/office/drawing/2014/main" id="{00000000-0008-0000-0500-000018060000}"/>
            </a:ext>
          </a:extLst>
        </xdr:cNvPr>
        <xdr:cNvSpPr txBox="1">
          <a:spLocks noChangeArrowheads="1"/>
        </xdr:cNvSpPr>
      </xdr:nvSpPr>
      <xdr:spPr bwMode="auto">
        <a:xfrm>
          <a:off x="3706091"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35</xdr:row>
      <xdr:rowOff>504825</xdr:rowOff>
    </xdr:from>
    <xdr:ext cx="95250" cy="442269"/>
    <xdr:sp macro="" textlink="">
      <xdr:nvSpPr>
        <xdr:cNvPr id="1561" name="Text Box 15">
          <a:extLst>
            <a:ext uri="{FF2B5EF4-FFF2-40B4-BE49-F238E27FC236}">
              <a16:creationId xmlns:a16="http://schemas.microsoft.com/office/drawing/2014/main" id="{00000000-0008-0000-0500-000019060000}"/>
            </a:ext>
          </a:extLst>
        </xdr:cNvPr>
        <xdr:cNvSpPr txBox="1">
          <a:spLocks noChangeArrowheads="1"/>
        </xdr:cNvSpPr>
      </xdr:nvSpPr>
      <xdr:spPr bwMode="auto">
        <a:xfrm>
          <a:off x="6768234" y="414626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1562" name="Text Box 16">
          <a:extLst>
            <a:ext uri="{FF2B5EF4-FFF2-40B4-BE49-F238E27FC236}">
              <a16:creationId xmlns:a16="http://schemas.microsoft.com/office/drawing/2014/main" id="{00000000-0008-0000-0500-00001A060000}"/>
            </a:ext>
          </a:extLst>
        </xdr:cNvPr>
        <xdr:cNvSpPr txBox="1">
          <a:spLocks noChangeArrowheads="1"/>
        </xdr:cNvSpPr>
      </xdr:nvSpPr>
      <xdr:spPr bwMode="auto">
        <a:xfrm>
          <a:off x="6768234"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1563" name="Text Box 17">
          <a:extLst>
            <a:ext uri="{FF2B5EF4-FFF2-40B4-BE49-F238E27FC236}">
              <a16:creationId xmlns:a16="http://schemas.microsoft.com/office/drawing/2014/main" id="{00000000-0008-0000-0500-00001B060000}"/>
            </a:ext>
          </a:extLst>
        </xdr:cNvPr>
        <xdr:cNvSpPr txBox="1">
          <a:spLocks noChangeArrowheads="1"/>
        </xdr:cNvSpPr>
      </xdr:nvSpPr>
      <xdr:spPr bwMode="auto">
        <a:xfrm>
          <a:off x="6768234"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1564" name="Text Box 18">
          <a:extLst>
            <a:ext uri="{FF2B5EF4-FFF2-40B4-BE49-F238E27FC236}">
              <a16:creationId xmlns:a16="http://schemas.microsoft.com/office/drawing/2014/main" id="{00000000-0008-0000-0500-00001C060000}"/>
            </a:ext>
          </a:extLst>
        </xdr:cNvPr>
        <xdr:cNvSpPr txBox="1">
          <a:spLocks noChangeArrowheads="1"/>
        </xdr:cNvSpPr>
      </xdr:nvSpPr>
      <xdr:spPr bwMode="auto">
        <a:xfrm>
          <a:off x="6768234"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1565" name="Text Box 16">
          <a:extLst>
            <a:ext uri="{FF2B5EF4-FFF2-40B4-BE49-F238E27FC236}">
              <a16:creationId xmlns:a16="http://schemas.microsoft.com/office/drawing/2014/main" id="{00000000-0008-0000-0500-00001D060000}"/>
            </a:ext>
          </a:extLst>
        </xdr:cNvPr>
        <xdr:cNvSpPr txBox="1">
          <a:spLocks noChangeArrowheads="1"/>
        </xdr:cNvSpPr>
      </xdr:nvSpPr>
      <xdr:spPr bwMode="auto">
        <a:xfrm>
          <a:off x="9615343"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1566" name="Text Box 17">
          <a:extLst>
            <a:ext uri="{FF2B5EF4-FFF2-40B4-BE49-F238E27FC236}">
              <a16:creationId xmlns:a16="http://schemas.microsoft.com/office/drawing/2014/main" id="{00000000-0008-0000-0500-00001E060000}"/>
            </a:ext>
          </a:extLst>
        </xdr:cNvPr>
        <xdr:cNvSpPr txBox="1">
          <a:spLocks noChangeArrowheads="1"/>
        </xdr:cNvSpPr>
      </xdr:nvSpPr>
      <xdr:spPr bwMode="auto">
        <a:xfrm>
          <a:off x="9615343"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1567" name="Text Box 18">
          <a:extLst>
            <a:ext uri="{FF2B5EF4-FFF2-40B4-BE49-F238E27FC236}">
              <a16:creationId xmlns:a16="http://schemas.microsoft.com/office/drawing/2014/main" id="{00000000-0008-0000-0500-00001F060000}"/>
            </a:ext>
          </a:extLst>
        </xdr:cNvPr>
        <xdr:cNvSpPr txBox="1">
          <a:spLocks noChangeArrowheads="1"/>
        </xdr:cNvSpPr>
      </xdr:nvSpPr>
      <xdr:spPr bwMode="auto">
        <a:xfrm>
          <a:off x="9615343"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1568" name="Text Box 19">
          <a:extLst>
            <a:ext uri="{FF2B5EF4-FFF2-40B4-BE49-F238E27FC236}">
              <a16:creationId xmlns:a16="http://schemas.microsoft.com/office/drawing/2014/main" id="{00000000-0008-0000-0500-000020060000}"/>
            </a:ext>
          </a:extLst>
        </xdr:cNvPr>
        <xdr:cNvSpPr txBox="1">
          <a:spLocks noChangeArrowheads="1"/>
        </xdr:cNvSpPr>
      </xdr:nvSpPr>
      <xdr:spPr bwMode="auto">
        <a:xfrm>
          <a:off x="9615343"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1569" name="Text Box 16">
          <a:extLst>
            <a:ext uri="{FF2B5EF4-FFF2-40B4-BE49-F238E27FC236}">
              <a16:creationId xmlns:a16="http://schemas.microsoft.com/office/drawing/2014/main" id="{00000000-0008-0000-0500-000021060000}"/>
            </a:ext>
          </a:extLst>
        </xdr:cNvPr>
        <xdr:cNvSpPr txBox="1">
          <a:spLocks noChangeArrowheads="1"/>
        </xdr:cNvSpPr>
      </xdr:nvSpPr>
      <xdr:spPr bwMode="auto">
        <a:xfrm>
          <a:off x="9615343"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1570" name="Text Box 17">
          <a:extLst>
            <a:ext uri="{FF2B5EF4-FFF2-40B4-BE49-F238E27FC236}">
              <a16:creationId xmlns:a16="http://schemas.microsoft.com/office/drawing/2014/main" id="{00000000-0008-0000-0500-000022060000}"/>
            </a:ext>
          </a:extLst>
        </xdr:cNvPr>
        <xdr:cNvSpPr txBox="1">
          <a:spLocks noChangeArrowheads="1"/>
        </xdr:cNvSpPr>
      </xdr:nvSpPr>
      <xdr:spPr bwMode="auto">
        <a:xfrm>
          <a:off x="9615343"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1571" name="Text Box 18">
          <a:extLst>
            <a:ext uri="{FF2B5EF4-FFF2-40B4-BE49-F238E27FC236}">
              <a16:creationId xmlns:a16="http://schemas.microsoft.com/office/drawing/2014/main" id="{00000000-0008-0000-0500-000023060000}"/>
            </a:ext>
          </a:extLst>
        </xdr:cNvPr>
        <xdr:cNvSpPr txBox="1">
          <a:spLocks noChangeArrowheads="1"/>
        </xdr:cNvSpPr>
      </xdr:nvSpPr>
      <xdr:spPr bwMode="auto">
        <a:xfrm>
          <a:off x="9615343"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1572" name="Text Box 19">
          <a:extLst>
            <a:ext uri="{FF2B5EF4-FFF2-40B4-BE49-F238E27FC236}">
              <a16:creationId xmlns:a16="http://schemas.microsoft.com/office/drawing/2014/main" id="{00000000-0008-0000-0500-000024060000}"/>
            </a:ext>
          </a:extLst>
        </xdr:cNvPr>
        <xdr:cNvSpPr txBox="1">
          <a:spLocks noChangeArrowheads="1"/>
        </xdr:cNvSpPr>
      </xdr:nvSpPr>
      <xdr:spPr bwMode="auto">
        <a:xfrm>
          <a:off x="9615343"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448496"/>
    <xdr:sp macro="" textlink="">
      <xdr:nvSpPr>
        <xdr:cNvPr id="1573" name="Text Box 15">
          <a:extLst>
            <a:ext uri="{FF2B5EF4-FFF2-40B4-BE49-F238E27FC236}">
              <a16:creationId xmlns:a16="http://schemas.microsoft.com/office/drawing/2014/main" id="{00000000-0008-0000-0500-000025060000}"/>
            </a:ext>
          </a:extLst>
        </xdr:cNvPr>
        <xdr:cNvSpPr txBox="1">
          <a:spLocks noChangeArrowheads="1"/>
        </xdr:cNvSpPr>
      </xdr:nvSpPr>
      <xdr:spPr bwMode="auto">
        <a:xfrm>
          <a:off x="3706091" y="4325793"/>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504825</xdr:rowOff>
    </xdr:from>
    <xdr:ext cx="95250" cy="442269"/>
    <xdr:sp macro="" textlink="">
      <xdr:nvSpPr>
        <xdr:cNvPr id="1574" name="Text Box 15">
          <a:extLst>
            <a:ext uri="{FF2B5EF4-FFF2-40B4-BE49-F238E27FC236}">
              <a16:creationId xmlns:a16="http://schemas.microsoft.com/office/drawing/2014/main" id="{00000000-0008-0000-0500-000026060000}"/>
            </a:ext>
          </a:extLst>
        </xdr:cNvPr>
        <xdr:cNvSpPr txBox="1">
          <a:spLocks noChangeArrowheads="1"/>
        </xdr:cNvSpPr>
      </xdr:nvSpPr>
      <xdr:spPr bwMode="auto">
        <a:xfrm>
          <a:off x="6768234" y="4325793"/>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1576" name="Text Box 15">
          <a:extLst>
            <a:ext uri="{FF2B5EF4-FFF2-40B4-BE49-F238E27FC236}">
              <a16:creationId xmlns:a16="http://schemas.microsoft.com/office/drawing/2014/main" id="{00000000-0008-0000-0500-000028060000}"/>
            </a:ext>
          </a:extLst>
        </xdr:cNvPr>
        <xdr:cNvSpPr txBox="1">
          <a:spLocks noChangeArrowheads="1"/>
        </xdr:cNvSpPr>
      </xdr:nvSpPr>
      <xdr:spPr bwMode="auto">
        <a:xfrm>
          <a:off x="3706091" y="432579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444331"/>
    <xdr:sp macro="" textlink="">
      <xdr:nvSpPr>
        <xdr:cNvPr id="1577" name="Text Box 15">
          <a:extLst>
            <a:ext uri="{FF2B5EF4-FFF2-40B4-BE49-F238E27FC236}">
              <a16:creationId xmlns:a16="http://schemas.microsoft.com/office/drawing/2014/main" id="{00000000-0008-0000-0500-000029060000}"/>
            </a:ext>
          </a:extLst>
        </xdr:cNvPr>
        <xdr:cNvSpPr txBox="1">
          <a:spLocks noChangeArrowheads="1"/>
        </xdr:cNvSpPr>
      </xdr:nvSpPr>
      <xdr:spPr bwMode="auto">
        <a:xfrm>
          <a:off x="3706091" y="4325793"/>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504825</xdr:rowOff>
    </xdr:from>
    <xdr:ext cx="95250" cy="213632"/>
    <xdr:sp macro="" textlink="">
      <xdr:nvSpPr>
        <xdr:cNvPr id="1578" name="Text Box 15">
          <a:extLst>
            <a:ext uri="{FF2B5EF4-FFF2-40B4-BE49-F238E27FC236}">
              <a16:creationId xmlns:a16="http://schemas.microsoft.com/office/drawing/2014/main" id="{00000000-0008-0000-0500-00002A060000}"/>
            </a:ext>
          </a:extLst>
        </xdr:cNvPr>
        <xdr:cNvSpPr txBox="1">
          <a:spLocks noChangeArrowheads="1"/>
        </xdr:cNvSpPr>
      </xdr:nvSpPr>
      <xdr:spPr bwMode="auto">
        <a:xfrm>
          <a:off x="6768234" y="432579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1579" name="Text Box 16">
          <a:extLst>
            <a:ext uri="{FF2B5EF4-FFF2-40B4-BE49-F238E27FC236}">
              <a16:creationId xmlns:a16="http://schemas.microsoft.com/office/drawing/2014/main" id="{00000000-0008-0000-0500-00002B060000}"/>
            </a:ext>
          </a:extLst>
        </xdr:cNvPr>
        <xdr:cNvSpPr txBox="1">
          <a:spLocks noChangeArrowheads="1"/>
        </xdr:cNvSpPr>
      </xdr:nvSpPr>
      <xdr:spPr bwMode="auto">
        <a:xfrm>
          <a:off x="3706091"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1580" name="Text Box 17">
          <a:extLst>
            <a:ext uri="{FF2B5EF4-FFF2-40B4-BE49-F238E27FC236}">
              <a16:creationId xmlns:a16="http://schemas.microsoft.com/office/drawing/2014/main" id="{00000000-0008-0000-0500-00002C060000}"/>
            </a:ext>
          </a:extLst>
        </xdr:cNvPr>
        <xdr:cNvSpPr txBox="1">
          <a:spLocks noChangeArrowheads="1"/>
        </xdr:cNvSpPr>
      </xdr:nvSpPr>
      <xdr:spPr bwMode="auto">
        <a:xfrm>
          <a:off x="3706091"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1581" name="Text Box 18">
          <a:extLst>
            <a:ext uri="{FF2B5EF4-FFF2-40B4-BE49-F238E27FC236}">
              <a16:creationId xmlns:a16="http://schemas.microsoft.com/office/drawing/2014/main" id="{00000000-0008-0000-0500-00002D060000}"/>
            </a:ext>
          </a:extLst>
        </xdr:cNvPr>
        <xdr:cNvSpPr txBox="1">
          <a:spLocks noChangeArrowheads="1"/>
        </xdr:cNvSpPr>
      </xdr:nvSpPr>
      <xdr:spPr bwMode="auto">
        <a:xfrm>
          <a:off x="3706091"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1582" name="Text Box 19">
          <a:extLst>
            <a:ext uri="{FF2B5EF4-FFF2-40B4-BE49-F238E27FC236}">
              <a16:creationId xmlns:a16="http://schemas.microsoft.com/office/drawing/2014/main" id="{00000000-0008-0000-0500-00002E060000}"/>
            </a:ext>
          </a:extLst>
        </xdr:cNvPr>
        <xdr:cNvSpPr txBox="1">
          <a:spLocks noChangeArrowheads="1"/>
        </xdr:cNvSpPr>
      </xdr:nvSpPr>
      <xdr:spPr bwMode="auto">
        <a:xfrm>
          <a:off x="3706091"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1583" name="Text Box 16">
          <a:extLst>
            <a:ext uri="{FF2B5EF4-FFF2-40B4-BE49-F238E27FC236}">
              <a16:creationId xmlns:a16="http://schemas.microsoft.com/office/drawing/2014/main" id="{00000000-0008-0000-0500-00002F060000}"/>
            </a:ext>
          </a:extLst>
        </xdr:cNvPr>
        <xdr:cNvSpPr txBox="1">
          <a:spLocks noChangeArrowheads="1"/>
        </xdr:cNvSpPr>
      </xdr:nvSpPr>
      <xdr:spPr bwMode="auto">
        <a:xfrm>
          <a:off x="6768234"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1584" name="Text Box 17">
          <a:extLst>
            <a:ext uri="{FF2B5EF4-FFF2-40B4-BE49-F238E27FC236}">
              <a16:creationId xmlns:a16="http://schemas.microsoft.com/office/drawing/2014/main" id="{00000000-0008-0000-0500-000030060000}"/>
            </a:ext>
          </a:extLst>
        </xdr:cNvPr>
        <xdr:cNvSpPr txBox="1">
          <a:spLocks noChangeArrowheads="1"/>
        </xdr:cNvSpPr>
      </xdr:nvSpPr>
      <xdr:spPr bwMode="auto">
        <a:xfrm>
          <a:off x="6768234"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1585" name="Text Box 18">
          <a:extLst>
            <a:ext uri="{FF2B5EF4-FFF2-40B4-BE49-F238E27FC236}">
              <a16:creationId xmlns:a16="http://schemas.microsoft.com/office/drawing/2014/main" id="{00000000-0008-0000-0500-000031060000}"/>
            </a:ext>
          </a:extLst>
        </xdr:cNvPr>
        <xdr:cNvSpPr txBox="1">
          <a:spLocks noChangeArrowheads="1"/>
        </xdr:cNvSpPr>
      </xdr:nvSpPr>
      <xdr:spPr bwMode="auto">
        <a:xfrm>
          <a:off x="6768234"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1586" name="Text Box 19">
          <a:extLst>
            <a:ext uri="{FF2B5EF4-FFF2-40B4-BE49-F238E27FC236}">
              <a16:creationId xmlns:a16="http://schemas.microsoft.com/office/drawing/2014/main" id="{00000000-0008-0000-0500-000032060000}"/>
            </a:ext>
          </a:extLst>
        </xdr:cNvPr>
        <xdr:cNvSpPr txBox="1">
          <a:spLocks noChangeArrowheads="1"/>
        </xdr:cNvSpPr>
      </xdr:nvSpPr>
      <xdr:spPr bwMode="auto">
        <a:xfrm>
          <a:off x="6768234"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1587" name="Text Box 16">
          <a:extLst>
            <a:ext uri="{FF2B5EF4-FFF2-40B4-BE49-F238E27FC236}">
              <a16:creationId xmlns:a16="http://schemas.microsoft.com/office/drawing/2014/main" id="{00000000-0008-0000-0500-000033060000}"/>
            </a:ext>
          </a:extLst>
        </xdr:cNvPr>
        <xdr:cNvSpPr txBox="1">
          <a:spLocks noChangeArrowheads="1"/>
        </xdr:cNvSpPr>
      </xdr:nvSpPr>
      <xdr:spPr bwMode="auto">
        <a:xfrm>
          <a:off x="15690273"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1588" name="Text Box 17">
          <a:extLst>
            <a:ext uri="{FF2B5EF4-FFF2-40B4-BE49-F238E27FC236}">
              <a16:creationId xmlns:a16="http://schemas.microsoft.com/office/drawing/2014/main" id="{00000000-0008-0000-0500-000034060000}"/>
            </a:ext>
          </a:extLst>
        </xdr:cNvPr>
        <xdr:cNvSpPr txBox="1">
          <a:spLocks noChangeArrowheads="1"/>
        </xdr:cNvSpPr>
      </xdr:nvSpPr>
      <xdr:spPr bwMode="auto">
        <a:xfrm>
          <a:off x="15690273"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1589" name="Text Box 18">
          <a:extLst>
            <a:ext uri="{FF2B5EF4-FFF2-40B4-BE49-F238E27FC236}">
              <a16:creationId xmlns:a16="http://schemas.microsoft.com/office/drawing/2014/main" id="{00000000-0008-0000-0500-000035060000}"/>
            </a:ext>
          </a:extLst>
        </xdr:cNvPr>
        <xdr:cNvSpPr txBox="1">
          <a:spLocks noChangeArrowheads="1"/>
        </xdr:cNvSpPr>
      </xdr:nvSpPr>
      <xdr:spPr bwMode="auto">
        <a:xfrm>
          <a:off x="15690273"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1590" name="Text Box 19">
          <a:extLst>
            <a:ext uri="{FF2B5EF4-FFF2-40B4-BE49-F238E27FC236}">
              <a16:creationId xmlns:a16="http://schemas.microsoft.com/office/drawing/2014/main" id="{00000000-0008-0000-0500-000036060000}"/>
            </a:ext>
          </a:extLst>
        </xdr:cNvPr>
        <xdr:cNvSpPr txBox="1">
          <a:spLocks noChangeArrowheads="1"/>
        </xdr:cNvSpPr>
      </xdr:nvSpPr>
      <xdr:spPr bwMode="auto">
        <a:xfrm>
          <a:off x="15690273"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1591" name="Text Box 16">
          <a:extLst>
            <a:ext uri="{FF2B5EF4-FFF2-40B4-BE49-F238E27FC236}">
              <a16:creationId xmlns:a16="http://schemas.microsoft.com/office/drawing/2014/main" id="{00000000-0008-0000-0500-000037060000}"/>
            </a:ext>
          </a:extLst>
        </xdr:cNvPr>
        <xdr:cNvSpPr txBox="1">
          <a:spLocks noChangeArrowheads="1"/>
        </xdr:cNvSpPr>
      </xdr:nvSpPr>
      <xdr:spPr bwMode="auto">
        <a:xfrm>
          <a:off x="3706091"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1592" name="Text Box 17">
          <a:extLst>
            <a:ext uri="{FF2B5EF4-FFF2-40B4-BE49-F238E27FC236}">
              <a16:creationId xmlns:a16="http://schemas.microsoft.com/office/drawing/2014/main" id="{00000000-0008-0000-0500-000038060000}"/>
            </a:ext>
          </a:extLst>
        </xdr:cNvPr>
        <xdr:cNvSpPr txBox="1">
          <a:spLocks noChangeArrowheads="1"/>
        </xdr:cNvSpPr>
      </xdr:nvSpPr>
      <xdr:spPr bwMode="auto">
        <a:xfrm>
          <a:off x="3706091"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1593" name="Text Box 18">
          <a:extLst>
            <a:ext uri="{FF2B5EF4-FFF2-40B4-BE49-F238E27FC236}">
              <a16:creationId xmlns:a16="http://schemas.microsoft.com/office/drawing/2014/main" id="{00000000-0008-0000-0500-000039060000}"/>
            </a:ext>
          </a:extLst>
        </xdr:cNvPr>
        <xdr:cNvSpPr txBox="1">
          <a:spLocks noChangeArrowheads="1"/>
        </xdr:cNvSpPr>
      </xdr:nvSpPr>
      <xdr:spPr bwMode="auto">
        <a:xfrm>
          <a:off x="3706091"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1594" name="Text Box 19">
          <a:extLst>
            <a:ext uri="{FF2B5EF4-FFF2-40B4-BE49-F238E27FC236}">
              <a16:creationId xmlns:a16="http://schemas.microsoft.com/office/drawing/2014/main" id="{00000000-0008-0000-0500-00003A060000}"/>
            </a:ext>
          </a:extLst>
        </xdr:cNvPr>
        <xdr:cNvSpPr txBox="1">
          <a:spLocks noChangeArrowheads="1"/>
        </xdr:cNvSpPr>
      </xdr:nvSpPr>
      <xdr:spPr bwMode="auto">
        <a:xfrm>
          <a:off x="3706091"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1595" name="Text Box 16">
          <a:extLst>
            <a:ext uri="{FF2B5EF4-FFF2-40B4-BE49-F238E27FC236}">
              <a16:creationId xmlns:a16="http://schemas.microsoft.com/office/drawing/2014/main" id="{00000000-0008-0000-0500-00003B060000}"/>
            </a:ext>
          </a:extLst>
        </xdr:cNvPr>
        <xdr:cNvSpPr txBox="1">
          <a:spLocks noChangeArrowheads="1"/>
        </xdr:cNvSpPr>
      </xdr:nvSpPr>
      <xdr:spPr bwMode="auto">
        <a:xfrm>
          <a:off x="6768234"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1596" name="Text Box 17">
          <a:extLst>
            <a:ext uri="{FF2B5EF4-FFF2-40B4-BE49-F238E27FC236}">
              <a16:creationId xmlns:a16="http://schemas.microsoft.com/office/drawing/2014/main" id="{00000000-0008-0000-0500-00003C060000}"/>
            </a:ext>
          </a:extLst>
        </xdr:cNvPr>
        <xdr:cNvSpPr txBox="1">
          <a:spLocks noChangeArrowheads="1"/>
        </xdr:cNvSpPr>
      </xdr:nvSpPr>
      <xdr:spPr bwMode="auto">
        <a:xfrm>
          <a:off x="6768234"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1597" name="Text Box 18">
          <a:extLst>
            <a:ext uri="{FF2B5EF4-FFF2-40B4-BE49-F238E27FC236}">
              <a16:creationId xmlns:a16="http://schemas.microsoft.com/office/drawing/2014/main" id="{00000000-0008-0000-0500-00003D060000}"/>
            </a:ext>
          </a:extLst>
        </xdr:cNvPr>
        <xdr:cNvSpPr txBox="1">
          <a:spLocks noChangeArrowheads="1"/>
        </xdr:cNvSpPr>
      </xdr:nvSpPr>
      <xdr:spPr bwMode="auto">
        <a:xfrm>
          <a:off x="6768234"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1598" name="Text Box 16">
          <a:extLst>
            <a:ext uri="{FF2B5EF4-FFF2-40B4-BE49-F238E27FC236}">
              <a16:creationId xmlns:a16="http://schemas.microsoft.com/office/drawing/2014/main" id="{00000000-0008-0000-0500-00003E060000}"/>
            </a:ext>
          </a:extLst>
        </xdr:cNvPr>
        <xdr:cNvSpPr txBox="1">
          <a:spLocks noChangeArrowheads="1"/>
        </xdr:cNvSpPr>
      </xdr:nvSpPr>
      <xdr:spPr bwMode="auto">
        <a:xfrm>
          <a:off x="9615343"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1599" name="Text Box 17">
          <a:extLst>
            <a:ext uri="{FF2B5EF4-FFF2-40B4-BE49-F238E27FC236}">
              <a16:creationId xmlns:a16="http://schemas.microsoft.com/office/drawing/2014/main" id="{00000000-0008-0000-0500-00003F060000}"/>
            </a:ext>
          </a:extLst>
        </xdr:cNvPr>
        <xdr:cNvSpPr txBox="1">
          <a:spLocks noChangeArrowheads="1"/>
        </xdr:cNvSpPr>
      </xdr:nvSpPr>
      <xdr:spPr bwMode="auto">
        <a:xfrm>
          <a:off x="9615343"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1600" name="Text Box 18">
          <a:extLst>
            <a:ext uri="{FF2B5EF4-FFF2-40B4-BE49-F238E27FC236}">
              <a16:creationId xmlns:a16="http://schemas.microsoft.com/office/drawing/2014/main" id="{00000000-0008-0000-0500-000040060000}"/>
            </a:ext>
          </a:extLst>
        </xdr:cNvPr>
        <xdr:cNvSpPr txBox="1">
          <a:spLocks noChangeArrowheads="1"/>
        </xdr:cNvSpPr>
      </xdr:nvSpPr>
      <xdr:spPr bwMode="auto">
        <a:xfrm>
          <a:off x="9615343"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1601" name="Text Box 19">
          <a:extLst>
            <a:ext uri="{FF2B5EF4-FFF2-40B4-BE49-F238E27FC236}">
              <a16:creationId xmlns:a16="http://schemas.microsoft.com/office/drawing/2014/main" id="{00000000-0008-0000-0500-000041060000}"/>
            </a:ext>
          </a:extLst>
        </xdr:cNvPr>
        <xdr:cNvSpPr txBox="1">
          <a:spLocks noChangeArrowheads="1"/>
        </xdr:cNvSpPr>
      </xdr:nvSpPr>
      <xdr:spPr bwMode="auto">
        <a:xfrm>
          <a:off x="9615343"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1602" name="Text Box 16">
          <a:extLst>
            <a:ext uri="{FF2B5EF4-FFF2-40B4-BE49-F238E27FC236}">
              <a16:creationId xmlns:a16="http://schemas.microsoft.com/office/drawing/2014/main" id="{00000000-0008-0000-0500-000042060000}"/>
            </a:ext>
          </a:extLst>
        </xdr:cNvPr>
        <xdr:cNvSpPr txBox="1">
          <a:spLocks noChangeArrowheads="1"/>
        </xdr:cNvSpPr>
      </xdr:nvSpPr>
      <xdr:spPr bwMode="auto">
        <a:xfrm>
          <a:off x="9615343"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1603" name="Text Box 17">
          <a:extLst>
            <a:ext uri="{FF2B5EF4-FFF2-40B4-BE49-F238E27FC236}">
              <a16:creationId xmlns:a16="http://schemas.microsoft.com/office/drawing/2014/main" id="{00000000-0008-0000-0500-000043060000}"/>
            </a:ext>
          </a:extLst>
        </xdr:cNvPr>
        <xdr:cNvSpPr txBox="1">
          <a:spLocks noChangeArrowheads="1"/>
        </xdr:cNvSpPr>
      </xdr:nvSpPr>
      <xdr:spPr bwMode="auto">
        <a:xfrm>
          <a:off x="9615343"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1604" name="Text Box 18">
          <a:extLst>
            <a:ext uri="{FF2B5EF4-FFF2-40B4-BE49-F238E27FC236}">
              <a16:creationId xmlns:a16="http://schemas.microsoft.com/office/drawing/2014/main" id="{00000000-0008-0000-0500-000044060000}"/>
            </a:ext>
          </a:extLst>
        </xdr:cNvPr>
        <xdr:cNvSpPr txBox="1">
          <a:spLocks noChangeArrowheads="1"/>
        </xdr:cNvSpPr>
      </xdr:nvSpPr>
      <xdr:spPr bwMode="auto">
        <a:xfrm>
          <a:off x="9615343"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1605" name="Text Box 19">
          <a:extLst>
            <a:ext uri="{FF2B5EF4-FFF2-40B4-BE49-F238E27FC236}">
              <a16:creationId xmlns:a16="http://schemas.microsoft.com/office/drawing/2014/main" id="{00000000-0008-0000-0500-000045060000}"/>
            </a:ext>
          </a:extLst>
        </xdr:cNvPr>
        <xdr:cNvSpPr txBox="1">
          <a:spLocks noChangeArrowheads="1"/>
        </xdr:cNvSpPr>
      </xdr:nvSpPr>
      <xdr:spPr bwMode="auto">
        <a:xfrm>
          <a:off x="9615343"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1606" name="Text Box 16">
          <a:extLst>
            <a:ext uri="{FF2B5EF4-FFF2-40B4-BE49-F238E27FC236}">
              <a16:creationId xmlns:a16="http://schemas.microsoft.com/office/drawing/2014/main" id="{00000000-0008-0000-0500-000046060000}"/>
            </a:ext>
          </a:extLst>
        </xdr:cNvPr>
        <xdr:cNvSpPr txBox="1">
          <a:spLocks noChangeArrowheads="1"/>
        </xdr:cNvSpPr>
      </xdr:nvSpPr>
      <xdr:spPr bwMode="auto">
        <a:xfrm>
          <a:off x="371021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1607" name="Text Box 17">
          <a:extLst>
            <a:ext uri="{FF2B5EF4-FFF2-40B4-BE49-F238E27FC236}">
              <a16:creationId xmlns:a16="http://schemas.microsoft.com/office/drawing/2014/main" id="{00000000-0008-0000-0500-000047060000}"/>
            </a:ext>
          </a:extLst>
        </xdr:cNvPr>
        <xdr:cNvSpPr txBox="1">
          <a:spLocks noChangeArrowheads="1"/>
        </xdr:cNvSpPr>
      </xdr:nvSpPr>
      <xdr:spPr bwMode="auto">
        <a:xfrm>
          <a:off x="371021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1608" name="Text Box 18">
          <a:extLst>
            <a:ext uri="{FF2B5EF4-FFF2-40B4-BE49-F238E27FC236}">
              <a16:creationId xmlns:a16="http://schemas.microsoft.com/office/drawing/2014/main" id="{00000000-0008-0000-0500-000048060000}"/>
            </a:ext>
          </a:extLst>
        </xdr:cNvPr>
        <xdr:cNvSpPr txBox="1">
          <a:spLocks noChangeArrowheads="1"/>
        </xdr:cNvSpPr>
      </xdr:nvSpPr>
      <xdr:spPr bwMode="auto">
        <a:xfrm>
          <a:off x="371021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1609" name="Text Box 19">
          <a:extLst>
            <a:ext uri="{FF2B5EF4-FFF2-40B4-BE49-F238E27FC236}">
              <a16:creationId xmlns:a16="http://schemas.microsoft.com/office/drawing/2014/main" id="{00000000-0008-0000-0500-000049060000}"/>
            </a:ext>
          </a:extLst>
        </xdr:cNvPr>
        <xdr:cNvSpPr txBox="1">
          <a:spLocks noChangeArrowheads="1"/>
        </xdr:cNvSpPr>
      </xdr:nvSpPr>
      <xdr:spPr bwMode="auto">
        <a:xfrm>
          <a:off x="371021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461691"/>
    <xdr:sp macro="" textlink="">
      <xdr:nvSpPr>
        <xdr:cNvPr id="1610" name="Text Box 15">
          <a:extLst>
            <a:ext uri="{FF2B5EF4-FFF2-40B4-BE49-F238E27FC236}">
              <a16:creationId xmlns:a16="http://schemas.microsoft.com/office/drawing/2014/main" id="{00000000-0008-0000-0500-00004A060000}"/>
            </a:ext>
          </a:extLst>
        </xdr:cNvPr>
        <xdr:cNvSpPr txBox="1">
          <a:spLocks noChangeArrowheads="1"/>
        </xdr:cNvSpPr>
      </xdr:nvSpPr>
      <xdr:spPr bwMode="auto">
        <a:xfrm>
          <a:off x="3710214" y="3800475"/>
          <a:ext cx="95250" cy="461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1611" name="Text Box 16">
          <a:extLst>
            <a:ext uri="{FF2B5EF4-FFF2-40B4-BE49-F238E27FC236}">
              <a16:creationId xmlns:a16="http://schemas.microsoft.com/office/drawing/2014/main" id="{00000000-0008-0000-0500-00004B060000}"/>
            </a:ext>
          </a:extLst>
        </xdr:cNvPr>
        <xdr:cNvSpPr txBox="1">
          <a:spLocks noChangeArrowheads="1"/>
        </xdr:cNvSpPr>
      </xdr:nvSpPr>
      <xdr:spPr bwMode="auto">
        <a:xfrm>
          <a:off x="6555468"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1612" name="Text Box 17">
          <a:extLst>
            <a:ext uri="{FF2B5EF4-FFF2-40B4-BE49-F238E27FC236}">
              <a16:creationId xmlns:a16="http://schemas.microsoft.com/office/drawing/2014/main" id="{00000000-0008-0000-0500-00004C060000}"/>
            </a:ext>
          </a:extLst>
        </xdr:cNvPr>
        <xdr:cNvSpPr txBox="1">
          <a:spLocks noChangeArrowheads="1"/>
        </xdr:cNvSpPr>
      </xdr:nvSpPr>
      <xdr:spPr bwMode="auto">
        <a:xfrm>
          <a:off x="6555468"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1613" name="Text Box 18">
          <a:extLst>
            <a:ext uri="{FF2B5EF4-FFF2-40B4-BE49-F238E27FC236}">
              <a16:creationId xmlns:a16="http://schemas.microsoft.com/office/drawing/2014/main" id="{00000000-0008-0000-0500-00004D060000}"/>
            </a:ext>
          </a:extLst>
        </xdr:cNvPr>
        <xdr:cNvSpPr txBox="1">
          <a:spLocks noChangeArrowheads="1"/>
        </xdr:cNvSpPr>
      </xdr:nvSpPr>
      <xdr:spPr bwMode="auto">
        <a:xfrm>
          <a:off x="6555468"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1614" name="Text Box 19">
          <a:extLst>
            <a:ext uri="{FF2B5EF4-FFF2-40B4-BE49-F238E27FC236}">
              <a16:creationId xmlns:a16="http://schemas.microsoft.com/office/drawing/2014/main" id="{00000000-0008-0000-0500-00004E060000}"/>
            </a:ext>
          </a:extLst>
        </xdr:cNvPr>
        <xdr:cNvSpPr txBox="1">
          <a:spLocks noChangeArrowheads="1"/>
        </xdr:cNvSpPr>
      </xdr:nvSpPr>
      <xdr:spPr bwMode="auto">
        <a:xfrm>
          <a:off x="6555468"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504825</xdr:rowOff>
    </xdr:from>
    <xdr:ext cx="95250" cy="442269"/>
    <xdr:sp macro="" textlink="">
      <xdr:nvSpPr>
        <xdr:cNvPr id="1615" name="Text Box 15">
          <a:extLst>
            <a:ext uri="{FF2B5EF4-FFF2-40B4-BE49-F238E27FC236}">
              <a16:creationId xmlns:a16="http://schemas.microsoft.com/office/drawing/2014/main" id="{00000000-0008-0000-0500-00004F060000}"/>
            </a:ext>
          </a:extLst>
        </xdr:cNvPr>
        <xdr:cNvSpPr txBox="1">
          <a:spLocks noChangeArrowheads="1"/>
        </xdr:cNvSpPr>
      </xdr:nvSpPr>
      <xdr:spPr bwMode="auto">
        <a:xfrm>
          <a:off x="6555468" y="380047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1616" name="Text Box 16">
          <a:extLst>
            <a:ext uri="{FF2B5EF4-FFF2-40B4-BE49-F238E27FC236}">
              <a16:creationId xmlns:a16="http://schemas.microsoft.com/office/drawing/2014/main" id="{00000000-0008-0000-0500-000050060000}"/>
            </a:ext>
          </a:extLst>
        </xdr:cNvPr>
        <xdr:cNvSpPr txBox="1">
          <a:spLocks noChangeArrowheads="1"/>
        </xdr:cNvSpPr>
      </xdr:nvSpPr>
      <xdr:spPr bwMode="auto">
        <a:xfrm>
          <a:off x="15475857"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1617" name="Text Box 17">
          <a:extLst>
            <a:ext uri="{FF2B5EF4-FFF2-40B4-BE49-F238E27FC236}">
              <a16:creationId xmlns:a16="http://schemas.microsoft.com/office/drawing/2014/main" id="{00000000-0008-0000-0500-000051060000}"/>
            </a:ext>
          </a:extLst>
        </xdr:cNvPr>
        <xdr:cNvSpPr txBox="1">
          <a:spLocks noChangeArrowheads="1"/>
        </xdr:cNvSpPr>
      </xdr:nvSpPr>
      <xdr:spPr bwMode="auto">
        <a:xfrm>
          <a:off x="15475857"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1618" name="Text Box 18">
          <a:extLst>
            <a:ext uri="{FF2B5EF4-FFF2-40B4-BE49-F238E27FC236}">
              <a16:creationId xmlns:a16="http://schemas.microsoft.com/office/drawing/2014/main" id="{00000000-0008-0000-0500-000052060000}"/>
            </a:ext>
          </a:extLst>
        </xdr:cNvPr>
        <xdr:cNvSpPr txBox="1">
          <a:spLocks noChangeArrowheads="1"/>
        </xdr:cNvSpPr>
      </xdr:nvSpPr>
      <xdr:spPr bwMode="auto">
        <a:xfrm>
          <a:off x="15475857"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1619" name="Text Box 19">
          <a:extLst>
            <a:ext uri="{FF2B5EF4-FFF2-40B4-BE49-F238E27FC236}">
              <a16:creationId xmlns:a16="http://schemas.microsoft.com/office/drawing/2014/main" id="{00000000-0008-0000-0500-000053060000}"/>
            </a:ext>
          </a:extLst>
        </xdr:cNvPr>
        <xdr:cNvSpPr txBox="1">
          <a:spLocks noChangeArrowheads="1"/>
        </xdr:cNvSpPr>
      </xdr:nvSpPr>
      <xdr:spPr bwMode="auto">
        <a:xfrm>
          <a:off x="15475857"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47</xdr:row>
      <xdr:rowOff>504825</xdr:rowOff>
    </xdr:from>
    <xdr:ext cx="95250" cy="444014"/>
    <xdr:sp macro="" textlink="">
      <xdr:nvSpPr>
        <xdr:cNvPr id="1621" name="Text Box 15">
          <a:extLst>
            <a:ext uri="{FF2B5EF4-FFF2-40B4-BE49-F238E27FC236}">
              <a16:creationId xmlns:a16="http://schemas.microsoft.com/office/drawing/2014/main" id="{00000000-0008-0000-0500-000055060000}"/>
            </a:ext>
          </a:extLst>
        </xdr:cNvPr>
        <xdr:cNvSpPr txBox="1">
          <a:spLocks noChangeArrowheads="1"/>
        </xdr:cNvSpPr>
      </xdr:nvSpPr>
      <xdr:spPr bwMode="auto">
        <a:xfrm>
          <a:off x="3710214" y="3612696"/>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1622" name="Text Box 16">
          <a:extLst>
            <a:ext uri="{FF2B5EF4-FFF2-40B4-BE49-F238E27FC236}">
              <a16:creationId xmlns:a16="http://schemas.microsoft.com/office/drawing/2014/main" id="{00000000-0008-0000-0500-000056060000}"/>
            </a:ext>
          </a:extLst>
        </xdr:cNvPr>
        <xdr:cNvSpPr txBox="1">
          <a:spLocks noChangeArrowheads="1"/>
        </xdr:cNvSpPr>
      </xdr:nvSpPr>
      <xdr:spPr bwMode="auto">
        <a:xfrm>
          <a:off x="371021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1623" name="Text Box 17">
          <a:extLst>
            <a:ext uri="{FF2B5EF4-FFF2-40B4-BE49-F238E27FC236}">
              <a16:creationId xmlns:a16="http://schemas.microsoft.com/office/drawing/2014/main" id="{00000000-0008-0000-0500-000057060000}"/>
            </a:ext>
          </a:extLst>
        </xdr:cNvPr>
        <xdr:cNvSpPr txBox="1">
          <a:spLocks noChangeArrowheads="1"/>
        </xdr:cNvSpPr>
      </xdr:nvSpPr>
      <xdr:spPr bwMode="auto">
        <a:xfrm>
          <a:off x="371021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1624" name="Text Box 18">
          <a:extLst>
            <a:ext uri="{FF2B5EF4-FFF2-40B4-BE49-F238E27FC236}">
              <a16:creationId xmlns:a16="http://schemas.microsoft.com/office/drawing/2014/main" id="{00000000-0008-0000-0500-000058060000}"/>
            </a:ext>
          </a:extLst>
        </xdr:cNvPr>
        <xdr:cNvSpPr txBox="1">
          <a:spLocks noChangeArrowheads="1"/>
        </xdr:cNvSpPr>
      </xdr:nvSpPr>
      <xdr:spPr bwMode="auto">
        <a:xfrm>
          <a:off x="371021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1625" name="Text Box 19">
          <a:extLst>
            <a:ext uri="{FF2B5EF4-FFF2-40B4-BE49-F238E27FC236}">
              <a16:creationId xmlns:a16="http://schemas.microsoft.com/office/drawing/2014/main" id="{00000000-0008-0000-0500-000059060000}"/>
            </a:ext>
          </a:extLst>
        </xdr:cNvPr>
        <xdr:cNvSpPr txBox="1">
          <a:spLocks noChangeArrowheads="1"/>
        </xdr:cNvSpPr>
      </xdr:nvSpPr>
      <xdr:spPr bwMode="auto">
        <a:xfrm>
          <a:off x="371021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213632"/>
    <xdr:sp macro="" textlink="">
      <xdr:nvSpPr>
        <xdr:cNvPr id="1626" name="Text Box 15">
          <a:extLst>
            <a:ext uri="{FF2B5EF4-FFF2-40B4-BE49-F238E27FC236}">
              <a16:creationId xmlns:a16="http://schemas.microsoft.com/office/drawing/2014/main" id="{00000000-0008-0000-0500-00005A060000}"/>
            </a:ext>
          </a:extLst>
        </xdr:cNvPr>
        <xdr:cNvSpPr txBox="1">
          <a:spLocks noChangeArrowheads="1"/>
        </xdr:cNvSpPr>
      </xdr:nvSpPr>
      <xdr:spPr bwMode="auto">
        <a:xfrm>
          <a:off x="3710214" y="38004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444331"/>
    <xdr:sp macro="" textlink="">
      <xdr:nvSpPr>
        <xdr:cNvPr id="1627" name="Text Box 15">
          <a:extLst>
            <a:ext uri="{FF2B5EF4-FFF2-40B4-BE49-F238E27FC236}">
              <a16:creationId xmlns:a16="http://schemas.microsoft.com/office/drawing/2014/main" id="{00000000-0008-0000-0500-00005B060000}"/>
            </a:ext>
          </a:extLst>
        </xdr:cNvPr>
        <xdr:cNvSpPr txBox="1">
          <a:spLocks noChangeArrowheads="1"/>
        </xdr:cNvSpPr>
      </xdr:nvSpPr>
      <xdr:spPr bwMode="auto">
        <a:xfrm>
          <a:off x="3710214" y="380047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47</xdr:row>
      <xdr:rowOff>504825</xdr:rowOff>
    </xdr:from>
    <xdr:ext cx="95250" cy="442269"/>
    <xdr:sp macro="" textlink="">
      <xdr:nvSpPr>
        <xdr:cNvPr id="1628" name="Text Box 15">
          <a:extLst>
            <a:ext uri="{FF2B5EF4-FFF2-40B4-BE49-F238E27FC236}">
              <a16:creationId xmlns:a16="http://schemas.microsoft.com/office/drawing/2014/main" id="{00000000-0008-0000-0500-00005C060000}"/>
            </a:ext>
          </a:extLst>
        </xdr:cNvPr>
        <xdr:cNvSpPr txBox="1">
          <a:spLocks noChangeArrowheads="1"/>
        </xdr:cNvSpPr>
      </xdr:nvSpPr>
      <xdr:spPr bwMode="auto">
        <a:xfrm>
          <a:off x="6555468" y="3612696"/>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1629" name="Text Box 16">
          <a:extLst>
            <a:ext uri="{FF2B5EF4-FFF2-40B4-BE49-F238E27FC236}">
              <a16:creationId xmlns:a16="http://schemas.microsoft.com/office/drawing/2014/main" id="{00000000-0008-0000-0500-00005D060000}"/>
            </a:ext>
          </a:extLst>
        </xdr:cNvPr>
        <xdr:cNvSpPr txBox="1">
          <a:spLocks noChangeArrowheads="1"/>
        </xdr:cNvSpPr>
      </xdr:nvSpPr>
      <xdr:spPr bwMode="auto">
        <a:xfrm>
          <a:off x="6555468"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1630" name="Text Box 17">
          <a:extLst>
            <a:ext uri="{FF2B5EF4-FFF2-40B4-BE49-F238E27FC236}">
              <a16:creationId xmlns:a16="http://schemas.microsoft.com/office/drawing/2014/main" id="{00000000-0008-0000-0500-00005E060000}"/>
            </a:ext>
          </a:extLst>
        </xdr:cNvPr>
        <xdr:cNvSpPr txBox="1">
          <a:spLocks noChangeArrowheads="1"/>
        </xdr:cNvSpPr>
      </xdr:nvSpPr>
      <xdr:spPr bwMode="auto">
        <a:xfrm>
          <a:off x="6555468"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1631" name="Text Box 18">
          <a:extLst>
            <a:ext uri="{FF2B5EF4-FFF2-40B4-BE49-F238E27FC236}">
              <a16:creationId xmlns:a16="http://schemas.microsoft.com/office/drawing/2014/main" id="{00000000-0008-0000-0500-00005F060000}"/>
            </a:ext>
          </a:extLst>
        </xdr:cNvPr>
        <xdr:cNvSpPr txBox="1">
          <a:spLocks noChangeArrowheads="1"/>
        </xdr:cNvSpPr>
      </xdr:nvSpPr>
      <xdr:spPr bwMode="auto">
        <a:xfrm>
          <a:off x="6555468"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504825</xdr:rowOff>
    </xdr:from>
    <xdr:ext cx="95250" cy="213632"/>
    <xdr:sp macro="" textlink="">
      <xdr:nvSpPr>
        <xdr:cNvPr id="1632" name="Text Box 15">
          <a:extLst>
            <a:ext uri="{FF2B5EF4-FFF2-40B4-BE49-F238E27FC236}">
              <a16:creationId xmlns:a16="http://schemas.microsoft.com/office/drawing/2014/main" id="{00000000-0008-0000-0500-000060060000}"/>
            </a:ext>
          </a:extLst>
        </xdr:cNvPr>
        <xdr:cNvSpPr txBox="1">
          <a:spLocks noChangeArrowheads="1"/>
        </xdr:cNvSpPr>
      </xdr:nvSpPr>
      <xdr:spPr bwMode="auto">
        <a:xfrm>
          <a:off x="6555468" y="38004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1633" name="Text Box 16">
          <a:extLst>
            <a:ext uri="{FF2B5EF4-FFF2-40B4-BE49-F238E27FC236}">
              <a16:creationId xmlns:a16="http://schemas.microsoft.com/office/drawing/2014/main" id="{00000000-0008-0000-0500-000061060000}"/>
            </a:ext>
          </a:extLst>
        </xdr:cNvPr>
        <xdr:cNvSpPr txBox="1">
          <a:spLocks noChangeArrowheads="1"/>
        </xdr:cNvSpPr>
      </xdr:nvSpPr>
      <xdr:spPr bwMode="auto">
        <a:xfrm>
          <a:off x="939845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1634" name="Text Box 17">
          <a:extLst>
            <a:ext uri="{FF2B5EF4-FFF2-40B4-BE49-F238E27FC236}">
              <a16:creationId xmlns:a16="http://schemas.microsoft.com/office/drawing/2014/main" id="{00000000-0008-0000-0500-000062060000}"/>
            </a:ext>
          </a:extLst>
        </xdr:cNvPr>
        <xdr:cNvSpPr txBox="1">
          <a:spLocks noChangeArrowheads="1"/>
        </xdr:cNvSpPr>
      </xdr:nvSpPr>
      <xdr:spPr bwMode="auto">
        <a:xfrm>
          <a:off x="939845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1635" name="Text Box 18">
          <a:extLst>
            <a:ext uri="{FF2B5EF4-FFF2-40B4-BE49-F238E27FC236}">
              <a16:creationId xmlns:a16="http://schemas.microsoft.com/office/drawing/2014/main" id="{00000000-0008-0000-0500-000063060000}"/>
            </a:ext>
          </a:extLst>
        </xdr:cNvPr>
        <xdr:cNvSpPr txBox="1">
          <a:spLocks noChangeArrowheads="1"/>
        </xdr:cNvSpPr>
      </xdr:nvSpPr>
      <xdr:spPr bwMode="auto">
        <a:xfrm>
          <a:off x="939845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1636" name="Text Box 19">
          <a:extLst>
            <a:ext uri="{FF2B5EF4-FFF2-40B4-BE49-F238E27FC236}">
              <a16:creationId xmlns:a16="http://schemas.microsoft.com/office/drawing/2014/main" id="{00000000-0008-0000-0500-000064060000}"/>
            </a:ext>
          </a:extLst>
        </xdr:cNvPr>
        <xdr:cNvSpPr txBox="1">
          <a:spLocks noChangeArrowheads="1"/>
        </xdr:cNvSpPr>
      </xdr:nvSpPr>
      <xdr:spPr bwMode="auto">
        <a:xfrm>
          <a:off x="939845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1637" name="Text Box 16">
          <a:extLst>
            <a:ext uri="{FF2B5EF4-FFF2-40B4-BE49-F238E27FC236}">
              <a16:creationId xmlns:a16="http://schemas.microsoft.com/office/drawing/2014/main" id="{00000000-0008-0000-0500-000065060000}"/>
            </a:ext>
          </a:extLst>
        </xdr:cNvPr>
        <xdr:cNvSpPr txBox="1">
          <a:spLocks noChangeArrowheads="1"/>
        </xdr:cNvSpPr>
      </xdr:nvSpPr>
      <xdr:spPr bwMode="auto">
        <a:xfrm>
          <a:off x="939845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1638" name="Text Box 17">
          <a:extLst>
            <a:ext uri="{FF2B5EF4-FFF2-40B4-BE49-F238E27FC236}">
              <a16:creationId xmlns:a16="http://schemas.microsoft.com/office/drawing/2014/main" id="{00000000-0008-0000-0500-000066060000}"/>
            </a:ext>
          </a:extLst>
        </xdr:cNvPr>
        <xdr:cNvSpPr txBox="1">
          <a:spLocks noChangeArrowheads="1"/>
        </xdr:cNvSpPr>
      </xdr:nvSpPr>
      <xdr:spPr bwMode="auto">
        <a:xfrm>
          <a:off x="939845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1639" name="Text Box 18">
          <a:extLst>
            <a:ext uri="{FF2B5EF4-FFF2-40B4-BE49-F238E27FC236}">
              <a16:creationId xmlns:a16="http://schemas.microsoft.com/office/drawing/2014/main" id="{00000000-0008-0000-0500-000067060000}"/>
            </a:ext>
          </a:extLst>
        </xdr:cNvPr>
        <xdr:cNvSpPr txBox="1">
          <a:spLocks noChangeArrowheads="1"/>
        </xdr:cNvSpPr>
      </xdr:nvSpPr>
      <xdr:spPr bwMode="auto">
        <a:xfrm>
          <a:off x="939845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1640" name="Text Box 19">
          <a:extLst>
            <a:ext uri="{FF2B5EF4-FFF2-40B4-BE49-F238E27FC236}">
              <a16:creationId xmlns:a16="http://schemas.microsoft.com/office/drawing/2014/main" id="{00000000-0008-0000-0500-000068060000}"/>
            </a:ext>
          </a:extLst>
        </xdr:cNvPr>
        <xdr:cNvSpPr txBox="1">
          <a:spLocks noChangeArrowheads="1"/>
        </xdr:cNvSpPr>
      </xdr:nvSpPr>
      <xdr:spPr bwMode="auto">
        <a:xfrm>
          <a:off x="939845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1641" name="Text Box 16">
          <a:extLst>
            <a:ext uri="{FF2B5EF4-FFF2-40B4-BE49-F238E27FC236}">
              <a16:creationId xmlns:a16="http://schemas.microsoft.com/office/drawing/2014/main" id="{00000000-0008-0000-0500-000069060000}"/>
            </a:ext>
          </a:extLst>
        </xdr:cNvPr>
        <xdr:cNvSpPr txBox="1">
          <a:spLocks noChangeArrowheads="1"/>
        </xdr:cNvSpPr>
      </xdr:nvSpPr>
      <xdr:spPr bwMode="auto">
        <a:xfrm>
          <a:off x="371021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1642" name="Text Box 17">
          <a:extLst>
            <a:ext uri="{FF2B5EF4-FFF2-40B4-BE49-F238E27FC236}">
              <a16:creationId xmlns:a16="http://schemas.microsoft.com/office/drawing/2014/main" id="{00000000-0008-0000-0500-00006A060000}"/>
            </a:ext>
          </a:extLst>
        </xdr:cNvPr>
        <xdr:cNvSpPr txBox="1">
          <a:spLocks noChangeArrowheads="1"/>
        </xdr:cNvSpPr>
      </xdr:nvSpPr>
      <xdr:spPr bwMode="auto">
        <a:xfrm>
          <a:off x="371021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1643" name="Text Box 18">
          <a:extLst>
            <a:ext uri="{FF2B5EF4-FFF2-40B4-BE49-F238E27FC236}">
              <a16:creationId xmlns:a16="http://schemas.microsoft.com/office/drawing/2014/main" id="{00000000-0008-0000-0500-00006B060000}"/>
            </a:ext>
          </a:extLst>
        </xdr:cNvPr>
        <xdr:cNvSpPr txBox="1">
          <a:spLocks noChangeArrowheads="1"/>
        </xdr:cNvSpPr>
      </xdr:nvSpPr>
      <xdr:spPr bwMode="auto">
        <a:xfrm>
          <a:off x="371021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1644" name="Text Box 19">
          <a:extLst>
            <a:ext uri="{FF2B5EF4-FFF2-40B4-BE49-F238E27FC236}">
              <a16:creationId xmlns:a16="http://schemas.microsoft.com/office/drawing/2014/main" id="{00000000-0008-0000-0500-00006C060000}"/>
            </a:ext>
          </a:extLst>
        </xdr:cNvPr>
        <xdr:cNvSpPr txBox="1">
          <a:spLocks noChangeArrowheads="1"/>
        </xdr:cNvSpPr>
      </xdr:nvSpPr>
      <xdr:spPr bwMode="auto">
        <a:xfrm>
          <a:off x="371021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1645" name="Text Box 16">
          <a:extLst>
            <a:ext uri="{FF2B5EF4-FFF2-40B4-BE49-F238E27FC236}">
              <a16:creationId xmlns:a16="http://schemas.microsoft.com/office/drawing/2014/main" id="{00000000-0008-0000-0500-00006D060000}"/>
            </a:ext>
          </a:extLst>
        </xdr:cNvPr>
        <xdr:cNvSpPr txBox="1">
          <a:spLocks noChangeArrowheads="1"/>
        </xdr:cNvSpPr>
      </xdr:nvSpPr>
      <xdr:spPr bwMode="auto">
        <a:xfrm>
          <a:off x="6555468"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1646" name="Text Box 17">
          <a:extLst>
            <a:ext uri="{FF2B5EF4-FFF2-40B4-BE49-F238E27FC236}">
              <a16:creationId xmlns:a16="http://schemas.microsoft.com/office/drawing/2014/main" id="{00000000-0008-0000-0500-00006E060000}"/>
            </a:ext>
          </a:extLst>
        </xdr:cNvPr>
        <xdr:cNvSpPr txBox="1">
          <a:spLocks noChangeArrowheads="1"/>
        </xdr:cNvSpPr>
      </xdr:nvSpPr>
      <xdr:spPr bwMode="auto">
        <a:xfrm>
          <a:off x="6555468"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1647" name="Text Box 18">
          <a:extLst>
            <a:ext uri="{FF2B5EF4-FFF2-40B4-BE49-F238E27FC236}">
              <a16:creationId xmlns:a16="http://schemas.microsoft.com/office/drawing/2014/main" id="{00000000-0008-0000-0500-00006F060000}"/>
            </a:ext>
          </a:extLst>
        </xdr:cNvPr>
        <xdr:cNvSpPr txBox="1">
          <a:spLocks noChangeArrowheads="1"/>
        </xdr:cNvSpPr>
      </xdr:nvSpPr>
      <xdr:spPr bwMode="auto">
        <a:xfrm>
          <a:off x="6555468"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1648" name="Text Box 19">
          <a:extLst>
            <a:ext uri="{FF2B5EF4-FFF2-40B4-BE49-F238E27FC236}">
              <a16:creationId xmlns:a16="http://schemas.microsoft.com/office/drawing/2014/main" id="{00000000-0008-0000-0500-000070060000}"/>
            </a:ext>
          </a:extLst>
        </xdr:cNvPr>
        <xdr:cNvSpPr txBox="1">
          <a:spLocks noChangeArrowheads="1"/>
        </xdr:cNvSpPr>
      </xdr:nvSpPr>
      <xdr:spPr bwMode="auto">
        <a:xfrm>
          <a:off x="6555468"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1649" name="Text Box 16">
          <a:extLst>
            <a:ext uri="{FF2B5EF4-FFF2-40B4-BE49-F238E27FC236}">
              <a16:creationId xmlns:a16="http://schemas.microsoft.com/office/drawing/2014/main" id="{00000000-0008-0000-0500-000071060000}"/>
            </a:ext>
          </a:extLst>
        </xdr:cNvPr>
        <xdr:cNvSpPr txBox="1">
          <a:spLocks noChangeArrowheads="1"/>
        </xdr:cNvSpPr>
      </xdr:nvSpPr>
      <xdr:spPr bwMode="auto">
        <a:xfrm>
          <a:off x="15475857"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1650" name="Text Box 17">
          <a:extLst>
            <a:ext uri="{FF2B5EF4-FFF2-40B4-BE49-F238E27FC236}">
              <a16:creationId xmlns:a16="http://schemas.microsoft.com/office/drawing/2014/main" id="{00000000-0008-0000-0500-000072060000}"/>
            </a:ext>
          </a:extLst>
        </xdr:cNvPr>
        <xdr:cNvSpPr txBox="1">
          <a:spLocks noChangeArrowheads="1"/>
        </xdr:cNvSpPr>
      </xdr:nvSpPr>
      <xdr:spPr bwMode="auto">
        <a:xfrm>
          <a:off x="15475857"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1651" name="Text Box 18">
          <a:extLst>
            <a:ext uri="{FF2B5EF4-FFF2-40B4-BE49-F238E27FC236}">
              <a16:creationId xmlns:a16="http://schemas.microsoft.com/office/drawing/2014/main" id="{00000000-0008-0000-0500-000073060000}"/>
            </a:ext>
          </a:extLst>
        </xdr:cNvPr>
        <xdr:cNvSpPr txBox="1">
          <a:spLocks noChangeArrowheads="1"/>
        </xdr:cNvSpPr>
      </xdr:nvSpPr>
      <xdr:spPr bwMode="auto">
        <a:xfrm>
          <a:off x="15475857"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1652" name="Text Box 19">
          <a:extLst>
            <a:ext uri="{FF2B5EF4-FFF2-40B4-BE49-F238E27FC236}">
              <a16:creationId xmlns:a16="http://schemas.microsoft.com/office/drawing/2014/main" id="{00000000-0008-0000-0500-000074060000}"/>
            </a:ext>
          </a:extLst>
        </xdr:cNvPr>
        <xdr:cNvSpPr txBox="1">
          <a:spLocks noChangeArrowheads="1"/>
        </xdr:cNvSpPr>
      </xdr:nvSpPr>
      <xdr:spPr bwMode="auto">
        <a:xfrm>
          <a:off x="15475857"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53</xdr:row>
      <xdr:rowOff>504825</xdr:rowOff>
    </xdr:from>
    <xdr:ext cx="95250" cy="444014"/>
    <xdr:sp macro="" textlink="">
      <xdr:nvSpPr>
        <xdr:cNvPr id="1653" name="Text Box 15">
          <a:extLst>
            <a:ext uri="{FF2B5EF4-FFF2-40B4-BE49-F238E27FC236}">
              <a16:creationId xmlns:a16="http://schemas.microsoft.com/office/drawing/2014/main" id="{00000000-0008-0000-0500-000075060000}"/>
            </a:ext>
          </a:extLst>
        </xdr:cNvPr>
        <xdr:cNvSpPr txBox="1">
          <a:spLocks noChangeArrowheads="1"/>
        </xdr:cNvSpPr>
      </xdr:nvSpPr>
      <xdr:spPr bwMode="auto">
        <a:xfrm>
          <a:off x="3710214" y="4156982"/>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1654" name="Text Box 16">
          <a:extLst>
            <a:ext uri="{FF2B5EF4-FFF2-40B4-BE49-F238E27FC236}">
              <a16:creationId xmlns:a16="http://schemas.microsoft.com/office/drawing/2014/main" id="{00000000-0008-0000-0500-000076060000}"/>
            </a:ext>
          </a:extLst>
        </xdr:cNvPr>
        <xdr:cNvSpPr txBox="1">
          <a:spLocks noChangeArrowheads="1"/>
        </xdr:cNvSpPr>
      </xdr:nvSpPr>
      <xdr:spPr bwMode="auto">
        <a:xfrm>
          <a:off x="371021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1655" name="Text Box 17">
          <a:extLst>
            <a:ext uri="{FF2B5EF4-FFF2-40B4-BE49-F238E27FC236}">
              <a16:creationId xmlns:a16="http://schemas.microsoft.com/office/drawing/2014/main" id="{00000000-0008-0000-0500-000077060000}"/>
            </a:ext>
          </a:extLst>
        </xdr:cNvPr>
        <xdr:cNvSpPr txBox="1">
          <a:spLocks noChangeArrowheads="1"/>
        </xdr:cNvSpPr>
      </xdr:nvSpPr>
      <xdr:spPr bwMode="auto">
        <a:xfrm>
          <a:off x="371021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1656" name="Text Box 18">
          <a:extLst>
            <a:ext uri="{FF2B5EF4-FFF2-40B4-BE49-F238E27FC236}">
              <a16:creationId xmlns:a16="http://schemas.microsoft.com/office/drawing/2014/main" id="{00000000-0008-0000-0500-000078060000}"/>
            </a:ext>
          </a:extLst>
        </xdr:cNvPr>
        <xdr:cNvSpPr txBox="1">
          <a:spLocks noChangeArrowheads="1"/>
        </xdr:cNvSpPr>
      </xdr:nvSpPr>
      <xdr:spPr bwMode="auto">
        <a:xfrm>
          <a:off x="371021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1657" name="Text Box 19">
          <a:extLst>
            <a:ext uri="{FF2B5EF4-FFF2-40B4-BE49-F238E27FC236}">
              <a16:creationId xmlns:a16="http://schemas.microsoft.com/office/drawing/2014/main" id="{00000000-0008-0000-0500-000079060000}"/>
            </a:ext>
          </a:extLst>
        </xdr:cNvPr>
        <xdr:cNvSpPr txBox="1">
          <a:spLocks noChangeArrowheads="1"/>
        </xdr:cNvSpPr>
      </xdr:nvSpPr>
      <xdr:spPr bwMode="auto">
        <a:xfrm>
          <a:off x="371021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53</xdr:row>
      <xdr:rowOff>504825</xdr:rowOff>
    </xdr:from>
    <xdr:ext cx="95250" cy="442269"/>
    <xdr:sp macro="" textlink="">
      <xdr:nvSpPr>
        <xdr:cNvPr id="1658" name="Text Box 15">
          <a:extLst>
            <a:ext uri="{FF2B5EF4-FFF2-40B4-BE49-F238E27FC236}">
              <a16:creationId xmlns:a16="http://schemas.microsoft.com/office/drawing/2014/main" id="{00000000-0008-0000-0500-00007A060000}"/>
            </a:ext>
          </a:extLst>
        </xdr:cNvPr>
        <xdr:cNvSpPr txBox="1">
          <a:spLocks noChangeArrowheads="1"/>
        </xdr:cNvSpPr>
      </xdr:nvSpPr>
      <xdr:spPr bwMode="auto">
        <a:xfrm>
          <a:off x="6555468" y="4156982"/>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1659" name="Text Box 16">
          <a:extLst>
            <a:ext uri="{FF2B5EF4-FFF2-40B4-BE49-F238E27FC236}">
              <a16:creationId xmlns:a16="http://schemas.microsoft.com/office/drawing/2014/main" id="{00000000-0008-0000-0500-00007B060000}"/>
            </a:ext>
          </a:extLst>
        </xdr:cNvPr>
        <xdr:cNvSpPr txBox="1">
          <a:spLocks noChangeArrowheads="1"/>
        </xdr:cNvSpPr>
      </xdr:nvSpPr>
      <xdr:spPr bwMode="auto">
        <a:xfrm>
          <a:off x="6555468"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1660" name="Text Box 17">
          <a:extLst>
            <a:ext uri="{FF2B5EF4-FFF2-40B4-BE49-F238E27FC236}">
              <a16:creationId xmlns:a16="http://schemas.microsoft.com/office/drawing/2014/main" id="{00000000-0008-0000-0500-00007C060000}"/>
            </a:ext>
          </a:extLst>
        </xdr:cNvPr>
        <xdr:cNvSpPr txBox="1">
          <a:spLocks noChangeArrowheads="1"/>
        </xdr:cNvSpPr>
      </xdr:nvSpPr>
      <xdr:spPr bwMode="auto">
        <a:xfrm>
          <a:off x="6555468"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1661" name="Text Box 18">
          <a:extLst>
            <a:ext uri="{FF2B5EF4-FFF2-40B4-BE49-F238E27FC236}">
              <a16:creationId xmlns:a16="http://schemas.microsoft.com/office/drawing/2014/main" id="{00000000-0008-0000-0500-00007D060000}"/>
            </a:ext>
          </a:extLst>
        </xdr:cNvPr>
        <xdr:cNvSpPr txBox="1">
          <a:spLocks noChangeArrowheads="1"/>
        </xdr:cNvSpPr>
      </xdr:nvSpPr>
      <xdr:spPr bwMode="auto">
        <a:xfrm>
          <a:off x="6555468"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1662" name="Text Box 16">
          <a:extLst>
            <a:ext uri="{FF2B5EF4-FFF2-40B4-BE49-F238E27FC236}">
              <a16:creationId xmlns:a16="http://schemas.microsoft.com/office/drawing/2014/main" id="{00000000-0008-0000-0500-00007E060000}"/>
            </a:ext>
          </a:extLst>
        </xdr:cNvPr>
        <xdr:cNvSpPr txBox="1">
          <a:spLocks noChangeArrowheads="1"/>
        </xdr:cNvSpPr>
      </xdr:nvSpPr>
      <xdr:spPr bwMode="auto">
        <a:xfrm>
          <a:off x="939845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1663" name="Text Box 17">
          <a:extLst>
            <a:ext uri="{FF2B5EF4-FFF2-40B4-BE49-F238E27FC236}">
              <a16:creationId xmlns:a16="http://schemas.microsoft.com/office/drawing/2014/main" id="{00000000-0008-0000-0500-00007F060000}"/>
            </a:ext>
          </a:extLst>
        </xdr:cNvPr>
        <xdr:cNvSpPr txBox="1">
          <a:spLocks noChangeArrowheads="1"/>
        </xdr:cNvSpPr>
      </xdr:nvSpPr>
      <xdr:spPr bwMode="auto">
        <a:xfrm>
          <a:off x="939845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1664" name="Text Box 18">
          <a:extLst>
            <a:ext uri="{FF2B5EF4-FFF2-40B4-BE49-F238E27FC236}">
              <a16:creationId xmlns:a16="http://schemas.microsoft.com/office/drawing/2014/main" id="{00000000-0008-0000-0500-000080060000}"/>
            </a:ext>
          </a:extLst>
        </xdr:cNvPr>
        <xdr:cNvSpPr txBox="1">
          <a:spLocks noChangeArrowheads="1"/>
        </xdr:cNvSpPr>
      </xdr:nvSpPr>
      <xdr:spPr bwMode="auto">
        <a:xfrm>
          <a:off x="939845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1665" name="Text Box 19">
          <a:extLst>
            <a:ext uri="{FF2B5EF4-FFF2-40B4-BE49-F238E27FC236}">
              <a16:creationId xmlns:a16="http://schemas.microsoft.com/office/drawing/2014/main" id="{00000000-0008-0000-0500-000081060000}"/>
            </a:ext>
          </a:extLst>
        </xdr:cNvPr>
        <xdr:cNvSpPr txBox="1">
          <a:spLocks noChangeArrowheads="1"/>
        </xdr:cNvSpPr>
      </xdr:nvSpPr>
      <xdr:spPr bwMode="auto">
        <a:xfrm>
          <a:off x="939845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1666" name="Text Box 16">
          <a:extLst>
            <a:ext uri="{FF2B5EF4-FFF2-40B4-BE49-F238E27FC236}">
              <a16:creationId xmlns:a16="http://schemas.microsoft.com/office/drawing/2014/main" id="{00000000-0008-0000-0500-000082060000}"/>
            </a:ext>
          </a:extLst>
        </xdr:cNvPr>
        <xdr:cNvSpPr txBox="1">
          <a:spLocks noChangeArrowheads="1"/>
        </xdr:cNvSpPr>
      </xdr:nvSpPr>
      <xdr:spPr bwMode="auto">
        <a:xfrm>
          <a:off x="939845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1667" name="Text Box 17">
          <a:extLst>
            <a:ext uri="{FF2B5EF4-FFF2-40B4-BE49-F238E27FC236}">
              <a16:creationId xmlns:a16="http://schemas.microsoft.com/office/drawing/2014/main" id="{00000000-0008-0000-0500-000083060000}"/>
            </a:ext>
          </a:extLst>
        </xdr:cNvPr>
        <xdr:cNvSpPr txBox="1">
          <a:spLocks noChangeArrowheads="1"/>
        </xdr:cNvSpPr>
      </xdr:nvSpPr>
      <xdr:spPr bwMode="auto">
        <a:xfrm>
          <a:off x="939845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1668" name="Text Box 18">
          <a:extLst>
            <a:ext uri="{FF2B5EF4-FFF2-40B4-BE49-F238E27FC236}">
              <a16:creationId xmlns:a16="http://schemas.microsoft.com/office/drawing/2014/main" id="{00000000-0008-0000-0500-000084060000}"/>
            </a:ext>
          </a:extLst>
        </xdr:cNvPr>
        <xdr:cNvSpPr txBox="1">
          <a:spLocks noChangeArrowheads="1"/>
        </xdr:cNvSpPr>
      </xdr:nvSpPr>
      <xdr:spPr bwMode="auto">
        <a:xfrm>
          <a:off x="939845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1669" name="Text Box 19">
          <a:extLst>
            <a:ext uri="{FF2B5EF4-FFF2-40B4-BE49-F238E27FC236}">
              <a16:creationId xmlns:a16="http://schemas.microsoft.com/office/drawing/2014/main" id="{00000000-0008-0000-0500-000085060000}"/>
            </a:ext>
          </a:extLst>
        </xdr:cNvPr>
        <xdr:cNvSpPr txBox="1">
          <a:spLocks noChangeArrowheads="1"/>
        </xdr:cNvSpPr>
      </xdr:nvSpPr>
      <xdr:spPr bwMode="auto">
        <a:xfrm>
          <a:off x="939845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448496"/>
    <xdr:sp macro="" textlink="">
      <xdr:nvSpPr>
        <xdr:cNvPr id="1670" name="Text Box 15">
          <a:extLst>
            <a:ext uri="{FF2B5EF4-FFF2-40B4-BE49-F238E27FC236}">
              <a16:creationId xmlns:a16="http://schemas.microsoft.com/office/drawing/2014/main" id="{00000000-0008-0000-0500-000086060000}"/>
            </a:ext>
          </a:extLst>
        </xdr:cNvPr>
        <xdr:cNvSpPr txBox="1">
          <a:spLocks noChangeArrowheads="1"/>
        </xdr:cNvSpPr>
      </xdr:nvSpPr>
      <xdr:spPr bwMode="auto">
        <a:xfrm>
          <a:off x="3710214" y="434476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504825</xdr:rowOff>
    </xdr:from>
    <xdr:ext cx="95250" cy="442269"/>
    <xdr:sp macro="" textlink="">
      <xdr:nvSpPr>
        <xdr:cNvPr id="1671" name="Text Box 15">
          <a:extLst>
            <a:ext uri="{FF2B5EF4-FFF2-40B4-BE49-F238E27FC236}">
              <a16:creationId xmlns:a16="http://schemas.microsoft.com/office/drawing/2014/main" id="{00000000-0008-0000-0500-000087060000}"/>
            </a:ext>
          </a:extLst>
        </xdr:cNvPr>
        <xdr:cNvSpPr txBox="1">
          <a:spLocks noChangeArrowheads="1"/>
        </xdr:cNvSpPr>
      </xdr:nvSpPr>
      <xdr:spPr bwMode="auto">
        <a:xfrm>
          <a:off x="6555468" y="434476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213632"/>
    <xdr:sp macro="" textlink="">
      <xdr:nvSpPr>
        <xdr:cNvPr id="1673" name="Text Box 15">
          <a:extLst>
            <a:ext uri="{FF2B5EF4-FFF2-40B4-BE49-F238E27FC236}">
              <a16:creationId xmlns:a16="http://schemas.microsoft.com/office/drawing/2014/main" id="{00000000-0008-0000-0500-000089060000}"/>
            </a:ext>
          </a:extLst>
        </xdr:cNvPr>
        <xdr:cNvSpPr txBox="1">
          <a:spLocks noChangeArrowheads="1"/>
        </xdr:cNvSpPr>
      </xdr:nvSpPr>
      <xdr:spPr bwMode="auto">
        <a:xfrm>
          <a:off x="3710214" y="434476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444331"/>
    <xdr:sp macro="" textlink="">
      <xdr:nvSpPr>
        <xdr:cNvPr id="1674" name="Text Box 15">
          <a:extLst>
            <a:ext uri="{FF2B5EF4-FFF2-40B4-BE49-F238E27FC236}">
              <a16:creationId xmlns:a16="http://schemas.microsoft.com/office/drawing/2014/main" id="{00000000-0008-0000-0500-00008A060000}"/>
            </a:ext>
          </a:extLst>
        </xdr:cNvPr>
        <xdr:cNvSpPr txBox="1">
          <a:spLocks noChangeArrowheads="1"/>
        </xdr:cNvSpPr>
      </xdr:nvSpPr>
      <xdr:spPr bwMode="auto">
        <a:xfrm>
          <a:off x="3710214" y="434476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504825</xdr:rowOff>
    </xdr:from>
    <xdr:ext cx="95250" cy="213632"/>
    <xdr:sp macro="" textlink="">
      <xdr:nvSpPr>
        <xdr:cNvPr id="1675" name="Text Box 15">
          <a:extLst>
            <a:ext uri="{FF2B5EF4-FFF2-40B4-BE49-F238E27FC236}">
              <a16:creationId xmlns:a16="http://schemas.microsoft.com/office/drawing/2014/main" id="{00000000-0008-0000-0500-00008B060000}"/>
            </a:ext>
          </a:extLst>
        </xdr:cNvPr>
        <xdr:cNvSpPr txBox="1">
          <a:spLocks noChangeArrowheads="1"/>
        </xdr:cNvSpPr>
      </xdr:nvSpPr>
      <xdr:spPr bwMode="auto">
        <a:xfrm>
          <a:off x="6555468" y="434476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1676" name="Text Box 16">
          <a:extLst>
            <a:ext uri="{FF2B5EF4-FFF2-40B4-BE49-F238E27FC236}">
              <a16:creationId xmlns:a16="http://schemas.microsoft.com/office/drawing/2014/main" id="{00000000-0008-0000-0500-00008C060000}"/>
            </a:ext>
          </a:extLst>
        </xdr:cNvPr>
        <xdr:cNvSpPr txBox="1">
          <a:spLocks noChangeArrowheads="1"/>
        </xdr:cNvSpPr>
      </xdr:nvSpPr>
      <xdr:spPr bwMode="auto">
        <a:xfrm>
          <a:off x="371021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1677" name="Text Box 17">
          <a:extLst>
            <a:ext uri="{FF2B5EF4-FFF2-40B4-BE49-F238E27FC236}">
              <a16:creationId xmlns:a16="http://schemas.microsoft.com/office/drawing/2014/main" id="{00000000-0008-0000-0500-00008D060000}"/>
            </a:ext>
          </a:extLst>
        </xdr:cNvPr>
        <xdr:cNvSpPr txBox="1">
          <a:spLocks noChangeArrowheads="1"/>
        </xdr:cNvSpPr>
      </xdr:nvSpPr>
      <xdr:spPr bwMode="auto">
        <a:xfrm>
          <a:off x="371021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1678" name="Text Box 18">
          <a:extLst>
            <a:ext uri="{FF2B5EF4-FFF2-40B4-BE49-F238E27FC236}">
              <a16:creationId xmlns:a16="http://schemas.microsoft.com/office/drawing/2014/main" id="{00000000-0008-0000-0500-00008E060000}"/>
            </a:ext>
          </a:extLst>
        </xdr:cNvPr>
        <xdr:cNvSpPr txBox="1">
          <a:spLocks noChangeArrowheads="1"/>
        </xdr:cNvSpPr>
      </xdr:nvSpPr>
      <xdr:spPr bwMode="auto">
        <a:xfrm>
          <a:off x="371021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1679" name="Text Box 19">
          <a:extLst>
            <a:ext uri="{FF2B5EF4-FFF2-40B4-BE49-F238E27FC236}">
              <a16:creationId xmlns:a16="http://schemas.microsoft.com/office/drawing/2014/main" id="{00000000-0008-0000-0500-00008F060000}"/>
            </a:ext>
          </a:extLst>
        </xdr:cNvPr>
        <xdr:cNvSpPr txBox="1">
          <a:spLocks noChangeArrowheads="1"/>
        </xdr:cNvSpPr>
      </xdr:nvSpPr>
      <xdr:spPr bwMode="auto">
        <a:xfrm>
          <a:off x="371021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1680" name="Text Box 16">
          <a:extLst>
            <a:ext uri="{FF2B5EF4-FFF2-40B4-BE49-F238E27FC236}">
              <a16:creationId xmlns:a16="http://schemas.microsoft.com/office/drawing/2014/main" id="{00000000-0008-0000-0500-000090060000}"/>
            </a:ext>
          </a:extLst>
        </xdr:cNvPr>
        <xdr:cNvSpPr txBox="1">
          <a:spLocks noChangeArrowheads="1"/>
        </xdr:cNvSpPr>
      </xdr:nvSpPr>
      <xdr:spPr bwMode="auto">
        <a:xfrm>
          <a:off x="6555468"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1681" name="Text Box 17">
          <a:extLst>
            <a:ext uri="{FF2B5EF4-FFF2-40B4-BE49-F238E27FC236}">
              <a16:creationId xmlns:a16="http://schemas.microsoft.com/office/drawing/2014/main" id="{00000000-0008-0000-0500-000091060000}"/>
            </a:ext>
          </a:extLst>
        </xdr:cNvPr>
        <xdr:cNvSpPr txBox="1">
          <a:spLocks noChangeArrowheads="1"/>
        </xdr:cNvSpPr>
      </xdr:nvSpPr>
      <xdr:spPr bwMode="auto">
        <a:xfrm>
          <a:off x="6555468"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1682" name="Text Box 18">
          <a:extLst>
            <a:ext uri="{FF2B5EF4-FFF2-40B4-BE49-F238E27FC236}">
              <a16:creationId xmlns:a16="http://schemas.microsoft.com/office/drawing/2014/main" id="{00000000-0008-0000-0500-000092060000}"/>
            </a:ext>
          </a:extLst>
        </xdr:cNvPr>
        <xdr:cNvSpPr txBox="1">
          <a:spLocks noChangeArrowheads="1"/>
        </xdr:cNvSpPr>
      </xdr:nvSpPr>
      <xdr:spPr bwMode="auto">
        <a:xfrm>
          <a:off x="6555468"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1683" name="Text Box 19">
          <a:extLst>
            <a:ext uri="{FF2B5EF4-FFF2-40B4-BE49-F238E27FC236}">
              <a16:creationId xmlns:a16="http://schemas.microsoft.com/office/drawing/2014/main" id="{00000000-0008-0000-0500-000093060000}"/>
            </a:ext>
          </a:extLst>
        </xdr:cNvPr>
        <xdr:cNvSpPr txBox="1">
          <a:spLocks noChangeArrowheads="1"/>
        </xdr:cNvSpPr>
      </xdr:nvSpPr>
      <xdr:spPr bwMode="auto">
        <a:xfrm>
          <a:off x="6555468"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1684" name="Text Box 16">
          <a:extLst>
            <a:ext uri="{FF2B5EF4-FFF2-40B4-BE49-F238E27FC236}">
              <a16:creationId xmlns:a16="http://schemas.microsoft.com/office/drawing/2014/main" id="{00000000-0008-0000-0500-000094060000}"/>
            </a:ext>
          </a:extLst>
        </xdr:cNvPr>
        <xdr:cNvSpPr txBox="1">
          <a:spLocks noChangeArrowheads="1"/>
        </xdr:cNvSpPr>
      </xdr:nvSpPr>
      <xdr:spPr bwMode="auto">
        <a:xfrm>
          <a:off x="15475857"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1685" name="Text Box 17">
          <a:extLst>
            <a:ext uri="{FF2B5EF4-FFF2-40B4-BE49-F238E27FC236}">
              <a16:creationId xmlns:a16="http://schemas.microsoft.com/office/drawing/2014/main" id="{00000000-0008-0000-0500-000095060000}"/>
            </a:ext>
          </a:extLst>
        </xdr:cNvPr>
        <xdr:cNvSpPr txBox="1">
          <a:spLocks noChangeArrowheads="1"/>
        </xdr:cNvSpPr>
      </xdr:nvSpPr>
      <xdr:spPr bwMode="auto">
        <a:xfrm>
          <a:off x="15475857"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1686" name="Text Box 18">
          <a:extLst>
            <a:ext uri="{FF2B5EF4-FFF2-40B4-BE49-F238E27FC236}">
              <a16:creationId xmlns:a16="http://schemas.microsoft.com/office/drawing/2014/main" id="{00000000-0008-0000-0500-000096060000}"/>
            </a:ext>
          </a:extLst>
        </xdr:cNvPr>
        <xdr:cNvSpPr txBox="1">
          <a:spLocks noChangeArrowheads="1"/>
        </xdr:cNvSpPr>
      </xdr:nvSpPr>
      <xdr:spPr bwMode="auto">
        <a:xfrm>
          <a:off x="15475857"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1687" name="Text Box 19">
          <a:extLst>
            <a:ext uri="{FF2B5EF4-FFF2-40B4-BE49-F238E27FC236}">
              <a16:creationId xmlns:a16="http://schemas.microsoft.com/office/drawing/2014/main" id="{00000000-0008-0000-0500-000097060000}"/>
            </a:ext>
          </a:extLst>
        </xdr:cNvPr>
        <xdr:cNvSpPr txBox="1">
          <a:spLocks noChangeArrowheads="1"/>
        </xdr:cNvSpPr>
      </xdr:nvSpPr>
      <xdr:spPr bwMode="auto">
        <a:xfrm>
          <a:off x="15475857"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59</xdr:row>
      <xdr:rowOff>504825</xdr:rowOff>
    </xdr:from>
    <xdr:ext cx="95250" cy="444014"/>
    <xdr:sp macro="" textlink="">
      <xdr:nvSpPr>
        <xdr:cNvPr id="1688" name="Text Box 15">
          <a:extLst>
            <a:ext uri="{FF2B5EF4-FFF2-40B4-BE49-F238E27FC236}">
              <a16:creationId xmlns:a16="http://schemas.microsoft.com/office/drawing/2014/main" id="{00000000-0008-0000-0500-000098060000}"/>
            </a:ext>
          </a:extLst>
        </xdr:cNvPr>
        <xdr:cNvSpPr txBox="1">
          <a:spLocks noChangeArrowheads="1"/>
        </xdr:cNvSpPr>
      </xdr:nvSpPr>
      <xdr:spPr bwMode="auto">
        <a:xfrm>
          <a:off x="3710214" y="4701268"/>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1689" name="Text Box 16">
          <a:extLst>
            <a:ext uri="{FF2B5EF4-FFF2-40B4-BE49-F238E27FC236}">
              <a16:creationId xmlns:a16="http://schemas.microsoft.com/office/drawing/2014/main" id="{00000000-0008-0000-0500-000099060000}"/>
            </a:ext>
          </a:extLst>
        </xdr:cNvPr>
        <xdr:cNvSpPr txBox="1">
          <a:spLocks noChangeArrowheads="1"/>
        </xdr:cNvSpPr>
      </xdr:nvSpPr>
      <xdr:spPr bwMode="auto">
        <a:xfrm>
          <a:off x="371021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1690" name="Text Box 17">
          <a:extLst>
            <a:ext uri="{FF2B5EF4-FFF2-40B4-BE49-F238E27FC236}">
              <a16:creationId xmlns:a16="http://schemas.microsoft.com/office/drawing/2014/main" id="{00000000-0008-0000-0500-00009A060000}"/>
            </a:ext>
          </a:extLst>
        </xdr:cNvPr>
        <xdr:cNvSpPr txBox="1">
          <a:spLocks noChangeArrowheads="1"/>
        </xdr:cNvSpPr>
      </xdr:nvSpPr>
      <xdr:spPr bwMode="auto">
        <a:xfrm>
          <a:off x="371021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1691" name="Text Box 18">
          <a:extLst>
            <a:ext uri="{FF2B5EF4-FFF2-40B4-BE49-F238E27FC236}">
              <a16:creationId xmlns:a16="http://schemas.microsoft.com/office/drawing/2014/main" id="{00000000-0008-0000-0500-00009B060000}"/>
            </a:ext>
          </a:extLst>
        </xdr:cNvPr>
        <xdr:cNvSpPr txBox="1">
          <a:spLocks noChangeArrowheads="1"/>
        </xdr:cNvSpPr>
      </xdr:nvSpPr>
      <xdr:spPr bwMode="auto">
        <a:xfrm>
          <a:off x="371021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1692" name="Text Box 19">
          <a:extLst>
            <a:ext uri="{FF2B5EF4-FFF2-40B4-BE49-F238E27FC236}">
              <a16:creationId xmlns:a16="http://schemas.microsoft.com/office/drawing/2014/main" id="{00000000-0008-0000-0500-00009C060000}"/>
            </a:ext>
          </a:extLst>
        </xdr:cNvPr>
        <xdr:cNvSpPr txBox="1">
          <a:spLocks noChangeArrowheads="1"/>
        </xdr:cNvSpPr>
      </xdr:nvSpPr>
      <xdr:spPr bwMode="auto">
        <a:xfrm>
          <a:off x="371021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59</xdr:row>
      <xdr:rowOff>504825</xdr:rowOff>
    </xdr:from>
    <xdr:ext cx="95250" cy="442269"/>
    <xdr:sp macro="" textlink="">
      <xdr:nvSpPr>
        <xdr:cNvPr id="1693" name="Text Box 15">
          <a:extLst>
            <a:ext uri="{FF2B5EF4-FFF2-40B4-BE49-F238E27FC236}">
              <a16:creationId xmlns:a16="http://schemas.microsoft.com/office/drawing/2014/main" id="{00000000-0008-0000-0500-00009D060000}"/>
            </a:ext>
          </a:extLst>
        </xdr:cNvPr>
        <xdr:cNvSpPr txBox="1">
          <a:spLocks noChangeArrowheads="1"/>
        </xdr:cNvSpPr>
      </xdr:nvSpPr>
      <xdr:spPr bwMode="auto">
        <a:xfrm>
          <a:off x="6555468" y="4701268"/>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1694" name="Text Box 16">
          <a:extLst>
            <a:ext uri="{FF2B5EF4-FFF2-40B4-BE49-F238E27FC236}">
              <a16:creationId xmlns:a16="http://schemas.microsoft.com/office/drawing/2014/main" id="{00000000-0008-0000-0500-00009E060000}"/>
            </a:ext>
          </a:extLst>
        </xdr:cNvPr>
        <xdr:cNvSpPr txBox="1">
          <a:spLocks noChangeArrowheads="1"/>
        </xdr:cNvSpPr>
      </xdr:nvSpPr>
      <xdr:spPr bwMode="auto">
        <a:xfrm>
          <a:off x="6555468"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1695" name="Text Box 17">
          <a:extLst>
            <a:ext uri="{FF2B5EF4-FFF2-40B4-BE49-F238E27FC236}">
              <a16:creationId xmlns:a16="http://schemas.microsoft.com/office/drawing/2014/main" id="{00000000-0008-0000-0500-00009F060000}"/>
            </a:ext>
          </a:extLst>
        </xdr:cNvPr>
        <xdr:cNvSpPr txBox="1">
          <a:spLocks noChangeArrowheads="1"/>
        </xdr:cNvSpPr>
      </xdr:nvSpPr>
      <xdr:spPr bwMode="auto">
        <a:xfrm>
          <a:off x="6555468"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1696" name="Text Box 18">
          <a:extLst>
            <a:ext uri="{FF2B5EF4-FFF2-40B4-BE49-F238E27FC236}">
              <a16:creationId xmlns:a16="http://schemas.microsoft.com/office/drawing/2014/main" id="{00000000-0008-0000-0500-0000A0060000}"/>
            </a:ext>
          </a:extLst>
        </xdr:cNvPr>
        <xdr:cNvSpPr txBox="1">
          <a:spLocks noChangeArrowheads="1"/>
        </xdr:cNvSpPr>
      </xdr:nvSpPr>
      <xdr:spPr bwMode="auto">
        <a:xfrm>
          <a:off x="6555468"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1697" name="Text Box 16">
          <a:extLst>
            <a:ext uri="{FF2B5EF4-FFF2-40B4-BE49-F238E27FC236}">
              <a16:creationId xmlns:a16="http://schemas.microsoft.com/office/drawing/2014/main" id="{00000000-0008-0000-0500-0000A1060000}"/>
            </a:ext>
          </a:extLst>
        </xdr:cNvPr>
        <xdr:cNvSpPr txBox="1">
          <a:spLocks noChangeArrowheads="1"/>
        </xdr:cNvSpPr>
      </xdr:nvSpPr>
      <xdr:spPr bwMode="auto">
        <a:xfrm>
          <a:off x="939845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1698" name="Text Box 17">
          <a:extLst>
            <a:ext uri="{FF2B5EF4-FFF2-40B4-BE49-F238E27FC236}">
              <a16:creationId xmlns:a16="http://schemas.microsoft.com/office/drawing/2014/main" id="{00000000-0008-0000-0500-0000A2060000}"/>
            </a:ext>
          </a:extLst>
        </xdr:cNvPr>
        <xdr:cNvSpPr txBox="1">
          <a:spLocks noChangeArrowheads="1"/>
        </xdr:cNvSpPr>
      </xdr:nvSpPr>
      <xdr:spPr bwMode="auto">
        <a:xfrm>
          <a:off x="939845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1699" name="Text Box 18">
          <a:extLst>
            <a:ext uri="{FF2B5EF4-FFF2-40B4-BE49-F238E27FC236}">
              <a16:creationId xmlns:a16="http://schemas.microsoft.com/office/drawing/2014/main" id="{00000000-0008-0000-0500-0000A3060000}"/>
            </a:ext>
          </a:extLst>
        </xdr:cNvPr>
        <xdr:cNvSpPr txBox="1">
          <a:spLocks noChangeArrowheads="1"/>
        </xdr:cNvSpPr>
      </xdr:nvSpPr>
      <xdr:spPr bwMode="auto">
        <a:xfrm>
          <a:off x="939845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1700" name="Text Box 19">
          <a:extLst>
            <a:ext uri="{FF2B5EF4-FFF2-40B4-BE49-F238E27FC236}">
              <a16:creationId xmlns:a16="http://schemas.microsoft.com/office/drawing/2014/main" id="{00000000-0008-0000-0500-0000A4060000}"/>
            </a:ext>
          </a:extLst>
        </xdr:cNvPr>
        <xdr:cNvSpPr txBox="1">
          <a:spLocks noChangeArrowheads="1"/>
        </xdr:cNvSpPr>
      </xdr:nvSpPr>
      <xdr:spPr bwMode="auto">
        <a:xfrm>
          <a:off x="939845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1701" name="Text Box 16">
          <a:extLst>
            <a:ext uri="{FF2B5EF4-FFF2-40B4-BE49-F238E27FC236}">
              <a16:creationId xmlns:a16="http://schemas.microsoft.com/office/drawing/2014/main" id="{00000000-0008-0000-0500-0000A5060000}"/>
            </a:ext>
          </a:extLst>
        </xdr:cNvPr>
        <xdr:cNvSpPr txBox="1">
          <a:spLocks noChangeArrowheads="1"/>
        </xdr:cNvSpPr>
      </xdr:nvSpPr>
      <xdr:spPr bwMode="auto">
        <a:xfrm>
          <a:off x="939845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1702" name="Text Box 17">
          <a:extLst>
            <a:ext uri="{FF2B5EF4-FFF2-40B4-BE49-F238E27FC236}">
              <a16:creationId xmlns:a16="http://schemas.microsoft.com/office/drawing/2014/main" id="{00000000-0008-0000-0500-0000A6060000}"/>
            </a:ext>
          </a:extLst>
        </xdr:cNvPr>
        <xdr:cNvSpPr txBox="1">
          <a:spLocks noChangeArrowheads="1"/>
        </xdr:cNvSpPr>
      </xdr:nvSpPr>
      <xdr:spPr bwMode="auto">
        <a:xfrm>
          <a:off x="939845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1703" name="Text Box 18">
          <a:extLst>
            <a:ext uri="{FF2B5EF4-FFF2-40B4-BE49-F238E27FC236}">
              <a16:creationId xmlns:a16="http://schemas.microsoft.com/office/drawing/2014/main" id="{00000000-0008-0000-0500-0000A7060000}"/>
            </a:ext>
          </a:extLst>
        </xdr:cNvPr>
        <xdr:cNvSpPr txBox="1">
          <a:spLocks noChangeArrowheads="1"/>
        </xdr:cNvSpPr>
      </xdr:nvSpPr>
      <xdr:spPr bwMode="auto">
        <a:xfrm>
          <a:off x="939845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1704" name="Text Box 19">
          <a:extLst>
            <a:ext uri="{FF2B5EF4-FFF2-40B4-BE49-F238E27FC236}">
              <a16:creationId xmlns:a16="http://schemas.microsoft.com/office/drawing/2014/main" id="{00000000-0008-0000-0500-0000A8060000}"/>
            </a:ext>
          </a:extLst>
        </xdr:cNvPr>
        <xdr:cNvSpPr txBox="1">
          <a:spLocks noChangeArrowheads="1"/>
        </xdr:cNvSpPr>
      </xdr:nvSpPr>
      <xdr:spPr bwMode="auto">
        <a:xfrm>
          <a:off x="939845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1705" name="Text Box 16">
          <a:extLst>
            <a:ext uri="{FF2B5EF4-FFF2-40B4-BE49-F238E27FC236}">
              <a16:creationId xmlns:a16="http://schemas.microsoft.com/office/drawing/2014/main" id="{00000000-0008-0000-0500-0000A9060000}"/>
            </a:ext>
          </a:extLst>
        </xdr:cNvPr>
        <xdr:cNvSpPr txBox="1">
          <a:spLocks noChangeArrowheads="1"/>
        </xdr:cNvSpPr>
      </xdr:nvSpPr>
      <xdr:spPr bwMode="auto">
        <a:xfrm>
          <a:off x="371021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1706" name="Text Box 17">
          <a:extLst>
            <a:ext uri="{FF2B5EF4-FFF2-40B4-BE49-F238E27FC236}">
              <a16:creationId xmlns:a16="http://schemas.microsoft.com/office/drawing/2014/main" id="{00000000-0008-0000-0500-0000AA060000}"/>
            </a:ext>
          </a:extLst>
        </xdr:cNvPr>
        <xdr:cNvSpPr txBox="1">
          <a:spLocks noChangeArrowheads="1"/>
        </xdr:cNvSpPr>
      </xdr:nvSpPr>
      <xdr:spPr bwMode="auto">
        <a:xfrm>
          <a:off x="371021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1707" name="Text Box 18">
          <a:extLst>
            <a:ext uri="{FF2B5EF4-FFF2-40B4-BE49-F238E27FC236}">
              <a16:creationId xmlns:a16="http://schemas.microsoft.com/office/drawing/2014/main" id="{00000000-0008-0000-0500-0000AB060000}"/>
            </a:ext>
          </a:extLst>
        </xdr:cNvPr>
        <xdr:cNvSpPr txBox="1">
          <a:spLocks noChangeArrowheads="1"/>
        </xdr:cNvSpPr>
      </xdr:nvSpPr>
      <xdr:spPr bwMode="auto">
        <a:xfrm>
          <a:off x="371021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1708" name="Text Box 19">
          <a:extLst>
            <a:ext uri="{FF2B5EF4-FFF2-40B4-BE49-F238E27FC236}">
              <a16:creationId xmlns:a16="http://schemas.microsoft.com/office/drawing/2014/main" id="{00000000-0008-0000-0500-0000AC060000}"/>
            </a:ext>
          </a:extLst>
        </xdr:cNvPr>
        <xdr:cNvSpPr txBox="1">
          <a:spLocks noChangeArrowheads="1"/>
        </xdr:cNvSpPr>
      </xdr:nvSpPr>
      <xdr:spPr bwMode="auto">
        <a:xfrm>
          <a:off x="371021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448496"/>
    <xdr:sp macro="" textlink="">
      <xdr:nvSpPr>
        <xdr:cNvPr id="1709" name="Text Box 15">
          <a:extLst>
            <a:ext uri="{FF2B5EF4-FFF2-40B4-BE49-F238E27FC236}">
              <a16:creationId xmlns:a16="http://schemas.microsoft.com/office/drawing/2014/main" id="{00000000-0008-0000-0500-0000AD060000}"/>
            </a:ext>
          </a:extLst>
        </xdr:cNvPr>
        <xdr:cNvSpPr txBox="1">
          <a:spLocks noChangeArrowheads="1"/>
        </xdr:cNvSpPr>
      </xdr:nvSpPr>
      <xdr:spPr bwMode="auto">
        <a:xfrm>
          <a:off x="3710214" y="5433332"/>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1710" name="Text Box 16">
          <a:extLst>
            <a:ext uri="{FF2B5EF4-FFF2-40B4-BE49-F238E27FC236}">
              <a16:creationId xmlns:a16="http://schemas.microsoft.com/office/drawing/2014/main" id="{00000000-0008-0000-0500-0000AE060000}"/>
            </a:ext>
          </a:extLst>
        </xdr:cNvPr>
        <xdr:cNvSpPr txBox="1">
          <a:spLocks noChangeArrowheads="1"/>
        </xdr:cNvSpPr>
      </xdr:nvSpPr>
      <xdr:spPr bwMode="auto">
        <a:xfrm>
          <a:off x="6555468"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1711" name="Text Box 17">
          <a:extLst>
            <a:ext uri="{FF2B5EF4-FFF2-40B4-BE49-F238E27FC236}">
              <a16:creationId xmlns:a16="http://schemas.microsoft.com/office/drawing/2014/main" id="{00000000-0008-0000-0500-0000AF060000}"/>
            </a:ext>
          </a:extLst>
        </xdr:cNvPr>
        <xdr:cNvSpPr txBox="1">
          <a:spLocks noChangeArrowheads="1"/>
        </xdr:cNvSpPr>
      </xdr:nvSpPr>
      <xdr:spPr bwMode="auto">
        <a:xfrm>
          <a:off x="6555468"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1712" name="Text Box 18">
          <a:extLst>
            <a:ext uri="{FF2B5EF4-FFF2-40B4-BE49-F238E27FC236}">
              <a16:creationId xmlns:a16="http://schemas.microsoft.com/office/drawing/2014/main" id="{00000000-0008-0000-0500-0000B0060000}"/>
            </a:ext>
          </a:extLst>
        </xdr:cNvPr>
        <xdr:cNvSpPr txBox="1">
          <a:spLocks noChangeArrowheads="1"/>
        </xdr:cNvSpPr>
      </xdr:nvSpPr>
      <xdr:spPr bwMode="auto">
        <a:xfrm>
          <a:off x="6555468"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1713" name="Text Box 19">
          <a:extLst>
            <a:ext uri="{FF2B5EF4-FFF2-40B4-BE49-F238E27FC236}">
              <a16:creationId xmlns:a16="http://schemas.microsoft.com/office/drawing/2014/main" id="{00000000-0008-0000-0500-0000B1060000}"/>
            </a:ext>
          </a:extLst>
        </xdr:cNvPr>
        <xdr:cNvSpPr txBox="1">
          <a:spLocks noChangeArrowheads="1"/>
        </xdr:cNvSpPr>
      </xdr:nvSpPr>
      <xdr:spPr bwMode="auto">
        <a:xfrm>
          <a:off x="6555468"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504825</xdr:rowOff>
    </xdr:from>
    <xdr:ext cx="95250" cy="442269"/>
    <xdr:sp macro="" textlink="">
      <xdr:nvSpPr>
        <xdr:cNvPr id="1714" name="Text Box 15">
          <a:extLst>
            <a:ext uri="{FF2B5EF4-FFF2-40B4-BE49-F238E27FC236}">
              <a16:creationId xmlns:a16="http://schemas.microsoft.com/office/drawing/2014/main" id="{00000000-0008-0000-0500-0000B2060000}"/>
            </a:ext>
          </a:extLst>
        </xdr:cNvPr>
        <xdr:cNvSpPr txBox="1">
          <a:spLocks noChangeArrowheads="1"/>
        </xdr:cNvSpPr>
      </xdr:nvSpPr>
      <xdr:spPr bwMode="auto">
        <a:xfrm>
          <a:off x="6555468" y="5433332"/>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1715" name="Text Box 16">
          <a:extLst>
            <a:ext uri="{FF2B5EF4-FFF2-40B4-BE49-F238E27FC236}">
              <a16:creationId xmlns:a16="http://schemas.microsoft.com/office/drawing/2014/main" id="{00000000-0008-0000-0500-0000B3060000}"/>
            </a:ext>
          </a:extLst>
        </xdr:cNvPr>
        <xdr:cNvSpPr txBox="1">
          <a:spLocks noChangeArrowheads="1"/>
        </xdr:cNvSpPr>
      </xdr:nvSpPr>
      <xdr:spPr bwMode="auto">
        <a:xfrm>
          <a:off x="15475857"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1716" name="Text Box 17">
          <a:extLst>
            <a:ext uri="{FF2B5EF4-FFF2-40B4-BE49-F238E27FC236}">
              <a16:creationId xmlns:a16="http://schemas.microsoft.com/office/drawing/2014/main" id="{00000000-0008-0000-0500-0000B4060000}"/>
            </a:ext>
          </a:extLst>
        </xdr:cNvPr>
        <xdr:cNvSpPr txBox="1">
          <a:spLocks noChangeArrowheads="1"/>
        </xdr:cNvSpPr>
      </xdr:nvSpPr>
      <xdr:spPr bwMode="auto">
        <a:xfrm>
          <a:off x="15475857"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1717" name="Text Box 18">
          <a:extLst>
            <a:ext uri="{FF2B5EF4-FFF2-40B4-BE49-F238E27FC236}">
              <a16:creationId xmlns:a16="http://schemas.microsoft.com/office/drawing/2014/main" id="{00000000-0008-0000-0500-0000B5060000}"/>
            </a:ext>
          </a:extLst>
        </xdr:cNvPr>
        <xdr:cNvSpPr txBox="1">
          <a:spLocks noChangeArrowheads="1"/>
        </xdr:cNvSpPr>
      </xdr:nvSpPr>
      <xdr:spPr bwMode="auto">
        <a:xfrm>
          <a:off x="15475857"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1718" name="Text Box 19">
          <a:extLst>
            <a:ext uri="{FF2B5EF4-FFF2-40B4-BE49-F238E27FC236}">
              <a16:creationId xmlns:a16="http://schemas.microsoft.com/office/drawing/2014/main" id="{00000000-0008-0000-0500-0000B6060000}"/>
            </a:ext>
          </a:extLst>
        </xdr:cNvPr>
        <xdr:cNvSpPr txBox="1">
          <a:spLocks noChangeArrowheads="1"/>
        </xdr:cNvSpPr>
      </xdr:nvSpPr>
      <xdr:spPr bwMode="auto">
        <a:xfrm>
          <a:off x="15475857"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65</xdr:row>
      <xdr:rowOff>504825</xdr:rowOff>
    </xdr:from>
    <xdr:ext cx="95250" cy="444014"/>
    <xdr:sp macro="" textlink="">
      <xdr:nvSpPr>
        <xdr:cNvPr id="1720" name="Text Box 15">
          <a:extLst>
            <a:ext uri="{FF2B5EF4-FFF2-40B4-BE49-F238E27FC236}">
              <a16:creationId xmlns:a16="http://schemas.microsoft.com/office/drawing/2014/main" id="{00000000-0008-0000-0500-0000B8060000}"/>
            </a:ext>
          </a:extLst>
        </xdr:cNvPr>
        <xdr:cNvSpPr txBox="1">
          <a:spLocks noChangeArrowheads="1"/>
        </xdr:cNvSpPr>
      </xdr:nvSpPr>
      <xdr:spPr bwMode="auto">
        <a:xfrm>
          <a:off x="3710214" y="5245554"/>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1721" name="Text Box 16">
          <a:extLst>
            <a:ext uri="{FF2B5EF4-FFF2-40B4-BE49-F238E27FC236}">
              <a16:creationId xmlns:a16="http://schemas.microsoft.com/office/drawing/2014/main" id="{00000000-0008-0000-0500-0000B9060000}"/>
            </a:ext>
          </a:extLst>
        </xdr:cNvPr>
        <xdr:cNvSpPr txBox="1">
          <a:spLocks noChangeArrowheads="1"/>
        </xdr:cNvSpPr>
      </xdr:nvSpPr>
      <xdr:spPr bwMode="auto">
        <a:xfrm>
          <a:off x="371021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1722" name="Text Box 17">
          <a:extLst>
            <a:ext uri="{FF2B5EF4-FFF2-40B4-BE49-F238E27FC236}">
              <a16:creationId xmlns:a16="http://schemas.microsoft.com/office/drawing/2014/main" id="{00000000-0008-0000-0500-0000BA060000}"/>
            </a:ext>
          </a:extLst>
        </xdr:cNvPr>
        <xdr:cNvSpPr txBox="1">
          <a:spLocks noChangeArrowheads="1"/>
        </xdr:cNvSpPr>
      </xdr:nvSpPr>
      <xdr:spPr bwMode="auto">
        <a:xfrm>
          <a:off x="371021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1723" name="Text Box 18">
          <a:extLst>
            <a:ext uri="{FF2B5EF4-FFF2-40B4-BE49-F238E27FC236}">
              <a16:creationId xmlns:a16="http://schemas.microsoft.com/office/drawing/2014/main" id="{00000000-0008-0000-0500-0000BB060000}"/>
            </a:ext>
          </a:extLst>
        </xdr:cNvPr>
        <xdr:cNvSpPr txBox="1">
          <a:spLocks noChangeArrowheads="1"/>
        </xdr:cNvSpPr>
      </xdr:nvSpPr>
      <xdr:spPr bwMode="auto">
        <a:xfrm>
          <a:off x="371021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1724" name="Text Box 19">
          <a:extLst>
            <a:ext uri="{FF2B5EF4-FFF2-40B4-BE49-F238E27FC236}">
              <a16:creationId xmlns:a16="http://schemas.microsoft.com/office/drawing/2014/main" id="{00000000-0008-0000-0500-0000BC060000}"/>
            </a:ext>
          </a:extLst>
        </xdr:cNvPr>
        <xdr:cNvSpPr txBox="1">
          <a:spLocks noChangeArrowheads="1"/>
        </xdr:cNvSpPr>
      </xdr:nvSpPr>
      <xdr:spPr bwMode="auto">
        <a:xfrm>
          <a:off x="371021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1725" name="Text Box 15">
          <a:extLst>
            <a:ext uri="{FF2B5EF4-FFF2-40B4-BE49-F238E27FC236}">
              <a16:creationId xmlns:a16="http://schemas.microsoft.com/office/drawing/2014/main" id="{00000000-0008-0000-0500-0000BD060000}"/>
            </a:ext>
          </a:extLst>
        </xdr:cNvPr>
        <xdr:cNvSpPr txBox="1">
          <a:spLocks noChangeArrowheads="1"/>
        </xdr:cNvSpPr>
      </xdr:nvSpPr>
      <xdr:spPr bwMode="auto">
        <a:xfrm>
          <a:off x="3710214" y="543333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444331"/>
    <xdr:sp macro="" textlink="">
      <xdr:nvSpPr>
        <xdr:cNvPr id="1726" name="Text Box 15">
          <a:extLst>
            <a:ext uri="{FF2B5EF4-FFF2-40B4-BE49-F238E27FC236}">
              <a16:creationId xmlns:a16="http://schemas.microsoft.com/office/drawing/2014/main" id="{00000000-0008-0000-0500-0000BE060000}"/>
            </a:ext>
          </a:extLst>
        </xdr:cNvPr>
        <xdr:cNvSpPr txBox="1">
          <a:spLocks noChangeArrowheads="1"/>
        </xdr:cNvSpPr>
      </xdr:nvSpPr>
      <xdr:spPr bwMode="auto">
        <a:xfrm>
          <a:off x="3710214" y="5433332"/>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65</xdr:row>
      <xdr:rowOff>504825</xdr:rowOff>
    </xdr:from>
    <xdr:ext cx="95250" cy="442269"/>
    <xdr:sp macro="" textlink="">
      <xdr:nvSpPr>
        <xdr:cNvPr id="1727" name="Text Box 15">
          <a:extLst>
            <a:ext uri="{FF2B5EF4-FFF2-40B4-BE49-F238E27FC236}">
              <a16:creationId xmlns:a16="http://schemas.microsoft.com/office/drawing/2014/main" id="{00000000-0008-0000-0500-0000BF060000}"/>
            </a:ext>
          </a:extLst>
        </xdr:cNvPr>
        <xdr:cNvSpPr txBox="1">
          <a:spLocks noChangeArrowheads="1"/>
        </xdr:cNvSpPr>
      </xdr:nvSpPr>
      <xdr:spPr bwMode="auto">
        <a:xfrm>
          <a:off x="6555468" y="5245554"/>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1728" name="Text Box 16">
          <a:extLst>
            <a:ext uri="{FF2B5EF4-FFF2-40B4-BE49-F238E27FC236}">
              <a16:creationId xmlns:a16="http://schemas.microsoft.com/office/drawing/2014/main" id="{00000000-0008-0000-0500-0000C0060000}"/>
            </a:ext>
          </a:extLst>
        </xdr:cNvPr>
        <xdr:cNvSpPr txBox="1">
          <a:spLocks noChangeArrowheads="1"/>
        </xdr:cNvSpPr>
      </xdr:nvSpPr>
      <xdr:spPr bwMode="auto">
        <a:xfrm>
          <a:off x="6555468"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1729" name="Text Box 17">
          <a:extLst>
            <a:ext uri="{FF2B5EF4-FFF2-40B4-BE49-F238E27FC236}">
              <a16:creationId xmlns:a16="http://schemas.microsoft.com/office/drawing/2014/main" id="{00000000-0008-0000-0500-0000C1060000}"/>
            </a:ext>
          </a:extLst>
        </xdr:cNvPr>
        <xdr:cNvSpPr txBox="1">
          <a:spLocks noChangeArrowheads="1"/>
        </xdr:cNvSpPr>
      </xdr:nvSpPr>
      <xdr:spPr bwMode="auto">
        <a:xfrm>
          <a:off x="6555468"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1730" name="Text Box 18">
          <a:extLst>
            <a:ext uri="{FF2B5EF4-FFF2-40B4-BE49-F238E27FC236}">
              <a16:creationId xmlns:a16="http://schemas.microsoft.com/office/drawing/2014/main" id="{00000000-0008-0000-0500-0000C2060000}"/>
            </a:ext>
          </a:extLst>
        </xdr:cNvPr>
        <xdr:cNvSpPr txBox="1">
          <a:spLocks noChangeArrowheads="1"/>
        </xdr:cNvSpPr>
      </xdr:nvSpPr>
      <xdr:spPr bwMode="auto">
        <a:xfrm>
          <a:off x="6555468"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504825</xdr:rowOff>
    </xdr:from>
    <xdr:ext cx="95250" cy="213632"/>
    <xdr:sp macro="" textlink="">
      <xdr:nvSpPr>
        <xdr:cNvPr id="1731" name="Text Box 15">
          <a:extLst>
            <a:ext uri="{FF2B5EF4-FFF2-40B4-BE49-F238E27FC236}">
              <a16:creationId xmlns:a16="http://schemas.microsoft.com/office/drawing/2014/main" id="{00000000-0008-0000-0500-0000C3060000}"/>
            </a:ext>
          </a:extLst>
        </xdr:cNvPr>
        <xdr:cNvSpPr txBox="1">
          <a:spLocks noChangeArrowheads="1"/>
        </xdr:cNvSpPr>
      </xdr:nvSpPr>
      <xdr:spPr bwMode="auto">
        <a:xfrm>
          <a:off x="6555468" y="543333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1732" name="Text Box 16">
          <a:extLst>
            <a:ext uri="{FF2B5EF4-FFF2-40B4-BE49-F238E27FC236}">
              <a16:creationId xmlns:a16="http://schemas.microsoft.com/office/drawing/2014/main" id="{00000000-0008-0000-0500-0000C4060000}"/>
            </a:ext>
          </a:extLst>
        </xdr:cNvPr>
        <xdr:cNvSpPr txBox="1">
          <a:spLocks noChangeArrowheads="1"/>
        </xdr:cNvSpPr>
      </xdr:nvSpPr>
      <xdr:spPr bwMode="auto">
        <a:xfrm>
          <a:off x="939845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1733" name="Text Box 17">
          <a:extLst>
            <a:ext uri="{FF2B5EF4-FFF2-40B4-BE49-F238E27FC236}">
              <a16:creationId xmlns:a16="http://schemas.microsoft.com/office/drawing/2014/main" id="{00000000-0008-0000-0500-0000C5060000}"/>
            </a:ext>
          </a:extLst>
        </xdr:cNvPr>
        <xdr:cNvSpPr txBox="1">
          <a:spLocks noChangeArrowheads="1"/>
        </xdr:cNvSpPr>
      </xdr:nvSpPr>
      <xdr:spPr bwMode="auto">
        <a:xfrm>
          <a:off x="939845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1734" name="Text Box 18">
          <a:extLst>
            <a:ext uri="{FF2B5EF4-FFF2-40B4-BE49-F238E27FC236}">
              <a16:creationId xmlns:a16="http://schemas.microsoft.com/office/drawing/2014/main" id="{00000000-0008-0000-0500-0000C6060000}"/>
            </a:ext>
          </a:extLst>
        </xdr:cNvPr>
        <xdr:cNvSpPr txBox="1">
          <a:spLocks noChangeArrowheads="1"/>
        </xdr:cNvSpPr>
      </xdr:nvSpPr>
      <xdr:spPr bwMode="auto">
        <a:xfrm>
          <a:off x="939845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1735" name="Text Box 19">
          <a:extLst>
            <a:ext uri="{FF2B5EF4-FFF2-40B4-BE49-F238E27FC236}">
              <a16:creationId xmlns:a16="http://schemas.microsoft.com/office/drawing/2014/main" id="{00000000-0008-0000-0500-0000C7060000}"/>
            </a:ext>
          </a:extLst>
        </xdr:cNvPr>
        <xdr:cNvSpPr txBox="1">
          <a:spLocks noChangeArrowheads="1"/>
        </xdr:cNvSpPr>
      </xdr:nvSpPr>
      <xdr:spPr bwMode="auto">
        <a:xfrm>
          <a:off x="939845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1736" name="Text Box 16">
          <a:extLst>
            <a:ext uri="{FF2B5EF4-FFF2-40B4-BE49-F238E27FC236}">
              <a16:creationId xmlns:a16="http://schemas.microsoft.com/office/drawing/2014/main" id="{00000000-0008-0000-0500-0000C8060000}"/>
            </a:ext>
          </a:extLst>
        </xdr:cNvPr>
        <xdr:cNvSpPr txBox="1">
          <a:spLocks noChangeArrowheads="1"/>
        </xdr:cNvSpPr>
      </xdr:nvSpPr>
      <xdr:spPr bwMode="auto">
        <a:xfrm>
          <a:off x="939845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1737" name="Text Box 17">
          <a:extLst>
            <a:ext uri="{FF2B5EF4-FFF2-40B4-BE49-F238E27FC236}">
              <a16:creationId xmlns:a16="http://schemas.microsoft.com/office/drawing/2014/main" id="{00000000-0008-0000-0500-0000C9060000}"/>
            </a:ext>
          </a:extLst>
        </xdr:cNvPr>
        <xdr:cNvSpPr txBox="1">
          <a:spLocks noChangeArrowheads="1"/>
        </xdr:cNvSpPr>
      </xdr:nvSpPr>
      <xdr:spPr bwMode="auto">
        <a:xfrm>
          <a:off x="939845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1738" name="Text Box 18">
          <a:extLst>
            <a:ext uri="{FF2B5EF4-FFF2-40B4-BE49-F238E27FC236}">
              <a16:creationId xmlns:a16="http://schemas.microsoft.com/office/drawing/2014/main" id="{00000000-0008-0000-0500-0000CA060000}"/>
            </a:ext>
          </a:extLst>
        </xdr:cNvPr>
        <xdr:cNvSpPr txBox="1">
          <a:spLocks noChangeArrowheads="1"/>
        </xdr:cNvSpPr>
      </xdr:nvSpPr>
      <xdr:spPr bwMode="auto">
        <a:xfrm>
          <a:off x="939845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1739" name="Text Box 19">
          <a:extLst>
            <a:ext uri="{FF2B5EF4-FFF2-40B4-BE49-F238E27FC236}">
              <a16:creationId xmlns:a16="http://schemas.microsoft.com/office/drawing/2014/main" id="{00000000-0008-0000-0500-0000CB060000}"/>
            </a:ext>
          </a:extLst>
        </xdr:cNvPr>
        <xdr:cNvSpPr txBox="1">
          <a:spLocks noChangeArrowheads="1"/>
        </xdr:cNvSpPr>
      </xdr:nvSpPr>
      <xdr:spPr bwMode="auto">
        <a:xfrm>
          <a:off x="939845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1740" name="Text Box 16">
          <a:extLst>
            <a:ext uri="{FF2B5EF4-FFF2-40B4-BE49-F238E27FC236}">
              <a16:creationId xmlns:a16="http://schemas.microsoft.com/office/drawing/2014/main" id="{00000000-0008-0000-0500-0000CC060000}"/>
            </a:ext>
          </a:extLst>
        </xdr:cNvPr>
        <xdr:cNvSpPr txBox="1">
          <a:spLocks noChangeArrowheads="1"/>
        </xdr:cNvSpPr>
      </xdr:nvSpPr>
      <xdr:spPr bwMode="auto">
        <a:xfrm>
          <a:off x="371021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1741" name="Text Box 17">
          <a:extLst>
            <a:ext uri="{FF2B5EF4-FFF2-40B4-BE49-F238E27FC236}">
              <a16:creationId xmlns:a16="http://schemas.microsoft.com/office/drawing/2014/main" id="{00000000-0008-0000-0500-0000CD060000}"/>
            </a:ext>
          </a:extLst>
        </xdr:cNvPr>
        <xdr:cNvSpPr txBox="1">
          <a:spLocks noChangeArrowheads="1"/>
        </xdr:cNvSpPr>
      </xdr:nvSpPr>
      <xdr:spPr bwMode="auto">
        <a:xfrm>
          <a:off x="371021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1742" name="Text Box 18">
          <a:extLst>
            <a:ext uri="{FF2B5EF4-FFF2-40B4-BE49-F238E27FC236}">
              <a16:creationId xmlns:a16="http://schemas.microsoft.com/office/drawing/2014/main" id="{00000000-0008-0000-0500-0000CE060000}"/>
            </a:ext>
          </a:extLst>
        </xdr:cNvPr>
        <xdr:cNvSpPr txBox="1">
          <a:spLocks noChangeArrowheads="1"/>
        </xdr:cNvSpPr>
      </xdr:nvSpPr>
      <xdr:spPr bwMode="auto">
        <a:xfrm>
          <a:off x="371021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1743" name="Text Box 19">
          <a:extLst>
            <a:ext uri="{FF2B5EF4-FFF2-40B4-BE49-F238E27FC236}">
              <a16:creationId xmlns:a16="http://schemas.microsoft.com/office/drawing/2014/main" id="{00000000-0008-0000-0500-0000CF060000}"/>
            </a:ext>
          </a:extLst>
        </xdr:cNvPr>
        <xdr:cNvSpPr txBox="1">
          <a:spLocks noChangeArrowheads="1"/>
        </xdr:cNvSpPr>
      </xdr:nvSpPr>
      <xdr:spPr bwMode="auto">
        <a:xfrm>
          <a:off x="371021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1744" name="Text Box 16">
          <a:extLst>
            <a:ext uri="{FF2B5EF4-FFF2-40B4-BE49-F238E27FC236}">
              <a16:creationId xmlns:a16="http://schemas.microsoft.com/office/drawing/2014/main" id="{00000000-0008-0000-0500-0000D0060000}"/>
            </a:ext>
          </a:extLst>
        </xdr:cNvPr>
        <xdr:cNvSpPr txBox="1">
          <a:spLocks noChangeArrowheads="1"/>
        </xdr:cNvSpPr>
      </xdr:nvSpPr>
      <xdr:spPr bwMode="auto">
        <a:xfrm>
          <a:off x="6555468"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1745" name="Text Box 17">
          <a:extLst>
            <a:ext uri="{FF2B5EF4-FFF2-40B4-BE49-F238E27FC236}">
              <a16:creationId xmlns:a16="http://schemas.microsoft.com/office/drawing/2014/main" id="{00000000-0008-0000-0500-0000D1060000}"/>
            </a:ext>
          </a:extLst>
        </xdr:cNvPr>
        <xdr:cNvSpPr txBox="1">
          <a:spLocks noChangeArrowheads="1"/>
        </xdr:cNvSpPr>
      </xdr:nvSpPr>
      <xdr:spPr bwMode="auto">
        <a:xfrm>
          <a:off x="6555468"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1746" name="Text Box 18">
          <a:extLst>
            <a:ext uri="{FF2B5EF4-FFF2-40B4-BE49-F238E27FC236}">
              <a16:creationId xmlns:a16="http://schemas.microsoft.com/office/drawing/2014/main" id="{00000000-0008-0000-0500-0000D2060000}"/>
            </a:ext>
          </a:extLst>
        </xdr:cNvPr>
        <xdr:cNvSpPr txBox="1">
          <a:spLocks noChangeArrowheads="1"/>
        </xdr:cNvSpPr>
      </xdr:nvSpPr>
      <xdr:spPr bwMode="auto">
        <a:xfrm>
          <a:off x="6555468"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1747" name="Text Box 19">
          <a:extLst>
            <a:ext uri="{FF2B5EF4-FFF2-40B4-BE49-F238E27FC236}">
              <a16:creationId xmlns:a16="http://schemas.microsoft.com/office/drawing/2014/main" id="{00000000-0008-0000-0500-0000D3060000}"/>
            </a:ext>
          </a:extLst>
        </xdr:cNvPr>
        <xdr:cNvSpPr txBox="1">
          <a:spLocks noChangeArrowheads="1"/>
        </xdr:cNvSpPr>
      </xdr:nvSpPr>
      <xdr:spPr bwMode="auto">
        <a:xfrm>
          <a:off x="6555468"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1748" name="Text Box 16">
          <a:extLst>
            <a:ext uri="{FF2B5EF4-FFF2-40B4-BE49-F238E27FC236}">
              <a16:creationId xmlns:a16="http://schemas.microsoft.com/office/drawing/2014/main" id="{00000000-0008-0000-0500-0000D4060000}"/>
            </a:ext>
          </a:extLst>
        </xdr:cNvPr>
        <xdr:cNvSpPr txBox="1">
          <a:spLocks noChangeArrowheads="1"/>
        </xdr:cNvSpPr>
      </xdr:nvSpPr>
      <xdr:spPr bwMode="auto">
        <a:xfrm>
          <a:off x="15475857"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1749" name="Text Box 17">
          <a:extLst>
            <a:ext uri="{FF2B5EF4-FFF2-40B4-BE49-F238E27FC236}">
              <a16:creationId xmlns:a16="http://schemas.microsoft.com/office/drawing/2014/main" id="{00000000-0008-0000-0500-0000D5060000}"/>
            </a:ext>
          </a:extLst>
        </xdr:cNvPr>
        <xdr:cNvSpPr txBox="1">
          <a:spLocks noChangeArrowheads="1"/>
        </xdr:cNvSpPr>
      </xdr:nvSpPr>
      <xdr:spPr bwMode="auto">
        <a:xfrm>
          <a:off x="15475857"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1750" name="Text Box 18">
          <a:extLst>
            <a:ext uri="{FF2B5EF4-FFF2-40B4-BE49-F238E27FC236}">
              <a16:creationId xmlns:a16="http://schemas.microsoft.com/office/drawing/2014/main" id="{00000000-0008-0000-0500-0000D6060000}"/>
            </a:ext>
          </a:extLst>
        </xdr:cNvPr>
        <xdr:cNvSpPr txBox="1">
          <a:spLocks noChangeArrowheads="1"/>
        </xdr:cNvSpPr>
      </xdr:nvSpPr>
      <xdr:spPr bwMode="auto">
        <a:xfrm>
          <a:off x="15475857"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1751" name="Text Box 19">
          <a:extLst>
            <a:ext uri="{FF2B5EF4-FFF2-40B4-BE49-F238E27FC236}">
              <a16:creationId xmlns:a16="http://schemas.microsoft.com/office/drawing/2014/main" id="{00000000-0008-0000-0500-0000D7060000}"/>
            </a:ext>
          </a:extLst>
        </xdr:cNvPr>
        <xdr:cNvSpPr txBox="1">
          <a:spLocks noChangeArrowheads="1"/>
        </xdr:cNvSpPr>
      </xdr:nvSpPr>
      <xdr:spPr bwMode="auto">
        <a:xfrm>
          <a:off x="15475857"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504825</xdr:rowOff>
    </xdr:from>
    <xdr:ext cx="95250" cy="444014"/>
    <xdr:sp macro="" textlink="">
      <xdr:nvSpPr>
        <xdr:cNvPr id="1752" name="Text Box 15">
          <a:extLst>
            <a:ext uri="{FF2B5EF4-FFF2-40B4-BE49-F238E27FC236}">
              <a16:creationId xmlns:a16="http://schemas.microsoft.com/office/drawing/2014/main" id="{00000000-0008-0000-0500-0000D8060000}"/>
            </a:ext>
          </a:extLst>
        </xdr:cNvPr>
        <xdr:cNvSpPr txBox="1">
          <a:spLocks noChangeArrowheads="1"/>
        </xdr:cNvSpPr>
      </xdr:nvSpPr>
      <xdr:spPr bwMode="auto">
        <a:xfrm>
          <a:off x="3710214" y="5789839"/>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1753" name="Text Box 16">
          <a:extLst>
            <a:ext uri="{FF2B5EF4-FFF2-40B4-BE49-F238E27FC236}">
              <a16:creationId xmlns:a16="http://schemas.microsoft.com/office/drawing/2014/main" id="{00000000-0008-0000-0500-0000D9060000}"/>
            </a:ext>
          </a:extLst>
        </xdr:cNvPr>
        <xdr:cNvSpPr txBox="1">
          <a:spLocks noChangeArrowheads="1"/>
        </xdr:cNvSpPr>
      </xdr:nvSpPr>
      <xdr:spPr bwMode="auto">
        <a:xfrm>
          <a:off x="371021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1754" name="Text Box 17">
          <a:extLst>
            <a:ext uri="{FF2B5EF4-FFF2-40B4-BE49-F238E27FC236}">
              <a16:creationId xmlns:a16="http://schemas.microsoft.com/office/drawing/2014/main" id="{00000000-0008-0000-0500-0000DA060000}"/>
            </a:ext>
          </a:extLst>
        </xdr:cNvPr>
        <xdr:cNvSpPr txBox="1">
          <a:spLocks noChangeArrowheads="1"/>
        </xdr:cNvSpPr>
      </xdr:nvSpPr>
      <xdr:spPr bwMode="auto">
        <a:xfrm>
          <a:off x="371021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1755" name="Text Box 18">
          <a:extLst>
            <a:ext uri="{FF2B5EF4-FFF2-40B4-BE49-F238E27FC236}">
              <a16:creationId xmlns:a16="http://schemas.microsoft.com/office/drawing/2014/main" id="{00000000-0008-0000-0500-0000DB060000}"/>
            </a:ext>
          </a:extLst>
        </xdr:cNvPr>
        <xdr:cNvSpPr txBox="1">
          <a:spLocks noChangeArrowheads="1"/>
        </xdr:cNvSpPr>
      </xdr:nvSpPr>
      <xdr:spPr bwMode="auto">
        <a:xfrm>
          <a:off x="371021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1756" name="Text Box 19">
          <a:extLst>
            <a:ext uri="{FF2B5EF4-FFF2-40B4-BE49-F238E27FC236}">
              <a16:creationId xmlns:a16="http://schemas.microsoft.com/office/drawing/2014/main" id="{00000000-0008-0000-0500-0000DC060000}"/>
            </a:ext>
          </a:extLst>
        </xdr:cNvPr>
        <xdr:cNvSpPr txBox="1">
          <a:spLocks noChangeArrowheads="1"/>
        </xdr:cNvSpPr>
      </xdr:nvSpPr>
      <xdr:spPr bwMode="auto">
        <a:xfrm>
          <a:off x="371021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71</xdr:row>
      <xdr:rowOff>504825</xdr:rowOff>
    </xdr:from>
    <xdr:ext cx="95250" cy="442269"/>
    <xdr:sp macro="" textlink="">
      <xdr:nvSpPr>
        <xdr:cNvPr id="1757" name="Text Box 15">
          <a:extLst>
            <a:ext uri="{FF2B5EF4-FFF2-40B4-BE49-F238E27FC236}">
              <a16:creationId xmlns:a16="http://schemas.microsoft.com/office/drawing/2014/main" id="{00000000-0008-0000-0500-0000DD060000}"/>
            </a:ext>
          </a:extLst>
        </xdr:cNvPr>
        <xdr:cNvSpPr txBox="1">
          <a:spLocks noChangeArrowheads="1"/>
        </xdr:cNvSpPr>
      </xdr:nvSpPr>
      <xdr:spPr bwMode="auto">
        <a:xfrm>
          <a:off x="6555468" y="5789839"/>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1758" name="Text Box 16">
          <a:extLst>
            <a:ext uri="{FF2B5EF4-FFF2-40B4-BE49-F238E27FC236}">
              <a16:creationId xmlns:a16="http://schemas.microsoft.com/office/drawing/2014/main" id="{00000000-0008-0000-0500-0000DE060000}"/>
            </a:ext>
          </a:extLst>
        </xdr:cNvPr>
        <xdr:cNvSpPr txBox="1">
          <a:spLocks noChangeArrowheads="1"/>
        </xdr:cNvSpPr>
      </xdr:nvSpPr>
      <xdr:spPr bwMode="auto">
        <a:xfrm>
          <a:off x="6555468"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1759" name="Text Box 17">
          <a:extLst>
            <a:ext uri="{FF2B5EF4-FFF2-40B4-BE49-F238E27FC236}">
              <a16:creationId xmlns:a16="http://schemas.microsoft.com/office/drawing/2014/main" id="{00000000-0008-0000-0500-0000DF060000}"/>
            </a:ext>
          </a:extLst>
        </xdr:cNvPr>
        <xdr:cNvSpPr txBox="1">
          <a:spLocks noChangeArrowheads="1"/>
        </xdr:cNvSpPr>
      </xdr:nvSpPr>
      <xdr:spPr bwMode="auto">
        <a:xfrm>
          <a:off x="6555468"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1760" name="Text Box 18">
          <a:extLst>
            <a:ext uri="{FF2B5EF4-FFF2-40B4-BE49-F238E27FC236}">
              <a16:creationId xmlns:a16="http://schemas.microsoft.com/office/drawing/2014/main" id="{00000000-0008-0000-0500-0000E0060000}"/>
            </a:ext>
          </a:extLst>
        </xdr:cNvPr>
        <xdr:cNvSpPr txBox="1">
          <a:spLocks noChangeArrowheads="1"/>
        </xdr:cNvSpPr>
      </xdr:nvSpPr>
      <xdr:spPr bwMode="auto">
        <a:xfrm>
          <a:off x="6555468"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1761" name="Text Box 16">
          <a:extLst>
            <a:ext uri="{FF2B5EF4-FFF2-40B4-BE49-F238E27FC236}">
              <a16:creationId xmlns:a16="http://schemas.microsoft.com/office/drawing/2014/main" id="{00000000-0008-0000-0500-0000E1060000}"/>
            </a:ext>
          </a:extLst>
        </xdr:cNvPr>
        <xdr:cNvSpPr txBox="1">
          <a:spLocks noChangeArrowheads="1"/>
        </xdr:cNvSpPr>
      </xdr:nvSpPr>
      <xdr:spPr bwMode="auto">
        <a:xfrm>
          <a:off x="939845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1762" name="Text Box 17">
          <a:extLst>
            <a:ext uri="{FF2B5EF4-FFF2-40B4-BE49-F238E27FC236}">
              <a16:creationId xmlns:a16="http://schemas.microsoft.com/office/drawing/2014/main" id="{00000000-0008-0000-0500-0000E2060000}"/>
            </a:ext>
          </a:extLst>
        </xdr:cNvPr>
        <xdr:cNvSpPr txBox="1">
          <a:spLocks noChangeArrowheads="1"/>
        </xdr:cNvSpPr>
      </xdr:nvSpPr>
      <xdr:spPr bwMode="auto">
        <a:xfrm>
          <a:off x="939845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1763" name="Text Box 18">
          <a:extLst>
            <a:ext uri="{FF2B5EF4-FFF2-40B4-BE49-F238E27FC236}">
              <a16:creationId xmlns:a16="http://schemas.microsoft.com/office/drawing/2014/main" id="{00000000-0008-0000-0500-0000E3060000}"/>
            </a:ext>
          </a:extLst>
        </xdr:cNvPr>
        <xdr:cNvSpPr txBox="1">
          <a:spLocks noChangeArrowheads="1"/>
        </xdr:cNvSpPr>
      </xdr:nvSpPr>
      <xdr:spPr bwMode="auto">
        <a:xfrm>
          <a:off x="939845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1764" name="Text Box 19">
          <a:extLst>
            <a:ext uri="{FF2B5EF4-FFF2-40B4-BE49-F238E27FC236}">
              <a16:creationId xmlns:a16="http://schemas.microsoft.com/office/drawing/2014/main" id="{00000000-0008-0000-0500-0000E4060000}"/>
            </a:ext>
          </a:extLst>
        </xdr:cNvPr>
        <xdr:cNvSpPr txBox="1">
          <a:spLocks noChangeArrowheads="1"/>
        </xdr:cNvSpPr>
      </xdr:nvSpPr>
      <xdr:spPr bwMode="auto">
        <a:xfrm>
          <a:off x="939845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1765" name="Text Box 16">
          <a:extLst>
            <a:ext uri="{FF2B5EF4-FFF2-40B4-BE49-F238E27FC236}">
              <a16:creationId xmlns:a16="http://schemas.microsoft.com/office/drawing/2014/main" id="{00000000-0008-0000-0500-0000E5060000}"/>
            </a:ext>
          </a:extLst>
        </xdr:cNvPr>
        <xdr:cNvSpPr txBox="1">
          <a:spLocks noChangeArrowheads="1"/>
        </xdr:cNvSpPr>
      </xdr:nvSpPr>
      <xdr:spPr bwMode="auto">
        <a:xfrm>
          <a:off x="939845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1766" name="Text Box 17">
          <a:extLst>
            <a:ext uri="{FF2B5EF4-FFF2-40B4-BE49-F238E27FC236}">
              <a16:creationId xmlns:a16="http://schemas.microsoft.com/office/drawing/2014/main" id="{00000000-0008-0000-0500-0000E6060000}"/>
            </a:ext>
          </a:extLst>
        </xdr:cNvPr>
        <xdr:cNvSpPr txBox="1">
          <a:spLocks noChangeArrowheads="1"/>
        </xdr:cNvSpPr>
      </xdr:nvSpPr>
      <xdr:spPr bwMode="auto">
        <a:xfrm>
          <a:off x="939845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1767" name="Text Box 18">
          <a:extLst>
            <a:ext uri="{FF2B5EF4-FFF2-40B4-BE49-F238E27FC236}">
              <a16:creationId xmlns:a16="http://schemas.microsoft.com/office/drawing/2014/main" id="{00000000-0008-0000-0500-0000E7060000}"/>
            </a:ext>
          </a:extLst>
        </xdr:cNvPr>
        <xdr:cNvSpPr txBox="1">
          <a:spLocks noChangeArrowheads="1"/>
        </xdr:cNvSpPr>
      </xdr:nvSpPr>
      <xdr:spPr bwMode="auto">
        <a:xfrm>
          <a:off x="939845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1768" name="Text Box 19">
          <a:extLst>
            <a:ext uri="{FF2B5EF4-FFF2-40B4-BE49-F238E27FC236}">
              <a16:creationId xmlns:a16="http://schemas.microsoft.com/office/drawing/2014/main" id="{00000000-0008-0000-0500-0000E8060000}"/>
            </a:ext>
          </a:extLst>
        </xdr:cNvPr>
        <xdr:cNvSpPr txBox="1">
          <a:spLocks noChangeArrowheads="1"/>
        </xdr:cNvSpPr>
      </xdr:nvSpPr>
      <xdr:spPr bwMode="auto">
        <a:xfrm>
          <a:off x="939845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448496"/>
    <xdr:sp macro="" textlink="">
      <xdr:nvSpPr>
        <xdr:cNvPr id="1769" name="Text Box 15">
          <a:extLst>
            <a:ext uri="{FF2B5EF4-FFF2-40B4-BE49-F238E27FC236}">
              <a16:creationId xmlns:a16="http://schemas.microsoft.com/office/drawing/2014/main" id="{00000000-0008-0000-0500-0000E9060000}"/>
            </a:ext>
          </a:extLst>
        </xdr:cNvPr>
        <xdr:cNvSpPr txBox="1">
          <a:spLocks noChangeArrowheads="1"/>
        </xdr:cNvSpPr>
      </xdr:nvSpPr>
      <xdr:spPr bwMode="auto">
        <a:xfrm>
          <a:off x="3710214" y="5977618"/>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504825</xdr:rowOff>
    </xdr:from>
    <xdr:ext cx="95250" cy="442269"/>
    <xdr:sp macro="" textlink="">
      <xdr:nvSpPr>
        <xdr:cNvPr id="1770" name="Text Box 15">
          <a:extLst>
            <a:ext uri="{FF2B5EF4-FFF2-40B4-BE49-F238E27FC236}">
              <a16:creationId xmlns:a16="http://schemas.microsoft.com/office/drawing/2014/main" id="{00000000-0008-0000-0500-0000EA060000}"/>
            </a:ext>
          </a:extLst>
        </xdr:cNvPr>
        <xdr:cNvSpPr txBox="1">
          <a:spLocks noChangeArrowheads="1"/>
        </xdr:cNvSpPr>
      </xdr:nvSpPr>
      <xdr:spPr bwMode="auto">
        <a:xfrm>
          <a:off x="6555468" y="5977618"/>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1772" name="Text Box 15">
          <a:extLst>
            <a:ext uri="{FF2B5EF4-FFF2-40B4-BE49-F238E27FC236}">
              <a16:creationId xmlns:a16="http://schemas.microsoft.com/office/drawing/2014/main" id="{00000000-0008-0000-0500-0000EC060000}"/>
            </a:ext>
          </a:extLst>
        </xdr:cNvPr>
        <xdr:cNvSpPr txBox="1">
          <a:spLocks noChangeArrowheads="1"/>
        </xdr:cNvSpPr>
      </xdr:nvSpPr>
      <xdr:spPr bwMode="auto">
        <a:xfrm>
          <a:off x="3710214" y="597761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444331"/>
    <xdr:sp macro="" textlink="">
      <xdr:nvSpPr>
        <xdr:cNvPr id="1773" name="Text Box 15">
          <a:extLst>
            <a:ext uri="{FF2B5EF4-FFF2-40B4-BE49-F238E27FC236}">
              <a16:creationId xmlns:a16="http://schemas.microsoft.com/office/drawing/2014/main" id="{00000000-0008-0000-0500-0000ED060000}"/>
            </a:ext>
          </a:extLst>
        </xdr:cNvPr>
        <xdr:cNvSpPr txBox="1">
          <a:spLocks noChangeArrowheads="1"/>
        </xdr:cNvSpPr>
      </xdr:nvSpPr>
      <xdr:spPr bwMode="auto">
        <a:xfrm>
          <a:off x="3710214" y="5977618"/>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504825</xdr:rowOff>
    </xdr:from>
    <xdr:ext cx="95250" cy="213632"/>
    <xdr:sp macro="" textlink="">
      <xdr:nvSpPr>
        <xdr:cNvPr id="1774" name="Text Box 15">
          <a:extLst>
            <a:ext uri="{FF2B5EF4-FFF2-40B4-BE49-F238E27FC236}">
              <a16:creationId xmlns:a16="http://schemas.microsoft.com/office/drawing/2014/main" id="{00000000-0008-0000-0500-0000EE060000}"/>
            </a:ext>
          </a:extLst>
        </xdr:cNvPr>
        <xdr:cNvSpPr txBox="1">
          <a:spLocks noChangeArrowheads="1"/>
        </xdr:cNvSpPr>
      </xdr:nvSpPr>
      <xdr:spPr bwMode="auto">
        <a:xfrm>
          <a:off x="6555468" y="597761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1775" name="Text Box 16">
          <a:extLst>
            <a:ext uri="{FF2B5EF4-FFF2-40B4-BE49-F238E27FC236}">
              <a16:creationId xmlns:a16="http://schemas.microsoft.com/office/drawing/2014/main" id="{00000000-0008-0000-0500-0000EF060000}"/>
            </a:ext>
          </a:extLst>
        </xdr:cNvPr>
        <xdr:cNvSpPr txBox="1">
          <a:spLocks noChangeArrowheads="1"/>
        </xdr:cNvSpPr>
      </xdr:nvSpPr>
      <xdr:spPr bwMode="auto">
        <a:xfrm>
          <a:off x="371021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1776" name="Text Box 17">
          <a:extLst>
            <a:ext uri="{FF2B5EF4-FFF2-40B4-BE49-F238E27FC236}">
              <a16:creationId xmlns:a16="http://schemas.microsoft.com/office/drawing/2014/main" id="{00000000-0008-0000-0500-0000F0060000}"/>
            </a:ext>
          </a:extLst>
        </xdr:cNvPr>
        <xdr:cNvSpPr txBox="1">
          <a:spLocks noChangeArrowheads="1"/>
        </xdr:cNvSpPr>
      </xdr:nvSpPr>
      <xdr:spPr bwMode="auto">
        <a:xfrm>
          <a:off x="371021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1777" name="Text Box 18">
          <a:extLst>
            <a:ext uri="{FF2B5EF4-FFF2-40B4-BE49-F238E27FC236}">
              <a16:creationId xmlns:a16="http://schemas.microsoft.com/office/drawing/2014/main" id="{00000000-0008-0000-0500-0000F1060000}"/>
            </a:ext>
          </a:extLst>
        </xdr:cNvPr>
        <xdr:cNvSpPr txBox="1">
          <a:spLocks noChangeArrowheads="1"/>
        </xdr:cNvSpPr>
      </xdr:nvSpPr>
      <xdr:spPr bwMode="auto">
        <a:xfrm>
          <a:off x="371021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1778" name="Text Box 19">
          <a:extLst>
            <a:ext uri="{FF2B5EF4-FFF2-40B4-BE49-F238E27FC236}">
              <a16:creationId xmlns:a16="http://schemas.microsoft.com/office/drawing/2014/main" id="{00000000-0008-0000-0500-0000F2060000}"/>
            </a:ext>
          </a:extLst>
        </xdr:cNvPr>
        <xdr:cNvSpPr txBox="1">
          <a:spLocks noChangeArrowheads="1"/>
        </xdr:cNvSpPr>
      </xdr:nvSpPr>
      <xdr:spPr bwMode="auto">
        <a:xfrm>
          <a:off x="371021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1779" name="Text Box 16">
          <a:extLst>
            <a:ext uri="{FF2B5EF4-FFF2-40B4-BE49-F238E27FC236}">
              <a16:creationId xmlns:a16="http://schemas.microsoft.com/office/drawing/2014/main" id="{00000000-0008-0000-0500-0000F3060000}"/>
            </a:ext>
          </a:extLst>
        </xdr:cNvPr>
        <xdr:cNvSpPr txBox="1">
          <a:spLocks noChangeArrowheads="1"/>
        </xdr:cNvSpPr>
      </xdr:nvSpPr>
      <xdr:spPr bwMode="auto">
        <a:xfrm>
          <a:off x="6555468"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1780" name="Text Box 17">
          <a:extLst>
            <a:ext uri="{FF2B5EF4-FFF2-40B4-BE49-F238E27FC236}">
              <a16:creationId xmlns:a16="http://schemas.microsoft.com/office/drawing/2014/main" id="{00000000-0008-0000-0500-0000F4060000}"/>
            </a:ext>
          </a:extLst>
        </xdr:cNvPr>
        <xdr:cNvSpPr txBox="1">
          <a:spLocks noChangeArrowheads="1"/>
        </xdr:cNvSpPr>
      </xdr:nvSpPr>
      <xdr:spPr bwMode="auto">
        <a:xfrm>
          <a:off x="6555468"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1781" name="Text Box 18">
          <a:extLst>
            <a:ext uri="{FF2B5EF4-FFF2-40B4-BE49-F238E27FC236}">
              <a16:creationId xmlns:a16="http://schemas.microsoft.com/office/drawing/2014/main" id="{00000000-0008-0000-0500-0000F5060000}"/>
            </a:ext>
          </a:extLst>
        </xdr:cNvPr>
        <xdr:cNvSpPr txBox="1">
          <a:spLocks noChangeArrowheads="1"/>
        </xdr:cNvSpPr>
      </xdr:nvSpPr>
      <xdr:spPr bwMode="auto">
        <a:xfrm>
          <a:off x="6555468"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1782" name="Text Box 19">
          <a:extLst>
            <a:ext uri="{FF2B5EF4-FFF2-40B4-BE49-F238E27FC236}">
              <a16:creationId xmlns:a16="http://schemas.microsoft.com/office/drawing/2014/main" id="{00000000-0008-0000-0500-0000F6060000}"/>
            </a:ext>
          </a:extLst>
        </xdr:cNvPr>
        <xdr:cNvSpPr txBox="1">
          <a:spLocks noChangeArrowheads="1"/>
        </xdr:cNvSpPr>
      </xdr:nvSpPr>
      <xdr:spPr bwMode="auto">
        <a:xfrm>
          <a:off x="6555468"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1783" name="Text Box 16">
          <a:extLst>
            <a:ext uri="{FF2B5EF4-FFF2-40B4-BE49-F238E27FC236}">
              <a16:creationId xmlns:a16="http://schemas.microsoft.com/office/drawing/2014/main" id="{00000000-0008-0000-0500-0000F7060000}"/>
            </a:ext>
          </a:extLst>
        </xdr:cNvPr>
        <xdr:cNvSpPr txBox="1">
          <a:spLocks noChangeArrowheads="1"/>
        </xdr:cNvSpPr>
      </xdr:nvSpPr>
      <xdr:spPr bwMode="auto">
        <a:xfrm>
          <a:off x="15475857"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1784" name="Text Box 17">
          <a:extLst>
            <a:ext uri="{FF2B5EF4-FFF2-40B4-BE49-F238E27FC236}">
              <a16:creationId xmlns:a16="http://schemas.microsoft.com/office/drawing/2014/main" id="{00000000-0008-0000-0500-0000F8060000}"/>
            </a:ext>
          </a:extLst>
        </xdr:cNvPr>
        <xdr:cNvSpPr txBox="1">
          <a:spLocks noChangeArrowheads="1"/>
        </xdr:cNvSpPr>
      </xdr:nvSpPr>
      <xdr:spPr bwMode="auto">
        <a:xfrm>
          <a:off x="15475857"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1785" name="Text Box 18">
          <a:extLst>
            <a:ext uri="{FF2B5EF4-FFF2-40B4-BE49-F238E27FC236}">
              <a16:creationId xmlns:a16="http://schemas.microsoft.com/office/drawing/2014/main" id="{00000000-0008-0000-0500-0000F9060000}"/>
            </a:ext>
          </a:extLst>
        </xdr:cNvPr>
        <xdr:cNvSpPr txBox="1">
          <a:spLocks noChangeArrowheads="1"/>
        </xdr:cNvSpPr>
      </xdr:nvSpPr>
      <xdr:spPr bwMode="auto">
        <a:xfrm>
          <a:off x="15475857"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1786" name="Text Box 19">
          <a:extLst>
            <a:ext uri="{FF2B5EF4-FFF2-40B4-BE49-F238E27FC236}">
              <a16:creationId xmlns:a16="http://schemas.microsoft.com/office/drawing/2014/main" id="{00000000-0008-0000-0500-0000FA060000}"/>
            </a:ext>
          </a:extLst>
        </xdr:cNvPr>
        <xdr:cNvSpPr txBox="1">
          <a:spLocks noChangeArrowheads="1"/>
        </xdr:cNvSpPr>
      </xdr:nvSpPr>
      <xdr:spPr bwMode="auto">
        <a:xfrm>
          <a:off x="15475857"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1787" name="Text Box 16">
          <a:extLst>
            <a:ext uri="{FF2B5EF4-FFF2-40B4-BE49-F238E27FC236}">
              <a16:creationId xmlns:a16="http://schemas.microsoft.com/office/drawing/2014/main" id="{00000000-0008-0000-0500-0000FB060000}"/>
            </a:ext>
          </a:extLst>
        </xdr:cNvPr>
        <xdr:cNvSpPr txBox="1">
          <a:spLocks noChangeArrowheads="1"/>
        </xdr:cNvSpPr>
      </xdr:nvSpPr>
      <xdr:spPr bwMode="auto">
        <a:xfrm>
          <a:off x="371021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1788" name="Text Box 17">
          <a:extLst>
            <a:ext uri="{FF2B5EF4-FFF2-40B4-BE49-F238E27FC236}">
              <a16:creationId xmlns:a16="http://schemas.microsoft.com/office/drawing/2014/main" id="{00000000-0008-0000-0500-0000FC060000}"/>
            </a:ext>
          </a:extLst>
        </xdr:cNvPr>
        <xdr:cNvSpPr txBox="1">
          <a:spLocks noChangeArrowheads="1"/>
        </xdr:cNvSpPr>
      </xdr:nvSpPr>
      <xdr:spPr bwMode="auto">
        <a:xfrm>
          <a:off x="371021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1789" name="Text Box 18">
          <a:extLst>
            <a:ext uri="{FF2B5EF4-FFF2-40B4-BE49-F238E27FC236}">
              <a16:creationId xmlns:a16="http://schemas.microsoft.com/office/drawing/2014/main" id="{00000000-0008-0000-0500-0000FD060000}"/>
            </a:ext>
          </a:extLst>
        </xdr:cNvPr>
        <xdr:cNvSpPr txBox="1">
          <a:spLocks noChangeArrowheads="1"/>
        </xdr:cNvSpPr>
      </xdr:nvSpPr>
      <xdr:spPr bwMode="auto">
        <a:xfrm>
          <a:off x="371021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1790" name="Text Box 19">
          <a:extLst>
            <a:ext uri="{FF2B5EF4-FFF2-40B4-BE49-F238E27FC236}">
              <a16:creationId xmlns:a16="http://schemas.microsoft.com/office/drawing/2014/main" id="{00000000-0008-0000-0500-0000FE060000}"/>
            </a:ext>
          </a:extLst>
        </xdr:cNvPr>
        <xdr:cNvSpPr txBox="1">
          <a:spLocks noChangeArrowheads="1"/>
        </xdr:cNvSpPr>
      </xdr:nvSpPr>
      <xdr:spPr bwMode="auto">
        <a:xfrm>
          <a:off x="371021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1791" name="Text Box 16">
          <a:extLst>
            <a:ext uri="{FF2B5EF4-FFF2-40B4-BE49-F238E27FC236}">
              <a16:creationId xmlns:a16="http://schemas.microsoft.com/office/drawing/2014/main" id="{00000000-0008-0000-0500-0000FF060000}"/>
            </a:ext>
          </a:extLst>
        </xdr:cNvPr>
        <xdr:cNvSpPr txBox="1">
          <a:spLocks noChangeArrowheads="1"/>
        </xdr:cNvSpPr>
      </xdr:nvSpPr>
      <xdr:spPr bwMode="auto">
        <a:xfrm>
          <a:off x="6555468"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1792" name="Text Box 17">
          <a:extLst>
            <a:ext uri="{FF2B5EF4-FFF2-40B4-BE49-F238E27FC236}">
              <a16:creationId xmlns:a16="http://schemas.microsoft.com/office/drawing/2014/main" id="{00000000-0008-0000-0500-000000070000}"/>
            </a:ext>
          </a:extLst>
        </xdr:cNvPr>
        <xdr:cNvSpPr txBox="1">
          <a:spLocks noChangeArrowheads="1"/>
        </xdr:cNvSpPr>
      </xdr:nvSpPr>
      <xdr:spPr bwMode="auto">
        <a:xfrm>
          <a:off x="6555468"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1793" name="Text Box 18">
          <a:extLst>
            <a:ext uri="{FF2B5EF4-FFF2-40B4-BE49-F238E27FC236}">
              <a16:creationId xmlns:a16="http://schemas.microsoft.com/office/drawing/2014/main" id="{00000000-0008-0000-0500-000001070000}"/>
            </a:ext>
          </a:extLst>
        </xdr:cNvPr>
        <xdr:cNvSpPr txBox="1">
          <a:spLocks noChangeArrowheads="1"/>
        </xdr:cNvSpPr>
      </xdr:nvSpPr>
      <xdr:spPr bwMode="auto">
        <a:xfrm>
          <a:off x="6555468"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1794" name="Text Box 16">
          <a:extLst>
            <a:ext uri="{FF2B5EF4-FFF2-40B4-BE49-F238E27FC236}">
              <a16:creationId xmlns:a16="http://schemas.microsoft.com/office/drawing/2014/main" id="{00000000-0008-0000-0500-000002070000}"/>
            </a:ext>
          </a:extLst>
        </xdr:cNvPr>
        <xdr:cNvSpPr txBox="1">
          <a:spLocks noChangeArrowheads="1"/>
        </xdr:cNvSpPr>
      </xdr:nvSpPr>
      <xdr:spPr bwMode="auto">
        <a:xfrm>
          <a:off x="939845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1795" name="Text Box 17">
          <a:extLst>
            <a:ext uri="{FF2B5EF4-FFF2-40B4-BE49-F238E27FC236}">
              <a16:creationId xmlns:a16="http://schemas.microsoft.com/office/drawing/2014/main" id="{00000000-0008-0000-0500-000003070000}"/>
            </a:ext>
          </a:extLst>
        </xdr:cNvPr>
        <xdr:cNvSpPr txBox="1">
          <a:spLocks noChangeArrowheads="1"/>
        </xdr:cNvSpPr>
      </xdr:nvSpPr>
      <xdr:spPr bwMode="auto">
        <a:xfrm>
          <a:off x="939845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1796" name="Text Box 18">
          <a:extLst>
            <a:ext uri="{FF2B5EF4-FFF2-40B4-BE49-F238E27FC236}">
              <a16:creationId xmlns:a16="http://schemas.microsoft.com/office/drawing/2014/main" id="{00000000-0008-0000-0500-000004070000}"/>
            </a:ext>
          </a:extLst>
        </xdr:cNvPr>
        <xdr:cNvSpPr txBox="1">
          <a:spLocks noChangeArrowheads="1"/>
        </xdr:cNvSpPr>
      </xdr:nvSpPr>
      <xdr:spPr bwMode="auto">
        <a:xfrm>
          <a:off x="939845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1797" name="Text Box 19">
          <a:extLst>
            <a:ext uri="{FF2B5EF4-FFF2-40B4-BE49-F238E27FC236}">
              <a16:creationId xmlns:a16="http://schemas.microsoft.com/office/drawing/2014/main" id="{00000000-0008-0000-0500-000005070000}"/>
            </a:ext>
          </a:extLst>
        </xdr:cNvPr>
        <xdr:cNvSpPr txBox="1">
          <a:spLocks noChangeArrowheads="1"/>
        </xdr:cNvSpPr>
      </xdr:nvSpPr>
      <xdr:spPr bwMode="auto">
        <a:xfrm>
          <a:off x="939845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1798" name="Text Box 16">
          <a:extLst>
            <a:ext uri="{FF2B5EF4-FFF2-40B4-BE49-F238E27FC236}">
              <a16:creationId xmlns:a16="http://schemas.microsoft.com/office/drawing/2014/main" id="{00000000-0008-0000-0500-000006070000}"/>
            </a:ext>
          </a:extLst>
        </xdr:cNvPr>
        <xdr:cNvSpPr txBox="1">
          <a:spLocks noChangeArrowheads="1"/>
        </xdr:cNvSpPr>
      </xdr:nvSpPr>
      <xdr:spPr bwMode="auto">
        <a:xfrm>
          <a:off x="939845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1799" name="Text Box 17">
          <a:extLst>
            <a:ext uri="{FF2B5EF4-FFF2-40B4-BE49-F238E27FC236}">
              <a16:creationId xmlns:a16="http://schemas.microsoft.com/office/drawing/2014/main" id="{00000000-0008-0000-0500-000007070000}"/>
            </a:ext>
          </a:extLst>
        </xdr:cNvPr>
        <xdr:cNvSpPr txBox="1">
          <a:spLocks noChangeArrowheads="1"/>
        </xdr:cNvSpPr>
      </xdr:nvSpPr>
      <xdr:spPr bwMode="auto">
        <a:xfrm>
          <a:off x="939845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1800" name="Text Box 18">
          <a:extLst>
            <a:ext uri="{FF2B5EF4-FFF2-40B4-BE49-F238E27FC236}">
              <a16:creationId xmlns:a16="http://schemas.microsoft.com/office/drawing/2014/main" id="{00000000-0008-0000-0500-000008070000}"/>
            </a:ext>
          </a:extLst>
        </xdr:cNvPr>
        <xdr:cNvSpPr txBox="1">
          <a:spLocks noChangeArrowheads="1"/>
        </xdr:cNvSpPr>
      </xdr:nvSpPr>
      <xdr:spPr bwMode="auto">
        <a:xfrm>
          <a:off x="939845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1801" name="Text Box 19">
          <a:extLst>
            <a:ext uri="{FF2B5EF4-FFF2-40B4-BE49-F238E27FC236}">
              <a16:creationId xmlns:a16="http://schemas.microsoft.com/office/drawing/2014/main" id="{00000000-0008-0000-0500-000009070000}"/>
            </a:ext>
          </a:extLst>
        </xdr:cNvPr>
        <xdr:cNvSpPr txBox="1">
          <a:spLocks noChangeArrowheads="1"/>
        </xdr:cNvSpPr>
      </xdr:nvSpPr>
      <xdr:spPr bwMode="auto">
        <a:xfrm>
          <a:off x="939845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1802" name="Text Box 16">
          <a:extLst>
            <a:ext uri="{FF2B5EF4-FFF2-40B4-BE49-F238E27FC236}">
              <a16:creationId xmlns:a16="http://schemas.microsoft.com/office/drawing/2014/main" id="{00000000-0008-0000-0500-00000A070000}"/>
            </a:ext>
          </a:extLst>
        </xdr:cNvPr>
        <xdr:cNvSpPr txBox="1">
          <a:spLocks noChangeArrowheads="1"/>
        </xdr:cNvSpPr>
      </xdr:nvSpPr>
      <xdr:spPr bwMode="auto">
        <a:xfrm>
          <a:off x="371021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1803" name="Text Box 17">
          <a:extLst>
            <a:ext uri="{FF2B5EF4-FFF2-40B4-BE49-F238E27FC236}">
              <a16:creationId xmlns:a16="http://schemas.microsoft.com/office/drawing/2014/main" id="{00000000-0008-0000-0500-00000B070000}"/>
            </a:ext>
          </a:extLst>
        </xdr:cNvPr>
        <xdr:cNvSpPr txBox="1">
          <a:spLocks noChangeArrowheads="1"/>
        </xdr:cNvSpPr>
      </xdr:nvSpPr>
      <xdr:spPr bwMode="auto">
        <a:xfrm>
          <a:off x="371021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1804" name="Text Box 18">
          <a:extLst>
            <a:ext uri="{FF2B5EF4-FFF2-40B4-BE49-F238E27FC236}">
              <a16:creationId xmlns:a16="http://schemas.microsoft.com/office/drawing/2014/main" id="{00000000-0008-0000-0500-00000C070000}"/>
            </a:ext>
          </a:extLst>
        </xdr:cNvPr>
        <xdr:cNvSpPr txBox="1">
          <a:spLocks noChangeArrowheads="1"/>
        </xdr:cNvSpPr>
      </xdr:nvSpPr>
      <xdr:spPr bwMode="auto">
        <a:xfrm>
          <a:off x="371021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1805" name="Text Box 19">
          <a:extLst>
            <a:ext uri="{FF2B5EF4-FFF2-40B4-BE49-F238E27FC236}">
              <a16:creationId xmlns:a16="http://schemas.microsoft.com/office/drawing/2014/main" id="{00000000-0008-0000-0500-00000D070000}"/>
            </a:ext>
          </a:extLst>
        </xdr:cNvPr>
        <xdr:cNvSpPr txBox="1">
          <a:spLocks noChangeArrowheads="1"/>
        </xdr:cNvSpPr>
      </xdr:nvSpPr>
      <xdr:spPr bwMode="auto">
        <a:xfrm>
          <a:off x="371021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461691"/>
    <xdr:sp macro="" textlink="">
      <xdr:nvSpPr>
        <xdr:cNvPr id="1806" name="Text Box 15">
          <a:extLst>
            <a:ext uri="{FF2B5EF4-FFF2-40B4-BE49-F238E27FC236}">
              <a16:creationId xmlns:a16="http://schemas.microsoft.com/office/drawing/2014/main" id="{00000000-0008-0000-0500-00000E070000}"/>
            </a:ext>
          </a:extLst>
        </xdr:cNvPr>
        <xdr:cNvSpPr txBox="1">
          <a:spLocks noChangeArrowheads="1"/>
        </xdr:cNvSpPr>
      </xdr:nvSpPr>
      <xdr:spPr bwMode="auto">
        <a:xfrm>
          <a:off x="3710214" y="3800475"/>
          <a:ext cx="95250" cy="461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1807" name="Text Box 16">
          <a:extLst>
            <a:ext uri="{FF2B5EF4-FFF2-40B4-BE49-F238E27FC236}">
              <a16:creationId xmlns:a16="http://schemas.microsoft.com/office/drawing/2014/main" id="{00000000-0008-0000-0500-00000F070000}"/>
            </a:ext>
          </a:extLst>
        </xdr:cNvPr>
        <xdr:cNvSpPr txBox="1">
          <a:spLocks noChangeArrowheads="1"/>
        </xdr:cNvSpPr>
      </xdr:nvSpPr>
      <xdr:spPr bwMode="auto">
        <a:xfrm>
          <a:off x="6555468"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1808" name="Text Box 17">
          <a:extLst>
            <a:ext uri="{FF2B5EF4-FFF2-40B4-BE49-F238E27FC236}">
              <a16:creationId xmlns:a16="http://schemas.microsoft.com/office/drawing/2014/main" id="{00000000-0008-0000-0500-000010070000}"/>
            </a:ext>
          </a:extLst>
        </xdr:cNvPr>
        <xdr:cNvSpPr txBox="1">
          <a:spLocks noChangeArrowheads="1"/>
        </xdr:cNvSpPr>
      </xdr:nvSpPr>
      <xdr:spPr bwMode="auto">
        <a:xfrm>
          <a:off x="6555468"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1809" name="Text Box 18">
          <a:extLst>
            <a:ext uri="{FF2B5EF4-FFF2-40B4-BE49-F238E27FC236}">
              <a16:creationId xmlns:a16="http://schemas.microsoft.com/office/drawing/2014/main" id="{00000000-0008-0000-0500-000011070000}"/>
            </a:ext>
          </a:extLst>
        </xdr:cNvPr>
        <xdr:cNvSpPr txBox="1">
          <a:spLocks noChangeArrowheads="1"/>
        </xdr:cNvSpPr>
      </xdr:nvSpPr>
      <xdr:spPr bwMode="auto">
        <a:xfrm>
          <a:off x="6555468"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1810" name="Text Box 19">
          <a:extLst>
            <a:ext uri="{FF2B5EF4-FFF2-40B4-BE49-F238E27FC236}">
              <a16:creationId xmlns:a16="http://schemas.microsoft.com/office/drawing/2014/main" id="{00000000-0008-0000-0500-000012070000}"/>
            </a:ext>
          </a:extLst>
        </xdr:cNvPr>
        <xdr:cNvSpPr txBox="1">
          <a:spLocks noChangeArrowheads="1"/>
        </xdr:cNvSpPr>
      </xdr:nvSpPr>
      <xdr:spPr bwMode="auto">
        <a:xfrm>
          <a:off x="6555468"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504825</xdr:rowOff>
    </xdr:from>
    <xdr:ext cx="95250" cy="442269"/>
    <xdr:sp macro="" textlink="">
      <xdr:nvSpPr>
        <xdr:cNvPr id="1811" name="Text Box 15">
          <a:extLst>
            <a:ext uri="{FF2B5EF4-FFF2-40B4-BE49-F238E27FC236}">
              <a16:creationId xmlns:a16="http://schemas.microsoft.com/office/drawing/2014/main" id="{00000000-0008-0000-0500-000013070000}"/>
            </a:ext>
          </a:extLst>
        </xdr:cNvPr>
        <xdr:cNvSpPr txBox="1">
          <a:spLocks noChangeArrowheads="1"/>
        </xdr:cNvSpPr>
      </xdr:nvSpPr>
      <xdr:spPr bwMode="auto">
        <a:xfrm>
          <a:off x="6555468" y="380047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1812" name="Text Box 16">
          <a:extLst>
            <a:ext uri="{FF2B5EF4-FFF2-40B4-BE49-F238E27FC236}">
              <a16:creationId xmlns:a16="http://schemas.microsoft.com/office/drawing/2014/main" id="{00000000-0008-0000-0500-000014070000}"/>
            </a:ext>
          </a:extLst>
        </xdr:cNvPr>
        <xdr:cNvSpPr txBox="1">
          <a:spLocks noChangeArrowheads="1"/>
        </xdr:cNvSpPr>
      </xdr:nvSpPr>
      <xdr:spPr bwMode="auto">
        <a:xfrm>
          <a:off x="15475857"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1813" name="Text Box 17">
          <a:extLst>
            <a:ext uri="{FF2B5EF4-FFF2-40B4-BE49-F238E27FC236}">
              <a16:creationId xmlns:a16="http://schemas.microsoft.com/office/drawing/2014/main" id="{00000000-0008-0000-0500-000015070000}"/>
            </a:ext>
          </a:extLst>
        </xdr:cNvPr>
        <xdr:cNvSpPr txBox="1">
          <a:spLocks noChangeArrowheads="1"/>
        </xdr:cNvSpPr>
      </xdr:nvSpPr>
      <xdr:spPr bwMode="auto">
        <a:xfrm>
          <a:off x="15475857"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1814" name="Text Box 18">
          <a:extLst>
            <a:ext uri="{FF2B5EF4-FFF2-40B4-BE49-F238E27FC236}">
              <a16:creationId xmlns:a16="http://schemas.microsoft.com/office/drawing/2014/main" id="{00000000-0008-0000-0500-000016070000}"/>
            </a:ext>
          </a:extLst>
        </xdr:cNvPr>
        <xdr:cNvSpPr txBox="1">
          <a:spLocks noChangeArrowheads="1"/>
        </xdr:cNvSpPr>
      </xdr:nvSpPr>
      <xdr:spPr bwMode="auto">
        <a:xfrm>
          <a:off x="15475857"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1815" name="Text Box 19">
          <a:extLst>
            <a:ext uri="{FF2B5EF4-FFF2-40B4-BE49-F238E27FC236}">
              <a16:creationId xmlns:a16="http://schemas.microsoft.com/office/drawing/2014/main" id="{00000000-0008-0000-0500-000017070000}"/>
            </a:ext>
          </a:extLst>
        </xdr:cNvPr>
        <xdr:cNvSpPr txBox="1">
          <a:spLocks noChangeArrowheads="1"/>
        </xdr:cNvSpPr>
      </xdr:nvSpPr>
      <xdr:spPr bwMode="auto">
        <a:xfrm>
          <a:off x="15475857"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83</xdr:row>
      <xdr:rowOff>504825</xdr:rowOff>
    </xdr:from>
    <xdr:ext cx="95250" cy="444014"/>
    <xdr:sp macro="" textlink="">
      <xdr:nvSpPr>
        <xdr:cNvPr id="1817" name="Text Box 15">
          <a:extLst>
            <a:ext uri="{FF2B5EF4-FFF2-40B4-BE49-F238E27FC236}">
              <a16:creationId xmlns:a16="http://schemas.microsoft.com/office/drawing/2014/main" id="{00000000-0008-0000-0500-000019070000}"/>
            </a:ext>
          </a:extLst>
        </xdr:cNvPr>
        <xdr:cNvSpPr txBox="1">
          <a:spLocks noChangeArrowheads="1"/>
        </xdr:cNvSpPr>
      </xdr:nvSpPr>
      <xdr:spPr bwMode="auto">
        <a:xfrm>
          <a:off x="3710214" y="3612696"/>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1818" name="Text Box 16">
          <a:extLst>
            <a:ext uri="{FF2B5EF4-FFF2-40B4-BE49-F238E27FC236}">
              <a16:creationId xmlns:a16="http://schemas.microsoft.com/office/drawing/2014/main" id="{00000000-0008-0000-0500-00001A070000}"/>
            </a:ext>
          </a:extLst>
        </xdr:cNvPr>
        <xdr:cNvSpPr txBox="1">
          <a:spLocks noChangeArrowheads="1"/>
        </xdr:cNvSpPr>
      </xdr:nvSpPr>
      <xdr:spPr bwMode="auto">
        <a:xfrm>
          <a:off x="371021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1819" name="Text Box 17">
          <a:extLst>
            <a:ext uri="{FF2B5EF4-FFF2-40B4-BE49-F238E27FC236}">
              <a16:creationId xmlns:a16="http://schemas.microsoft.com/office/drawing/2014/main" id="{00000000-0008-0000-0500-00001B070000}"/>
            </a:ext>
          </a:extLst>
        </xdr:cNvPr>
        <xdr:cNvSpPr txBox="1">
          <a:spLocks noChangeArrowheads="1"/>
        </xdr:cNvSpPr>
      </xdr:nvSpPr>
      <xdr:spPr bwMode="auto">
        <a:xfrm>
          <a:off x="371021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1820" name="Text Box 18">
          <a:extLst>
            <a:ext uri="{FF2B5EF4-FFF2-40B4-BE49-F238E27FC236}">
              <a16:creationId xmlns:a16="http://schemas.microsoft.com/office/drawing/2014/main" id="{00000000-0008-0000-0500-00001C070000}"/>
            </a:ext>
          </a:extLst>
        </xdr:cNvPr>
        <xdr:cNvSpPr txBox="1">
          <a:spLocks noChangeArrowheads="1"/>
        </xdr:cNvSpPr>
      </xdr:nvSpPr>
      <xdr:spPr bwMode="auto">
        <a:xfrm>
          <a:off x="371021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1821" name="Text Box 19">
          <a:extLst>
            <a:ext uri="{FF2B5EF4-FFF2-40B4-BE49-F238E27FC236}">
              <a16:creationId xmlns:a16="http://schemas.microsoft.com/office/drawing/2014/main" id="{00000000-0008-0000-0500-00001D070000}"/>
            </a:ext>
          </a:extLst>
        </xdr:cNvPr>
        <xdr:cNvSpPr txBox="1">
          <a:spLocks noChangeArrowheads="1"/>
        </xdr:cNvSpPr>
      </xdr:nvSpPr>
      <xdr:spPr bwMode="auto">
        <a:xfrm>
          <a:off x="371021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1822" name="Text Box 15">
          <a:extLst>
            <a:ext uri="{FF2B5EF4-FFF2-40B4-BE49-F238E27FC236}">
              <a16:creationId xmlns:a16="http://schemas.microsoft.com/office/drawing/2014/main" id="{00000000-0008-0000-0500-00001E070000}"/>
            </a:ext>
          </a:extLst>
        </xdr:cNvPr>
        <xdr:cNvSpPr txBox="1">
          <a:spLocks noChangeArrowheads="1"/>
        </xdr:cNvSpPr>
      </xdr:nvSpPr>
      <xdr:spPr bwMode="auto">
        <a:xfrm>
          <a:off x="3710214" y="38004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444331"/>
    <xdr:sp macro="" textlink="">
      <xdr:nvSpPr>
        <xdr:cNvPr id="1823" name="Text Box 15">
          <a:extLst>
            <a:ext uri="{FF2B5EF4-FFF2-40B4-BE49-F238E27FC236}">
              <a16:creationId xmlns:a16="http://schemas.microsoft.com/office/drawing/2014/main" id="{00000000-0008-0000-0500-00001F070000}"/>
            </a:ext>
          </a:extLst>
        </xdr:cNvPr>
        <xdr:cNvSpPr txBox="1">
          <a:spLocks noChangeArrowheads="1"/>
        </xdr:cNvSpPr>
      </xdr:nvSpPr>
      <xdr:spPr bwMode="auto">
        <a:xfrm>
          <a:off x="3710214" y="380047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83</xdr:row>
      <xdr:rowOff>504825</xdr:rowOff>
    </xdr:from>
    <xdr:ext cx="95250" cy="442269"/>
    <xdr:sp macro="" textlink="">
      <xdr:nvSpPr>
        <xdr:cNvPr id="1824" name="Text Box 15">
          <a:extLst>
            <a:ext uri="{FF2B5EF4-FFF2-40B4-BE49-F238E27FC236}">
              <a16:creationId xmlns:a16="http://schemas.microsoft.com/office/drawing/2014/main" id="{00000000-0008-0000-0500-000020070000}"/>
            </a:ext>
          </a:extLst>
        </xdr:cNvPr>
        <xdr:cNvSpPr txBox="1">
          <a:spLocks noChangeArrowheads="1"/>
        </xdr:cNvSpPr>
      </xdr:nvSpPr>
      <xdr:spPr bwMode="auto">
        <a:xfrm>
          <a:off x="6555468" y="3612696"/>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1825" name="Text Box 16">
          <a:extLst>
            <a:ext uri="{FF2B5EF4-FFF2-40B4-BE49-F238E27FC236}">
              <a16:creationId xmlns:a16="http://schemas.microsoft.com/office/drawing/2014/main" id="{00000000-0008-0000-0500-000021070000}"/>
            </a:ext>
          </a:extLst>
        </xdr:cNvPr>
        <xdr:cNvSpPr txBox="1">
          <a:spLocks noChangeArrowheads="1"/>
        </xdr:cNvSpPr>
      </xdr:nvSpPr>
      <xdr:spPr bwMode="auto">
        <a:xfrm>
          <a:off x="6555468"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1826" name="Text Box 17">
          <a:extLst>
            <a:ext uri="{FF2B5EF4-FFF2-40B4-BE49-F238E27FC236}">
              <a16:creationId xmlns:a16="http://schemas.microsoft.com/office/drawing/2014/main" id="{00000000-0008-0000-0500-000022070000}"/>
            </a:ext>
          </a:extLst>
        </xdr:cNvPr>
        <xdr:cNvSpPr txBox="1">
          <a:spLocks noChangeArrowheads="1"/>
        </xdr:cNvSpPr>
      </xdr:nvSpPr>
      <xdr:spPr bwMode="auto">
        <a:xfrm>
          <a:off x="6555468"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1827" name="Text Box 18">
          <a:extLst>
            <a:ext uri="{FF2B5EF4-FFF2-40B4-BE49-F238E27FC236}">
              <a16:creationId xmlns:a16="http://schemas.microsoft.com/office/drawing/2014/main" id="{00000000-0008-0000-0500-000023070000}"/>
            </a:ext>
          </a:extLst>
        </xdr:cNvPr>
        <xdr:cNvSpPr txBox="1">
          <a:spLocks noChangeArrowheads="1"/>
        </xdr:cNvSpPr>
      </xdr:nvSpPr>
      <xdr:spPr bwMode="auto">
        <a:xfrm>
          <a:off x="6555468"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504825</xdr:rowOff>
    </xdr:from>
    <xdr:ext cx="95250" cy="213632"/>
    <xdr:sp macro="" textlink="">
      <xdr:nvSpPr>
        <xdr:cNvPr id="1828" name="Text Box 15">
          <a:extLst>
            <a:ext uri="{FF2B5EF4-FFF2-40B4-BE49-F238E27FC236}">
              <a16:creationId xmlns:a16="http://schemas.microsoft.com/office/drawing/2014/main" id="{00000000-0008-0000-0500-000024070000}"/>
            </a:ext>
          </a:extLst>
        </xdr:cNvPr>
        <xdr:cNvSpPr txBox="1">
          <a:spLocks noChangeArrowheads="1"/>
        </xdr:cNvSpPr>
      </xdr:nvSpPr>
      <xdr:spPr bwMode="auto">
        <a:xfrm>
          <a:off x="6555468" y="38004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1829" name="Text Box 16">
          <a:extLst>
            <a:ext uri="{FF2B5EF4-FFF2-40B4-BE49-F238E27FC236}">
              <a16:creationId xmlns:a16="http://schemas.microsoft.com/office/drawing/2014/main" id="{00000000-0008-0000-0500-000025070000}"/>
            </a:ext>
          </a:extLst>
        </xdr:cNvPr>
        <xdr:cNvSpPr txBox="1">
          <a:spLocks noChangeArrowheads="1"/>
        </xdr:cNvSpPr>
      </xdr:nvSpPr>
      <xdr:spPr bwMode="auto">
        <a:xfrm>
          <a:off x="939845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1830" name="Text Box 17">
          <a:extLst>
            <a:ext uri="{FF2B5EF4-FFF2-40B4-BE49-F238E27FC236}">
              <a16:creationId xmlns:a16="http://schemas.microsoft.com/office/drawing/2014/main" id="{00000000-0008-0000-0500-000026070000}"/>
            </a:ext>
          </a:extLst>
        </xdr:cNvPr>
        <xdr:cNvSpPr txBox="1">
          <a:spLocks noChangeArrowheads="1"/>
        </xdr:cNvSpPr>
      </xdr:nvSpPr>
      <xdr:spPr bwMode="auto">
        <a:xfrm>
          <a:off x="939845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1831" name="Text Box 18">
          <a:extLst>
            <a:ext uri="{FF2B5EF4-FFF2-40B4-BE49-F238E27FC236}">
              <a16:creationId xmlns:a16="http://schemas.microsoft.com/office/drawing/2014/main" id="{00000000-0008-0000-0500-000027070000}"/>
            </a:ext>
          </a:extLst>
        </xdr:cNvPr>
        <xdr:cNvSpPr txBox="1">
          <a:spLocks noChangeArrowheads="1"/>
        </xdr:cNvSpPr>
      </xdr:nvSpPr>
      <xdr:spPr bwMode="auto">
        <a:xfrm>
          <a:off x="939845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1832" name="Text Box 19">
          <a:extLst>
            <a:ext uri="{FF2B5EF4-FFF2-40B4-BE49-F238E27FC236}">
              <a16:creationId xmlns:a16="http://schemas.microsoft.com/office/drawing/2014/main" id="{00000000-0008-0000-0500-000028070000}"/>
            </a:ext>
          </a:extLst>
        </xdr:cNvPr>
        <xdr:cNvSpPr txBox="1">
          <a:spLocks noChangeArrowheads="1"/>
        </xdr:cNvSpPr>
      </xdr:nvSpPr>
      <xdr:spPr bwMode="auto">
        <a:xfrm>
          <a:off x="939845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1833" name="Text Box 16">
          <a:extLst>
            <a:ext uri="{FF2B5EF4-FFF2-40B4-BE49-F238E27FC236}">
              <a16:creationId xmlns:a16="http://schemas.microsoft.com/office/drawing/2014/main" id="{00000000-0008-0000-0500-000029070000}"/>
            </a:ext>
          </a:extLst>
        </xdr:cNvPr>
        <xdr:cNvSpPr txBox="1">
          <a:spLocks noChangeArrowheads="1"/>
        </xdr:cNvSpPr>
      </xdr:nvSpPr>
      <xdr:spPr bwMode="auto">
        <a:xfrm>
          <a:off x="939845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1834" name="Text Box 17">
          <a:extLst>
            <a:ext uri="{FF2B5EF4-FFF2-40B4-BE49-F238E27FC236}">
              <a16:creationId xmlns:a16="http://schemas.microsoft.com/office/drawing/2014/main" id="{00000000-0008-0000-0500-00002A070000}"/>
            </a:ext>
          </a:extLst>
        </xdr:cNvPr>
        <xdr:cNvSpPr txBox="1">
          <a:spLocks noChangeArrowheads="1"/>
        </xdr:cNvSpPr>
      </xdr:nvSpPr>
      <xdr:spPr bwMode="auto">
        <a:xfrm>
          <a:off x="939845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1835" name="Text Box 18">
          <a:extLst>
            <a:ext uri="{FF2B5EF4-FFF2-40B4-BE49-F238E27FC236}">
              <a16:creationId xmlns:a16="http://schemas.microsoft.com/office/drawing/2014/main" id="{00000000-0008-0000-0500-00002B070000}"/>
            </a:ext>
          </a:extLst>
        </xdr:cNvPr>
        <xdr:cNvSpPr txBox="1">
          <a:spLocks noChangeArrowheads="1"/>
        </xdr:cNvSpPr>
      </xdr:nvSpPr>
      <xdr:spPr bwMode="auto">
        <a:xfrm>
          <a:off x="939845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1836" name="Text Box 19">
          <a:extLst>
            <a:ext uri="{FF2B5EF4-FFF2-40B4-BE49-F238E27FC236}">
              <a16:creationId xmlns:a16="http://schemas.microsoft.com/office/drawing/2014/main" id="{00000000-0008-0000-0500-00002C070000}"/>
            </a:ext>
          </a:extLst>
        </xdr:cNvPr>
        <xdr:cNvSpPr txBox="1">
          <a:spLocks noChangeArrowheads="1"/>
        </xdr:cNvSpPr>
      </xdr:nvSpPr>
      <xdr:spPr bwMode="auto">
        <a:xfrm>
          <a:off x="939845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1837" name="Text Box 16">
          <a:extLst>
            <a:ext uri="{FF2B5EF4-FFF2-40B4-BE49-F238E27FC236}">
              <a16:creationId xmlns:a16="http://schemas.microsoft.com/office/drawing/2014/main" id="{00000000-0008-0000-0500-00002D070000}"/>
            </a:ext>
          </a:extLst>
        </xdr:cNvPr>
        <xdr:cNvSpPr txBox="1">
          <a:spLocks noChangeArrowheads="1"/>
        </xdr:cNvSpPr>
      </xdr:nvSpPr>
      <xdr:spPr bwMode="auto">
        <a:xfrm>
          <a:off x="371021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1838" name="Text Box 17">
          <a:extLst>
            <a:ext uri="{FF2B5EF4-FFF2-40B4-BE49-F238E27FC236}">
              <a16:creationId xmlns:a16="http://schemas.microsoft.com/office/drawing/2014/main" id="{00000000-0008-0000-0500-00002E070000}"/>
            </a:ext>
          </a:extLst>
        </xdr:cNvPr>
        <xdr:cNvSpPr txBox="1">
          <a:spLocks noChangeArrowheads="1"/>
        </xdr:cNvSpPr>
      </xdr:nvSpPr>
      <xdr:spPr bwMode="auto">
        <a:xfrm>
          <a:off x="371021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1839" name="Text Box 18">
          <a:extLst>
            <a:ext uri="{FF2B5EF4-FFF2-40B4-BE49-F238E27FC236}">
              <a16:creationId xmlns:a16="http://schemas.microsoft.com/office/drawing/2014/main" id="{00000000-0008-0000-0500-00002F070000}"/>
            </a:ext>
          </a:extLst>
        </xdr:cNvPr>
        <xdr:cNvSpPr txBox="1">
          <a:spLocks noChangeArrowheads="1"/>
        </xdr:cNvSpPr>
      </xdr:nvSpPr>
      <xdr:spPr bwMode="auto">
        <a:xfrm>
          <a:off x="371021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1840" name="Text Box 19">
          <a:extLst>
            <a:ext uri="{FF2B5EF4-FFF2-40B4-BE49-F238E27FC236}">
              <a16:creationId xmlns:a16="http://schemas.microsoft.com/office/drawing/2014/main" id="{00000000-0008-0000-0500-000030070000}"/>
            </a:ext>
          </a:extLst>
        </xdr:cNvPr>
        <xdr:cNvSpPr txBox="1">
          <a:spLocks noChangeArrowheads="1"/>
        </xdr:cNvSpPr>
      </xdr:nvSpPr>
      <xdr:spPr bwMode="auto">
        <a:xfrm>
          <a:off x="371021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1841" name="Text Box 16">
          <a:extLst>
            <a:ext uri="{FF2B5EF4-FFF2-40B4-BE49-F238E27FC236}">
              <a16:creationId xmlns:a16="http://schemas.microsoft.com/office/drawing/2014/main" id="{00000000-0008-0000-0500-000031070000}"/>
            </a:ext>
          </a:extLst>
        </xdr:cNvPr>
        <xdr:cNvSpPr txBox="1">
          <a:spLocks noChangeArrowheads="1"/>
        </xdr:cNvSpPr>
      </xdr:nvSpPr>
      <xdr:spPr bwMode="auto">
        <a:xfrm>
          <a:off x="6555468"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1842" name="Text Box 17">
          <a:extLst>
            <a:ext uri="{FF2B5EF4-FFF2-40B4-BE49-F238E27FC236}">
              <a16:creationId xmlns:a16="http://schemas.microsoft.com/office/drawing/2014/main" id="{00000000-0008-0000-0500-000032070000}"/>
            </a:ext>
          </a:extLst>
        </xdr:cNvPr>
        <xdr:cNvSpPr txBox="1">
          <a:spLocks noChangeArrowheads="1"/>
        </xdr:cNvSpPr>
      </xdr:nvSpPr>
      <xdr:spPr bwMode="auto">
        <a:xfrm>
          <a:off x="6555468"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1843" name="Text Box 18">
          <a:extLst>
            <a:ext uri="{FF2B5EF4-FFF2-40B4-BE49-F238E27FC236}">
              <a16:creationId xmlns:a16="http://schemas.microsoft.com/office/drawing/2014/main" id="{00000000-0008-0000-0500-000033070000}"/>
            </a:ext>
          </a:extLst>
        </xdr:cNvPr>
        <xdr:cNvSpPr txBox="1">
          <a:spLocks noChangeArrowheads="1"/>
        </xdr:cNvSpPr>
      </xdr:nvSpPr>
      <xdr:spPr bwMode="auto">
        <a:xfrm>
          <a:off x="6555468"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1844" name="Text Box 19">
          <a:extLst>
            <a:ext uri="{FF2B5EF4-FFF2-40B4-BE49-F238E27FC236}">
              <a16:creationId xmlns:a16="http://schemas.microsoft.com/office/drawing/2014/main" id="{00000000-0008-0000-0500-000034070000}"/>
            </a:ext>
          </a:extLst>
        </xdr:cNvPr>
        <xdr:cNvSpPr txBox="1">
          <a:spLocks noChangeArrowheads="1"/>
        </xdr:cNvSpPr>
      </xdr:nvSpPr>
      <xdr:spPr bwMode="auto">
        <a:xfrm>
          <a:off x="6555468"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1845" name="Text Box 16">
          <a:extLst>
            <a:ext uri="{FF2B5EF4-FFF2-40B4-BE49-F238E27FC236}">
              <a16:creationId xmlns:a16="http://schemas.microsoft.com/office/drawing/2014/main" id="{00000000-0008-0000-0500-000035070000}"/>
            </a:ext>
          </a:extLst>
        </xdr:cNvPr>
        <xdr:cNvSpPr txBox="1">
          <a:spLocks noChangeArrowheads="1"/>
        </xdr:cNvSpPr>
      </xdr:nvSpPr>
      <xdr:spPr bwMode="auto">
        <a:xfrm>
          <a:off x="15475857"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1846" name="Text Box 17">
          <a:extLst>
            <a:ext uri="{FF2B5EF4-FFF2-40B4-BE49-F238E27FC236}">
              <a16:creationId xmlns:a16="http://schemas.microsoft.com/office/drawing/2014/main" id="{00000000-0008-0000-0500-000036070000}"/>
            </a:ext>
          </a:extLst>
        </xdr:cNvPr>
        <xdr:cNvSpPr txBox="1">
          <a:spLocks noChangeArrowheads="1"/>
        </xdr:cNvSpPr>
      </xdr:nvSpPr>
      <xdr:spPr bwMode="auto">
        <a:xfrm>
          <a:off x="15475857"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1847" name="Text Box 18">
          <a:extLst>
            <a:ext uri="{FF2B5EF4-FFF2-40B4-BE49-F238E27FC236}">
              <a16:creationId xmlns:a16="http://schemas.microsoft.com/office/drawing/2014/main" id="{00000000-0008-0000-0500-000037070000}"/>
            </a:ext>
          </a:extLst>
        </xdr:cNvPr>
        <xdr:cNvSpPr txBox="1">
          <a:spLocks noChangeArrowheads="1"/>
        </xdr:cNvSpPr>
      </xdr:nvSpPr>
      <xdr:spPr bwMode="auto">
        <a:xfrm>
          <a:off x="15475857"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1848" name="Text Box 19">
          <a:extLst>
            <a:ext uri="{FF2B5EF4-FFF2-40B4-BE49-F238E27FC236}">
              <a16:creationId xmlns:a16="http://schemas.microsoft.com/office/drawing/2014/main" id="{00000000-0008-0000-0500-000038070000}"/>
            </a:ext>
          </a:extLst>
        </xdr:cNvPr>
        <xdr:cNvSpPr txBox="1">
          <a:spLocks noChangeArrowheads="1"/>
        </xdr:cNvSpPr>
      </xdr:nvSpPr>
      <xdr:spPr bwMode="auto">
        <a:xfrm>
          <a:off x="15475857"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89</xdr:row>
      <xdr:rowOff>504825</xdr:rowOff>
    </xdr:from>
    <xdr:ext cx="95250" cy="444014"/>
    <xdr:sp macro="" textlink="">
      <xdr:nvSpPr>
        <xdr:cNvPr id="1849" name="Text Box 15">
          <a:extLst>
            <a:ext uri="{FF2B5EF4-FFF2-40B4-BE49-F238E27FC236}">
              <a16:creationId xmlns:a16="http://schemas.microsoft.com/office/drawing/2014/main" id="{00000000-0008-0000-0500-000039070000}"/>
            </a:ext>
          </a:extLst>
        </xdr:cNvPr>
        <xdr:cNvSpPr txBox="1">
          <a:spLocks noChangeArrowheads="1"/>
        </xdr:cNvSpPr>
      </xdr:nvSpPr>
      <xdr:spPr bwMode="auto">
        <a:xfrm>
          <a:off x="3710214" y="4156982"/>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1850" name="Text Box 16">
          <a:extLst>
            <a:ext uri="{FF2B5EF4-FFF2-40B4-BE49-F238E27FC236}">
              <a16:creationId xmlns:a16="http://schemas.microsoft.com/office/drawing/2014/main" id="{00000000-0008-0000-0500-00003A070000}"/>
            </a:ext>
          </a:extLst>
        </xdr:cNvPr>
        <xdr:cNvSpPr txBox="1">
          <a:spLocks noChangeArrowheads="1"/>
        </xdr:cNvSpPr>
      </xdr:nvSpPr>
      <xdr:spPr bwMode="auto">
        <a:xfrm>
          <a:off x="371021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1851" name="Text Box 17">
          <a:extLst>
            <a:ext uri="{FF2B5EF4-FFF2-40B4-BE49-F238E27FC236}">
              <a16:creationId xmlns:a16="http://schemas.microsoft.com/office/drawing/2014/main" id="{00000000-0008-0000-0500-00003B070000}"/>
            </a:ext>
          </a:extLst>
        </xdr:cNvPr>
        <xdr:cNvSpPr txBox="1">
          <a:spLocks noChangeArrowheads="1"/>
        </xdr:cNvSpPr>
      </xdr:nvSpPr>
      <xdr:spPr bwMode="auto">
        <a:xfrm>
          <a:off x="371021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1852" name="Text Box 18">
          <a:extLst>
            <a:ext uri="{FF2B5EF4-FFF2-40B4-BE49-F238E27FC236}">
              <a16:creationId xmlns:a16="http://schemas.microsoft.com/office/drawing/2014/main" id="{00000000-0008-0000-0500-00003C070000}"/>
            </a:ext>
          </a:extLst>
        </xdr:cNvPr>
        <xdr:cNvSpPr txBox="1">
          <a:spLocks noChangeArrowheads="1"/>
        </xdr:cNvSpPr>
      </xdr:nvSpPr>
      <xdr:spPr bwMode="auto">
        <a:xfrm>
          <a:off x="371021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1853" name="Text Box 19">
          <a:extLst>
            <a:ext uri="{FF2B5EF4-FFF2-40B4-BE49-F238E27FC236}">
              <a16:creationId xmlns:a16="http://schemas.microsoft.com/office/drawing/2014/main" id="{00000000-0008-0000-0500-00003D070000}"/>
            </a:ext>
          </a:extLst>
        </xdr:cNvPr>
        <xdr:cNvSpPr txBox="1">
          <a:spLocks noChangeArrowheads="1"/>
        </xdr:cNvSpPr>
      </xdr:nvSpPr>
      <xdr:spPr bwMode="auto">
        <a:xfrm>
          <a:off x="371021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89</xdr:row>
      <xdr:rowOff>504825</xdr:rowOff>
    </xdr:from>
    <xdr:ext cx="95250" cy="442269"/>
    <xdr:sp macro="" textlink="">
      <xdr:nvSpPr>
        <xdr:cNvPr id="1854" name="Text Box 15">
          <a:extLst>
            <a:ext uri="{FF2B5EF4-FFF2-40B4-BE49-F238E27FC236}">
              <a16:creationId xmlns:a16="http://schemas.microsoft.com/office/drawing/2014/main" id="{00000000-0008-0000-0500-00003E070000}"/>
            </a:ext>
          </a:extLst>
        </xdr:cNvPr>
        <xdr:cNvSpPr txBox="1">
          <a:spLocks noChangeArrowheads="1"/>
        </xdr:cNvSpPr>
      </xdr:nvSpPr>
      <xdr:spPr bwMode="auto">
        <a:xfrm>
          <a:off x="6555468" y="4156982"/>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1855" name="Text Box 16">
          <a:extLst>
            <a:ext uri="{FF2B5EF4-FFF2-40B4-BE49-F238E27FC236}">
              <a16:creationId xmlns:a16="http://schemas.microsoft.com/office/drawing/2014/main" id="{00000000-0008-0000-0500-00003F070000}"/>
            </a:ext>
          </a:extLst>
        </xdr:cNvPr>
        <xdr:cNvSpPr txBox="1">
          <a:spLocks noChangeArrowheads="1"/>
        </xdr:cNvSpPr>
      </xdr:nvSpPr>
      <xdr:spPr bwMode="auto">
        <a:xfrm>
          <a:off x="6555468"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1856" name="Text Box 17">
          <a:extLst>
            <a:ext uri="{FF2B5EF4-FFF2-40B4-BE49-F238E27FC236}">
              <a16:creationId xmlns:a16="http://schemas.microsoft.com/office/drawing/2014/main" id="{00000000-0008-0000-0500-000040070000}"/>
            </a:ext>
          </a:extLst>
        </xdr:cNvPr>
        <xdr:cNvSpPr txBox="1">
          <a:spLocks noChangeArrowheads="1"/>
        </xdr:cNvSpPr>
      </xdr:nvSpPr>
      <xdr:spPr bwMode="auto">
        <a:xfrm>
          <a:off x="6555468"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1857" name="Text Box 18">
          <a:extLst>
            <a:ext uri="{FF2B5EF4-FFF2-40B4-BE49-F238E27FC236}">
              <a16:creationId xmlns:a16="http://schemas.microsoft.com/office/drawing/2014/main" id="{00000000-0008-0000-0500-000041070000}"/>
            </a:ext>
          </a:extLst>
        </xdr:cNvPr>
        <xdr:cNvSpPr txBox="1">
          <a:spLocks noChangeArrowheads="1"/>
        </xdr:cNvSpPr>
      </xdr:nvSpPr>
      <xdr:spPr bwMode="auto">
        <a:xfrm>
          <a:off x="6555468"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1858" name="Text Box 16">
          <a:extLst>
            <a:ext uri="{FF2B5EF4-FFF2-40B4-BE49-F238E27FC236}">
              <a16:creationId xmlns:a16="http://schemas.microsoft.com/office/drawing/2014/main" id="{00000000-0008-0000-0500-000042070000}"/>
            </a:ext>
          </a:extLst>
        </xdr:cNvPr>
        <xdr:cNvSpPr txBox="1">
          <a:spLocks noChangeArrowheads="1"/>
        </xdr:cNvSpPr>
      </xdr:nvSpPr>
      <xdr:spPr bwMode="auto">
        <a:xfrm>
          <a:off x="939845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1859" name="Text Box 17">
          <a:extLst>
            <a:ext uri="{FF2B5EF4-FFF2-40B4-BE49-F238E27FC236}">
              <a16:creationId xmlns:a16="http://schemas.microsoft.com/office/drawing/2014/main" id="{00000000-0008-0000-0500-000043070000}"/>
            </a:ext>
          </a:extLst>
        </xdr:cNvPr>
        <xdr:cNvSpPr txBox="1">
          <a:spLocks noChangeArrowheads="1"/>
        </xdr:cNvSpPr>
      </xdr:nvSpPr>
      <xdr:spPr bwMode="auto">
        <a:xfrm>
          <a:off x="939845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1860" name="Text Box 18">
          <a:extLst>
            <a:ext uri="{FF2B5EF4-FFF2-40B4-BE49-F238E27FC236}">
              <a16:creationId xmlns:a16="http://schemas.microsoft.com/office/drawing/2014/main" id="{00000000-0008-0000-0500-000044070000}"/>
            </a:ext>
          </a:extLst>
        </xdr:cNvPr>
        <xdr:cNvSpPr txBox="1">
          <a:spLocks noChangeArrowheads="1"/>
        </xdr:cNvSpPr>
      </xdr:nvSpPr>
      <xdr:spPr bwMode="auto">
        <a:xfrm>
          <a:off x="939845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1861" name="Text Box 19">
          <a:extLst>
            <a:ext uri="{FF2B5EF4-FFF2-40B4-BE49-F238E27FC236}">
              <a16:creationId xmlns:a16="http://schemas.microsoft.com/office/drawing/2014/main" id="{00000000-0008-0000-0500-000045070000}"/>
            </a:ext>
          </a:extLst>
        </xdr:cNvPr>
        <xdr:cNvSpPr txBox="1">
          <a:spLocks noChangeArrowheads="1"/>
        </xdr:cNvSpPr>
      </xdr:nvSpPr>
      <xdr:spPr bwMode="auto">
        <a:xfrm>
          <a:off x="939845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1862" name="Text Box 16">
          <a:extLst>
            <a:ext uri="{FF2B5EF4-FFF2-40B4-BE49-F238E27FC236}">
              <a16:creationId xmlns:a16="http://schemas.microsoft.com/office/drawing/2014/main" id="{00000000-0008-0000-0500-000046070000}"/>
            </a:ext>
          </a:extLst>
        </xdr:cNvPr>
        <xdr:cNvSpPr txBox="1">
          <a:spLocks noChangeArrowheads="1"/>
        </xdr:cNvSpPr>
      </xdr:nvSpPr>
      <xdr:spPr bwMode="auto">
        <a:xfrm>
          <a:off x="939845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1863" name="Text Box 17">
          <a:extLst>
            <a:ext uri="{FF2B5EF4-FFF2-40B4-BE49-F238E27FC236}">
              <a16:creationId xmlns:a16="http://schemas.microsoft.com/office/drawing/2014/main" id="{00000000-0008-0000-0500-000047070000}"/>
            </a:ext>
          </a:extLst>
        </xdr:cNvPr>
        <xdr:cNvSpPr txBox="1">
          <a:spLocks noChangeArrowheads="1"/>
        </xdr:cNvSpPr>
      </xdr:nvSpPr>
      <xdr:spPr bwMode="auto">
        <a:xfrm>
          <a:off x="939845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1864" name="Text Box 18">
          <a:extLst>
            <a:ext uri="{FF2B5EF4-FFF2-40B4-BE49-F238E27FC236}">
              <a16:creationId xmlns:a16="http://schemas.microsoft.com/office/drawing/2014/main" id="{00000000-0008-0000-0500-000048070000}"/>
            </a:ext>
          </a:extLst>
        </xdr:cNvPr>
        <xdr:cNvSpPr txBox="1">
          <a:spLocks noChangeArrowheads="1"/>
        </xdr:cNvSpPr>
      </xdr:nvSpPr>
      <xdr:spPr bwMode="auto">
        <a:xfrm>
          <a:off x="939845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1865" name="Text Box 19">
          <a:extLst>
            <a:ext uri="{FF2B5EF4-FFF2-40B4-BE49-F238E27FC236}">
              <a16:creationId xmlns:a16="http://schemas.microsoft.com/office/drawing/2014/main" id="{00000000-0008-0000-0500-000049070000}"/>
            </a:ext>
          </a:extLst>
        </xdr:cNvPr>
        <xdr:cNvSpPr txBox="1">
          <a:spLocks noChangeArrowheads="1"/>
        </xdr:cNvSpPr>
      </xdr:nvSpPr>
      <xdr:spPr bwMode="auto">
        <a:xfrm>
          <a:off x="939845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448496"/>
    <xdr:sp macro="" textlink="">
      <xdr:nvSpPr>
        <xdr:cNvPr id="1866" name="Text Box 15">
          <a:extLst>
            <a:ext uri="{FF2B5EF4-FFF2-40B4-BE49-F238E27FC236}">
              <a16:creationId xmlns:a16="http://schemas.microsoft.com/office/drawing/2014/main" id="{00000000-0008-0000-0500-00004A070000}"/>
            </a:ext>
          </a:extLst>
        </xdr:cNvPr>
        <xdr:cNvSpPr txBox="1">
          <a:spLocks noChangeArrowheads="1"/>
        </xdr:cNvSpPr>
      </xdr:nvSpPr>
      <xdr:spPr bwMode="auto">
        <a:xfrm>
          <a:off x="3710214" y="434476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504825</xdr:rowOff>
    </xdr:from>
    <xdr:ext cx="95250" cy="442269"/>
    <xdr:sp macro="" textlink="">
      <xdr:nvSpPr>
        <xdr:cNvPr id="1867" name="Text Box 15">
          <a:extLst>
            <a:ext uri="{FF2B5EF4-FFF2-40B4-BE49-F238E27FC236}">
              <a16:creationId xmlns:a16="http://schemas.microsoft.com/office/drawing/2014/main" id="{00000000-0008-0000-0500-00004B070000}"/>
            </a:ext>
          </a:extLst>
        </xdr:cNvPr>
        <xdr:cNvSpPr txBox="1">
          <a:spLocks noChangeArrowheads="1"/>
        </xdr:cNvSpPr>
      </xdr:nvSpPr>
      <xdr:spPr bwMode="auto">
        <a:xfrm>
          <a:off x="6555468" y="434476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504825</xdr:rowOff>
    </xdr:from>
    <xdr:ext cx="95250" cy="442269"/>
    <xdr:sp macro="" textlink="">
      <xdr:nvSpPr>
        <xdr:cNvPr id="1868" name="Text Box 15">
          <a:extLst>
            <a:ext uri="{FF2B5EF4-FFF2-40B4-BE49-F238E27FC236}">
              <a16:creationId xmlns:a16="http://schemas.microsoft.com/office/drawing/2014/main" id="{00000000-0008-0000-0500-00004C070000}"/>
            </a:ext>
          </a:extLst>
        </xdr:cNvPr>
        <xdr:cNvSpPr txBox="1">
          <a:spLocks noChangeArrowheads="1"/>
        </xdr:cNvSpPr>
      </xdr:nvSpPr>
      <xdr:spPr bwMode="auto">
        <a:xfrm>
          <a:off x="15475857" y="434476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1869" name="Text Box 15">
          <a:extLst>
            <a:ext uri="{FF2B5EF4-FFF2-40B4-BE49-F238E27FC236}">
              <a16:creationId xmlns:a16="http://schemas.microsoft.com/office/drawing/2014/main" id="{00000000-0008-0000-0500-00004D070000}"/>
            </a:ext>
          </a:extLst>
        </xdr:cNvPr>
        <xdr:cNvSpPr txBox="1">
          <a:spLocks noChangeArrowheads="1"/>
        </xdr:cNvSpPr>
      </xdr:nvSpPr>
      <xdr:spPr bwMode="auto">
        <a:xfrm>
          <a:off x="3710214" y="434476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444331"/>
    <xdr:sp macro="" textlink="">
      <xdr:nvSpPr>
        <xdr:cNvPr id="1870" name="Text Box 15">
          <a:extLst>
            <a:ext uri="{FF2B5EF4-FFF2-40B4-BE49-F238E27FC236}">
              <a16:creationId xmlns:a16="http://schemas.microsoft.com/office/drawing/2014/main" id="{00000000-0008-0000-0500-00004E070000}"/>
            </a:ext>
          </a:extLst>
        </xdr:cNvPr>
        <xdr:cNvSpPr txBox="1">
          <a:spLocks noChangeArrowheads="1"/>
        </xdr:cNvSpPr>
      </xdr:nvSpPr>
      <xdr:spPr bwMode="auto">
        <a:xfrm>
          <a:off x="3710214" y="434476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504825</xdr:rowOff>
    </xdr:from>
    <xdr:ext cx="95250" cy="213632"/>
    <xdr:sp macro="" textlink="">
      <xdr:nvSpPr>
        <xdr:cNvPr id="1871" name="Text Box 15">
          <a:extLst>
            <a:ext uri="{FF2B5EF4-FFF2-40B4-BE49-F238E27FC236}">
              <a16:creationId xmlns:a16="http://schemas.microsoft.com/office/drawing/2014/main" id="{00000000-0008-0000-0500-00004F070000}"/>
            </a:ext>
          </a:extLst>
        </xdr:cNvPr>
        <xdr:cNvSpPr txBox="1">
          <a:spLocks noChangeArrowheads="1"/>
        </xdr:cNvSpPr>
      </xdr:nvSpPr>
      <xdr:spPr bwMode="auto">
        <a:xfrm>
          <a:off x="6555468" y="434476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1872" name="Text Box 16">
          <a:extLst>
            <a:ext uri="{FF2B5EF4-FFF2-40B4-BE49-F238E27FC236}">
              <a16:creationId xmlns:a16="http://schemas.microsoft.com/office/drawing/2014/main" id="{00000000-0008-0000-0500-000050070000}"/>
            </a:ext>
          </a:extLst>
        </xdr:cNvPr>
        <xdr:cNvSpPr txBox="1">
          <a:spLocks noChangeArrowheads="1"/>
        </xdr:cNvSpPr>
      </xdr:nvSpPr>
      <xdr:spPr bwMode="auto">
        <a:xfrm>
          <a:off x="371021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1873" name="Text Box 17">
          <a:extLst>
            <a:ext uri="{FF2B5EF4-FFF2-40B4-BE49-F238E27FC236}">
              <a16:creationId xmlns:a16="http://schemas.microsoft.com/office/drawing/2014/main" id="{00000000-0008-0000-0500-000051070000}"/>
            </a:ext>
          </a:extLst>
        </xdr:cNvPr>
        <xdr:cNvSpPr txBox="1">
          <a:spLocks noChangeArrowheads="1"/>
        </xdr:cNvSpPr>
      </xdr:nvSpPr>
      <xdr:spPr bwMode="auto">
        <a:xfrm>
          <a:off x="371021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1874" name="Text Box 18">
          <a:extLst>
            <a:ext uri="{FF2B5EF4-FFF2-40B4-BE49-F238E27FC236}">
              <a16:creationId xmlns:a16="http://schemas.microsoft.com/office/drawing/2014/main" id="{00000000-0008-0000-0500-000052070000}"/>
            </a:ext>
          </a:extLst>
        </xdr:cNvPr>
        <xdr:cNvSpPr txBox="1">
          <a:spLocks noChangeArrowheads="1"/>
        </xdr:cNvSpPr>
      </xdr:nvSpPr>
      <xdr:spPr bwMode="auto">
        <a:xfrm>
          <a:off x="371021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1875" name="Text Box 19">
          <a:extLst>
            <a:ext uri="{FF2B5EF4-FFF2-40B4-BE49-F238E27FC236}">
              <a16:creationId xmlns:a16="http://schemas.microsoft.com/office/drawing/2014/main" id="{00000000-0008-0000-0500-000053070000}"/>
            </a:ext>
          </a:extLst>
        </xdr:cNvPr>
        <xdr:cNvSpPr txBox="1">
          <a:spLocks noChangeArrowheads="1"/>
        </xdr:cNvSpPr>
      </xdr:nvSpPr>
      <xdr:spPr bwMode="auto">
        <a:xfrm>
          <a:off x="371021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1876" name="Text Box 16">
          <a:extLst>
            <a:ext uri="{FF2B5EF4-FFF2-40B4-BE49-F238E27FC236}">
              <a16:creationId xmlns:a16="http://schemas.microsoft.com/office/drawing/2014/main" id="{00000000-0008-0000-0500-000054070000}"/>
            </a:ext>
          </a:extLst>
        </xdr:cNvPr>
        <xdr:cNvSpPr txBox="1">
          <a:spLocks noChangeArrowheads="1"/>
        </xdr:cNvSpPr>
      </xdr:nvSpPr>
      <xdr:spPr bwMode="auto">
        <a:xfrm>
          <a:off x="6555468"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1877" name="Text Box 17">
          <a:extLst>
            <a:ext uri="{FF2B5EF4-FFF2-40B4-BE49-F238E27FC236}">
              <a16:creationId xmlns:a16="http://schemas.microsoft.com/office/drawing/2014/main" id="{00000000-0008-0000-0500-000055070000}"/>
            </a:ext>
          </a:extLst>
        </xdr:cNvPr>
        <xdr:cNvSpPr txBox="1">
          <a:spLocks noChangeArrowheads="1"/>
        </xdr:cNvSpPr>
      </xdr:nvSpPr>
      <xdr:spPr bwMode="auto">
        <a:xfrm>
          <a:off x="6555468"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1878" name="Text Box 18">
          <a:extLst>
            <a:ext uri="{FF2B5EF4-FFF2-40B4-BE49-F238E27FC236}">
              <a16:creationId xmlns:a16="http://schemas.microsoft.com/office/drawing/2014/main" id="{00000000-0008-0000-0500-000056070000}"/>
            </a:ext>
          </a:extLst>
        </xdr:cNvPr>
        <xdr:cNvSpPr txBox="1">
          <a:spLocks noChangeArrowheads="1"/>
        </xdr:cNvSpPr>
      </xdr:nvSpPr>
      <xdr:spPr bwMode="auto">
        <a:xfrm>
          <a:off x="6555468"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1879" name="Text Box 19">
          <a:extLst>
            <a:ext uri="{FF2B5EF4-FFF2-40B4-BE49-F238E27FC236}">
              <a16:creationId xmlns:a16="http://schemas.microsoft.com/office/drawing/2014/main" id="{00000000-0008-0000-0500-000057070000}"/>
            </a:ext>
          </a:extLst>
        </xdr:cNvPr>
        <xdr:cNvSpPr txBox="1">
          <a:spLocks noChangeArrowheads="1"/>
        </xdr:cNvSpPr>
      </xdr:nvSpPr>
      <xdr:spPr bwMode="auto">
        <a:xfrm>
          <a:off x="6555468"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1880" name="Text Box 16">
          <a:extLst>
            <a:ext uri="{FF2B5EF4-FFF2-40B4-BE49-F238E27FC236}">
              <a16:creationId xmlns:a16="http://schemas.microsoft.com/office/drawing/2014/main" id="{00000000-0008-0000-0500-000058070000}"/>
            </a:ext>
          </a:extLst>
        </xdr:cNvPr>
        <xdr:cNvSpPr txBox="1">
          <a:spLocks noChangeArrowheads="1"/>
        </xdr:cNvSpPr>
      </xdr:nvSpPr>
      <xdr:spPr bwMode="auto">
        <a:xfrm>
          <a:off x="15475857"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1881" name="Text Box 17">
          <a:extLst>
            <a:ext uri="{FF2B5EF4-FFF2-40B4-BE49-F238E27FC236}">
              <a16:creationId xmlns:a16="http://schemas.microsoft.com/office/drawing/2014/main" id="{00000000-0008-0000-0500-000059070000}"/>
            </a:ext>
          </a:extLst>
        </xdr:cNvPr>
        <xdr:cNvSpPr txBox="1">
          <a:spLocks noChangeArrowheads="1"/>
        </xdr:cNvSpPr>
      </xdr:nvSpPr>
      <xdr:spPr bwMode="auto">
        <a:xfrm>
          <a:off x="15475857"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1882" name="Text Box 18">
          <a:extLst>
            <a:ext uri="{FF2B5EF4-FFF2-40B4-BE49-F238E27FC236}">
              <a16:creationId xmlns:a16="http://schemas.microsoft.com/office/drawing/2014/main" id="{00000000-0008-0000-0500-00005A070000}"/>
            </a:ext>
          </a:extLst>
        </xdr:cNvPr>
        <xdr:cNvSpPr txBox="1">
          <a:spLocks noChangeArrowheads="1"/>
        </xdr:cNvSpPr>
      </xdr:nvSpPr>
      <xdr:spPr bwMode="auto">
        <a:xfrm>
          <a:off x="15475857"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1883" name="Text Box 19">
          <a:extLst>
            <a:ext uri="{FF2B5EF4-FFF2-40B4-BE49-F238E27FC236}">
              <a16:creationId xmlns:a16="http://schemas.microsoft.com/office/drawing/2014/main" id="{00000000-0008-0000-0500-00005B070000}"/>
            </a:ext>
          </a:extLst>
        </xdr:cNvPr>
        <xdr:cNvSpPr txBox="1">
          <a:spLocks noChangeArrowheads="1"/>
        </xdr:cNvSpPr>
      </xdr:nvSpPr>
      <xdr:spPr bwMode="auto">
        <a:xfrm>
          <a:off x="15475857"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95</xdr:row>
      <xdr:rowOff>504825</xdr:rowOff>
    </xdr:from>
    <xdr:ext cx="95250" cy="444014"/>
    <xdr:sp macro="" textlink="">
      <xdr:nvSpPr>
        <xdr:cNvPr id="1884" name="Text Box 15">
          <a:extLst>
            <a:ext uri="{FF2B5EF4-FFF2-40B4-BE49-F238E27FC236}">
              <a16:creationId xmlns:a16="http://schemas.microsoft.com/office/drawing/2014/main" id="{00000000-0008-0000-0500-00005C070000}"/>
            </a:ext>
          </a:extLst>
        </xdr:cNvPr>
        <xdr:cNvSpPr txBox="1">
          <a:spLocks noChangeArrowheads="1"/>
        </xdr:cNvSpPr>
      </xdr:nvSpPr>
      <xdr:spPr bwMode="auto">
        <a:xfrm>
          <a:off x="3710214" y="4701268"/>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1885" name="Text Box 16">
          <a:extLst>
            <a:ext uri="{FF2B5EF4-FFF2-40B4-BE49-F238E27FC236}">
              <a16:creationId xmlns:a16="http://schemas.microsoft.com/office/drawing/2014/main" id="{00000000-0008-0000-0500-00005D070000}"/>
            </a:ext>
          </a:extLst>
        </xdr:cNvPr>
        <xdr:cNvSpPr txBox="1">
          <a:spLocks noChangeArrowheads="1"/>
        </xdr:cNvSpPr>
      </xdr:nvSpPr>
      <xdr:spPr bwMode="auto">
        <a:xfrm>
          <a:off x="371021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1886" name="Text Box 17">
          <a:extLst>
            <a:ext uri="{FF2B5EF4-FFF2-40B4-BE49-F238E27FC236}">
              <a16:creationId xmlns:a16="http://schemas.microsoft.com/office/drawing/2014/main" id="{00000000-0008-0000-0500-00005E070000}"/>
            </a:ext>
          </a:extLst>
        </xdr:cNvPr>
        <xdr:cNvSpPr txBox="1">
          <a:spLocks noChangeArrowheads="1"/>
        </xdr:cNvSpPr>
      </xdr:nvSpPr>
      <xdr:spPr bwMode="auto">
        <a:xfrm>
          <a:off x="371021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1887" name="Text Box 18">
          <a:extLst>
            <a:ext uri="{FF2B5EF4-FFF2-40B4-BE49-F238E27FC236}">
              <a16:creationId xmlns:a16="http://schemas.microsoft.com/office/drawing/2014/main" id="{00000000-0008-0000-0500-00005F070000}"/>
            </a:ext>
          </a:extLst>
        </xdr:cNvPr>
        <xdr:cNvSpPr txBox="1">
          <a:spLocks noChangeArrowheads="1"/>
        </xdr:cNvSpPr>
      </xdr:nvSpPr>
      <xdr:spPr bwMode="auto">
        <a:xfrm>
          <a:off x="371021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1888" name="Text Box 19">
          <a:extLst>
            <a:ext uri="{FF2B5EF4-FFF2-40B4-BE49-F238E27FC236}">
              <a16:creationId xmlns:a16="http://schemas.microsoft.com/office/drawing/2014/main" id="{00000000-0008-0000-0500-000060070000}"/>
            </a:ext>
          </a:extLst>
        </xdr:cNvPr>
        <xdr:cNvSpPr txBox="1">
          <a:spLocks noChangeArrowheads="1"/>
        </xdr:cNvSpPr>
      </xdr:nvSpPr>
      <xdr:spPr bwMode="auto">
        <a:xfrm>
          <a:off x="371021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95</xdr:row>
      <xdr:rowOff>504825</xdr:rowOff>
    </xdr:from>
    <xdr:ext cx="95250" cy="442269"/>
    <xdr:sp macro="" textlink="">
      <xdr:nvSpPr>
        <xdr:cNvPr id="1889" name="Text Box 15">
          <a:extLst>
            <a:ext uri="{FF2B5EF4-FFF2-40B4-BE49-F238E27FC236}">
              <a16:creationId xmlns:a16="http://schemas.microsoft.com/office/drawing/2014/main" id="{00000000-0008-0000-0500-000061070000}"/>
            </a:ext>
          </a:extLst>
        </xdr:cNvPr>
        <xdr:cNvSpPr txBox="1">
          <a:spLocks noChangeArrowheads="1"/>
        </xdr:cNvSpPr>
      </xdr:nvSpPr>
      <xdr:spPr bwMode="auto">
        <a:xfrm>
          <a:off x="6555468" y="4701268"/>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1890" name="Text Box 16">
          <a:extLst>
            <a:ext uri="{FF2B5EF4-FFF2-40B4-BE49-F238E27FC236}">
              <a16:creationId xmlns:a16="http://schemas.microsoft.com/office/drawing/2014/main" id="{00000000-0008-0000-0500-000062070000}"/>
            </a:ext>
          </a:extLst>
        </xdr:cNvPr>
        <xdr:cNvSpPr txBox="1">
          <a:spLocks noChangeArrowheads="1"/>
        </xdr:cNvSpPr>
      </xdr:nvSpPr>
      <xdr:spPr bwMode="auto">
        <a:xfrm>
          <a:off x="6555468"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1891" name="Text Box 17">
          <a:extLst>
            <a:ext uri="{FF2B5EF4-FFF2-40B4-BE49-F238E27FC236}">
              <a16:creationId xmlns:a16="http://schemas.microsoft.com/office/drawing/2014/main" id="{00000000-0008-0000-0500-000063070000}"/>
            </a:ext>
          </a:extLst>
        </xdr:cNvPr>
        <xdr:cNvSpPr txBox="1">
          <a:spLocks noChangeArrowheads="1"/>
        </xdr:cNvSpPr>
      </xdr:nvSpPr>
      <xdr:spPr bwMode="auto">
        <a:xfrm>
          <a:off x="6555468"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1892" name="Text Box 18">
          <a:extLst>
            <a:ext uri="{FF2B5EF4-FFF2-40B4-BE49-F238E27FC236}">
              <a16:creationId xmlns:a16="http://schemas.microsoft.com/office/drawing/2014/main" id="{00000000-0008-0000-0500-000064070000}"/>
            </a:ext>
          </a:extLst>
        </xdr:cNvPr>
        <xdr:cNvSpPr txBox="1">
          <a:spLocks noChangeArrowheads="1"/>
        </xdr:cNvSpPr>
      </xdr:nvSpPr>
      <xdr:spPr bwMode="auto">
        <a:xfrm>
          <a:off x="6555468"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1893" name="Text Box 16">
          <a:extLst>
            <a:ext uri="{FF2B5EF4-FFF2-40B4-BE49-F238E27FC236}">
              <a16:creationId xmlns:a16="http://schemas.microsoft.com/office/drawing/2014/main" id="{00000000-0008-0000-0500-000065070000}"/>
            </a:ext>
          </a:extLst>
        </xdr:cNvPr>
        <xdr:cNvSpPr txBox="1">
          <a:spLocks noChangeArrowheads="1"/>
        </xdr:cNvSpPr>
      </xdr:nvSpPr>
      <xdr:spPr bwMode="auto">
        <a:xfrm>
          <a:off x="939845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1894" name="Text Box 17">
          <a:extLst>
            <a:ext uri="{FF2B5EF4-FFF2-40B4-BE49-F238E27FC236}">
              <a16:creationId xmlns:a16="http://schemas.microsoft.com/office/drawing/2014/main" id="{00000000-0008-0000-0500-000066070000}"/>
            </a:ext>
          </a:extLst>
        </xdr:cNvPr>
        <xdr:cNvSpPr txBox="1">
          <a:spLocks noChangeArrowheads="1"/>
        </xdr:cNvSpPr>
      </xdr:nvSpPr>
      <xdr:spPr bwMode="auto">
        <a:xfrm>
          <a:off x="939845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1895" name="Text Box 18">
          <a:extLst>
            <a:ext uri="{FF2B5EF4-FFF2-40B4-BE49-F238E27FC236}">
              <a16:creationId xmlns:a16="http://schemas.microsoft.com/office/drawing/2014/main" id="{00000000-0008-0000-0500-000067070000}"/>
            </a:ext>
          </a:extLst>
        </xdr:cNvPr>
        <xdr:cNvSpPr txBox="1">
          <a:spLocks noChangeArrowheads="1"/>
        </xdr:cNvSpPr>
      </xdr:nvSpPr>
      <xdr:spPr bwMode="auto">
        <a:xfrm>
          <a:off x="939845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1896" name="Text Box 19">
          <a:extLst>
            <a:ext uri="{FF2B5EF4-FFF2-40B4-BE49-F238E27FC236}">
              <a16:creationId xmlns:a16="http://schemas.microsoft.com/office/drawing/2014/main" id="{00000000-0008-0000-0500-000068070000}"/>
            </a:ext>
          </a:extLst>
        </xdr:cNvPr>
        <xdr:cNvSpPr txBox="1">
          <a:spLocks noChangeArrowheads="1"/>
        </xdr:cNvSpPr>
      </xdr:nvSpPr>
      <xdr:spPr bwMode="auto">
        <a:xfrm>
          <a:off x="939845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1897" name="Text Box 16">
          <a:extLst>
            <a:ext uri="{FF2B5EF4-FFF2-40B4-BE49-F238E27FC236}">
              <a16:creationId xmlns:a16="http://schemas.microsoft.com/office/drawing/2014/main" id="{00000000-0008-0000-0500-000069070000}"/>
            </a:ext>
          </a:extLst>
        </xdr:cNvPr>
        <xdr:cNvSpPr txBox="1">
          <a:spLocks noChangeArrowheads="1"/>
        </xdr:cNvSpPr>
      </xdr:nvSpPr>
      <xdr:spPr bwMode="auto">
        <a:xfrm>
          <a:off x="939845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1898" name="Text Box 17">
          <a:extLst>
            <a:ext uri="{FF2B5EF4-FFF2-40B4-BE49-F238E27FC236}">
              <a16:creationId xmlns:a16="http://schemas.microsoft.com/office/drawing/2014/main" id="{00000000-0008-0000-0500-00006A070000}"/>
            </a:ext>
          </a:extLst>
        </xdr:cNvPr>
        <xdr:cNvSpPr txBox="1">
          <a:spLocks noChangeArrowheads="1"/>
        </xdr:cNvSpPr>
      </xdr:nvSpPr>
      <xdr:spPr bwMode="auto">
        <a:xfrm>
          <a:off x="939845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1899" name="Text Box 18">
          <a:extLst>
            <a:ext uri="{FF2B5EF4-FFF2-40B4-BE49-F238E27FC236}">
              <a16:creationId xmlns:a16="http://schemas.microsoft.com/office/drawing/2014/main" id="{00000000-0008-0000-0500-00006B070000}"/>
            </a:ext>
          </a:extLst>
        </xdr:cNvPr>
        <xdr:cNvSpPr txBox="1">
          <a:spLocks noChangeArrowheads="1"/>
        </xdr:cNvSpPr>
      </xdr:nvSpPr>
      <xdr:spPr bwMode="auto">
        <a:xfrm>
          <a:off x="939845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1900" name="Text Box 19">
          <a:extLst>
            <a:ext uri="{FF2B5EF4-FFF2-40B4-BE49-F238E27FC236}">
              <a16:creationId xmlns:a16="http://schemas.microsoft.com/office/drawing/2014/main" id="{00000000-0008-0000-0500-00006C070000}"/>
            </a:ext>
          </a:extLst>
        </xdr:cNvPr>
        <xdr:cNvSpPr txBox="1">
          <a:spLocks noChangeArrowheads="1"/>
        </xdr:cNvSpPr>
      </xdr:nvSpPr>
      <xdr:spPr bwMode="auto">
        <a:xfrm>
          <a:off x="939845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1901" name="Text Box 16">
          <a:extLst>
            <a:ext uri="{FF2B5EF4-FFF2-40B4-BE49-F238E27FC236}">
              <a16:creationId xmlns:a16="http://schemas.microsoft.com/office/drawing/2014/main" id="{00000000-0008-0000-0500-00006D070000}"/>
            </a:ext>
          </a:extLst>
        </xdr:cNvPr>
        <xdr:cNvSpPr txBox="1">
          <a:spLocks noChangeArrowheads="1"/>
        </xdr:cNvSpPr>
      </xdr:nvSpPr>
      <xdr:spPr bwMode="auto">
        <a:xfrm>
          <a:off x="371021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1902" name="Text Box 17">
          <a:extLst>
            <a:ext uri="{FF2B5EF4-FFF2-40B4-BE49-F238E27FC236}">
              <a16:creationId xmlns:a16="http://schemas.microsoft.com/office/drawing/2014/main" id="{00000000-0008-0000-0500-00006E070000}"/>
            </a:ext>
          </a:extLst>
        </xdr:cNvPr>
        <xdr:cNvSpPr txBox="1">
          <a:spLocks noChangeArrowheads="1"/>
        </xdr:cNvSpPr>
      </xdr:nvSpPr>
      <xdr:spPr bwMode="auto">
        <a:xfrm>
          <a:off x="371021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1903" name="Text Box 18">
          <a:extLst>
            <a:ext uri="{FF2B5EF4-FFF2-40B4-BE49-F238E27FC236}">
              <a16:creationId xmlns:a16="http://schemas.microsoft.com/office/drawing/2014/main" id="{00000000-0008-0000-0500-00006F070000}"/>
            </a:ext>
          </a:extLst>
        </xdr:cNvPr>
        <xdr:cNvSpPr txBox="1">
          <a:spLocks noChangeArrowheads="1"/>
        </xdr:cNvSpPr>
      </xdr:nvSpPr>
      <xdr:spPr bwMode="auto">
        <a:xfrm>
          <a:off x="371021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1904" name="Text Box 19">
          <a:extLst>
            <a:ext uri="{FF2B5EF4-FFF2-40B4-BE49-F238E27FC236}">
              <a16:creationId xmlns:a16="http://schemas.microsoft.com/office/drawing/2014/main" id="{00000000-0008-0000-0500-000070070000}"/>
            </a:ext>
          </a:extLst>
        </xdr:cNvPr>
        <xdr:cNvSpPr txBox="1">
          <a:spLocks noChangeArrowheads="1"/>
        </xdr:cNvSpPr>
      </xdr:nvSpPr>
      <xdr:spPr bwMode="auto">
        <a:xfrm>
          <a:off x="371021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504825</xdr:rowOff>
    </xdr:from>
    <xdr:ext cx="95250" cy="448496"/>
    <xdr:sp macro="" textlink="">
      <xdr:nvSpPr>
        <xdr:cNvPr id="1905" name="Text Box 15">
          <a:extLst>
            <a:ext uri="{FF2B5EF4-FFF2-40B4-BE49-F238E27FC236}">
              <a16:creationId xmlns:a16="http://schemas.microsoft.com/office/drawing/2014/main" id="{00000000-0008-0000-0500-000071070000}"/>
            </a:ext>
          </a:extLst>
        </xdr:cNvPr>
        <xdr:cNvSpPr txBox="1">
          <a:spLocks noChangeArrowheads="1"/>
        </xdr:cNvSpPr>
      </xdr:nvSpPr>
      <xdr:spPr bwMode="auto">
        <a:xfrm>
          <a:off x="3710214" y="5433332"/>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1906" name="Text Box 16">
          <a:extLst>
            <a:ext uri="{FF2B5EF4-FFF2-40B4-BE49-F238E27FC236}">
              <a16:creationId xmlns:a16="http://schemas.microsoft.com/office/drawing/2014/main" id="{00000000-0008-0000-0500-000072070000}"/>
            </a:ext>
          </a:extLst>
        </xdr:cNvPr>
        <xdr:cNvSpPr txBox="1">
          <a:spLocks noChangeArrowheads="1"/>
        </xdr:cNvSpPr>
      </xdr:nvSpPr>
      <xdr:spPr bwMode="auto">
        <a:xfrm>
          <a:off x="6555468"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1907" name="Text Box 17">
          <a:extLst>
            <a:ext uri="{FF2B5EF4-FFF2-40B4-BE49-F238E27FC236}">
              <a16:creationId xmlns:a16="http://schemas.microsoft.com/office/drawing/2014/main" id="{00000000-0008-0000-0500-000073070000}"/>
            </a:ext>
          </a:extLst>
        </xdr:cNvPr>
        <xdr:cNvSpPr txBox="1">
          <a:spLocks noChangeArrowheads="1"/>
        </xdr:cNvSpPr>
      </xdr:nvSpPr>
      <xdr:spPr bwMode="auto">
        <a:xfrm>
          <a:off x="6555468"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1908" name="Text Box 18">
          <a:extLst>
            <a:ext uri="{FF2B5EF4-FFF2-40B4-BE49-F238E27FC236}">
              <a16:creationId xmlns:a16="http://schemas.microsoft.com/office/drawing/2014/main" id="{00000000-0008-0000-0500-000074070000}"/>
            </a:ext>
          </a:extLst>
        </xdr:cNvPr>
        <xdr:cNvSpPr txBox="1">
          <a:spLocks noChangeArrowheads="1"/>
        </xdr:cNvSpPr>
      </xdr:nvSpPr>
      <xdr:spPr bwMode="auto">
        <a:xfrm>
          <a:off x="6555468"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1909" name="Text Box 19">
          <a:extLst>
            <a:ext uri="{FF2B5EF4-FFF2-40B4-BE49-F238E27FC236}">
              <a16:creationId xmlns:a16="http://schemas.microsoft.com/office/drawing/2014/main" id="{00000000-0008-0000-0500-000075070000}"/>
            </a:ext>
          </a:extLst>
        </xdr:cNvPr>
        <xdr:cNvSpPr txBox="1">
          <a:spLocks noChangeArrowheads="1"/>
        </xdr:cNvSpPr>
      </xdr:nvSpPr>
      <xdr:spPr bwMode="auto">
        <a:xfrm>
          <a:off x="6555468"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504825</xdr:rowOff>
    </xdr:from>
    <xdr:ext cx="95250" cy="442269"/>
    <xdr:sp macro="" textlink="">
      <xdr:nvSpPr>
        <xdr:cNvPr id="1910" name="Text Box 15">
          <a:extLst>
            <a:ext uri="{FF2B5EF4-FFF2-40B4-BE49-F238E27FC236}">
              <a16:creationId xmlns:a16="http://schemas.microsoft.com/office/drawing/2014/main" id="{00000000-0008-0000-0500-000076070000}"/>
            </a:ext>
          </a:extLst>
        </xdr:cNvPr>
        <xdr:cNvSpPr txBox="1">
          <a:spLocks noChangeArrowheads="1"/>
        </xdr:cNvSpPr>
      </xdr:nvSpPr>
      <xdr:spPr bwMode="auto">
        <a:xfrm>
          <a:off x="6555468" y="5433332"/>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1911" name="Text Box 16">
          <a:extLst>
            <a:ext uri="{FF2B5EF4-FFF2-40B4-BE49-F238E27FC236}">
              <a16:creationId xmlns:a16="http://schemas.microsoft.com/office/drawing/2014/main" id="{00000000-0008-0000-0500-000077070000}"/>
            </a:ext>
          </a:extLst>
        </xdr:cNvPr>
        <xdr:cNvSpPr txBox="1">
          <a:spLocks noChangeArrowheads="1"/>
        </xdr:cNvSpPr>
      </xdr:nvSpPr>
      <xdr:spPr bwMode="auto">
        <a:xfrm>
          <a:off x="15475857"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1912" name="Text Box 17">
          <a:extLst>
            <a:ext uri="{FF2B5EF4-FFF2-40B4-BE49-F238E27FC236}">
              <a16:creationId xmlns:a16="http://schemas.microsoft.com/office/drawing/2014/main" id="{00000000-0008-0000-0500-000078070000}"/>
            </a:ext>
          </a:extLst>
        </xdr:cNvPr>
        <xdr:cNvSpPr txBox="1">
          <a:spLocks noChangeArrowheads="1"/>
        </xdr:cNvSpPr>
      </xdr:nvSpPr>
      <xdr:spPr bwMode="auto">
        <a:xfrm>
          <a:off x="15475857"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1913" name="Text Box 18">
          <a:extLst>
            <a:ext uri="{FF2B5EF4-FFF2-40B4-BE49-F238E27FC236}">
              <a16:creationId xmlns:a16="http://schemas.microsoft.com/office/drawing/2014/main" id="{00000000-0008-0000-0500-000079070000}"/>
            </a:ext>
          </a:extLst>
        </xdr:cNvPr>
        <xdr:cNvSpPr txBox="1">
          <a:spLocks noChangeArrowheads="1"/>
        </xdr:cNvSpPr>
      </xdr:nvSpPr>
      <xdr:spPr bwMode="auto">
        <a:xfrm>
          <a:off x="15475857"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1914" name="Text Box 19">
          <a:extLst>
            <a:ext uri="{FF2B5EF4-FFF2-40B4-BE49-F238E27FC236}">
              <a16:creationId xmlns:a16="http://schemas.microsoft.com/office/drawing/2014/main" id="{00000000-0008-0000-0500-00007A070000}"/>
            </a:ext>
          </a:extLst>
        </xdr:cNvPr>
        <xdr:cNvSpPr txBox="1">
          <a:spLocks noChangeArrowheads="1"/>
        </xdr:cNvSpPr>
      </xdr:nvSpPr>
      <xdr:spPr bwMode="auto">
        <a:xfrm>
          <a:off x="15475857"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504825</xdr:rowOff>
    </xdr:from>
    <xdr:ext cx="95250" cy="442269"/>
    <xdr:sp macro="" textlink="">
      <xdr:nvSpPr>
        <xdr:cNvPr id="1915" name="Text Box 15">
          <a:extLst>
            <a:ext uri="{FF2B5EF4-FFF2-40B4-BE49-F238E27FC236}">
              <a16:creationId xmlns:a16="http://schemas.microsoft.com/office/drawing/2014/main" id="{00000000-0008-0000-0500-00007B070000}"/>
            </a:ext>
          </a:extLst>
        </xdr:cNvPr>
        <xdr:cNvSpPr txBox="1">
          <a:spLocks noChangeArrowheads="1"/>
        </xdr:cNvSpPr>
      </xdr:nvSpPr>
      <xdr:spPr bwMode="auto">
        <a:xfrm>
          <a:off x="15475857" y="5433332"/>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101</xdr:row>
      <xdr:rowOff>504825</xdr:rowOff>
    </xdr:from>
    <xdr:ext cx="95250" cy="444014"/>
    <xdr:sp macro="" textlink="">
      <xdr:nvSpPr>
        <xdr:cNvPr id="1916" name="Text Box 15">
          <a:extLst>
            <a:ext uri="{FF2B5EF4-FFF2-40B4-BE49-F238E27FC236}">
              <a16:creationId xmlns:a16="http://schemas.microsoft.com/office/drawing/2014/main" id="{00000000-0008-0000-0500-00007C070000}"/>
            </a:ext>
          </a:extLst>
        </xdr:cNvPr>
        <xdr:cNvSpPr txBox="1">
          <a:spLocks noChangeArrowheads="1"/>
        </xdr:cNvSpPr>
      </xdr:nvSpPr>
      <xdr:spPr bwMode="auto">
        <a:xfrm>
          <a:off x="3710214" y="5245554"/>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1917" name="Text Box 16">
          <a:extLst>
            <a:ext uri="{FF2B5EF4-FFF2-40B4-BE49-F238E27FC236}">
              <a16:creationId xmlns:a16="http://schemas.microsoft.com/office/drawing/2014/main" id="{00000000-0008-0000-0500-00007D070000}"/>
            </a:ext>
          </a:extLst>
        </xdr:cNvPr>
        <xdr:cNvSpPr txBox="1">
          <a:spLocks noChangeArrowheads="1"/>
        </xdr:cNvSpPr>
      </xdr:nvSpPr>
      <xdr:spPr bwMode="auto">
        <a:xfrm>
          <a:off x="371021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1918" name="Text Box 17">
          <a:extLst>
            <a:ext uri="{FF2B5EF4-FFF2-40B4-BE49-F238E27FC236}">
              <a16:creationId xmlns:a16="http://schemas.microsoft.com/office/drawing/2014/main" id="{00000000-0008-0000-0500-00007E070000}"/>
            </a:ext>
          </a:extLst>
        </xdr:cNvPr>
        <xdr:cNvSpPr txBox="1">
          <a:spLocks noChangeArrowheads="1"/>
        </xdr:cNvSpPr>
      </xdr:nvSpPr>
      <xdr:spPr bwMode="auto">
        <a:xfrm>
          <a:off x="371021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1919" name="Text Box 18">
          <a:extLst>
            <a:ext uri="{FF2B5EF4-FFF2-40B4-BE49-F238E27FC236}">
              <a16:creationId xmlns:a16="http://schemas.microsoft.com/office/drawing/2014/main" id="{00000000-0008-0000-0500-00007F070000}"/>
            </a:ext>
          </a:extLst>
        </xdr:cNvPr>
        <xdr:cNvSpPr txBox="1">
          <a:spLocks noChangeArrowheads="1"/>
        </xdr:cNvSpPr>
      </xdr:nvSpPr>
      <xdr:spPr bwMode="auto">
        <a:xfrm>
          <a:off x="371021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1920" name="Text Box 19">
          <a:extLst>
            <a:ext uri="{FF2B5EF4-FFF2-40B4-BE49-F238E27FC236}">
              <a16:creationId xmlns:a16="http://schemas.microsoft.com/office/drawing/2014/main" id="{00000000-0008-0000-0500-000080070000}"/>
            </a:ext>
          </a:extLst>
        </xdr:cNvPr>
        <xdr:cNvSpPr txBox="1">
          <a:spLocks noChangeArrowheads="1"/>
        </xdr:cNvSpPr>
      </xdr:nvSpPr>
      <xdr:spPr bwMode="auto">
        <a:xfrm>
          <a:off x="371021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504825</xdr:rowOff>
    </xdr:from>
    <xdr:ext cx="95250" cy="213632"/>
    <xdr:sp macro="" textlink="">
      <xdr:nvSpPr>
        <xdr:cNvPr id="1921" name="Text Box 15">
          <a:extLst>
            <a:ext uri="{FF2B5EF4-FFF2-40B4-BE49-F238E27FC236}">
              <a16:creationId xmlns:a16="http://schemas.microsoft.com/office/drawing/2014/main" id="{00000000-0008-0000-0500-000081070000}"/>
            </a:ext>
          </a:extLst>
        </xdr:cNvPr>
        <xdr:cNvSpPr txBox="1">
          <a:spLocks noChangeArrowheads="1"/>
        </xdr:cNvSpPr>
      </xdr:nvSpPr>
      <xdr:spPr bwMode="auto">
        <a:xfrm>
          <a:off x="3710214" y="543333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504825</xdr:rowOff>
    </xdr:from>
    <xdr:ext cx="95250" cy="444331"/>
    <xdr:sp macro="" textlink="">
      <xdr:nvSpPr>
        <xdr:cNvPr id="1922" name="Text Box 15">
          <a:extLst>
            <a:ext uri="{FF2B5EF4-FFF2-40B4-BE49-F238E27FC236}">
              <a16:creationId xmlns:a16="http://schemas.microsoft.com/office/drawing/2014/main" id="{00000000-0008-0000-0500-000082070000}"/>
            </a:ext>
          </a:extLst>
        </xdr:cNvPr>
        <xdr:cNvSpPr txBox="1">
          <a:spLocks noChangeArrowheads="1"/>
        </xdr:cNvSpPr>
      </xdr:nvSpPr>
      <xdr:spPr bwMode="auto">
        <a:xfrm>
          <a:off x="3710214" y="5433332"/>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101</xdr:row>
      <xdr:rowOff>504825</xdr:rowOff>
    </xdr:from>
    <xdr:ext cx="95250" cy="442269"/>
    <xdr:sp macro="" textlink="">
      <xdr:nvSpPr>
        <xdr:cNvPr id="1923" name="Text Box 15">
          <a:extLst>
            <a:ext uri="{FF2B5EF4-FFF2-40B4-BE49-F238E27FC236}">
              <a16:creationId xmlns:a16="http://schemas.microsoft.com/office/drawing/2014/main" id="{00000000-0008-0000-0500-000083070000}"/>
            </a:ext>
          </a:extLst>
        </xdr:cNvPr>
        <xdr:cNvSpPr txBox="1">
          <a:spLocks noChangeArrowheads="1"/>
        </xdr:cNvSpPr>
      </xdr:nvSpPr>
      <xdr:spPr bwMode="auto">
        <a:xfrm>
          <a:off x="6555468" y="5245554"/>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1924" name="Text Box 16">
          <a:extLst>
            <a:ext uri="{FF2B5EF4-FFF2-40B4-BE49-F238E27FC236}">
              <a16:creationId xmlns:a16="http://schemas.microsoft.com/office/drawing/2014/main" id="{00000000-0008-0000-0500-000084070000}"/>
            </a:ext>
          </a:extLst>
        </xdr:cNvPr>
        <xdr:cNvSpPr txBox="1">
          <a:spLocks noChangeArrowheads="1"/>
        </xdr:cNvSpPr>
      </xdr:nvSpPr>
      <xdr:spPr bwMode="auto">
        <a:xfrm>
          <a:off x="6555468"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1925" name="Text Box 17">
          <a:extLst>
            <a:ext uri="{FF2B5EF4-FFF2-40B4-BE49-F238E27FC236}">
              <a16:creationId xmlns:a16="http://schemas.microsoft.com/office/drawing/2014/main" id="{00000000-0008-0000-0500-000085070000}"/>
            </a:ext>
          </a:extLst>
        </xdr:cNvPr>
        <xdr:cNvSpPr txBox="1">
          <a:spLocks noChangeArrowheads="1"/>
        </xdr:cNvSpPr>
      </xdr:nvSpPr>
      <xdr:spPr bwMode="auto">
        <a:xfrm>
          <a:off x="6555468"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1926" name="Text Box 18">
          <a:extLst>
            <a:ext uri="{FF2B5EF4-FFF2-40B4-BE49-F238E27FC236}">
              <a16:creationId xmlns:a16="http://schemas.microsoft.com/office/drawing/2014/main" id="{00000000-0008-0000-0500-000086070000}"/>
            </a:ext>
          </a:extLst>
        </xdr:cNvPr>
        <xdr:cNvSpPr txBox="1">
          <a:spLocks noChangeArrowheads="1"/>
        </xdr:cNvSpPr>
      </xdr:nvSpPr>
      <xdr:spPr bwMode="auto">
        <a:xfrm>
          <a:off x="6555468"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504825</xdr:rowOff>
    </xdr:from>
    <xdr:ext cx="95250" cy="213632"/>
    <xdr:sp macro="" textlink="">
      <xdr:nvSpPr>
        <xdr:cNvPr id="1927" name="Text Box 15">
          <a:extLst>
            <a:ext uri="{FF2B5EF4-FFF2-40B4-BE49-F238E27FC236}">
              <a16:creationId xmlns:a16="http://schemas.microsoft.com/office/drawing/2014/main" id="{00000000-0008-0000-0500-000087070000}"/>
            </a:ext>
          </a:extLst>
        </xdr:cNvPr>
        <xdr:cNvSpPr txBox="1">
          <a:spLocks noChangeArrowheads="1"/>
        </xdr:cNvSpPr>
      </xdr:nvSpPr>
      <xdr:spPr bwMode="auto">
        <a:xfrm>
          <a:off x="6555468" y="543333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1928" name="Text Box 16">
          <a:extLst>
            <a:ext uri="{FF2B5EF4-FFF2-40B4-BE49-F238E27FC236}">
              <a16:creationId xmlns:a16="http://schemas.microsoft.com/office/drawing/2014/main" id="{00000000-0008-0000-0500-000088070000}"/>
            </a:ext>
          </a:extLst>
        </xdr:cNvPr>
        <xdr:cNvSpPr txBox="1">
          <a:spLocks noChangeArrowheads="1"/>
        </xdr:cNvSpPr>
      </xdr:nvSpPr>
      <xdr:spPr bwMode="auto">
        <a:xfrm>
          <a:off x="939845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1929" name="Text Box 17">
          <a:extLst>
            <a:ext uri="{FF2B5EF4-FFF2-40B4-BE49-F238E27FC236}">
              <a16:creationId xmlns:a16="http://schemas.microsoft.com/office/drawing/2014/main" id="{00000000-0008-0000-0500-000089070000}"/>
            </a:ext>
          </a:extLst>
        </xdr:cNvPr>
        <xdr:cNvSpPr txBox="1">
          <a:spLocks noChangeArrowheads="1"/>
        </xdr:cNvSpPr>
      </xdr:nvSpPr>
      <xdr:spPr bwMode="auto">
        <a:xfrm>
          <a:off x="939845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1930" name="Text Box 18">
          <a:extLst>
            <a:ext uri="{FF2B5EF4-FFF2-40B4-BE49-F238E27FC236}">
              <a16:creationId xmlns:a16="http://schemas.microsoft.com/office/drawing/2014/main" id="{00000000-0008-0000-0500-00008A070000}"/>
            </a:ext>
          </a:extLst>
        </xdr:cNvPr>
        <xdr:cNvSpPr txBox="1">
          <a:spLocks noChangeArrowheads="1"/>
        </xdr:cNvSpPr>
      </xdr:nvSpPr>
      <xdr:spPr bwMode="auto">
        <a:xfrm>
          <a:off x="939845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1931" name="Text Box 19">
          <a:extLst>
            <a:ext uri="{FF2B5EF4-FFF2-40B4-BE49-F238E27FC236}">
              <a16:creationId xmlns:a16="http://schemas.microsoft.com/office/drawing/2014/main" id="{00000000-0008-0000-0500-00008B070000}"/>
            </a:ext>
          </a:extLst>
        </xdr:cNvPr>
        <xdr:cNvSpPr txBox="1">
          <a:spLocks noChangeArrowheads="1"/>
        </xdr:cNvSpPr>
      </xdr:nvSpPr>
      <xdr:spPr bwMode="auto">
        <a:xfrm>
          <a:off x="939845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1932" name="Text Box 16">
          <a:extLst>
            <a:ext uri="{FF2B5EF4-FFF2-40B4-BE49-F238E27FC236}">
              <a16:creationId xmlns:a16="http://schemas.microsoft.com/office/drawing/2014/main" id="{00000000-0008-0000-0500-00008C070000}"/>
            </a:ext>
          </a:extLst>
        </xdr:cNvPr>
        <xdr:cNvSpPr txBox="1">
          <a:spLocks noChangeArrowheads="1"/>
        </xdr:cNvSpPr>
      </xdr:nvSpPr>
      <xdr:spPr bwMode="auto">
        <a:xfrm>
          <a:off x="939845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1933" name="Text Box 17">
          <a:extLst>
            <a:ext uri="{FF2B5EF4-FFF2-40B4-BE49-F238E27FC236}">
              <a16:creationId xmlns:a16="http://schemas.microsoft.com/office/drawing/2014/main" id="{00000000-0008-0000-0500-00008D070000}"/>
            </a:ext>
          </a:extLst>
        </xdr:cNvPr>
        <xdr:cNvSpPr txBox="1">
          <a:spLocks noChangeArrowheads="1"/>
        </xdr:cNvSpPr>
      </xdr:nvSpPr>
      <xdr:spPr bwMode="auto">
        <a:xfrm>
          <a:off x="939845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1934" name="Text Box 18">
          <a:extLst>
            <a:ext uri="{FF2B5EF4-FFF2-40B4-BE49-F238E27FC236}">
              <a16:creationId xmlns:a16="http://schemas.microsoft.com/office/drawing/2014/main" id="{00000000-0008-0000-0500-00008E070000}"/>
            </a:ext>
          </a:extLst>
        </xdr:cNvPr>
        <xdr:cNvSpPr txBox="1">
          <a:spLocks noChangeArrowheads="1"/>
        </xdr:cNvSpPr>
      </xdr:nvSpPr>
      <xdr:spPr bwMode="auto">
        <a:xfrm>
          <a:off x="939845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1935" name="Text Box 19">
          <a:extLst>
            <a:ext uri="{FF2B5EF4-FFF2-40B4-BE49-F238E27FC236}">
              <a16:creationId xmlns:a16="http://schemas.microsoft.com/office/drawing/2014/main" id="{00000000-0008-0000-0500-00008F070000}"/>
            </a:ext>
          </a:extLst>
        </xdr:cNvPr>
        <xdr:cNvSpPr txBox="1">
          <a:spLocks noChangeArrowheads="1"/>
        </xdr:cNvSpPr>
      </xdr:nvSpPr>
      <xdr:spPr bwMode="auto">
        <a:xfrm>
          <a:off x="939845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1936" name="Text Box 16">
          <a:extLst>
            <a:ext uri="{FF2B5EF4-FFF2-40B4-BE49-F238E27FC236}">
              <a16:creationId xmlns:a16="http://schemas.microsoft.com/office/drawing/2014/main" id="{00000000-0008-0000-0500-000090070000}"/>
            </a:ext>
          </a:extLst>
        </xdr:cNvPr>
        <xdr:cNvSpPr txBox="1">
          <a:spLocks noChangeArrowheads="1"/>
        </xdr:cNvSpPr>
      </xdr:nvSpPr>
      <xdr:spPr bwMode="auto">
        <a:xfrm>
          <a:off x="371021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1937" name="Text Box 17">
          <a:extLst>
            <a:ext uri="{FF2B5EF4-FFF2-40B4-BE49-F238E27FC236}">
              <a16:creationId xmlns:a16="http://schemas.microsoft.com/office/drawing/2014/main" id="{00000000-0008-0000-0500-000091070000}"/>
            </a:ext>
          </a:extLst>
        </xdr:cNvPr>
        <xdr:cNvSpPr txBox="1">
          <a:spLocks noChangeArrowheads="1"/>
        </xdr:cNvSpPr>
      </xdr:nvSpPr>
      <xdr:spPr bwMode="auto">
        <a:xfrm>
          <a:off x="371021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1938" name="Text Box 18">
          <a:extLst>
            <a:ext uri="{FF2B5EF4-FFF2-40B4-BE49-F238E27FC236}">
              <a16:creationId xmlns:a16="http://schemas.microsoft.com/office/drawing/2014/main" id="{00000000-0008-0000-0500-000092070000}"/>
            </a:ext>
          </a:extLst>
        </xdr:cNvPr>
        <xdr:cNvSpPr txBox="1">
          <a:spLocks noChangeArrowheads="1"/>
        </xdr:cNvSpPr>
      </xdr:nvSpPr>
      <xdr:spPr bwMode="auto">
        <a:xfrm>
          <a:off x="371021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1939" name="Text Box 19">
          <a:extLst>
            <a:ext uri="{FF2B5EF4-FFF2-40B4-BE49-F238E27FC236}">
              <a16:creationId xmlns:a16="http://schemas.microsoft.com/office/drawing/2014/main" id="{00000000-0008-0000-0500-000093070000}"/>
            </a:ext>
          </a:extLst>
        </xdr:cNvPr>
        <xdr:cNvSpPr txBox="1">
          <a:spLocks noChangeArrowheads="1"/>
        </xdr:cNvSpPr>
      </xdr:nvSpPr>
      <xdr:spPr bwMode="auto">
        <a:xfrm>
          <a:off x="371021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1940" name="Text Box 16">
          <a:extLst>
            <a:ext uri="{FF2B5EF4-FFF2-40B4-BE49-F238E27FC236}">
              <a16:creationId xmlns:a16="http://schemas.microsoft.com/office/drawing/2014/main" id="{00000000-0008-0000-0500-000094070000}"/>
            </a:ext>
          </a:extLst>
        </xdr:cNvPr>
        <xdr:cNvSpPr txBox="1">
          <a:spLocks noChangeArrowheads="1"/>
        </xdr:cNvSpPr>
      </xdr:nvSpPr>
      <xdr:spPr bwMode="auto">
        <a:xfrm>
          <a:off x="6555468"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1941" name="Text Box 17">
          <a:extLst>
            <a:ext uri="{FF2B5EF4-FFF2-40B4-BE49-F238E27FC236}">
              <a16:creationId xmlns:a16="http://schemas.microsoft.com/office/drawing/2014/main" id="{00000000-0008-0000-0500-000095070000}"/>
            </a:ext>
          </a:extLst>
        </xdr:cNvPr>
        <xdr:cNvSpPr txBox="1">
          <a:spLocks noChangeArrowheads="1"/>
        </xdr:cNvSpPr>
      </xdr:nvSpPr>
      <xdr:spPr bwMode="auto">
        <a:xfrm>
          <a:off x="6555468"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1942" name="Text Box 18">
          <a:extLst>
            <a:ext uri="{FF2B5EF4-FFF2-40B4-BE49-F238E27FC236}">
              <a16:creationId xmlns:a16="http://schemas.microsoft.com/office/drawing/2014/main" id="{00000000-0008-0000-0500-000096070000}"/>
            </a:ext>
          </a:extLst>
        </xdr:cNvPr>
        <xdr:cNvSpPr txBox="1">
          <a:spLocks noChangeArrowheads="1"/>
        </xdr:cNvSpPr>
      </xdr:nvSpPr>
      <xdr:spPr bwMode="auto">
        <a:xfrm>
          <a:off x="6555468"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1943" name="Text Box 19">
          <a:extLst>
            <a:ext uri="{FF2B5EF4-FFF2-40B4-BE49-F238E27FC236}">
              <a16:creationId xmlns:a16="http://schemas.microsoft.com/office/drawing/2014/main" id="{00000000-0008-0000-0500-000097070000}"/>
            </a:ext>
          </a:extLst>
        </xdr:cNvPr>
        <xdr:cNvSpPr txBox="1">
          <a:spLocks noChangeArrowheads="1"/>
        </xdr:cNvSpPr>
      </xdr:nvSpPr>
      <xdr:spPr bwMode="auto">
        <a:xfrm>
          <a:off x="6555468"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1944" name="Text Box 16">
          <a:extLst>
            <a:ext uri="{FF2B5EF4-FFF2-40B4-BE49-F238E27FC236}">
              <a16:creationId xmlns:a16="http://schemas.microsoft.com/office/drawing/2014/main" id="{00000000-0008-0000-0500-000098070000}"/>
            </a:ext>
          </a:extLst>
        </xdr:cNvPr>
        <xdr:cNvSpPr txBox="1">
          <a:spLocks noChangeArrowheads="1"/>
        </xdr:cNvSpPr>
      </xdr:nvSpPr>
      <xdr:spPr bwMode="auto">
        <a:xfrm>
          <a:off x="15475857"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1945" name="Text Box 17">
          <a:extLst>
            <a:ext uri="{FF2B5EF4-FFF2-40B4-BE49-F238E27FC236}">
              <a16:creationId xmlns:a16="http://schemas.microsoft.com/office/drawing/2014/main" id="{00000000-0008-0000-0500-000099070000}"/>
            </a:ext>
          </a:extLst>
        </xdr:cNvPr>
        <xdr:cNvSpPr txBox="1">
          <a:spLocks noChangeArrowheads="1"/>
        </xdr:cNvSpPr>
      </xdr:nvSpPr>
      <xdr:spPr bwMode="auto">
        <a:xfrm>
          <a:off x="15475857"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1946" name="Text Box 18">
          <a:extLst>
            <a:ext uri="{FF2B5EF4-FFF2-40B4-BE49-F238E27FC236}">
              <a16:creationId xmlns:a16="http://schemas.microsoft.com/office/drawing/2014/main" id="{00000000-0008-0000-0500-00009A070000}"/>
            </a:ext>
          </a:extLst>
        </xdr:cNvPr>
        <xdr:cNvSpPr txBox="1">
          <a:spLocks noChangeArrowheads="1"/>
        </xdr:cNvSpPr>
      </xdr:nvSpPr>
      <xdr:spPr bwMode="auto">
        <a:xfrm>
          <a:off x="15475857"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1947" name="Text Box 19">
          <a:extLst>
            <a:ext uri="{FF2B5EF4-FFF2-40B4-BE49-F238E27FC236}">
              <a16:creationId xmlns:a16="http://schemas.microsoft.com/office/drawing/2014/main" id="{00000000-0008-0000-0500-00009B070000}"/>
            </a:ext>
          </a:extLst>
        </xdr:cNvPr>
        <xdr:cNvSpPr txBox="1">
          <a:spLocks noChangeArrowheads="1"/>
        </xdr:cNvSpPr>
      </xdr:nvSpPr>
      <xdr:spPr bwMode="auto">
        <a:xfrm>
          <a:off x="15475857"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107</xdr:row>
      <xdr:rowOff>504825</xdr:rowOff>
    </xdr:from>
    <xdr:ext cx="95250" cy="444014"/>
    <xdr:sp macro="" textlink="">
      <xdr:nvSpPr>
        <xdr:cNvPr id="1948" name="Text Box 15">
          <a:extLst>
            <a:ext uri="{FF2B5EF4-FFF2-40B4-BE49-F238E27FC236}">
              <a16:creationId xmlns:a16="http://schemas.microsoft.com/office/drawing/2014/main" id="{00000000-0008-0000-0500-00009C070000}"/>
            </a:ext>
          </a:extLst>
        </xdr:cNvPr>
        <xdr:cNvSpPr txBox="1">
          <a:spLocks noChangeArrowheads="1"/>
        </xdr:cNvSpPr>
      </xdr:nvSpPr>
      <xdr:spPr bwMode="auto">
        <a:xfrm>
          <a:off x="3710214" y="5789839"/>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1949" name="Text Box 16">
          <a:extLst>
            <a:ext uri="{FF2B5EF4-FFF2-40B4-BE49-F238E27FC236}">
              <a16:creationId xmlns:a16="http://schemas.microsoft.com/office/drawing/2014/main" id="{00000000-0008-0000-0500-00009D070000}"/>
            </a:ext>
          </a:extLst>
        </xdr:cNvPr>
        <xdr:cNvSpPr txBox="1">
          <a:spLocks noChangeArrowheads="1"/>
        </xdr:cNvSpPr>
      </xdr:nvSpPr>
      <xdr:spPr bwMode="auto">
        <a:xfrm>
          <a:off x="371021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1950" name="Text Box 17">
          <a:extLst>
            <a:ext uri="{FF2B5EF4-FFF2-40B4-BE49-F238E27FC236}">
              <a16:creationId xmlns:a16="http://schemas.microsoft.com/office/drawing/2014/main" id="{00000000-0008-0000-0500-00009E070000}"/>
            </a:ext>
          </a:extLst>
        </xdr:cNvPr>
        <xdr:cNvSpPr txBox="1">
          <a:spLocks noChangeArrowheads="1"/>
        </xdr:cNvSpPr>
      </xdr:nvSpPr>
      <xdr:spPr bwMode="auto">
        <a:xfrm>
          <a:off x="371021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1951" name="Text Box 18">
          <a:extLst>
            <a:ext uri="{FF2B5EF4-FFF2-40B4-BE49-F238E27FC236}">
              <a16:creationId xmlns:a16="http://schemas.microsoft.com/office/drawing/2014/main" id="{00000000-0008-0000-0500-00009F070000}"/>
            </a:ext>
          </a:extLst>
        </xdr:cNvPr>
        <xdr:cNvSpPr txBox="1">
          <a:spLocks noChangeArrowheads="1"/>
        </xdr:cNvSpPr>
      </xdr:nvSpPr>
      <xdr:spPr bwMode="auto">
        <a:xfrm>
          <a:off x="371021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1952" name="Text Box 19">
          <a:extLst>
            <a:ext uri="{FF2B5EF4-FFF2-40B4-BE49-F238E27FC236}">
              <a16:creationId xmlns:a16="http://schemas.microsoft.com/office/drawing/2014/main" id="{00000000-0008-0000-0500-0000A0070000}"/>
            </a:ext>
          </a:extLst>
        </xdr:cNvPr>
        <xdr:cNvSpPr txBox="1">
          <a:spLocks noChangeArrowheads="1"/>
        </xdr:cNvSpPr>
      </xdr:nvSpPr>
      <xdr:spPr bwMode="auto">
        <a:xfrm>
          <a:off x="371021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107</xdr:row>
      <xdr:rowOff>504825</xdr:rowOff>
    </xdr:from>
    <xdr:ext cx="95250" cy="442269"/>
    <xdr:sp macro="" textlink="">
      <xdr:nvSpPr>
        <xdr:cNvPr id="1953" name="Text Box 15">
          <a:extLst>
            <a:ext uri="{FF2B5EF4-FFF2-40B4-BE49-F238E27FC236}">
              <a16:creationId xmlns:a16="http://schemas.microsoft.com/office/drawing/2014/main" id="{00000000-0008-0000-0500-0000A1070000}"/>
            </a:ext>
          </a:extLst>
        </xdr:cNvPr>
        <xdr:cNvSpPr txBox="1">
          <a:spLocks noChangeArrowheads="1"/>
        </xdr:cNvSpPr>
      </xdr:nvSpPr>
      <xdr:spPr bwMode="auto">
        <a:xfrm>
          <a:off x="6555468" y="5789839"/>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1954" name="Text Box 16">
          <a:extLst>
            <a:ext uri="{FF2B5EF4-FFF2-40B4-BE49-F238E27FC236}">
              <a16:creationId xmlns:a16="http://schemas.microsoft.com/office/drawing/2014/main" id="{00000000-0008-0000-0500-0000A2070000}"/>
            </a:ext>
          </a:extLst>
        </xdr:cNvPr>
        <xdr:cNvSpPr txBox="1">
          <a:spLocks noChangeArrowheads="1"/>
        </xdr:cNvSpPr>
      </xdr:nvSpPr>
      <xdr:spPr bwMode="auto">
        <a:xfrm>
          <a:off x="6555468"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1955" name="Text Box 17">
          <a:extLst>
            <a:ext uri="{FF2B5EF4-FFF2-40B4-BE49-F238E27FC236}">
              <a16:creationId xmlns:a16="http://schemas.microsoft.com/office/drawing/2014/main" id="{00000000-0008-0000-0500-0000A3070000}"/>
            </a:ext>
          </a:extLst>
        </xdr:cNvPr>
        <xdr:cNvSpPr txBox="1">
          <a:spLocks noChangeArrowheads="1"/>
        </xdr:cNvSpPr>
      </xdr:nvSpPr>
      <xdr:spPr bwMode="auto">
        <a:xfrm>
          <a:off x="6555468"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1956" name="Text Box 18">
          <a:extLst>
            <a:ext uri="{FF2B5EF4-FFF2-40B4-BE49-F238E27FC236}">
              <a16:creationId xmlns:a16="http://schemas.microsoft.com/office/drawing/2014/main" id="{00000000-0008-0000-0500-0000A4070000}"/>
            </a:ext>
          </a:extLst>
        </xdr:cNvPr>
        <xdr:cNvSpPr txBox="1">
          <a:spLocks noChangeArrowheads="1"/>
        </xdr:cNvSpPr>
      </xdr:nvSpPr>
      <xdr:spPr bwMode="auto">
        <a:xfrm>
          <a:off x="6555468"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1957" name="Text Box 16">
          <a:extLst>
            <a:ext uri="{FF2B5EF4-FFF2-40B4-BE49-F238E27FC236}">
              <a16:creationId xmlns:a16="http://schemas.microsoft.com/office/drawing/2014/main" id="{00000000-0008-0000-0500-0000A5070000}"/>
            </a:ext>
          </a:extLst>
        </xdr:cNvPr>
        <xdr:cNvSpPr txBox="1">
          <a:spLocks noChangeArrowheads="1"/>
        </xdr:cNvSpPr>
      </xdr:nvSpPr>
      <xdr:spPr bwMode="auto">
        <a:xfrm>
          <a:off x="939845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1958" name="Text Box 17">
          <a:extLst>
            <a:ext uri="{FF2B5EF4-FFF2-40B4-BE49-F238E27FC236}">
              <a16:creationId xmlns:a16="http://schemas.microsoft.com/office/drawing/2014/main" id="{00000000-0008-0000-0500-0000A6070000}"/>
            </a:ext>
          </a:extLst>
        </xdr:cNvPr>
        <xdr:cNvSpPr txBox="1">
          <a:spLocks noChangeArrowheads="1"/>
        </xdr:cNvSpPr>
      </xdr:nvSpPr>
      <xdr:spPr bwMode="auto">
        <a:xfrm>
          <a:off x="939845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1959" name="Text Box 18">
          <a:extLst>
            <a:ext uri="{FF2B5EF4-FFF2-40B4-BE49-F238E27FC236}">
              <a16:creationId xmlns:a16="http://schemas.microsoft.com/office/drawing/2014/main" id="{00000000-0008-0000-0500-0000A7070000}"/>
            </a:ext>
          </a:extLst>
        </xdr:cNvPr>
        <xdr:cNvSpPr txBox="1">
          <a:spLocks noChangeArrowheads="1"/>
        </xdr:cNvSpPr>
      </xdr:nvSpPr>
      <xdr:spPr bwMode="auto">
        <a:xfrm>
          <a:off x="939845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1960" name="Text Box 19">
          <a:extLst>
            <a:ext uri="{FF2B5EF4-FFF2-40B4-BE49-F238E27FC236}">
              <a16:creationId xmlns:a16="http://schemas.microsoft.com/office/drawing/2014/main" id="{00000000-0008-0000-0500-0000A8070000}"/>
            </a:ext>
          </a:extLst>
        </xdr:cNvPr>
        <xdr:cNvSpPr txBox="1">
          <a:spLocks noChangeArrowheads="1"/>
        </xdr:cNvSpPr>
      </xdr:nvSpPr>
      <xdr:spPr bwMode="auto">
        <a:xfrm>
          <a:off x="939845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1961" name="Text Box 16">
          <a:extLst>
            <a:ext uri="{FF2B5EF4-FFF2-40B4-BE49-F238E27FC236}">
              <a16:creationId xmlns:a16="http://schemas.microsoft.com/office/drawing/2014/main" id="{00000000-0008-0000-0500-0000A9070000}"/>
            </a:ext>
          </a:extLst>
        </xdr:cNvPr>
        <xdr:cNvSpPr txBox="1">
          <a:spLocks noChangeArrowheads="1"/>
        </xdr:cNvSpPr>
      </xdr:nvSpPr>
      <xdr:spPr bwMode="auto">
        <a:xfrm>
          <a:off x="939845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1962" name="Text Box 17">
          <a:extLst>
            <a:ext uri="{FF2B5EF4-FFF2-40B4-BE49-F238E27FC236}">
              <a16:creationId xmlns:a16="http://schemas.microsoft.com/office/drawing/2014/main" id="{00000000-0008-0000-0500-0000AA070000}"/>
            </a:ext>
          </a:extLst>
        </xdr:cNvPr>
        <xdr:cNvSpPr txBox="1">
          <a:spLocks noChangeArrowheads="1"/>
        </xdr:cNvSpPr>
      </xdr:nvSpPr>
      <xdr:spPr bwMode="auto">
        <a:xfrm>
          <a:off x="939845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1963" name="Text Box 18">
          <a:extLst>
            <a:ext uri="{FF2B5EF4-FFF2-40B4-BE49-F238E27FC236}">
              <a16:creationId xmlns:a16="http://schemas.microsoft.com/office/drawing/2014/main" id="{00000000-0008-0000-0500-0000AB070000}"/>
            </a:ext>
          </a:extLst>
        </xdr:cNvPr>
        <xdr:cNvSpPr txBox="1">
          <a:spLocks noChangeArrowheads="1"/>
        </xdr:cNvSpPr>
      </xdr:nvSpPr>
      <xdr:spPr bwMode="auto">
        <a:xfrm>
          <a:off x="939845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1964" name="Text Box 19">
          <a:extLst>
            <a:ext uri="{FF2B5EF4-FFF2-40B4-BE49-F238E27FC236}">
              <a16:creationId xmlns:a16="http://schemas.microsoft.com/office/drawing/2014/main" id="{00000000-0008-0000-0500-0000AC070000}"/>
            </a:ext>
          </a:extLst>
        </xdr:cNvPr>
        <xdr:cNvSpPr txBox="1">
          <a:spLocks noChangeArrowheads="1"/>
        </xdr:cNvSpPr>
      </xdr:nvSpPr>
      <xdr:spPr bwMode="auto">
        <a:xfrm>
          <a:off x="939845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448496"/>
    <xdr:sp macro="" textlink="">
      <xdr:nvSpPr>
        <xdr:cNvPr id="1965" name="Text Box 15">
          <a:extLst>
            <a:ext uri="{FF2B5EF4-FFF2-40B4-BE49-F238E27FC236}">
              <a16:creationId xmlns:a16="http://schemas.microsoft.com/office/drawing/2014/main" id="{00000000-0008-0000-0500-0000AD070000}"/>
            </a:ext>
          </a:extLst>
        </xdr:cNvPr>
        <xdr:cNvSpPr txBox="1">
          <a:spLocks noChangeArrowheads="1"/>
        </xdr:cNvSpPr>
      </xdr:nvSpPr>
      <xdr:spPr bwMode="auto">
        <a:xfrm>
          <a:off x="3710214" y="5977618"/>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504825</xdr:rowOff>
    </xdr:from>
    <xdr:ext cx="95250" cy="442269"/>
    <xdr:sp macro="" textlink="">
      <xdr:nvSpPr>
        <xdr:cNvPr id="1966" name="Text Box 15">
          <a:extLst>
            <a:ext uri="{FF2B5EF4-FFF2-40B4-BE49-F238E27FC236}">
              <a16:creationId xmlns:a16="http://schemas.microsoft.com/office/drawing/2014/main" id="{00000000-0008-0000-0500-0000AE070000}"/>
            </a:ext>
          </a:extLst>
        </xdr:cNvPr>
        <xdr:cNvSpPr txBox="1">
          <a:spLocks noChangeArrowheads="1"/>
        </xdr:cNvSpPr>
      </xdr:nvSpPr>
      <xdr:spPr bwMode="auto">
        <a:xfrm>
          <a:off x="6555468" y="5977618"/>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504825</xdr:rowOff>
    </xdr:from>
    <xdr:ext cx="95250" cy="442269"/>
    <xdr:sp macro="" textlink="">
      <xdr:nvSpPr>
        <xdr:cNvPr id="1967" name="Text Box 15">
          <a:extLst>
            <a:ext uri="{FF2B5EF4-FFF2-40B4-BE49-F238E27FC236}">
              <a16:creationId xmlns:a16="http://schemas.microsoft.com/office/drawing/2014/main" id="{00000000-0008-0000-0500-0000AF070000}"/>
            </a:ext>
          </a:extLst>
        </xdr:cNvPr>
        <xdr:cNvSpPr txBox="1">
          <a:spLocks noChangeArrowheads="1"/>
        </xdr:cNvSpPr>
      </xdr:nvSpPr>
      <xdr:spPr bwMode="auto">
        <a:xfrm>
          <a:off x="15475857" y="5977618"/>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213632"/>
    <xdr:sp macro="" textlink="">
      <xdr:nvSpPr>
        <xdr:cNvPr id="1968" name="Text Box 15">
          <a:extLst>
            <a:ext uri="{FF2B5EF4-FFF2-40B4-BE49-F238E27FC236}">
              <a16:creationId xmlns:a16="http://schemas.microsoft.com/office/drawing/2014/main" id="{00000000-0008-0000-0500-0000B0070000}"/>
            </a:ext>
          </a:extLst>
        </xdr:cNvPr>
        <xdr:cNvSpPr txBox="1">
          <a:spLocks noChangeArrowheads="1"/>
        </xdr:cNvSpPr>
      </xdr:nvSpPr>
      <xdr:spPr bwMode="auto">
        <a:xfrm>
          <a:off x="3710214" y="597761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444331"/>
    <xdr:sp macro="" textlink="">
      <xdr:nvSpPr>
        <xdr:cNvPr id="1969" name="Text Box 15">
          <a:extLst>
            <a:ext uri="{FF2B5EF4-FFF2-40B4-BE49-F238E27FC236}">
              <a16:creationId xmlns:a16="http://schemas.microsoft.com/office/drawing/2014/main" id="{00000000-0008-0000-0500-0000B1070000}"/>
            </a:ext>
          </a:extLst>
        </xdr:cNvPr>
        <xdr:cNvSpPr txBox="1">
          <a:spLocks noChangeArrowheads="1"/>
        </xdr:cNvSpPr>
      </xdr:nvSpPr>
      <xdr:spPr bwMode="auto">
        <a:xfrm>
          <a:off x="3710214" y="5977618"/>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504825</xdr:rowOff>
    </xdr:from>
    <xdr:ext cx="95250" cy="213632"/>
    <xdr:sp macro="" textlink="">
      <xdr:nvSpPr>
        <xdr:cNvPr id="1970" name="Text Box 15">
          <a:extLst>
            <a:ext uri="{FF2B5EF4-FFF2-40B4-BE49-F238E27FC236}">
              <a16:creationId xmlns:a16="http://schemas.microsoft.com/office/drawing/2014/main" id="{00000000-0008-0000-0500-0000B2070000}"/>
            </a:ext>
          </a:extLst>
        </xdr:cNvPr>
        <xdr:cNvSpPr txBox="1">
          <a:spLocks noChangeArrowheads="1"/>
        </xdr:cNvSpPr>
      </xdr:nvSpPr>
      <xdr:spPr bwMode="auto">
        <a:xfrm>
          <a:off x="6555468" y="597761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1971" name="Text Box 16">
          <a:extLst>
            <a:ext uri="{FF2B5EF4-FFF2-40B4-BE49-F238E27FC236}">
              <a16:creationId xmlns:a16="http://schemas.microsoft.com/office/drawing/2014/main" id="{00000000-0008-0000-0500-0000B3070000}"/>
            </a:ext>
          </a:extLst>
        </xdr:cNvPr>
        <xdr:cNvSpPr txBox="1">
          <a:spLocks noChangeArrowheads="1"/>
        </xdr:cNvSpPr>
      </xdr:nvSpPr>
      <xdr:spPr bwMode="auto">
        <a:xfrm>
          <a:off x="371021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1972" name="Text Box 17">
          <a:extLst>
            <a:ext uri="{FF2B5EF4-FFF2-40B4-BE49-F238E27FC236}">
              <a16:creationId xmlns:a16="http://schemas.microsoft.com/office/drawing/2014/main" id="{00000000-0008-0000-0500-0000B4070000}"/>
            </a:ext>
          </a:extLst>
        </xdr:cNvPr>
        <xdr:cNvSpPr txBox="1">
          <a:spLocks noChangeArrowheads="1"/>
        </xdr:cNvSpPr>
      </xdr:nvSpPr>
      <xdr:spPr bwMode="auto">
        <a:xfrm>
          <a:off x="371021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1973" name="Text Box 18">
          <a:extLst>
            <a:ext uri="{FF2B5EF4-FFF2-40B4-BE49-F238E27FC236}">
              <a16:creationId xmlns:a16="http://schemas.microsoft.com/office/drawing/2014/main" id="{00000000-0008-0000-0500-0000B5070000}"/>
            </a:ext>
          </a:extLst>
        </xdr:cNvPr>
        <xdr:cNvSpPr txBox="1">
          <a:spLocks noChangeArrowheads="1"/>
        </xdr:cNvSpPr>
      </xdr:nvSpPr>
      <xdr:spPr bwMode="auto">
        <a:xfrm>
          <a:off x="371021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1974" name="Text Box 19">
          <a:extLst>
            <a:ext uri="{FF2B5EF4-FFF2-40B4-BE49-F238E27FC236}">
              <a16:creationId xmlns:a16="http://schemas.microsoft.com/office/drawing/2014/main" id="{00000000-0008-0000-0500-0000B6070000}"/>
            </a:ext>
          </a:extLst>
        </xdr:cNvPr>
        <xdr:cNvSpPr txBox="1">
          <a:spLocks noChangeArrowheads="1"/>
        </xdr:cNvSpPr>
      </xdr:nvSpPr>
      <xdr:spPr bwMode="auto">
        <a:xfrm>
          <a:off x="371021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1975" name="Text Box 16">
          <a:extLst>
            <a:ext uri="{FF2B5EF4-FFF2-40B4-BE49-F238E27FC236}">
              <a16:creationId xmlns:a16="http://schemas.microsoft.com/office/drawing/2014/main" id="{00000000-0008-0000-0500-0000B7070000}"/>
            </a:ext>
          </a:extLst>
        </xdr:cNvPr>
        <xdr:cNvSpPr txBox="1">
          <a:spLocks noChangeArrowheads="1"/>
        </xdr:cNvSpPr>
      </xdr:nvSpPr>
      <xdr:spPr bwMode="auto">
        <a:xfrm>
          <a:off x="6555468"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1976" name="Text Box 17">
          <a:extLst>
            <a:ext uri="{FF2B5EF4-FFF2-40B4-BE49-F238E27FC236}">
              <a16:creationId xmlns:a16="http://schemas.microsoft.com/office/drawing/2014/main" id="{00000000-0008-0000-0500-0000B8070000}"/>
            </a:ext>
          </a:extLst>
        </xdr:cNvPr>
        <xdr:cNvSpPr txBox="1">
          <a:spLocks noChangeArrowheads="1"/>
        </xdr:cNvSpPr>
      </xdr:nvSpPr>
      <xdr:spPr bwMode="auto">
        <a:xfrm>
          <a:off x="6555468"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1977" name="Text Box 18">
          <a:extLst>
            <a:ext uri="{FF2B5EF4-FFF2-40B4-BE49-F238E27FC236}">
              <a16:creationId xmlns:a16="http://schemas.microsoft.com/office/drawing/2014/main" id="{00000000-0008-0000-0500-0000B9070000}"/>
            </a:ext>
          </a:extLst>
        </xdr:cNvPr>
        <xdr:cNvSpPr txBox="1">
          <a:spLocks noChangeArrowheads="1"/>
        </xdr:cNvSpPr>
      </xdr:nvSpPr>
      <xdr:spPr bwMode="auto">
        <a:xfrm>
          <a:off x="6555468"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1978" name="Text Box 19">
          <a:extLst>
            <a:ext uri="{FF2B5EF4-FFF2-40B4-BE49-F238E27FC236}">
              <a16:creationId xmlns:a16="http://schemas.microsoft.com/office/drawing/2014/main" id="{00000000-0008-0000-0500-0000BA070000}"/>
            </a:ext>
          </a:extLst>
        </xdr:cNvPr>
        <xdr:cNvSpPr txBox="1">
          <a:spLocks noChangeArrowheads="1"/>
        </xdr:cNvSpPr>
      </xdr:nvSpPr>
      <xdr:spPr bwMode="auto">
        <a:xfrm>
          <a:off x="6555468"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1979" name="Text Box 16">
          <a:extLst>
            <a:ext uri="{FF2B5EF4-FFF2-40B4-BE49-F238E27FC236}">
              <a16:creationId xmlns:a16="http://schemas.microsoft.com/office/drawing/2014/main" id="{00000000-0008-0000-0500-0000BB070000}"/>
            </a:ext>
          </a:extLst>
        </xdr:cNvPr>
        <xdr:cNvSpPr txBox="1">
          <a:spLocks noChangeArrowheads="1"/>
        </xdr:cNvSpPr>
      </xdr:nvSpPr>
      <xdr:spPr bwMode="auto">
        <a:xfrm>
          <a:off x="15475857"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1980" name="Text Box 17">
          <a:extLst>
            <a:ext uri="{FF2B5EF4-FFF2-40B4-BE49-F238E27FC236}">
              <a16:creationId xmlns:a16="http://schemas.microsoft.com/office/drawing/2014/main" id="{00000000-0008-0000-0500-0000BC070000}"/>
            </a:ext>
          </a:extLst>
        </xdr:cNvPr>
        <xdr:cNvSpPr txBox="1">
          <a:spLocks noChangeArrowheads="1"/>
        </xdr:cNvSpPr>
      </xdr:nvSpPr>
      <xdr:spPr bwMode="auto">
        <a:xfrm>
          <a:off x="15475857"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1981" name="Text Box 18">
          <a:extLst>
            <a:ext uri="{FF2B5EF4-FFF2-40B4-BE49-F238E27FC236}">
              <a16:creationId xmlns:a16="http://schemas.microsoft.com/office/drawing/2014/main" id="{00000000-0008-0000-0500-0000BD070000}"/>
            </a:ext>
          </a:extLst>
        </xdr:cNvPr>
        <xdr:cNvSpPr txBox="1">
          <a:spLocks noChangeArrowheads="1"/>
        </xdr:cNvSpPr>
      </xdr:nvSpPr>
      <xdr:spPr bwMode="auto">
        <a:xfrm>
          <a:off x="15475857"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1982" name="Text Box 19">
          <a:extLst>
            <a:ext uri="{FF2B5EF4-FFF2-40B4-BE49-F238E27FC236}">
              <a16:creationId xmlns:a16="http://schemas.microsoft.com/office/drawing/2014/main" id="{00000000-0008-0000-0500-0000BE070000}"/>
            </a:ext>
          </a:extLst>
        </xdr:cNvPr>
        <xdr:cNvSpPr txBox="1">
          <a:spLocks noChangeArrowheads="1"/>
        </xdr:cNvSpPr>
      </xdr:nvSpPr>
      <xdr:spPr bwMode="auto">
        <a:xfrm>
          <a:off x="15475857"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1983" name="Text Box 16">
          <a:extLst>
            <a:ext uri="{FF2B5EF4-FFF2-40B4-BE49-F238E27FC236}">
              <a16:creationId xmlns:a16="http://schemas.microsoft.com/office/drawing/2014/main" id="{00000000-0008-0000-0500-0000BF070000}"/>
            </a:ext>
          </a:extLst>
        </xdr:cNvPr>
        <xdr:cNvSpPr txBox="1">
          <a:spLocks noChangeArrowheads="1"/>
        </xdr:cNvSpPr>
      </xdr:nvSpPr>
      <xdr:spPr bwMode="auto">
        <a:xfrm>
          <a:off x="371021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1984" name="Text Box 17">
          <a:extLst>
            <a:ext uri="{FF2B5EF4-FFF2-40B4-BE49-F238E27FC236}">
              <a16:creationId xmlns:a16="http://schemas.microsoft.com/office/drawing/2014/main" id="{00000000-0008-0000-0500-0000C0070000}"/>
            </a:ext>
          </a:extLst>
        </xdr:cNvPr>
        <xdr:cNvSpPr txBox="1">
          <a:spLocks noChangeArrowheads="1"/>
        </xdr:cNvSpPr>
      </xdr:nvSpPr>
      <xdr:spPr bwMode="auto">
        <a:xfrm>
          <a:off x="371021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1985" name="Text Box 18">
          <a:extLst>
            <a:ext uri="{FF2B5EF4-FFF2-40B4-BE49-F238E27FC236}">
              <a16:creationId xmlns:a16="http://schemas.microsoft.com/office/drawing/2014/main" id="{00000000-0008-0000-0500-0000C1070000}"/>
            </a:ext>
          </a:extLst>
        </xdr:cNvPr>
        <xdr:cNvSpPr txBox="1">
          <a:spLocks noChangeArrowheads="1"/>
        </xdr:cNvSpPr>
      </xdr:nvSpPr>
      <xdr:spPr bwMode="auto">
        <a:xfrm>
          <a:off x="371021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1986" name="Text Box 19">
          <a:extLst>
            <a:ext uri="{FF2B5EF4-FFF2-40B4-BE49-F238E27FC236}">
              <a16:creationId xmlns:a16="http://schemas.microsoft.com/office/drawing/2014/main" id="{00000000-0008-0000-0500-0000C2070000}"/>
            </a:ext>
          </a:extLst>
        </xdr:cNvPr>
        <xdr:cNvSpPr txBox="1">
          <a:spLocks noChangeArrowheads="1"/>
        </xdr:cNvSpPr>
      </xdr:nvSpPr>
      <xdr:spPr bwMode="auto">
        <a:xfrm>
          <a:off x="371021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1987" name="Text Box 16">
          <a:extLst>
            <a:ext uri="{FF2B5EF4-FFF2-40B4-BE49-F238E27FC236}">
              <a16:creationId xmlns:a16="http://schemas.microsoft.com/office/drawing/2014/main" id="{00000000-0008-0000-0500-0000C3070000}"/>
            </a:ext>
          </a:extLst>
        </xdr:cNvPr>
        <xdr:cNvSpPr txBox="1">
          <a:spLocks noChangeArrowheads="1"/>
        </xdr:cNvSpPr>
      </xdr:nvSpPr>
      <xdr:spPr bwMode="auto">
        <a:xfrm>
          <a:off x="6555468"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1988" name="Text Box 17">
          <a:extLst>
            <a:ext uri="{FF2B5EF4-FFF2-40B4-BE49-F238E27FC236}">
              <a16:creationId xmlns:a16="http://schemas.microsoft.com/office/drawing/2014/main" id="{00000000-0008-0000-0500-0000C4070000}"/>
            </a:ext>
          </a:extLst>
        </xdr:cNvPr>
        <xdr:cNvSpPr txBox="1">
          <a:spLocks noChangeArrowheads="1"/>
        </xdr:cNvSpPr>
      </xdr:nvSpPr>
      <xdr:spPr bwMode="auto">
        <a:xfrm>
          <a:off x="6555468"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1989" name="Text Box 18">
          <a:extLst>
            <a:ext uri="{FF2B5EF4-FFF2-40B4-BE49-F238E27FC236}">
              <a16:creationId xmlns:a16="http://schemas.microsoft.com/office/drawing/2014/main" id="{00000000-0008-0000-0500-0000C5070000}"/>
            </a:ext>
          </a:extLst>
        </xdr:cNvPr>
        <xdr:cNvSpPr txBox="1">
          <a:spLocks noChangeArrowheads="1"/>
        </xdr:cNvSpPr>
      </xdr:nvSpPr>
      <xdr:spPr bwMode="auto">
        <a:xfrm>
          <a:off x="6555468"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1990" name="Text Box 16">
          <a:extLst>
            <a:ext uri="{FF2B5EF4-FFF2-40B4-BE49-F238E27FC236}">
              <a16:creationId xmlns:a16="http://schemas.microsoft.com/office/drawing/2014/main" id="{00000000-0008-0000-0500-0000C6070000}"/>
            </a:ext>
          </a:extLst>
        </xdr:cNvPr>
        <xdr:cNvSpPr txBox="1">
          <a:spLocks noChangeArrowheads="1"/>
        </xdr:cNvSpPr>
      </xdr:nvSpPr>
      <xdr:spPr bwMode="auto">
        <a:xfrm>
          <a:off x="939845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1991" name="Text Box 17">
          <a:extLst>
            <a:ext uri="{FF2B5EF4-FFF2-40B4-BE49-F238E27FC236}">
              <a16:creationId xmlns:a16="http://schemas.microsoft.com/office/drawing/2014/main" id="{00000000-0008-0000-0500-0000C7070000}"/>
            </a:ext>
          </a:extLst>
        </xdr:cNvPr>
        <xdr:cNvSpPr txBox="1">
          <a:spLocks noChangeArrowheads="1"/>
        </xdr:cNvSpPr>
      </xdr:nvSpPr>
      <xdr:spPr bwMode="auto">
        <a:xfrm>
          <a:off x="939845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1992" name="Text Box 18">
          <a:extLst>
            <a:ext uri="{FF2B5EF4-FFF2-40B4-BE49-F238E27FC236}">
              <a16:creationId xmlns:a16="http://schemas.microsoft.com/office/drawing/2014/main" id="{00000000-0008-0000-0500-0000C8070000}"/>
            </a:ext>
          </a:extLst>
        </xdr:cNvPr>
        <xdr:cNvSpPr txBox="1">
          <a:spLocks noChangeArrowheads="1"/>
        </xdr:cNvSpPr>
      </xdr:nvSpPr>
      <xdr:spPr bwMode="auto">
        <a:xfrm>
          <a:off x="939845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1993" name="Text Box 19">
          <a:extLst>
            <a:ext uri="{FF2B5EF4-FFF2-40B4-BE49-F238E27FC236}">
              <a16:creationId xmlns:a16="http://schemas.microsoft.com/office/drawing/2014/main" id="{00000000-0008-0000-0500-0000C9070000}"/>
            </a:ext>
          </a:extLst>
        </xdr:cNvPr>
        <xdr:cNvSpPr txBox="1">
          <a:spLocks noChangeArrowheads="1"/>
        </xdr:cNvSpPr>
      </xdr:nvSpPr>
      <xdr:spPr bwMode="auto">
        <a:xfrm>
          <a:off x="939845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1994" name="Text Box 16">
          <a:extLst>
            <a:ext uri="{FF2B5EF4-FFF2-40B4-BE49-F238E27FC236}">
              <a16:creationId xmlns:a16="http://schemas.microsoft.com/office/drawing/2014/main" id="{00000000-0008-0000-0500-0000CA070000}"/>
            </a:ext>
          </a:extLst>
        </xdr:cNvPr>
        <xdr:cNvSpPr txBox="1">
          <a:spLocks noChangeArrowheads="1"/>
        </xdr:cNvSpPr>
      </xdr:nvSpPr>
      <xdr:spPr bwMode="auto">
        <a:xfrm>
          <a:off x="939845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1995" name="Text Box 17">
          <a:extLst>
            <a:ext uri="{FF2B5EF4-FFF2-40B4-BE49-F238E27FC236}">
              <a16:creationId xmlns:a16="http://schemas.microsoft.com/office/drawing/2014/main" id="{00000000-0008-0000-0500-0000CB070000}"/>
            </a:ext>
          </a:extLst>
        </xdr:cNvPr>
        <xdr:cNvSpPr txBox="1">
          <a:spLocks noChangeArrowheads="1"/>
        </xdr:cNvSpPr>
      </xdr:nvSpPr>
      <xdr:spPr bwMode="auto">
        <a:xfrm>
          <a:off x="939845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1996" name="Text Box 18">
          <a:extLst>
            <a:ext uri="{FF2B5EF4-FFF2-40B4-BE49-F238E27FC236}">
              <a16:creationId xmlns:a16="http://schemas.microsoft.com/office/drawing/2014/main" id="{00000000-0008-0000-0500-0000CC070000}"/>
            </a:ext>
          </a:extLst>
        </xdr:cNvPr>
        <xdr:cNvSpPr txBox="1">
          <a:spLocks noChangeArrowheads="1"/>
        </xdr:cNvSpPr>
      </xdr:nvSpPr>
      <xdr:spPr bwMode="auto">
        <a:xfrm>
          <a:off x="939845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1997" name="Text Box 19">
          <a:extLst>
            <a:ext uri="{FF2B5EF4-FFF2-40B4-BE49-F238E27FC236}">
              <a16:creationId xmlns:a16="http://schemas.microsoft.com/office/drawing/2014/main" id="{00000000-0008-0000-0500-0000CD070000}"/>
            </a:ext>
          </a:extLst>
        </xdr:cNvPr>
        <xdr:cNvSpPr txBox="1">
          <a:spLocks noChangeArrowheads="1"/>
        </xdr:cNvSpPr>
      </xdr:nvSpPr>
      <xdr:spPr bwMode="auto">
        <a:xfrm>
          <a:off x="939845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1998" name="Text Box 16">
          <a:extLst>
            <a:ext uri="{FF2B5EF4-FFF2-40B4-BE49-F238E27FC236}">
              <a16:creationId xmlns:a16="http://schemas.microsoft.com/office/drawing/2014/main" id="{00000000-0008-0000-0500-0000CE070000}"/>
            </a:ext>
          </a:extLst>
        </xdr:cNvPr>
        <xdr:cNvSpPr txBox="1">
          <a:spLocks noChangeArrowheads="1"/>
        </xdr:cNvSpPr>
      </xdr:nvSpPr>
      <xdr:spPr bwMode="auto">
        <a:xfrm>
          <a:off x="3710214"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1999" name="Text Box 17">
          <a:extLst>
            <a:ext uri="{FF2B5EF4-FFF2-40B4-BE49-F238E27FC236}">
              <a16:creationId xmlns:a16="http://schemas.microsoft.com/office/drawing/2014/main" id="{00000000-0008-0000-0500-0000CF070000}"/>
            </a:ext>
          </a:extLst>
        </xdr:cNvPr>
        <xdr:cNvSpPr txBox="1">
          <a:spLocks noChangeArrowheads="1"/>
        </xdr:cNvSpPr>
      </xdr:nvSpPr>
      <xdr:spPr bwMode="auto">
        <a:xfrm>
          <a:off x="3710214"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2000" name="Text Box 18">
          <a:extLst>
            <a:ext uri="{FF2B5EF4-FFF2-40B4-BE49-F238E27FC236}">
              <a16:creationId xmlns:a16="http://schemas.microsoft.com/office/drawing/2014/main" id="{00000000-0008-0000-0500-0000D0070000}"/>
            </a:ext>
          </a:extLst>
        </xdr:cNvPr>
        <xdr:cNvSpPr txBox="1">
          <a:spLocks noChangeArrowheads="1"/>
        </xdr:cNvSpPr>
      </xdr:nvSpPr>
      <xdr:spPr bwMode="auto">
        <a:xfrm>
          <a:off x="3710214"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2001" name="Text Box 19">
          <a:extLst>
            <a:ext uri="{FF2B5EF4-FFF2-40B4-BE49-F238E27FC236}">
              <a16:creationId xmlns:a16="http://schemas.microsoft.com/office/drawing/2014/main" id="{00000000-0008-0000-0500-0000D1070000}"/>
            </a:ext>
          </a:extLst>
        </xdr:cNvPr>
        <xdr:cNvSpPr txBox="1">
          <a:spLocks noChangeArrowheads="1"/>
        </xdr:cNvSpPr>
      </xdr:nvSpPr>
      <xdr:spPr bwMode="auto">
        <a:xfrm>
          <a:off x="3710214"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461691"/>
    <xdr:sp macro="" textlink="">
      <xdr:nvSpPr>
        <xdr:cNvPr id="2002" name="Text Box 15">
          <a:extLst>
            <a:ext uri="{FF2B5EF4-FFF2-40B4-BE49-F238E27FC236}">
              <a16:creationId xmlns:a16="http://schemas.microsoft.com/office/drawing/2014/main" id="{00000000-0008-0000-0500-0000D2070000}"/>
            </a:ext>
          </a:extLst>
        </xdr:cNvPr>
        <xdr:cNvSpPr txBox="1">
          <a:spLocks noChangeArrowheads="1"/>
        </xdr:cNvSpPr>
      </xdr:nvSpPr>
      <xdr:spPr bwMode="auto">
        <a:xfrm>
          <a:off x="3710214" y="7066189"/>
          <a:ext cx="95250" cy="461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2003" name="Text Box 16">
          <a:extLst>
            <a:ext uri="{FF2B5EF4-FFF2-40B4-BE49-F238E27FC236}">
              <a16:creationId xmlns:a16="http://schemas.microsoft.com/office/drawing/2014/main" id="{00000000-0008-0000-0500-0000D3070000}"/>
            </a:ext>
          </a:extLst>
        </xdr:cNvPr>
        <xdr:cNvSpPr txBox="1">
          <a:spLocks noChangeArrowheads="1"/>
        </xdr:cNvSpPr>
      </xdr:nvSpPr>
      <xdr:spPr bwMode="auto">
        <a:xfrm>
          <a:off x="6555468"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2004" name="Text Box 17">
          <a:extLst>
            <a:ext uri="{FF2B5EF4-FFF2-40B4-BE49-F238E27FC236}">
              <a16:creationId xmlns:a16="http://schemas.microsoft.com/office/drawing/2014/main" id="{00000000-0008-0000-0500-0000D4070000}"/>
            </a:ext>
          </a:extLst>
        </xdr:cNvPr>
        <xdr:cNvSpPr txBox="1">
          <a:spLocks noChangeArrowheads="1"/>
        </xdr:cNvSpPr>
      </xdr:nvSpPr>
      <xdr:spPr bwMode="auto">
        <a:xfrm>
          <a:off x="6555468"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2005" name="Text Box 18">
          <a:extLst>
            <a:ext uri="{FF2B5EF4-FFF2-40B4-BE49-F238E27FC236}">
              <a16:creationId xmlns:a16="http://schemas.microsoft.com/office/drawing/2014/main" id="{00000000-0008-0000-0500-0000D5070000}"/>
            </a:ext>
          </a:extLst>
        </xdr:cNvPr>
        <xdr:cNvSpPr txBox="1">
          <a:spLocks noChangeArrowheads="1"/>
        </xdr:cNvSpPr>
      </xdr:nvSpPr>
      <xdr:spPr bwMode="auto">
        <a:xfrm>
          <a:off x="6555468"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2006" name="Text Box 19">
          <a:extLst>
            <a:ext uri="{FF2B5EF4-FFF2-40B4-BE49-F238E27FC236}">
              <a16:creationId xmlns:a16="http://schemas.microsoft.com/office/drawing/2014/main" id="{00000000-0008-0000-0500-0000D6070000}"/>
            </a:ext>
          </a:extLst>
        </xdr:cNvPr>
        <xdr:cNvSpPr txBox="1">
          <a:spLocks noChangeArrowheads="1"/>
        </xdr:cNvSpPr>
      </xdr:nvSpPr>
      <xdr:spPr bwMode="auto">
        <a:xfrm>
          <a:off x="6555468"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504825</xdr:rowOff>
    </xdr:from>
    <xdr:ext cx="95250" cy="442269"/>
    <xdr:sp macro="" textlink="">
      <xdr:nvSpPr>
        <xdr:cNvPr id="2007" name="Text Box 15">
          <a:extLst>
            <a:ext uri="{FF2B5EF4-FFF2-40B4-BE49-F238E27FC236}">
              <a16:creationId xmlns:a16="http://schemas.microsoft.com/office/drawing/2014/main" id="{00000000-0008-0000-0500-0000D7070000}"/>
            </a:ext>
          </a:extLst>
        </xdr:cNvPr>
        <xdr:cNvSpPr txBox="1">
          <a:spLocks noChangeArrowheads="1"/>
        </xdr:cNvSpPr>
      </xdr:nvSpPr>
      <xdr:spPr bwMode="auto">
        <a:xfrm>
          <a:off x="6555468" y="7066189"/>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2008" name="Text Box 16">
          <a:extLst>
            <a:ext uri="{FF2B5EF4-FFF2-40B4-BE49-F238E27FC236}">
              <a16:creationId xmlns:a16="http://schemas.microsoft.com/office/drawing/2014/main" id="{00000000-0008-0000-0500-0000D8070000}"/>
            </a:ext>
          </a:extLst>
        </xdr:cNvPr>
        <xdr:cNvSpPr txBox="1">
          <a:spLocks noChangeArrowheads="1"/>
        </xdr:cNvSpPr>
      </xdr:nvSpPr>
      <xdr:spPr bwMode="auto">
        <a:xfrm>
          <a:off x="15475857"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2009" name="Text Box 17">
          <a:extLst>
            <a:ext uri="{FF2B5EF4-FFF2-40B4-BE49-F238E27FC236}">
              <a16:creationId xmlns:a16="http://schemas.microsoft.com/office/drawing/2014/main" id="{00000000-0008-0000-0500-0000D9070000}"/>
            </a:ext>
          </a:extLst>
        </xdr:cNvPr>
        <xdr:cNvSpPr txBox="1">
          <a:spLocks noChangeArrowheads="1"/>
        </xdr:cNvSpPr>
      </xdr:nvSpPr>
      <xdr:spPr bwMode="auto">
        <a:xfrm>
          <a:off x="15475857"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2010" name="Text Box 18">
          <a:extLst>
            <a:ext uri="{FF2B5EF4-FFF2-40B4-BE49-F238E27FC236}">
              <a16:creationId xmlns:a16="http://schemas.microsoft.com/office/drawing/2014/main" id="{00000000-0008-0000-0500-0000DA070000}"/>
            </a:ext>
          </a:extLst>
        </xdr:cNvPr>
        <xdr:cNvSpPr txBox="1">
          <a:spLocks noChangeArrowheads="1"/>
        </xdr:cNvSpPr>
      </xdr:nvSpPr>
      <xdr:spPr bwMode="auto">
        <a:xfrm>
          <a:off x="15475857"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2011" name="Text Box 19">
          <a:extLst>
            <a:ext uri="{FF2B5EF4-FFF2-40B4-BE49-F238E27FC236}">
              <a16:creationId xmlns:a16="http://schemas.microsoft.com/office/drawing/2014/main" id="{00000000-0008-0000-0500-0000DB070000}"/>
            </a:ext>
          </a:extLst>
        </xdr:cNvPr>
        <xdr:cNvSpPr txBox="1">
          <a:spLocks noChangeArrowheads="1"/>
        </xdr:cNvSpPr>
      </xdr:nvSpPr>
      <xdr:spPr bwMode="auto">
        <a:xfrm>
          <a:off x="15475857"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504825</xdr:rowOff>
    </xdr:from>
    <xdr:ext cx="95250" cy="442269"/>
    <xdr:sp macro="" textlink="">
      <xdr:nvSpPr>
        <xdr:cNvPr id="2012" name="Text Box 15">
          <a:extLst>
            <a:ext uri="{FF2B5EF4-FFF2-40B4-BE49-F238E27FC236}">
              <a16:creationId xmlns:a16="http://schemas.microsoft.com/office/drawing/2014/main" id="{00000000-0008-0000-0500-0000DC070000}"/>
            </a:ext>
          </a:extLst>
        </xdr:cNvPr>
        <xdr:cNvSpPr txBox="1">
          <a:spLocks noChangeArrowheads="1"/>
        </xdr:cNvSpPr>
      </xdr:nvSpPr>
      <xdr:spPr bwMode="auto">
        <a:xfrm>
          <a:off x="15475857" y="7066189"/>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119</xdr:row>
      <xdr:rowOff>504825</xdr:rowOff>
    </xdr:from>
    <xdr:ext cx="95250" cy="444014"/>
    <xdr:sp macro="" textlink="">
      <xdr:nvSpPr>
        <xdr:cNvPr id="2013" name="Text Box 15">
          <a:extLst>
            <a:ext uri="{FF2B5EF4-FFF2-40B4-BE49-F238E27FC236}">
              <a16:creationId xmlns:a16="http://schemas.microsoft.com/office/drawing/2014/main" id="{00000000-0008-0000-0500-0000DD070000}"/>
            </a:ext>
          </a:extLst>
        </xdr:cNvPr>
        <xdr:cNvSpPr txBox="1">
          <a:spLocks noChangeArrowheads="1"/>
        </xdr:cNvSpPr>
      </xdr:nvSpPr>
      <xdr:spPr bwMode="auto">
        <a:xfrm>
          <a:off x="3710214" y="6878411"/>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2014" name="Text Box 16">
          <a:extLst>
            <a:ext uri="{FF2B5EF4-FFF2-40B4-BE49-F238E27FC236}">
              <a16:creationId xmlns:a16="http://schemas.microsoft.com/office/drawing/2014/main" id="{00000000-0008-0000-0500-0000DE070000}"/>
            </a:ext>
          </a:extLst>
        </xdr:cNvPr>
        <xdr:cNvSpPr txBox="1">
          <a:spLocks noChangeArrowheads="1"/>
        </xdr:cNvSpPr>
      </xdr:nvSpPr>
      <xdr:spPr bwMode="auto">
        <a:xfrm>
          <a:off x="3710214"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2015" name="Text Box 17">
          <a:extLst>
            <a:ext uri="{FF2B5EF4-FFF2-40B4-BE49-F238E27FC236}">
              <a16:creationId xmlns:a16="http://schemas.microsoft.com/office/drawing/2014/main" id="{00000000-0008-0000-0500-0000DF070000}"/>
            </a:ext>
          </a:extLst>
        </xdr:cNvPr>
        <xdr:cNvSpPr txBox="1">
          <a:spLocks noChangeArrowheads="1"/>
        </xdr:cNvSpPr>
      </xdr:nvSpPr>
      <xdr:spPr bwMode="auto">
        <a:xfrm>
          <a:off x="3710214"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2016" name="Text Box 18">
          <a:extLst>
            <a:ext uri="{FF2B5EF4-FFF2-40B4-BE49-F238E27FC236}">
              <a16:creationId xmlns:a16="http://schemas.microsoft.com/office/drawing/2014/main" id="{00000000-0008-0000-0500-0000E0070000}"/>
            </a:ext>
          </a:extLst>
        </xdr:cNvPr>
        <xdr:cNvSpPr txBox="1">
          <a:spLocks noChangeArrowheads="1"/>
        </xdr:cNvSpPr>
      </xdr:nvSpPr>
      <xdr:spPr bwMode="auto">
        <a:xfrm>
          <a:off x="3710214"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2017" name="Text Box 19">
          <a:extLst>
            <a:ext uri="{FF2B5EF4-FFF2-40B4-BE49-F238E27FC236}">
              <a16:creationId xmlns:a16="http://schemas.microsoft.com/office/drawing/2014/main" id="{00000000-0008-0000-0500-0000E1070000}"/>
            </a:ext>
          </a:extLst>
        </xdr:cNvPr>
        <xdr:cNvSpPr txBox="1">
          <a:spLocks noChangeArrowheads="1"/>
        </xdr:cNvSpPr>
      </xdr:nvSpPr>
      <xdr:spPr bwMode="auto">
        <a:xfrm>
          <a:off x="3710214"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2018" name="Text Box 15">
          <a:extLst>
            <a:ext uri="{FF2B5EF4-FFF2-40B4-BE49-F238E27FC236}">
              <a16:creationId xmlns:a16="http://schemas.microsoft.com/office/drawing/2014/main" id="{00000000-0008-0000-0500-0000E2070000}"/>
            </a:ext>
          </a:extLst>
        </xdr:cNvPr>
        <xdr:cNvSpPr txBox="1">
          <a:spLocks noChangeArrowheads="1"/>
        </xdr:cNvSpPr>
      </xdr:nvSpPr>
      <xdr:spPr bwMode="auto">
        <a:xfrm>
          <a:off x="3710214" y="706618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444331"/>
    <xdr:sp macro="" textlink="">
      <xdr:nvSpPr>
        <xdr:cNvPr id="2019" name="Text Box 15">
          <a:extLst>
            <a:ext uri="{FF2B5EF4-FFF2-40B4-BE49-F238E27FC236}">
              <a16:creationId xmlns:a16="http://schemas.microsoft.com/office/drawing/2014/main" id="{00000000-0008-0000-0500-0000E3070000}"/>
            </a:ext>
          </a:extLst>
        </xdr:cNvPr>
        <xdr:cNvSpPr txBox="1">
          <a:spLocks noChangeArrowheads="1"/>
        </xdr:cNvSpPr>
      </xdr:nvSpPr>
      <xdr:spPr bwMode="auto">
        <a:xfrm>
          <a:off x="3710214" y="7066189"/>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119</xdr:row>
      <xdr:rowOff>504825</xdr:rowOff>
    </xdr:from>
    <xdr:ext cx="95250" cy="442269"/>
    <xdr:sp macro="" textlink="">
      <xdr:nvSpPr>
        <xdr:cNvPr id="2020" name="Text Box 15">
          <a:extLst>
            <a:ext uri="{FF2B5EF4-FFF2-40B4-BE49-F238E27FC236}">
              <a16:creationId xmlns:a16="http://schemas.microsoft.com/office/drawing/2014/main" id="{00000000-0008-0000-0500-0000E4070000}"/>
            </a:ext>
          </a:extLst>
        </xdr:cNvPr>
        <xdr:cNvSpPr txBox="1">
          <a:spLocks noChangeArrowheads="1"/>
        </xdr:cNvSpPr>
      </xdr:nvSpPr>
      <xdr:spPr bwMode="auto">
        <a:xfrm>
          <a:off x="6555468" y="68784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2021" name="Text Box 16">
          <a:extLst>
            <a:ext uri="{FF2B5EF4-FFF2-40B4-BE49-F238E27FC236}">
              <a16:creationId xmlns:a16="http://schemas.microsoft.com/office/drawing/2014/main" id="{00000000-0008-0000-0500-0000E5070000}"/>
            </a:ext>
          </a:extLst>
        </xdr:cNvPr>
        <xdr:cNvSpPr txBox="1">
          <a:spLocks noChangeArrowheads="1"/>
        </xdr:cNvSpPr>
      </xdr:nvSpPr>
      <xdr:spPr bwMode="auto">
        <a:xfrm>
          <a:off x="6555468"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2022" name="Text Box 17">
          <a:extLst>
            <a:ext uri="{FF2B5EF4-FFF2-40B4-BE49-F238E27FC236}">
              <a16:creationId xmlns:a16="http://schemas.microsoft.com/office/drawing/2014/main" id="{00000000-0008-0000-0500-0000E6070000}"/>
            </a:ext>
          </a:extLst>
        </xdr:cNvPr>
        <xdr:cNvSpPr txBox="1">
          <a:spLocks noChangeArrowheads="1"/>
        </xdr:cNvSpPr>
      </xdr:nvSpPr>
      <xdr:spPr bwMode="auto">
        <a:xfrm>
          <a:off x="6555468"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2023" name="Text Box 18">
          <a:extLst>
            <a:ext uri="{FF2B5EF4-FFF2-40B4-BE49-F238E27FC236}">
              <a16:creationId xmlns:a16="http://schemas.microsoft.com/office/drawing/2014/main" id="{00000000-0008-0000-0500-0000E7070000}"/>
            </a:ext>
          </a:extLst>
        </xdr:cNvPr>
        <xdr:cNvSpPr txBox="1">
          <a:spLocks noChangeArrowheads="1"/>
        </xdr:cNvSpPr>
      </xdr:nvSpPr>
      <xdr:spPr bwMode="auto">
        <a:xfrm>
          <a:off x="6555468"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504825</xdr:rowOff>
    </xdr:from>
    <xdr:ext cx="95250" cy="213632"/>
    <xdr:sp macro="" textlink="">
      <xdr:nvSpPr>
        <xdr:cNvPr id="2024" name="Text Box 15">
          <a:extLst>
            <a:ext uri="{FF2B5EF4-FFF2-40B4-BE49-F238E27FC236}">
              <a16:creationId xmlns:a16="http://schemas.microsoft.com/office/drawing/2014/main" id="{00000000-0008-0000-0500-0000E8070000}"/>
            </a:ext>
          </a:extLst>
        </xdr:cNvPr>
        <xdr:cNvSpPr txBox="1">
          <a:spLocks noChangeArrowheads="1"/>
        </xdr:cNvSpPr>
      </xdr:nvSpPr>
      <xdr:spPr bwMode="auto">
        <a:xfrm>
          <a:off x="6555468" y="706618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2025" name="Text Box 16">
          <a:extLst>
            <a:ext uri="{FF2B5EF4-FFF2-40B4-BE49-F238E27FC236}">
              <a16:creationId xmlns:a16="http://schemas.microsoft.com/office/drawing/2014/main" id="{00000000-0008-0000-0500-0000E9070000}"/>
            </a:ext>
          </a:extLst>
        </xdr:cNvPr>
        <xdr:cNvSpPr txBox="1">
          <a:spLocks noChangeArrowheads="1"/>
        </xdr:cNvSpPr>
      </xdr:nvSpPr>
      <xdr:spPr bwMode="auto">
        <a:xfrm>
          <a:off x="9398454"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2026" name="Text Box 17">
          <a:extLst>
            <a:ext uri="{FF2B5EF4-FFF2-40B4-BE49-F238E27FC236}">
              <a16:creationId xmlns:a16="http://schemas.microsoft.com/office/drawing/2014/main" id="{00000000-0008-0000-0500-0000EA070000}"/>
            </a:ext>
          </a:extLst>
        </xdr:cNvPr>
        <xdr:cNvSpPr txBox="1">
          <a:spLocks noChangeArrowheads="1"/>
        </xdr:cNvSpPr>
      </xdr:nvSpPr>
      <xdr:spPr bwMode="auto">
        <a:xfrm>
          <a:off x="9398454"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2027" name="Text Box 18">
          <a:extLst>
            <a:ext uri="{FF2B5EF4-FFF2-40B4-BE49-F238E27FC236}">
              <a16:creationId xmlns:a16="http://schemas.microsoft.com/office/drawing/2014/main" id="{00000000-0008-0000-0500-0000EB070000}"/>
            </a:ext>
          </a:extLst>
        </xdr:cNvPr>
        <xdr:cNvSpPr txBox="1">
          <a:spLocks noChangeArrowheads="1"/>
        </xdr:cNvSpPr>
      </xdr:nvSpPr>
      <xdr:spPr bwMode="auto">
        <a:xfrm>
          <a:off x="9398454"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2028" name="Text Box 19">
          <a:extLst>
            <a:ext uri="{FF2B5EF4-FFF2-40B4-BE49-F238E27FC236}">
              <a16:creationId xmlns:a16="http://schemas.microsoft.com/office/drawing/2014/main" id="{00000000-0008-0000-0500-0000EC070000}"/>
            </a:ext>
          </a:extLst>
        </xdr:cNvPr>
        <xdr:cNvSpPr txBox="1">
          <a:spLocks noChangeArrowheads="1"/>
        </xdr:cNvSpPr>
      </xdr:nvSpPr>
      <xdr:spPr bwMode="auto">
        <a:xfrm>
          <a:off x="9398454"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2029" name="Text Box 16">
          <a:extLst>
            <a:ext uri="{FF2B5EF4-FFF2-40B4-BE49-F238E27FC236}">
              <a16:creationId xmlns:a16="http://schemas.microsoft.com/office/drawing/2014/main" id="{00000000-0008-0000-0500-0000ED070000}"/>
            </a:ext>
          </a:extLst>
        </xdr:cNvPr>
        <xdr:cNvSpPr txBox="1">
          <a:spLocks noChangeArrowheads="1"/>
        </xdr:cNvSpPr>
      </xdr:nvSpPr>
      <xdr:spPr bwMode="auto">
        <a:xfrm>
          <a:off x="9398454"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2030" name="Text Box 17">
          <a:extLst>
            <a:ext uri="{FF2B5EF4-FFF2-40B4-BE49-F238E27FC236}">
              <a16:creationId xmlns:a16="http://schemas.microsoft.com/office/drawing/2014/main" id="{00000000-0008-0000-0500-0000EE070000}"/>
            </a:ext>
          </a:extLst>
        </xdr:cNvPr>
        <xdr:cNvSpPr txBox="1">
          <a:spLocks noChangeArrowheads="1"/>
        </xdr:cNvSpPr>
      </xdr:nvSpPr>
      <xdr:spPr bwMode="auto">
        <a:xfrm>
          <a:off x="9398454"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2031" name="Text Box 18">
          <a:extLst>
            <a:ext uri="{FF2B5EF4-FFF2-40B4-BE49-F238E27FC236}">
              <a16:creationId xmlns:a16="http://schemas.microsoft.com/office/drawing/2014/main" id="{00000000-0008-0000-0500-0000EF070000}"/>
            </a:ext>
          </a:extLst>
        </xdr:cNvPr>
        <xdr:cNvSpPr txBox="1">
          <a:spLocks noChangeArrowheads="1"/>
        </xdr:cNvSpPr>
      </xdr:nvSpPr>
      <xdr:spPr bwMode="auto">
        <a:xfrm>
          <a:off x="9398454"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2032" name="Text Box 19">
          <a:extLst>
            <a:ext uri="{FF2B5EF4-FFF2-40B4-BE49-F238E27FC236}">
              <a16:creationId xmlns:a16="http://schemas.microsoft.com/office/drawing/2014/main" id="{00000000-0008-0000-0500-0000F0070000}"/>
            </a:ext>
          </a:extLst>
        </xdr:cNvPr>
        <xdr:cNvSpPr txBox="1">
          <a:spLocks noChangeArrowheads="1"/>
        </xdr:cNvSpPr>
      </xdr:nvSpPr>
      <xdr:spPr bwMode="auto">
        <a:xfrm>
          <a:off x="9398454"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2033" name="Text Box 16">
          <a:extLst>
            <a:ext uri="{FF2B5EF4-FFF2-40B4-BE49-F238E27FC236}">
              <a16:creationId xmlns:a16="http://schemas.microsoft.com/office/drawing/2014/main" id="{00000000-0008-0000-0500-0000F1070000}"/>
            </a:ext>
          </a:extLst>
        </xdr:cNvPr>
        <xdr:cNvSpPr txBox="1">
          <a:spLocks noChangeArrowheads="1"/>
        </xdr:cNvSpPr>
      </xdr:nvSpPr>
      <xdr:spPr bwMode="auto">
        <a:xfrm>
          <a:off x="3710214"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2034" name="Text Box 17">
          <a:extLst>
            <a:ext uri="{FF2B5EF4-FFF2-40B4-BE49-F238E27FC236}">
              <a16:creationId xmlns:a16="http://schemas.microsoft.com/office/drawing/2014/main" id="{00000000-0008-0000-0500-0000F2070000}"/>
            </a:ext>
          </a:extLst>
        </xdr:cNvPr>
        <xdr:cNvSpPr txBox="1">
          <a:spLocks noChangeArrowheads="1"/>
        </xdr:cNvSpPr>
      </xdr:nvSpPr>
      <xdr:spPr bwMode="auto">
        <a:xfrm>
          <a:off x="3710214"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2035" name="Text Box 18">
          <a:extLst>
            <a:ext uri="{FF2B5EF4-FFF2-40B4-BE49-F238E27FC236}">
              <a16:creationId xmlns:a16="http://schemas.microsoft.com/office/drawing/2014/main" id="{00000000-0008-0000-0500-0000F3070000}"/>
            </a:ext>
          </a:extLst>
        </xdr:cNvPr>
        <xdr:cNvSpPr txBox="1">
          <a:spLocks noChangeArrowheads="1"/>
        </xdr:cNvSpPr>
      </xdr:nvSpPr>
      <xdr:spPr bwMode="auto">
        <a:xfrm>
          <a:off x="3710214"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2036" name="Text Box 19">
          <a:extLst>
            <a:ext uri="{FF2B5EF4-FFF2-40B4-BE49-F238E27FC236}">
              <a16:creationId xmlns:a16="http://schemas.microsoft.com/office/drawing/2014/main" id="{00000000-0008-0000-0500-0000F4070000}"/>
            </a:ext>
          </a:extLst>
        </xdr:cNvPr>
        <xdr:cNvSpPr txBox="1">
          <a:spLocks noChangeArrowheads="1"/>
        </xdr:cNvSpPr>
      </xdr:nvSpPr>
      <xdr:spPr bwMode="auto">
        <a:xfrm>
          <a:off x="3710214"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2037" name="Text Box 16">
          <a:extLst>
            <a:ext uri="{FF2B5EF4-FFF2-40B4-BE49-F238E27FC236}">
              <a16:creationId xmlns:a16="http://schemas.microsoft.com/office/drawing/2014/main" id="{00000000-0008-0000-0500-0000F5070000}"/>
            </a:ext>
          </a:extLst>
        </xdr:cNvPr>
        <xdr:cNvSpPr txBox="1">
          <a:spLocks noChangeArrowheads="1"/>
        </xdr:cNvSpPr>
      </xdr:nvSpPr>
      <xdr:spPr bwMode="auto">
        <a:xfrm>
          <a:off x="6555468"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2038" name="Text Box 17">
          <a:extLst>
            <a:ext uri="{FF2B5EF4-FFF2-40B4-BE49-F238E27FC236}">
              <a16:creationId xmlns:a16="http://schemas.microsoft.com/office/drawing/2014/main" id="{00000000-0008-0000-0500-0000F6070000}"/>
            </a:ext>
          </a:extLst>
        </xdr:cNvPr>
        <xdr:cNvSpPr txBox="1">
          <a:spLocks noChangeArrowheads="1"/>
        </xdr:cNvSpPr>
      </xdr:nvSpPr>
      <xdr:spPr bwMode="auto">
        <a:xfrm>
          <a:off x="6555468"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2039" name="Text Box 18">
          <a:extLst>
            <a:ext uri="{FF2B5EF4-FFF2-40B4-BE49-F238E27FC236}">
              <a16:creationId xmlns:a16="http://schemas.microsoft.com/office/drawing/2014/main" id="{00000000-0008-0000-0500-0000F7070000}"/>
            </a:ext>
          </a:extLst>
        </xdr:cNvPr>
        <xdr:cNvSpPr txBox="1">
          <a:spLocks noChangeArrowheads="1"/>
        </xdr:cNvSpPr>
      </xdr:nvSpPr>
      <xdr:spPr bwMode="auto">
        <a:xfrm>
          <a:off x="6555468"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2040" name="Text Box 19">
          <a:extLst>
            <a:ext uri="{FF2B5EF4-FFF2-40B4-BE49-F238E27FC236}">
              <a16:creationId xmlns:a16="http://schemas.microsoft.com/office/drawing/2014/main" id="{00000000-0008-0000-0500-0000F8070000}"/>
            </a:ext>
          </a:extLst>
        </xdr:cNvPr>
        <xdr:cNvSpPr txBox="1">
          <a:spLocks noChangeArrowheads="1"/>
        </xdr:cNvSpPr>
      </xdr:nvSpPr>
      <xdr:spPr bwMode="auto">
        <a:xfrm>
          <a:off x="6555468"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2041" name="Text Box 16">
          <a:extLst>
            <a:ext uri="{FF2B5EF4-FFF2-40B4-BE49-F238E27FC236}">
              <a16:creationId xmlns:a16="http://schemas.microsoft.com/office/drawing/2014/main" id="{00000000-0008-0000-0500-0000F9070000}"/>
            </a:ext>
          </a:extLst>
        </xdr:cNvPr>
        <xdr:cNvSpPr txBox="1">
          <a:spLocks noChangeArrowheads="1"/>
        </xdr:cNvSpPr>
      </xdr:nvSpPr>
      <xdr:spPr bwMode="auto">
        <a:xfrm>
          <a:off x="15475857"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2042" name="Text Box 17">
          <a:extLst>
            <a:ext uri="{FF2B5EF4-FFF2-40B4-BE49-F238E27FC236}">
              <a16:creationId xmlns:a16="http://schemas.microsoft.com/office/drawing/2014/main" id="{00000000-0008-0000-0500-0000FA070000}"/>
            </a:ext>
          </a:extLst>
        </xdr:cNvPr>
        <xdr:cNvSpPr txBox="1">
          <a:spLocks noChangeArrowheads="1"/>
        </xdr:cNvSpPr>
      </xdr:nvSpPr>
      <xdr:spPr bwMode="auto">
        <a:xfrm>
          <a:off x="15475857"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2043" name="Text Box 18">
          <a:extLst>
            <a:ext uri="{FF2B5EF4-FFF2-40B4-BE49-F238E27FC236}">
              <a16:creationId xmlns:a16="http://schemas.microsoft.com/office/drawing/2014/main" id="{00000000-0008-0000-0500-0000FB070000}"/>
            </a:ext>
          </a:extLst>
        </xdr:cNvPr>
        <xdr:cNvSpPr txBox="1">
          <a:spLocks noChangeArrowheads="1"/>
        </xdr:cNvSpPr>
      </xdr:nvSpPr>
      <xdr:spPr bwMode="auto">
        <a:xfrm>
          <a:off x="15475857"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2044" name="Text Box 19">
          <a:extLst>
            <a:ext uri="{FF2B5EF4-FFF2-40B4-BE49-F238E27FC236}">
              <a16:creationId xmlns:a16="http://schemas.microsoft.com/office/drawing/2014/main" id="{00000000-0008-0000-0500-0000FC070000}"/>
            </a:ext>
          </a:extLst>
        </xdr:cNvPr>
        <xdr:cNvSpPr txBox="1">
          <a:spLocks noChangeArrowheads="1"/>
        </xdr:cNvSpPr>
      </xdr:nvSpPr>
      <xdr:spPr bwMode="auto">
        <a:xfrm>
          <a:off x="15475857"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2045" name="Text Box 16">
          <a:extLst>
            <a:ext uri="{FF2B5EF4-FFF2-40B4-BE49-F238E27FC236}">
              <a16:creationId xmlns:a16="http://schemas.microsoft.com/office/drawing/2014/main" id="{00000000-0008-0000-0500-0000FD070000}"/>
            </a:ext>
          </a:extLst>
        </xdr:cNvPr>
        <xdr:cNvSpPr txBox="1">
          <a:spLocks noChangeArrowheads="1"/>
        </xdr:cNvSpPr>
      </xdr:nvSpPr>
      <xdr:spPr bwMode="auto">
        <a:xfrm>
          <a:off x="3710214"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2046" name="Text Box 17">
          <a:extLst>
            <a:ext uri="{FF2B5EF4-FFF2-40B4-BE49-F238E27FC236}">
              <a16:creationId xmlns:a16="http://schemas.microsoft.com/office/drawing/2014/main" id="{00000000-0008-0000-0500-0000FE070000}"/>
            </a:ext>
          </a:extLst>
        </xdr:cNvPr>
        <xdr:cNvSpPr txBox="1">
          <a:spLocks noChangeArrowheads="1"/>
        </xdr:cNvSpPr>
      </xdr:nvSpPr>
      <xdr:spPr bwMode="auto">
        <a:xfrm>
          <a:off x="3710214"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2047" name="Text Box 18">
          <a:extLst>
            <a:ext uri="{FF2B5EF4-FFF2-40B4-BE49-F238E27FC236}">
              <a16:creationId xmlns:a16="http://schemas.microsoft.com/office/drawing/2014/main" id="{00000000-0008-0000-0500-0000FF070000}"/>
            </a:ext>
          </a:extLst>
        </xdr:cNvPr>
        <xdr:cNvSpPr txBox="1">
          <a:spLocks noChangeArrowheads="1"/>
        </xdr:cNvSpPr>
      </xdr:nvSpPr>
      <xdr:spPr bwMode="auto">
        <a:xfrm>
          <a:off x="3710214"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2048" name="Text Box 19">
          <a:extLst>
            <a:ext uri="{FF2B5EF4-FFF2-40B4-BE49-F238E27FC236}">
              <a16:creationId xmlns:a16="http://schemas.microsoft.com/office/drawing/2014/main" id="{00000000-0008-0000-0500-000000080000}"/>
            </a:ext>
          </a:extLst>
        </xdr:cNvPr>
        <xdr:cNvSpPr txBox="1">
          <a:spLocks noChangeArrowheads="1"/>
        </xdr:cNvSpPr>
      </xdr:nvSpPr>
      <xdr:spPr bwMode="auto">
        <a:xfrm>
          <a:off x="3710214"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2049" name="Text Box 16">
          <a:extLst>
            <a:ext uri="{FF2B5EF4-FFF2-40B4-BE49-F238E27FC236}">
              <a16:creationId xmlns:a16="http://schemas.microsoft.com/office/drawing/2014/main" id="{00000000-0008-0000-0500-000001080000}"/>
            </a:ext>
          </a:extLst>
        </xdr:cNvPr>
        <xdr:cNvSpPr txBox="1">
          <a:spLocks noChangeArrowheads="1"/>
        </xdr:cNvSpPr>
      </xdr:nvSpPr>
      <xdr:spPr bwMode="auto">
        <a:xfrm>
          <a:off x="6555468"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2050" name="Text Box 17">
          <a:extLst>
            <a:ext uri="{FF2B5EF4-FFF2-40B4-BE49-F238E27FC236}">
              <a16:creationId xmlns:a16="http://schemas.microsoft.com/office/drawing/2014/main" id="{00000000-0008-0000-0500-000002080000}"/>
            </a:ext>
          </a:extLst>
        </xdr:cNvPr>
        <xdr:cNvSpPr txBox="1">
          <a:spLocks noChangeArrowheads="1"/>
        </xdr:cNvSpPr>
      </xdr:nvSpPr>
      <xdr:spPr bwMode="auto">
        <a:xfrm>
          <a:off x="6555468"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2051" name="Text Box 18">
          <a:extLst>
            <a:ext uri="{FF2B5EF4-FFF2-40B4-BE49-F238E27FC236}">
              <a16:creationId xmlns:a16="http://schemas.microsoft.com/office/drawing/2014/main" id="{00000000-0008-0000-0500-000003080000}"/>
            </a:ext>
          </a:extLst>
        </xdr:cNvPr>
        <xdr:cNvSpPr txBox="1">
          <a:spLocks noChangeArrowheads="1"/>
        </xdr:cNvSpPr>
      </xdr:nvSpPr>
      <xdr:spPr bwMode="auto">
        <a:xfrm>
          <a:off x="6555468"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2052" name="Text Box 16">
          <a:extLst>
            <a:ext uri="{FF2B5EF4-FFF2-40B4-BE49-F238E27FC236}">
              <a16:creationId xmlns:a16="http://schemas.microsoft.com/office/drawing/2014/main" id="{00000000-0008-0000-0500-000004080000}"/>
            </a:ext>
          </a:extLst>
        </xdr:cNvPr>
        <xdr:cNvSpPr txBox="1">
          <a:spLocks noChangeArrowheads="1"/>
        </xdr:cNvSpPr>
      </xdr:nvSpPr>
      <xdr:spPr bwMode="auto">
        <a:xfrm>
          <a:off x="9398454"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2053" name="Text Box 17">
          <a:extLst>
            <a:ext uri="{FF2B5EF4-FFF2-40B4-BE49-F238E27FC236}">
              <a16:creationId xmlns:a16="http://schemas.microsoft.com/office/drawing/2014/main" id="{00000000-0008-0000-0500-000005080000}"/>
            </a:ext>
          </a:extLst>
        </xdr:cNvPr>
        <xdr:cNvSpPr txBox="1">
          <a:spLocks noChangeArrowheads="1"/>
        </xdr:cNvSpPr>
      </xdr:nvSpPr>
      <xdr:spPr bwMode="auto">
        <a:xfrm>
          <a:off x="9398454"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2054" name="Text Box 18">
          <a:extLst>
            <a:ext uri="{FF2B5EF4-FFF2-40B4-BE49-F238E27FC236}">
              <a16:creationId xmlns:a16="http://schemas.microsoft.com/office/drawing/2014/main" id="{00000000-0008-0000-0500-000006080000}"/>
            </a:ext>
          </a:extLst>
        </xdr:cNvPr>
        <xdr:cNvSpPr txBox="1">
          <a:spLocks noChangeArrowheads="1"/>
        </xdr:cNvSpPr>
      </xdr:nvSpPr>
      <xdr:spPr bwMode="auto">
        <a:xfrm>
          <a:off x="9398454"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2055" name="Text Box 19">
          <a:extLst>
            <a:ext uri="{FF2B5EF4-FFF2-40B4-BE49-F238E27FC236}">
              <a16:creationId xmlns:a16="http://schemas.microsoft.com/office/drawing/2014/main" id="{00000000-0008-0000-0500-000007080000}"/>
            </a:ext>
          </a:extLst>
        </xdr:cNvPr>
        <xdr:cNvSpPr txBox="1">
          <a:spLocks noChangeArrowheads="1"/>
        </xdr:cNvSpPr>
      </xdr:nvSpPr>
      <xdr:spPr bwMode="auto">
        <a:xfrm>
          <a:off x="9398454"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2056" name="Text Box 16">
          <a:extLst>
            <a:ext uri="{FF2B5EF4-FFF2-40B4-BE49-F238E27FC236}">
              <a16:creationId xmlns:a16="http://schemas.microsoft.com/office/drawing/2014/main" id="{00000000-0008-0000-0500-000008080000}"/>
            </a:ext>
          </a:extLst>
        </xdr:cNvPr>
        <xdr:cNvSpPr txBox="1">
          <a:spLocks noChangeArrowheads="1"/>
        </xdr:cNvSpPr>
      </xdr:nvSpPr>
      <xdr:spPr bwMode="auto">
        <a:xfrm>
          <a:off x="9398454"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2057" name="Text Box 17">
          <a:extLst>
            <a:ext uri="{FF2B5EF4-FFF2-40B4-BE49-F238E27FC236}">
              <a16:creationId xmlns:a16="http://schemas.microsoft.com/office/drawing/2014/main" id="{00000000-0008-0000-0500-000009080000}"/>
            </a:ext>
          </a:extLst>
        </xdr:cNvPr>
        <xdr:cNvSpPr txBox="1">
          <a:spLocks noChangeArrowheads="1"/>
        </xdr:cNvSpPr>
      </xdr:nvSpPr>
      <xdr:spPr bwMode="auto">
        <a:xfrm>
          <a:off x="9398454"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2058" name="Text Box 18">
          <a:extLst>
            <a:ext uri="{FF2B5EF4-FFF2-40B4-BE49-F238E27FC236}">
              <a16:creationId xmlns:a16="http://schemas.microsoft.com/office/drawing/2014/main" id="{00000000-0008-0000-0500-00000A080000}"/>
            </a:ext>
          </a:extLst>
        </xdr:cNvPr>
        <xdr:cNvSpPr txBox="1">
          <a:spLocks noChangeArrowheads="1"/>
        </xdr:cNvSpPr>
      </xdr:nvSpPr>
      <xdr:spPr bwMode="auto">
        <a:xfrm>
          <a:off x="9398454"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2059" name="Text Box 19">
          <a:extLst>
            <a:ext uri="{FF2B5EF4-FFF2-40B4-BE49-F238E27FC236}">
              <a16:creationId xmlns:a16="http://schemas.microsoft.com/office/drawing/2014/main" id="{00000000-0008-0000-0500-00000B080000}"/>
            </a:ext>
          </a:extLst>
        </xdr:cNvPr>
        <xdr:cNvSpPr txBox="1">
          <a:spLocks noChangeArrowheads="1"/>
        </xdr:cNvSpPr>
      </xdr:nvSpPr>
      <xdr:spPr bwMode="auto">
        <a:xfrm>
          <a:off x="9398454"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2060" name="Text Box 16">
          <a:extLst>
            <a:ext uri="{FF2B5EF4-FFF2-40B4-BE49-F238E27FC236}">
              <a16:creationId xmlns:a16="http://schemas.microsoft.com/office/drawing/2014/main" id="{00000000-0008-0000-0500-00000C080000}"/>
            </a:ext>
          </a:extLst>
        </xdr:cNvPr>
        <xdr:cNvSpPr txBox="1">
          <a:spLocks noChangeArrowheads="1"/>
        </xdr:cNvSpPr>
      </xdr:nvSpPr>
      <xdr:spPr bwMode="auto">
        <a:xfrm>
          <a:off x="4664364"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2061" name="Text Box 17">
          <a:extLst>
            <a:ext uri="{FF2B5EF4-FFF2-40B4-BE49-F238E27FC236}">
              <a16:creationId xmlns:a16="http://schemas.microsoft.com/office/drawing/2014/main" id="{00000000-0008-0000-0500-00000D080000}"/>
            </a:ext>
          </a:extLst>
        </xdr:cNvPr>
        <xdr:cNvSpPr txBox="1">
          <a:spLocks noChangeArrowheads="1"/>
        </xdr:cNvSpPr>
      </xdr:nvSpPr>
      <xdr:spPr bwMode="auto">
        <a:xfrm>
          <a:off x="4664364"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2062" name="Text Box 18">
          <a:extLst>
            <a:ext uri="{FF2B5EF4-FFF2-40B4-BE49-F238E27FC236}">
              <a16:creationId xmlns:a16="http://schemas.microsoft.com/office/drawing/2014/main" id="{00000000-0008-0000-0500-00000E080000}"/>
            </a:ext>
          </a:extLst>
        </xdr:cNvPr>
        <xdr:cNvSpPr txBox="1">
          <a:spLocks noChangeArrowheads="1"/>
        </xdr:cNvSpPr>
      </xdr:nvSpPr>
      <xdr:spPr bwMode="auto">
        <a:xfrm>
          <a:off x="4664364"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2063" name="Text Box 19">
          <a:extLst>
            <a:ext uri="{FF2B5EF4-FFF2-40B4-BE49-F238E27FC236}">
              <a16:creationId xmlns:a16="http://schemas.microsoft.com/office/drawing/2014/main" id="{00000000-0008-0000-0500-00000F080000}"/>
            </a:ext>
          </a:extLst>
        </xdr:cNvPr>
        <xdr:cNvSpPr txBox="1">
          <a:spLocks noChangeArrowheads="1"/>
        </xdr:cNvSpPr>
      </xdr:nvSpPr>
      <xdr:spPr bwMode="auto">
        <a:xfrm>
          <a:off x="4664364"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18</xdr:row>
      <xdr:rowOff>0</xdr:rowOff>
    </xdr:from>
    <xdr:ext cx="95250" cy="171450"/>
    <xdr:sp macro="" textlink="">
      <xdr:nvSpPr>
        <xdr:cNvPr id="2064" name="Text Box 16">
          <a:extLst>
            <a:ext uri="{FF2B5EF4-FFF2-40B4-BE49-F238E27FC236}">
              <a16:creationId xmlns:a16="http://schemas.microsoft.com/office/drawing/2014/main" id="{00000000-0008-0000-0500-000010080000}"/>
            </a:ext>
          </a:extLst>
        </xdr:cNvPr>
        <xdr:cNvSpPr txBox="1">
          <a:spLocks noChangeArrowheads="1"/>
        </xdr:cNvSpPr>
      </xdr:nvSpPr>
      <xdr:spPr bwMode="auto">
        <a:xfrm>
          <a:off x="12540961"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18</xdr:row>
      <xdr:rowOff>0</xdr:rowOff>
    </xdr:from>
    <xdr:ext cx="95250" cy="171450"/>
    <xdr:sp macro="" textlink="">
      <xdr:nvSpPr>
        <xdr:cNvPr id="2065" name="Text Box 17">
          <a:extLst>
            <a:ext uri="{FF2B5EF4-FFF2-40B4-BE49-F238E27FC236}">
              <a16:creationId xmlns:a16="http://schemas.microsoft.com/office/drawing/2014/main" id="{00000000-0008-0000-0500-000011080000}"/>
            </a:ext>
          </a:extLst>
        </xdr:cNvPr>
        <xdr:cNvSpPr txBox="1">
          <a:spLocks noChangeArrowheads="1"/>
        </xdr:cNvSpPr>
      </xdr:nvSpPr>
      <xdr:spPr bwMode="auto">
        <a:xfrm>
          <a:off x="12540961"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18</xdr:row>
      <xdr:rowOff>0</xdr:rowOff>
    </xdr:from>
    <xdr:ext cx="95250" cy="171450"/>
    <xdr:sp macro="" textlink="">
      <xdr:nvSpPr>
        <xdr:cNvPr id="2066" name="Text Box 18">
          <a:extLst>
            <a:ext uri="{FF2B5EF4-FFF2-40B4-BE49-F238E27FC236}">
              <a16:creationId xmlns:a16="http://schemas.microsoft.com/office/drawing/2014/main" id="{00000000-0008-0000-0500-000012080000}"/>
            </a:ext>
          </a:extLst>
        </xdr:cNvPr>
        <xdr:cNvSpPr txBox="1">
          <a:spLocks noChangeArrowheads="1"/>
        </xdr:cNvSpPr>
      </xdr:nvSpPr>
      <xdr:spPr bwMode="auto">
        <a:xfrm>
          <a:off x="12540961"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18</xdr:row>
      <xdr:rowOff>0</xdr:rowOff>
    </xdr:from>
    <xdr:ext cx="95250" cy="171450"/>
    <xdr:sp macro="" textlink="">
      <xdr:nvSpPr>
        <xdr:cNvPr id="2067" name="Text Box 19">
          <a:extLst>
            <a:ext uri="{FF2B5EF4-FFF2-40B4-BE49-F238E27FC236}">
              <a16:creationId xmlns:a16="http://schemas.microsoft.com/office/drawing/2014/main" id="{00000000-0008-0000-0500-000013080000}"/>
            </a:ext>
          </a:extLst>
        </xdr:cNvPr>
        <xdr:cNvSpPr txBox="1">
          <a:spLocks noChangeArrowheads="1"/>
        </xdr:cNvSpPr>
      </xdr:nvSpPr>
      <xdr:spPr bwMode="auto">
        <a:xfrm>
          <a:off x="12540961"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14</xdr:row>
      <xdr:rowOff>504825</xdr:rowOff>
    </xdr:from>
    <xdr:ext cx="95250" cy="444014"/>
    <xdr:sp macro="" textlink="">
      <xdr:nvSpPr>
        <xdr:cNvPr id="2072" name="Text Box 15">
          <a:extLst>
            <a:ext uri="{FF2B5EF4-FFF2-40B4-BE49-F238E27FC236}">
              <a16:creationId xmlns:a16="http://schemas.microsoft.com/office/drawing/2014/main" id="{00000000-0008-0000-0500-000018080000}"/>
            </a:ext>
          </a:extLst>
        </xdr:cNvPr>
        <xdr:cNvSpPr txBox="1">
          <a:spLocks noChangeArrowheads="1"/>
        </xdr:cNvSpPr>
      </xdr:nvSpPr>
      <xdr:spPr bwMode="auto">
        <a:xfrm>
          <a:off x="4664364" y="3777384"/>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2073" name="Text Box 16">
          <a:extLst>
            <a:ext uri="{FF2B5EF4-FFF2-40B4-BE49-F238E27FC236}">
              <a16:creationId xmlns:a16="http://schemas.microsoft.com/office/drawing/2014/main" id="{00000000-0008-0000-0500-000019080000}"/>
            </a:ext>
          </a:extLst>
        </xdr:cNvPr>
        <xdr:cNvSpPr txBox="1">
          <a:spLocks noChangeArrowheads="1"/>
        </xdr:cNvSpPr>
      </xdr:nvSpPr>
      <xdr:spPr bwMode="auto">
        <a:xfrm>
          <a:off x="4664364"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2074" name="Text Box 17">
          <a:extLst>
            <a:ext uri="{FF2B5EF4-FFF2-40B4-BE49-F238E27FC236}">
              <a16:creationId xmlns:a16="http://schemas.microsoft.com/office/drawing/2014/main" id="{00000000-0008-0000-0500-00001A080000}"/>
            </a:ext>
          </a:extLst>
        </xdr:cNvPr>
        <xdr:cNvSpPr txBox="1">
          <a:spLocks noChangeArrowheads="1"/>
        </xdr:cNvSpPr>
      </xdr:nvSpPr>
      <xdr:spPr bwMode="auto">
        <a:xfrm>
          <a:off x="4664364"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2075" name="Text Box 18">
          <a:extLst>
            <a:ext uri="{FF2B5EF4-FFF2-40B4-BE49-F238E27FC236}">
              <a16:creationId xmlns:a16="http://schemas.microsoft.com/office/drawing/2014/main" id="{00000000-0008-0000-0500-00001B080000}"/>
            </a:ext>
          </a:extLst>
        </xdr:cNvPr>
        <xdr:cNvSpPr txBox="1">
          <a:spLocks noChangeArrowheads="1"/>
        </xdr:cNvSpPr>
      </xdr:nvSpPr>
      <xdr:spPr bwMode="auto">
        <a:xfrm>
          <a:off x="4664364"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2076" name="Text Box 19">
          <a:extLst>
            <a:ext uri="{FF2B5EF4-FFF2-40B4-BE49-F238E27FC236}">
              <a16:creationId xmlns:a16="http://schemas.microsoft.com/office/drawing/2014/main" id="{00000000-0008-0000-0500-00001C080000}"/>
            </a:ext>
          </a:extLst>
        </xdr:cNvPr>
        <xdr:cNvSpPr txBox="1">
          <a:spLocks noChangeArrowheads="1"/>
        </xdr:cNvSpPr>
      </xdr:nvSpPr>
      <xdr:spPr bwMode="auto">
        <a:xfrm>
          <a:off x="4664364"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18</xdr:row>
      <xdr:rowOff>0</xdr:rowOff>
    </xdr:from>
    <xdr:ext cx="95250" cy="171450"/>
    <xdr:sp macro="" textlink="">
      <xdr:nvSpPr>
        <xdr:cNvPr id="2077" name="Text Box 16">
          <a:extLst>
            <a:ext uri="{FF2B5EF4-FFF2-40B4-BE49-F238E27FC236}">
              <a16:creationId xmlns:a16="http://schemas.microsoft.com/office/drawing/2014/main" id="{00000000-0008-0000-0500-00001D080000}"/>
            </a:ext>
          </a:extLst>
        </xdr:cNvPr>
        <xdr:cNvSpPr txBox="1">
          <a:spLocks noChangeArrowheads="1"/>
        </xdr:cNvSpPr>
      </xdr:nvSpPr>
      <xdr:spPr bwMode="auto">
        <a:xfrm>
          <a:off x="12540961"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18</xdr:row>
      <xdr:rowOff>0</xdr:rowOff>
    </xdr:from>
    <xdr:ext cx="95250" cy="171450"/>
    <xdr:sp macro="" textlink="">
      <xdr:nvSpPr>
        <xdr:cNvPr id="2078" name="Text Box 17">
          <a:extLst>
            <a:ext uri="{FF2B5EF4-FFF2-40B4-BE49-F238E27FC236}">
              <a16:creationId xmlns:a16="http://schemas.microsoft.com/office/drawing/2014/main" id="{00000000-0008-0000-0500-00001E080000}"/>
            </a:ext>
          </a:extLst>
        </xdr:cNvPr>
        <xdr:cNvSpPr txBox="1">
          <a:spLocks noChangeArrowheads="1"/>
        </xdr:cNvSpPr>
      </xdr:nvSpPr>
      <xdr:spPr bwMode="auto">
        <a:xfrm>
          <a:off x="12540961"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18</xdr:row>
      <xdr:rowOff>15875</xdr:rowOff>
    </xdr:from>
    <xdr:ext cx="95250" cy="171450"/>
    <xdr:sp macro="" textlink="">
      <xdr:nvSpPr>
        <xdr:cNvPr id="2079" name="Text Box 18">
          <a:extLst>
            <a:ext uri="{FF2B5EF4-FFF2-40B4-BE49-F238E27FC236}">
              <a16:creationId xmlns:a16="http://schemas.microsoft.com/office/drawing/2014/main" id="{00000000-0008-0000-0500-00001F080000}"/>
            </a:ext>
          </a:extLst>
        </xdr:cNvPr>
        <xdr:cNvSpPr txBox="1">
          <a:spLocks noChangeArrowheads="1"/>
        </xdr:cNvSpPr>
      </xdr:nvSpPr>
      <xdr:spPr bwMode="auto">
        <a:xfrm>
          <a:off x="12485398" y="416069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2080" name="Text Box 16">
          <a:extLst>
            <a:ext uri="{FF2B5EF4-FFF2-40B4-BE49-F238E27FC236}">
              <a16:creationId xmlns:a16="http://schemas.microsoft.com/office/drawing/2014/main" id="{00000000-0008-0000-0500-000020080000}"/>
            </a:ext>
          </a:extLst>
        </xdr:cNvPr>
        <xdr:cNvSpPr txBox="1">
          <a:spLocks noChangeArrowheads="1"/>
        </xdr:cNvSpPr>
      </xdr:nvSpPr>
      <xdr:spPr bwMode="auto">
        <a:xfrm>
          <a:off x="15388070"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2081" name="Text Box 17">
          <a:extLst>
            <a:ext uri="{FF2B5EF4-FFF2-40B4-BE49-F238E27FC236}">
              <a16:creationId xmlns:a16="http://schemas.microsoft.com/office/drawing/2014/main" id="{00000000-0008-0000-0500-000021080000}"/>
            </a:ext>
          </a:extLst>
        </xdr:cNvPr>
        <xdr:cNvSpPr txBox="1">
          <a:spLocks noChangeArrowheads="1"/>
        </xdr:cNvSpPr>
      </xdr:nvSpPr>
      <xdr:spPr bwMode="auto">
        <a:xfrm>
          <a:off x="15388070"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2082" name="Text Box 18">
          <a:extLst>
            <a:ext uri="{FF2B5EF4-FFF2-40B4-BE49-F238E27FC236}">
              <a16:creationId xmlns:a16="http://schemas.microsoft.com/office/drawing/2014/main" id="{00000000-0008-0000-0500-000022080000}"/>
            </a:ext>
          </a:extLst>
        </xdr:cNvPr>
        <xdr:cNvSpPr txBox="1">
          <a:spLocks noChangeArrowheads="1"/>
        </xdr:cNvSpPr>
      </xdr:nvSpPr>
      <xdr:spPr bwMode="auto">
        <a:xfrm>
          <a:off x="15388070"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2083" name="Text Box 19">
          <a:extLst>
            <a:ext uri="{FF2B5EF4-FFF2-40B4-BE49-F238E27FC236}">
              <a16:creationId xmlns:a16="http://schemas.microsoft.com/office/drawing/2014/main" id="{00000000-0008-0000-0500-000023080000}"/>
            </a:ext>
          </a:extLst>
        </xdr:cNvPr>
        <xdr:cNvSpPr txBox="1">
          <a:spLocks noChangeArrowheads="1"/>
        </xdr:cNvSpPr>
      </xdr:nvSpPr>
      <xdr:spPr bwMode="auto">
        <a:xfrm>
          <a:off x="15388070"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1228725</xdr:colOff>
      <xdr:row>18</xdr:row>
      <xdr:rowOff>0</xdr:rowOff>
    </xdr:from>
    <xdr:ext cx="95250" cy="171450"/>
    <xdr:sp macro="" textlink="">
      <xdr:nvSpPr>
        <xdr:cNvPr id="2084" name="Text Box 16">
          <a:extLst>
            <a:ext uri="{FF2B5EF4-FFF2-40B4-BE49-F238E27FC236}">
              <a16:creationId xmlns:a16="http://schemas.microsoft.com/office/drawing/2014/main" id="{00000000-0008-0000-0500-000024080000}"/>
            </a:ext>
          </a:extLst>
        </xdr:cNvPr>
        <xdr:cNvSpPr txBox="1">
          <a:spLocks noChangeArrowheads="1"/>
        </xdr:cNvSpPr>
      </xdr:nvSpPr>
      <xdr:spPr bwMode="auto">
        <a:xfrm>
          <a:off x="17649825" y="12001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504825</xdr:rowOff>
    </xdr:from>
    <xdr:ext cx="95250" cy="456743"/>
    <xdr:sp macro="" textlink="">
      <xdr:nvSpPr>
        <xdr:cNvPr id="2145" name="Text Box 15">
          <a:extLst>
            <a:ext uri="{FF2B5EF4-FFF2-40B4-BE49-F238E27FC236}">
              <a16:creationId xmlns:a16="http://schemas.microsoft.com/office/drawing/2014/main" id="{00000000-0008-0000-0500-000061080000}"/>
            </a:ext>
          </a:extLst>
        </xdr:cNvPr>
        <xdr:cNvSpPr txBox="1">
          <a:spLocks noChangeArrowheads="1"/>
        </xdr:cNvSpPr>
      </xdr:nvSpPr>
      <xdr:spPr bwMode="auto">
        <a:xfrm>
          <a:off x="4664364" y="4516293"/>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18</xdr:row>
      <xdr:rowOff>504825</xdr:rowOff>
    </xdr:from>
    <xdr:ext cx="95250" cy="442269"/>
    <xdr:sp macro="" textlink="">
      <xdr:nvSpPr>
        <xdr:cNvPr id="2146" name="Text Box 15">
          <a:extLst>
            <a:ext uri="{FF2B5EF4-FFF2-40B4-BE49-F238E27FC236}">
              <a16:creationId xmlns:a16="http://schemas.microsoft.com/office/drawing/2014/main" id="{00000000-0008-0000-0500-000062080000}"/>
            </a:ext>
          </a:extLst>
        </xdr:cNvPr>
        <xdr:cNvSpPr txBox="1">
          <a:spLocks noChangeArrowheads="1"/>
        </xdr:cNvSpPr>
      </xdr:nvSpPr>
      <xdr:spPr bwMode="auto">
        <a:xfrm>
          <a:off x="12540961" y="4516293"/>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504825</xdr:rowOff>
    </xdr:from>
    <xdr:ext cx="95250" cy="213632"/>
    <xdr:sp macro="" textlink="">
      <xdr:nvSpPr>
        <xdr:cNvPr id="2148" name="Text Box 15">
          <a:extLst>
            <a:ext uri="{FF2B5EF4-FFF2-40B4-BE49-F238E27FC236}">
              <a16:creationId xmlns:a16="http://schemas.microsoft.com/office/drawing/2014/main" id="{00000000-0008-0000-0500-000064080000}"/>
            </a:ext>
          </a:extLst>
        </xdr:cNvPr>
        <xdr:cNvSpPr txBox="1">
          <a:spLocks noChangeArrowheads="1"/>
        </xdr:cNvSpPr>
      </xdr:nvSpPr>
      <xdr:spPr bwMode="auto">
        <a:xfrm>
          <a:off x="4664364" y="451629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504825</xdr:rowOff>
    </xdr:from>
    <xdr:ext cx="95250" cy="444331"/>
    <xdr:sp macro="" textlink="">
      <xdr:nvSpPr>
        <xdr:cNvPr id="2149" name="Text Box 15">
          <a:extLst>
            <a:ext uri="{FF2B5EF4-FFF2-40B4-BE49-F238E27FC236}">
              <a16:creationId xmlns:a16="http://schemas.microsoft.com/office/drawing/2014/main" id="{00000000-0008-0000-0500-000065080000}"/>
            </a:ext>
          </a:extLst>
        </xdr:cNvPr>
        <xdr:cNvSpPr txBox="1">
          <a:spLocks noChangeArrowheads="1"/>
        </xdr:cNvSpPr>
      </xdr:nvSpPr>
      <xdr:spPr bwMode="auto">
        <a:xfrm>
          <a:off x="4664364" y="4516293"/>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18</xdr:row>
      <xdr:rowOff>504825</xdr:rowOff>
    </xdr:from>
    <xdr:ext cx="95250" cy="213632"/>
    <xdr:sp macro="" textlink="">
      <xdr:nvSpPr>
        <xdr:cNvPr id="2150" name="Text Box 15">
          <a:extLst>
            <a:ext uri="{FF2B5EF4-FFF2-40B4-BE49-F238E27FC236}">
              <a16:creationId xmlns:a16="http://schemas.microsoft.com/office/drawing/2014/main" id="{00000000-0008-0000-0500-000066080000}"/>
            </a:ext>
          </a:extLst>
        </xdr:cNvPr>
        <xdr:cNvSpPr txBox="1">
          <a:spLocks noChangeArrowheads="1"/>
        </xdr:cNvSpPr>
      </xdr:nvSpPr>
      <xdr:spPr bwMode="auto">
        <a:xfrm>
          <a:off x="12540961" y="451629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151" name="Text Box 16">
          <a:extLst>
            <a:ext uri="{FF2B5EF4-FFF2-40B4-BE49-F238E27FC236}">
              <a16:creationId xmlns:a16="http://schemas.microsoft.com/office/drawing/2014/main" id="{00000000-0008-0000-0500-000067080000}"/>
            </a:ext>
          </a:extLst>
        </xdr:cNvPr>
        <xdr:cNvSpPr txBox="1">
          <a:spLocks noChangeArrowheads="1"/>
        </xdr:cNvSpPr>
      </xdr:nvSpPr>
      <xdr:spPr bwMode="auto">
        <a:xfrm>
          <a:off x="4664364"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152" name="Text Box 17">
          <a:extLst>
            <a:ext uri="{FF2B5EF4-FFF2-40B4-BE49-F238E27FC236}">
              <a16:creationId xmlns:a16="http://schemas.microsoft.com/office/drawing/2014/main" id="{00000000-0008-0000-0500-000068080000}"/>
            </a:ext>
          </a:extLst>
        </xdr:cNvPr>
        <xdr:cNvSpPr txBox="1">
          <a:spLocks noChangeArrowheads="1"/>
        </xdr:cNvSpPr>
      </xdr:nvSpPr>
      <xdr:spPr bwMode="auto">
        <a:xfrm>
          <a:off x="4664364"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153" name="Text Box 18">
          <a:extLst>
            <a:ext uri="{FF2B5EF4-FFF2-40B4-BE49-F238E27FC236}">
              <a16:creationId xmlns:a16="http://schemas.microsoft.com/office/drawing/2014/main" id="{00000000-0008-0000-0500-000069080000}"/>
            </a:ext>
          </a:extLst>
        </xdr:cNvPr>
        <xdr:cNvSpPr txBox="1">
          <a:spLocks noChangeArrowheads="1"/>
        </xdr:cNvSpPr>
      </xdr:nvSpPr>
      <xdr:spPr bwMode="auto">
        <a:xfrm>
          <a:off x="4664364"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154" name="Text Box 19">
          <a:extLst>
            <a:ext uri="{FF2B5EF4-FFF2-40B4-BE49-F238E27FC236}">
              <a16:creationId xmlns:a16="http://schemas.microsoft.com/office/drawing/2014/main" id="{00000000-0008-0000-0500-00006A080000}"/>
            </a:ext>
          </a:extLst>
        </xdr:cNvPr>
        <xdr:cNvSpPr txBox="1">
          <a:spLocks noChangeArrowheads="1"/>
        </xdr:cNvSpPr>
      </xdr:nvSpPr>
      <xdr:spPr bwMode="auto">
        <a:xfrm>
          <a:off x="4664364"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0</xdr:rowOff>
    </xdr:from>
    <xdr:ext cx="95250" cy="171450"/>
    <xdr:sp macro="" textlink="">
      <xdr:nvSpPr>
        <xdr:cNvPr id="2155" name="Text Box 16">
          <a:extLst>
            <a:ext uri="{FF2B5EF4-FFF2-40B4-BE49-F238E27FC236}">
              <a16:creationId xmlns:a16="http://schemas.microsoft.com/office/drawing/2014/main" id="{00000000-0008-0000-0500-00006B080000}"/>
            </a:ext>
          </a:extLst>
        </xdr:cNvPr>
        <xdr:cNvSpPr txBox="1">
          <a:spLocks noChangeArrowheads="1"/>
        </xdr:cNvSpPr>
      </xdr:nvSpPr>
      <xdr:spPr bwMode="auto">
        <a:xfrm>
          <a:off x="12540961"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0</xdr:rowOff>
    </xdr:from>
    <xdr:ext cx="95250" cy="171450"/>
    <xdr:sp macro="" textlink="">
      <xdr:nvSpPr>
        <xdr:cNvPr id="2156" name="Text Box 17">
          <a:extLst>
            <a:ext uri="{FF2B5EF4-FFF2-40B4-BE49-F238E27FC236}">
              <a16:creationId xmlns:a16="http://schemas.microsoft.com/office/drawing/2014/main" id="{00000000-0008-0000-0500-00006C080000}"/>
            </a:ext>
          </a:extLst>
        </xdr:cNvPr>
        <xdr:cNvSpPr txBox="1">
          <a:spLocks noChangeArrowheads="1"/>
        </xdr:cNvSpPr>
      </xdr:nvSpPr>
      <xdr:spPr bwMode="auto">
        <a:xfrm>
          <a:off x="12540961"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0</xdr:rowOff>
    </xdr:from>
    <xdr:ext cx="95250" cy="171450"/>
    <xdr:sp macro="" textlink="">
      <xdr:nvSpPr>
        <xdr:cNvPr id="2157" name="Text Box 18">
          <a:extLst>
            <a:ext uri="{FF2B5EF4-FFF2-40B4-BE49-F238E27FC236}">
              <a16:creationId xmlns:a16="http://schemas.microsoft.com/office/drawing/2014/main" id="{00000000-0008-0000-0500-00006D080000}"/>
            </a:ext>
          </a:extLst>
        </xdr:cNvPr>
        <xdr:cNvSpPr txBox="1">
          <a:spLocks noChangeArrowheads="1"/>
        </xdr:cNvSpPr>
      </xdr:nvSpPr>
      <xdr:spPr bwMode="auto">
        <a:xfrm>
          <a:off x="12540961"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0</xdr:rowOff>
    </xdr:from>
    <xdr:ext cx="95250" cy="171450"/>
    <xdr:sp macro="" textlink="">
      <xdr:nvSpPr>
        <xdr:cNvPr id="2158" name="Text Box 19">
          <a:extLst>
            <a:ext uri="{FF2B5EF4-FFF2-40B4-BE49-F238E27FC236}">
              <a16:creationId xmlns:a16="http://schemas.microsoft.com/office/drawing/2014/main" id="{00000000-0008-0000-0500-00006E080000}"/>
            </a:ext>
          </a:extLst>
        </xdr:cNvPr>
        <xdr:cNvSpPr txBox="1">
          <a:spLocks noChangeArrowheads="1"/>
        </xdr:cNvSpPr>
      </xdr:nvSpPr>
      <xdr:spPr bwMode="auto">
        <a:xfrm>
          <a:off x="12540961"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95250" cy="171450"/>
    <xdr:sp macro="" textlink="">
      <xdr:nvSpPr>
        <xdr:cNvPr id="2159" name="Text Box 16">
          <a:extLst>
            <a:ext uri="{FF2B5EF4-FFF2-40B4-BE49-F238E27FC236}">
              <a16:creationId xmlns:a16="http://schemas.microsoft.com/office/drawing/2014/main" id="{00000000-0008-0000-0500-00006F080000}"/>
            </a:ext>
          </a:extLst>
        </xdr:cNvPr>
        <xdr:cNvSpPr txBox="1">
          <a:spLocks noChangeArrowheads="1"/>
        </xdr:cNvSpPr>
      </xdr:nvSpPr>
      <xdr:spPr bwMode="auto">
        <a:xfrm>
          <a:off x="21832455"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95250" cy="171450"/>
    <xdr:sp macro="" textlink="">
      <xdr:nvSpPr>
        <xdr:cNvPr id="2160" name="Text Box 17">
          <a:extLst>
            <a:ext uri="{FF2B5EF4-FFF2-40B4-BE49-F238E27FC236}">
              <a16:creationId xmlns:a16="http://schemas.microsoft.com/office/drawing/2014/main" id="{00000000-0008-0000-0500-000070080000}"/>
            </a:ext>
          </a:extLst>
        </xdr:cNvPr>
        <xdr:cNvSpPr txBox="1">
          <a:spLocks noChangeArrowheads="1"/>
        </xdr:cNvSpPr>
      </xdr:nvSpPr>
      <xdr:spPr bwMode="auto">
        <a:xfrm>
          <a:off x="21832455"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95250" cy="171450"/>
    <xdr:sp macro="" textlink="">
      <xdr:nvSpPr>
        <xdr:cNvPr id="2161" name="Text Box 18">
          <a:extLst>
            <a:ext uri="{FF2B5EF4-FFF2-40B4-BE49-F238E27FC236}">
              <a16:creationId xmlns:a16="http://schemas.microsoft.com/office/drawing/2014/main" id="{00000000-0008-0000-0500-000071080000}"/>
            </a:ext>
          </a:extLst>
        </xdr:cNvPr>
        <xdr:cNvSpPr txBox="1">
          <a:spLocks noChangeArrowheads="1"/>
        </xdr:cNvSpPr>
      </xdr:nvSpPr>
      <xdr:spPr bwMode="auto">
        <a:xfrm>
          <a:off x="21832455"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95250" cy="171450"/>
    <xdr:sp macro="" textlink="">
      <xdr:nvSpPr>
        <xdr:cNvPr id="2162" name="Text Box 19">
          <a:extLst>
            <a:ext uri="{FF2B5EF4-FFF2-40B4-BE49-F238E27FC236}">
              <a16:creationId xmlns:a16="http://schemas.microsoft.com/office/drawing/2014/main" id="{00000000-0008-0000-0500-000072080000}"/>
            </a:ext>
          </a:extLst>
        </xdr:cNvPr>
        <xdr:cNvSpPr txBox="1">
          <a:spLocks noChangeArrowheads="1"/>
        </xdr:cNvSpPr>
      </xdr:nvSpPr>
      <xdr:spPr bwMode="auto">
        <a:xfrm>
          <a:off x="21832455"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20</xdr:row>
      <xdr:rowOff>504825</xdr:rowOff>
    </xdr:from>
    <xdr:ext cx="95250" cy="444014"/>
    <xdr:sp macro="" textlink="">
      <xdr:nvSpPr>
        <xdr:cNvPr id="2163" name="Text Box 15">
          <a:extLst>
            <a:ext uri="{FF2B5EF4-FFF2-40B4-BE49-F238E27FC236}">
              <a16:creationId xmlns:a16="http://schemas.microsoft.com/office/drawing/2014/main" id="{00000000-0008-0000-0500-000073080000}"/>
            </a:ext>
          </a:extLst>
        </xdr:cNvPr>
        <xdr:cNvSpPr txBox="1">
          <a:spLocks noChangeArrowheads="1"/>
        </xdr:cNvSpPr>
      </xdr:nvSpPr>
      <xdr:spPr bwMode="auto">
        <a:xfrm>
          <a:off x="4664364" y="5255202"/>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164" name="Text Box 16">
          <a:extLst>
            <a:ext uri="{FF2B5EF4-FFF2-40B4-BE49-F238E27FC236}">
              <a16:creationId xmlns:a16="http://schemas.microsoft.com/office/drawing/2014/main" id="{00000000-0008-0000-0500-000074080000}"/>
            </a:ext>
          </a:extLst>
        </xdr:cNvPr>
        <xdr:cNvSpPr txBox="1">
          <a:spLocks noChangeArrowheads="1"/>
        </xdr:cNvSpPr>
      </xdr:nvSpPr>
      <xdr:spPr bwMode="auto">
        <a:xfrm>
          <a:off x="4664364"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165" name="Text Box 17">
          <a:extLst>
            <a:ext uri="{FF2B5EF4-FFF2-40B4-BE49-F238E27FC236}">
              <a16:creationId xmlns:a16="http://schemas.microsoft.com/office/drawing/2014/main" id="{00000000-0008-0000-0500-000075080000}"/>
            </a:ext>
          </a:extLst>
        </xdr:cNvPr>
        <xdr:cNvSpPr txBox="1">
          <a:spLocks noChangeArrowheads="1"/>
        </xdr:cNvSpPr>
      </xdr:nvSpPr>
      <xdr:spPr bwMode="auto">
        <a:xfrm>
          <a:off x="4664364"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166" name="Text Box 18">
          <a:extLst>
            <a:ext uri="{FF2B5EF4-FFF2-40B4-BE49-F238E27FC236}">
              <a16:creationId xmlns:a16="http://schemas.microsoft.com/office/drawing/2014/main" id="{00000000-0008-0000-0500-000076080000}"/>
            </a:ext>
          </a:extLst>
        </xdr:cNvPr>
        <xdr:cNvSpPr txBox="1">
          <a:spLocks noChangeArrowheads="1"/>
        </xdr:cNvSpPr>
      </xdr:nvSpPr>
      <xdr:spPr bwMode="auto">
        <a:xfrm>
          <a:off x="4664364"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167" name="Text Box 19">
          <a:extLst>
            <a:ext uri="{FF2B5EF4-FFF2-40B4-BE49-F238E27FC236}">
              <a16:creationId xmlns:a16="http://schemas.microsoft.com/office/drawing/2014/main" id="{00000000-0008-0000-0500-000077080000}"/>
            </a:ext>
          </a:extLst>
        </xdr:cNvPr>
        <xdr:cNvSpPr txBox="1">
          <a:spLocks noChangeArrowheads="1"/>
        </xdr:cNvSpPr>
      </xdr:nvSpPr>
      <xdr:spPr bwMode="auto">
        <a:xfrm>
          <a:off x="4664364"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20</xdr:row>
      <xdr:rowOff>504825</xdr:rowOff>
    </xdr:from>
    <xdr:ext cx="95250" cy="442269"/>
    <xdr:sp macro="" textlink="">
      <xdr:nvSpPr>
        <xdr:cNvPr id="2168" name="Text Box 15">
          <a:extLst>
            <a:ext uri="{FF2B5EF4-FFF2-40B4-BE49-F238E27FC236}">
              <a16:creationId xmlns:a16="http://schemas.microsoft.com/office/drawing/2014/main" id="{00000000-0008-0000-0500-000078080000}"/>
            </a:ext>
          </a:extLst>
        </xdr:cNvPr>
        <xdr:cNvSpPr txBox="1">
          <a:spLocks noChangeArrowheads="1"/>
        </xdr:cNvSpPr>
      </xdr:nvSpPr>
      <xdr:spPr bwMode="auto">
        <a:xfrm>
          <a:off x="12540961" y="5255202"/>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0</xdr:rowOff>
    </xdr:from>
    <xdr:ext cx="95250" cy="171450"/>
    <xdr:sp macro="" textlink="">
      <xdr:nvSpPr>
        <xdr:cNvPr id="2169" name="Text Box 16">
          <a:extLst>
            <a:ext uri="{FF2B5EF4-FFF2-40B4-BE49-F238E27FC236}">
              <a16:creationId xmlns:a16="http://schemas.microsoft.com/office/drawing/2014/main" id="{00000000-0008-0000-0500-000079080000}"/>
            </a:ext>
          </a:extLst>
        </xdr:cNvPr>
        <xdr:cNvSpPr txBox="1">
          <a:spLocks noChangeArrowheads="1"/>
        </xdr:cNvSpPr>
      </xdr:nvSpPr>
      <xdr:spPr bwMode="auto">
        <a:xfrm>
          <a:off x="12540961"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0</xdr:rowOff>
    </xdr:from>
    <xdr:ext cx="95250" cy="171450"/>
    <xdr:sp macro="" textlink="">
      <xdr:nvSpPr>
        <xdr:cNvPr id="2170" name="Text Box 17">
          <a:extLst>
            <a:ext uri="{FF2B5EF4-FFF2-40B4-BE49-F238E27FC236}">
              <a16:creationId xmlns:a16="http://schemas.microsoft.com/office/drawing/2014/main" id="{00000000-0008-0000-0500-00007A080000}"/>
            </a:ext>
          </a:extLst>
        </xdr:cNvPr>
        <xdr:cNvSpPr txBox="1">
          <a:spLocks noChangeArrowheads="1"/>
        </xdr:cNvSpPr>
      </xdr:nvSpPr>
      <xdr:spPr bwMode="auto">
        <a:xfrm>
          <a:off x="12540961"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0</xdr:rowOff>
    </xdr:from>
    <xdr:ext cx="95250" cy="171450"/>
    <xdr:sp macro="" textlink="">
      <xdr:nvSpPr>
        <xdr:cNvPr id="2171" name="Text Box 18">
          <a:extLst>
            <a:ext uri="{FF2B5EF4-FFF2-40B4-BE49-F238E27FC236}">
              <a16:creationId xmlns:a16="http://schemas.microsoft.com/office/drawing/2014/main" id="{00000000-0008-0000-0500-00007B080000}"/>
            </a:ext>
          </a:extLst>
        </xdr:cNvPr>
        <xdr:cNvSpPr txBox="1">
          <a:spLocks noChangeArrowheads="1"/>
        </xdr:cNvSpPr>
      </xdr:nvSpPr>
      <xdr:spPr bwMode="auto">
        <a:xfrm>
          <a:off x="12540961"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172" name="Text Box 16">
          <a:extLst>
            <a:ext uri="{FF2B5EF4-FFF2-40B4-BE49-F238E27FC236}">
              <a16:creationId xmlns:a16="http://schemas.microsoft.com/office/drawing/2014/main" id="{00000000-0008-0000-0500-00007C080000}"/>
            </a:ext>
          </a:extLst>
        </xdr:cNvPr>
        <xdr:cNvSpPr txBox="1">
          <a:spLocks noChangeArrowheads="1"/>
        </xdr:cNvSpPr>
      </xdr:nvSpPr>
      <xdr:spPr bwMode="auto">
        <a:xfrm>
          <a:off x="15388070"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173" name="Text Box 17">
          <a:extLst>
            <a:ext uri="{FF2B5EF4-FFF2-40B4-BE49-F238E27FC236}">
              <a16:creationId xmlns:a16="http://schemas.microsoft.com/office/drawing/2014/main" id="{00000000-0008-0000-0500-00007D080000}"/>
            </a:ext>
          </a:extLst>
        </xdr:cNvPr>
        <xdr:cNvSpPr txBox="1">
          <a:spLocks noChangeArrowheads="1"/>
        </xdr:cNvSpPr>
      </xdr:nvSpPr>
      <xdr:spPr bwMode="auto">
        <a:xfrm>
          <a:off x="15388070"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174" name="Text Box 18">
          <a:extLst>
            <a:ext uri="{FF2B5EF4-FFF2-40B4-BE49-F238E27FC236}">
              <a16:creationId xmlns:a16="http://schemas.microsoft.com/office/drawing/2014/main" id="{00000000-0008-0000-0500-00007E080000}"/>
            </a:ext>
          </a:extLst>
        </xdr:cNvPr>
        <xdr:cNvSpPr txBox="1">
          <a:spLocks noChangeArrowheads="1"/>
        </xdr:cNvSpPr>
      </xdr:nvSpPr>
      <xdr:spPr bwMode="auto">
        <a:xfrm>
          <a:off x="15388070"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175" name="Text Box 19">
          <a:extLst>
            <a:ext uri="{FF2B5EF4-FFF2-40B4-BE49-F238E27FC236}">
              <a16:creationId xmlns:a16="http://schemas.microsoft.com/office/drawing/2014/main" id="{00000000-0008-0000-0500-00007F080000}"/>
            </a:ext>
          </a:extLst>
        </xdr:cNvPr>
        <xdr:cNvSpPr txBox="1">
          <a:spLocks noChangeArrowheads="1"/>
        </xdr:cNvSpPr>
      </xdr:nvSpPr>
      <xdr:spPr bwMode="auto">
        <a:xfrm>
          <a:off x="15388070"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176" name="Text Box 16">
          <a:extLst>
            <a:ext uri="{FF2B5EF4-FFF2-40B4-BE49-F238E27FC236}">
              <a16:creationId xmlns:a16="http://schemas.microsoft.com/office/drawing/2014/main" id="{00000000-0008-0000-0500-000080080000}"/>
            </a:ext>
          </a:extLst>
        </xdr:cNvPr>
        <xdr:cNvSpPr txBox="1">
          <a:spLocks noChangeArrowheads="1"/>
        </xdr:cNvSpPr>
      </xdr:nvSpPr>
      <xdr:spPr bwMode="auto">
        <a:xfrm>
          <a:off x="15388070"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177" name="Text Box 17">
          <a:extLst>
            <a:ext uri="{FF2B5EF4-FFF2-40B4-BE49-F238E27FC236}">
              <a16:creationId xmlns:a16="http://schemas.microsoft.com/office/drawing/2014/main" id="{00000000-0008-0000-0500-000081080000}"/>
            </a:ext>
          </a:extLst>
        </xdr:cNvPr>
        <xdr:cNvSpPr txBox="1">
          <a:spLocks noChangeArrowheads="1"/>
        </xdr:cNvSpPr>
      </xdr:nvSpPr>
      <xdr:spPr bwMode="auto">
        <a:xfrm>
          <a:off x="15388070"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178" name="Text Box 18">
          <a:extLst>
            <a:ext uri="{FF2B5EF4-FFF2-40B4-BE49-F238E27FC236}">
              <a16:creationId xmlns:a16="http://schemas.microsoft.com/office/drawing/2014/main" id="{00000000-0008-0000-0500-000082080000}"/>
            </a:ext>
          </a:extLst>
        </xdr:cNvPr>
        <xdr:cNvSpPr txBox="1">
          <a:spLocks noChangeArrowheads="1"/>
        </xdr:cNvSpPr>
      </xdr:nvSpPr>
      <xdr:spPr bwMode="auto">
        <a:xfrm>
          <a:off x="15388070"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24</xdr:row>
      <xdr:rowOff>170392</xdr:rowOff>
    </xdr:from>
    <xdr:ext cx="95250" cy="213632"/>
    <xdr:sp macro="" textlink="">
      <xdr:nvSpPr>
        <xdr:cNvPr id="2179" name="Text Box 15">
          <a:extLst>
            <a:ext uri="{FF2B5EF4-FFF2-40B4-BE49-F238E27FC236}">
              <a16:creationId xmlns:a16="http://schemas.microsoft.com/office/drawing/2014/main" id="{00000000-0008-0000-0500-000083080000}"/>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180" name="Text Box 16">
          <a:extLst>
            <a:ext uri="{FF2B5EF4-FFF2-40B4-BE49-F238E27FC236}">
              <a16:creationId xmlns:a16="http://schemas.microsoft.com/office/drawing/2014/main" id="{00000000-0008-0000-0500-000084080000}"/>
            </a:ext>
          </a:extLst>
        </xdr:cNvPr>
        <xdr:cNvSpPr txBox="1">
          <a:spLocks noChangeArrowheads="1"/>
        </xdr:cNvSpPr>
      </xdr:nvSpPr>
      <xdr:spPr bwMode="auto">
        <a:xfrm>
          <a:off x="4664364"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181" name="Text Box 17">
          <a:extLst>
            <a:ext uri="{FF2B5EF4-FFF2-40B4-BE49-F238E27FC236}">
              <a16:creationId xmlns:a16="http://schemas.microsoft.com/office/drawing/2014/main" id="{00000000-0008-0000-0500-000085080000}"/>
            </a:ext>
          </a:extLst>
        </xdr:cNvPr>
        <xdr:cNvSpPr txBox="1">
          <a:spLocks noChangeArrowheads="1"/>
        </xdr:cNvSpPr>
      </xdr:nvSpPr>
      <xdr:spPr bwMode="auto">
        <a:xfrm>
          <a:off x="4664364"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182" name="Text Box 18">
          <a:extLst>
            <a:ext uri="{FF2B5EF4-FFF2-40B4-BE49-F238E27FC236}">
              <a16:creationId xmlns:a16="http://schemas.microsoft.com/office/drawing/2014/main" id="{00000000-0008-0000-0500-000086080000}"/>
            </a:ext>
          </a:extLst>
        </xdr:cNvPr>
        <xdr:cNvSpPr txBox="1">
          <a:spLocks noChangeArrowheads="1"/>
        </xdr:cNvSpPr>
      </xdr:nvSpPr>
      <xdr:spPr bwMode="auto">
        <a:xfrm>
          <a:off x="4664364"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183" name="Text Box 19">
          <a:extLst>
            <a:ext uri="{FF2B5EF4-FFF2-40B4-BE49-F238E27FC236}">
              <a16:creationId xmlns:a16="http://schemas.microsoft.com/office/drawing/2014/main" id="{00000000-0008-0000-0500-000087080000}"/>
            </a:ext>
          </a:extLst>
        </xdr:cNvPr>
        <xdr:cNvSpPr txBox="1">
          <a:spLocks noChangeArrowheads="1"/>
        </xdr:cNvSpPr>
      </xdr:nvSpPr>
      <xdr:spPr bwMode="auto">
        <a:xfrm>
          <a:off x="4664364"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0</xdr:rowOff>
    </xdr:from>
    <xdr:ext cx="95250" cy="171450"/>
    <xdr:sp macro="" textlink="">
      <xdr:nvSpPr>
        <xdr:cNvPr id="2184" name="Text Box 16">
          <a:extLst>
            <a:ext uri="{FF2B5EF4-FFF2-40B4-BE49-F238E27FC236}">
              <a16:creationId xmlns:a16="http://schemas.microsoft.com/office/drawing/2014/main" id="{00000000-0008-0000-0500-000088080000}"/>
            </a:ext>
          </a:extLst>
        </xdr:cNvPr>
        <xdr:cNvSpPr txBox="1">
          <a:spLocks noChangeArrowheads="1"/>
        </xdr:cNvSpPr>
      </xdr:nvSpPr>
      <xdr:spPr bwMode="auto">
        <a:xfrm>
          <a:off x="12540961"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0</xdr:rowOff>
    </xdr:from>
    <xdr:ext cx="95250" cy="171450"/>
    <xdr:sp macro="" textlink="">
      <xdr:nvSpPr>
        <xdr:cNvPr id="2185" name="Text Box 17">
          <a:extLst>
            <a:ext uri="{FF2B5EF4-FFF2-40B4-BE49-F238E27FC236}">
              <a16:creationId xmlns:a16="http://schemas.microsoft.com/office/drawing/2014/main" id="{00000000-0008-0000-0500-000089080000}"/>
            </a:ext>
          </a:extLst>
        </xdr:cNvPr>
        <xdr:cNvSpPr txBox="1">
          <a:spLocks noChangeArrowheads="1"/>
        </xdr:cNvSpPr>
      </xdr:nvSpPr>
      <xdr:spPr bwMode="auto">
        <a:xfrm>
          <a:off x="12540961"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0</xdr:rowOff>
    </xdr:from>
    <xdr:ext cx="95250" cy="171450"/>
    <xdr:sp macro="" textlink="">
      <xdr:nvSpPr>
        <xdr:cNvPr id="2186" name="Text Box 18">
          <a:extLst>
            <a:ext uri="{FF2B5EF4-FFF2-40B4-BE49-F238E27FC236}">
              <a16:creationId xmlns:a16="http://schemas.microsoft.com/office/drawing/2014/main" id="{00000000-0008-0000-0500-00008A080000}"/>
            </a:ext>
          </a:extLst>
        </xdr:cNvPr>
        <xdr:cNvSpPr txBox="1">
          <a:spLocks noChangeArrowheads="1"/>
        </xdr:cNvSpPr>
      </xdr:nvSpPr>
      <xdr:spPr bwMode="auto">
        <a:xfrm>
          <a:off x="12540961"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0</xdr:rowOff>
    </xdr:from>
    <xdr:ext cx="95250" cy="171450"/>
    <xdr:sp macro="" textlink="">
      <xdr:nvSpPr>
        <xdr:cNvPr id="2187" name="Text Box 19">
          <a:extLst>
            <a:ext uri="{FF2B5EF4-FFF2-40B4-BE49-F238E27FC236}">
              <a16:creationId xmlns:a16="http://schemas.microsoft.com/office/drawing/2014/main" id="{00000000-0008-0000-0500-00008B080000}"/>
            </a:ext>
          </a:extLst>
        </xdr:cNvPr>
        <xdr:cNvSpPr txBox="1">
          <a:spLocks noChangeArrowheads="1"/>
        </xdr:cNvSpPr>
      </xdr:nvSpPr>
      <xdr:spPr bwMode="auto">
        <a:xfrm>
          <a:off x="12540961"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19</xdr:row>
      <xdr:rowOff>0</xdr:rowOff>
    </xdr:from>
    <xdr:ext cx="95250" cy="171450"/>
    <xdr:sp macro="" textlink="">
      <xdr:nvSpPr>
        <xdr:cNvPr id="2188" name="Text Box 16">
          <a:extLst>
            <a:ext uri="{FF2B5EF4-FFF2-40B4-BE49-F238E27FC236}">
              <a16:creationId xmlns:a16="http://schemas.microsoft.com/office/drawing/2014/main" id="{00000000-0008-0000-0500-00008C080000}"/>
            </a:ext>
          </a:extLst>
        </xdr:cNvPr>
        <xdr:cNvSpPr txBox="1">
          <a:spLocks noChangeArrowheads="1"/>
        </xdr:cNvSpPr>
      </xdr:nvSpPr>
      <xdr:spPr bwMode="auto">
        <a:xfrm>
          <a:off x="21832455" y="4514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19</xdr:row>
      <xdr:rowOff>0</xdr:rowOff>
    </xdr:from>
    <xdr:ext cx="95250" cy="171450"/>
    <xdr:sp macro="" textlink="">
      <xdr:nvSpPr>
        <xdr:cNvPr id="2189" name="Text Box 17">
          <a:extLst>
            <a:ext uri="{FF2B5EF4-FFF2-40B4-BE49-F238E27FC236}">
              <a16:creationId xmlns:a16="http://schemas.microsoft.com/office/drawing/2014/main" id="{00000000-0008-0000-0500-00008D080000}"/>
            </a:ext>
          </a:extLst>
        </xdr:cNvPr>
        <xdr:cNvSpPr txBox="1">
          <a:spLocks noChangeArrowheads="1"/>
        </xdr:cNvSpPr>
      </xdr:nvSpPr>
      <xdr:spPr bwMode="auto">
        <a:xfrm>
          <a:off x="21832455" y="4514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19</xdr:row>
      <xdr:rowOff>0</xdr:rowOff>
    </xdr:from>
    <xdr:ext cx="95250" cy="171450"/>
    <xdr:sp macro="" textlink="">
      <xdr:nvSpPr>
        <xdr:cNvPr id="2190" name="Text Box 18">
          <a:extLst>
            <a:ext uri="{FF2B5EF4-FFF2-40B4-BE49-F238E27FC236}">
              <a16:creationId xmlns:a16="http://schemas.microsoft.com/office/drawing/2014/main" id="{00000000-0008-0000-0500-00008E080000}"/>
            </a:ext>
          </a:extLst>
        </xdr:cNvPr>
        <xdr:cNvSpPr txBox="1">
          <a:spLocks noChangeArrowheads="1"/>
        </xdr:cNvSpPr>
      </xdr:nvSpPr>
      <xdr:spPr bwMode="auto">
        <a:xfrm>
          <a:off x="21832455" y="4514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19</xdr:row>
      <xdr:rowOff>0</xdr:rowOff>
    </xdr:from>
    <xdr:ext cx="95250" cy="171450"/>
    <xdr:sp macro="" textlink="">
      <xdr:nvSpPr>
        <xdr:cNvPr id="2191" name="Text Box 19">
          <a:extLst>
            <a:ext uri="{FF2B5EF4-FFF2-40B4-BE49-F238E27FC236}">
              <a16:creationId xmlns:a16="http://schemas.microsoft.com/office/drawing/2014/main" id="{00000000-0008-0000-0500-00008F080000}"/>
            </a:ext>
          </a:extLst>
        </xdr:cNvPr>
        <xdr:cNvSpPr txBox="1">
          <a:spLocks noChangeArrowheads="1"/>
        </xdr:cNvSpPr>
      </xdr:nvSpPr>
      <xdr:spPr bwMode="auto">
        <a:xfrm>
          <a:off x="21832455" y="4514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20</xdr:row>
      <xdr:rowOff>504825</xdr:rowOff>
    </xdr:from>
    <xdr:ext cx="95250" cy="444014"/>
    <xdr:sp macro="" textlink="">
      <xdr:nvSpPr>
        <xdr:cNvPr id="2192" name="Text Box 15">
          <a:extLst>
            <a:ext uri="{FF2B5EF4-FFF2-40B4-BE49-F238E27FC236}">
              <a16:creationId xmlns:a16="http://schemas.microsoft.com/office/drawing/2014/main" id="{00000000-0008-0000-0500-000090080000}"/>
            </a:ext>
          </a:extLst>
        </xdr:cNvPr>
        <xdr:cNvSpPr txBox="1">
          <a:spLocks noChangeArrowheads="1"/>
        </xdr:cNvSpPr>
      </xdr:nvSpPr>
      <xdr:spPr bwMode="auto">
        <a:xfrm>
          <a:off x="4664364" y="5255202"/>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193" name="Text Box 16">
          <a:extLst>
            <a:ext uri="{FF2B5EF4-FFF2-40B4-BE49-F238E27FC236}">
              <a16:creationId xmlns:a16="http://schemas.microsoft.com/office/drawing/2014/main" id="{00000000-0008-0000-0500-000091080000}"/>
            </a:ext>
          </a:extLst>
        </xdr:cNvPr>
        <xdr:cNvSpPr txBox="1">
          <a:spLocks noChangeArrowheads="1"/>
        </xdr:cNvSpPr>
      </xdr:nvSpPr>
      <xdr:spPr bwMode="auto">
        <a:xfrm>
          <a:off x="4664364"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194" name="Text Box 17">
          <a:extLst>
            <a:ext uri="{FF2B5EF4-FFF2-40B4-BE49-F238E27FC236}">
              <a16:creationId xmlns:a16="http://schemas.microsoft.com/office/drawing/2014/main" id="{00000000-0008-0000-0500-000092080000}"/>
            </a:ext>
          </a:extLst>
        </xdr:cNvPr>
        <xdr:cNvSpPr txBox="1">
          <a:spLocks noChangeArrowheads="1"/>
        </xdr:cNvSpPr>
      </xdr:nvSpPr>
      <xdr:spPr bwMode="auto">
        <a:xfrm>
          <a:off x="4664364"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195" name="Text Box 18">
          <a:extLst>
            <a:ext uri="{FF2B5EF4-FFF2-40B4-BE49-F238E27FC236}">
              <a16:creationId xmlns:a16="http://schemas.microsoft.com/office/drawing/2014/main" id="{00000000-0008-0000-0500-000093080000}"/>
            </a:ext>
          </a:extLst>
        </xdr:cNvPr>
        <xdr:cNvSpPr txBox="1">
          <a:spLocks noChangeArrowheads="1"/>
        </xdr:cNvSpPr>
      </xdr:nvSpPr>
      <xdr:spPr bwMode="auto">
        <a:xfrm>
          <a:off x="4664364"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196" name="Text Box 19">
          <a:extLst>
            <a:ext uri="{FF2B5EF4-FFF2-40B4-BE49-F238E27FC236}">
              <a16:creationId xmlns:a16="http://schemas.microsoft.com/office/drawing/2014/main" id="{00000000-0008-0000-0500-000094080000}"/>
            </a:ext>
          </a:extLst>
        </xdr:cNvPr>
        <xdr:cNvSpPr txBox="1">
          <a:spLocks noChangeArrowheads="1"/>
        </xdr:cNvSpPr>
      </xdr:nvSpPr>
      <xdr:spPr bwMode="auto">
        <a:xfrm>
          <a:off x="4664364"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0</xdr:rowOff>
    </xdr:from>
    <xdr:ext cx="95250" cy="171450"/>
    <xdr:sp macro="" textlink="">
      <xdr:nvSpPr>
        <xdr:cNvPr id="2197" name="Text Box 16">
          <a:extLst>
            <a:ext uri="{FF2B5EF4-FFF2-40B4-BE49-F238E27FC236}">
              <a16:creationId xmlns:a16="http://schemas.microsoft.com/office/drawing/2014/main" id="{00000000-0008-0000-0500-000095080000}"/>
            </a:ext>
          </a:extLst>
        </xdr:cNvPr>
        <xdr:cNvSpPr txBox="1">
          <a:spLocks noChangeArrowheads="1"/>
        </xdr:cNvSpPr>
      </xdr:nvSpPr>
      <xdr:spPr bwMode="auto">
        <a:xfrm>
          <a:off x="12540961"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0</xdr:rowOff>
    </xdr:from>
    <xdr:ext cx="95250" cy="171450"/>
    <xdr:sp macro="" textlink="">
      <xdr:nvSpPr>
        <xdr:cNvPr id="2198" name="Text Box 17">
          <a:extLst>
            <a:ext uri="{FF2B5EF4-FFF2-40B4-BE49-F238E27FC236}">
              <a16:creationId xmlns:a16="http://schemas.microsoft.com/office/drawing/2014/main" id="{00000000-0008-0000-0500-000096080000}"/>
            </a:ext>
          </a:extLst>
        </xdr:cNvPr>
        <xdr:cNvSpPr txBox="1">
          <a:spLocks noChangeArrowheads="1"/>
        </xdr:cNvSpPr>
      </xdr:nvSpPr>
      <xdr:spPr bwMode="auto">
        <a:xfrm>
          <a:off x="12540961"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24</xdr:row>
      <xdr:rowOff>15875</xdr:rowOff>
    </xdr:from>
    <xdr:ext cx="95250" cy="171450"/>
    <xdr:sp macro="" textlink="">
      <xdr:nvSpPr>
        <xdr:cNvPr id="2199" name="Text Box 18">
          <a:extLst>
            <a:ext uri="{FF2B5EF4-FFF2-40B4-BE49-F238E27FC236}">
              <a16:creationId xmlns:a16="http://schemas.microsoft.com/office/drawing/2014/main" id="{00000000-0008-0000-0500-000097080000}"/>
            </a:ext>
          </a:extLst>
        </xdr:cNvPr>
        <xdr:cNvSpPr txBox="1">
          <a:spLocks noChangeArrowheads="1"/>
        </xdr:cNvSpPr>
      </xdr:nvSpPr>
      <xdr:spPr bwMode="auto">
        <a:xfrm>
          <a:off x="12485398" y="563851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200" name="Text Box 16">
          <a:extLst>
            <a:ext uri="{FF2B5EF4-FFF2-40B4-BE49-F238E27FC236}">
              <a16:creationId xmlns:a16="http://schemas.microsoft.com/office/drawing/2014/main" id="{00000000-0008-0000-0500-000098080000}"/>
            </a:ext>
          </a:extLst>
        </xdr:cNvPr>
        <xdr:cNvSpPr txBox="1">
          <a:spLocks noChangeArrowheads="1"/>
        </xdr:cNvSpPr>
      </xdr:nvSpPr>
      <xdr:spPr bwMode="auto">
        <a:xfrm>
          <a:off x="15388070"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201" name="Text Box 17">
          <a:extLst>
            <a:ext uri="{FF2B5EF4-FFF2-40B4-BE49-F238E27FC236}">
              <a16:creationId xmlns:a16="http://schemas.microsoft.com/office/drawing/2014/main" id="{00000000-0008-0000-0500-000099080000}"/>
            </a:ext>
          </a:extLst>
        </xdr:cNvPr>
        <xdr:cNvSpPr txBox="1">
          <a:spLocks noChangeArrowheads="1"/>
        </xdr:cNvSpPr>
      </xdr:nvSpPr>
      <xdr:spPr bwMode="auto">
        <a:xfrm>
          <a:off x="15388070"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202" name="Text Box 18">
          <a:extLst>
            <a:ext uri="{FF2B5EF4-FFF2-40B4-BE49-F238E27FC236}">
              <a16:creationId xmlns:a16="http://schemas.microsoft.com/office/drawing/2014/main" id="{00000000-0008-0000-0500-00009A080000}"/>
            </a:ext>
          </a:extLst>
        </xdr:cNvPr>
        <xdr:cNvSpPr txBox="1">
          <a:spLocks noChangeArrowheads="1"/>
        </xdr:cNvSpPr>
      </xdr:nvSpPr>
      <xdr:spPr bwMode="auto">
        <a:xfrm>
          <a:off x="15388070"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203" name="Text Box 19">
          <a:extLst>
            <a:ext uri="{FF2B5EF4-FFF2-40B4-BE49-F238E27FC236}">
              <a16:creationId xmlns:a16="http://schemas.microsoft.com/office/drawing/2014/main" id="{00000000-0008-0000-0500-00009B080000}"/>
            </a:ext>
          </a:extLst>
        </xdr:cNvPr>
        <xdr:cNvSpPr txBox="1">
          <a:spLocks noChangeArrowheads="1"/>
        </xdr:cNvSpPr>
      </xdr:nvSpPr>
      <xdr:spPr bwMode="auto">
        <a:xfrm>
          <a:off x="15388070"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204" name="Text Box 16">
          <a:extLst>
            <a:ext uri="{FF2B5EF4-FFF2-40B4-BE49-F238E27FC236}">
              <a16:creationId xmlns:a16="http://schemas.microsoft.com/office/drawing/2014/main" id="{00000000-0008-0000-0500-00009C080000}"/>
            </a:ext>
          </a:extLst>
        </xdr:cNvPr>
        <xdr:cNvSpPr txBox="1">
          <a:spLocks noChangeArrowheads="1"/>
        </xdr:cNvSpPr>
      </xdr:nvSpPr>
      <xdr:spPr bwMode="auto">
        <a:xfrm>
          <a:off x="15388070"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504825</xdr:rowOff>
    </xdr:from>
    <xdr:ext cx="95250" cy="448496"/>
    <xdr:sp macro="" textlink="">
      <xdr:nvSpPr>
        <xdr:cNvPr id="2205" name="Text Box 15">
          <a:extLst>
            <a:ext uri="{FF2B5EF4-FFF2-40B4-BE49-F238E27FC236}">
              <a16:creationId xmlns:a16="http://schemas.microsoft.com/office/drawing/2014/main" id="{00000000-0008-0000-0500-00009D080000}"/>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504825</xdr:rowOff>
    </xdr:from>
    <xdr:ext cx="95250" cy="442269"/>
    <xdr:sp macro="" textlink="">
      <xdr:nvSpPr>
        <xdr:cNvPr id="2206" name="Text Box 15">
          <a:extLst>
            <a:ext uri="{FF2B5EF4-FFF2-40B4-BE49-F238E27FC236}">
              <a16:creationId xmlns:a16="http://schemas.microsoft.com/office/drawing/2014/main" id="{00000000-0008-0000-0500-00009E08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504825</xdr:rowOff>
    </xdr:from>
    <xdr:ext cx="95250" cy="213632"/>
    <xdr:sp macro="" textlink="">
      <xdr:nvSpPr>
        <xdr:cNvPr id="2208" name="Text Box 15">
          <a:extLst>
            <a:ext uri="{FF2B5EF4-FFF2-40B4-BE49-F238E27FC236}">
              <a16:creationId xmlns:a16="http://schemas.microsoft.com/office/drawing/2014/main" id="{00000000-0008-0000-0500-0000A008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504825</xdr:rowOff>
    </xdr:from>
    <xdr:ext cx="95250" cy="444331"/>
    <xdr:sp macro="" textlink="">
      <xdr:nvSpPr>
        <xdr:cNvPr id="2209" name="Text Box 15">
          <a:extLst>
            <a:ext uri="{FF2B5EF4-FFF2-40B4-BE49-F238E27FC236}">
              <a16:creationId xmlns:a16="http://schemas.microsoft.com/office/drawing/2014/main" id="{00000000-0008-0000-0500-0000A108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24</xdr:row>
      <xdr:rowOff>170392</xdr:rowOff>
    </xdr:from>
    <xdr:ext cx="95250" cy="213632"/>
    <xdr:sp macro="" textlink="">
      <xdr:nvSpPr>
        <xdr:cNvPr id="2210" name="Text Box 15">
          <a:extLst>
            <a:ext uri="{FF2B5EF4-FFF2-40B4-BE49-F238E27FC236}">
              <a16:creationId xmlns:a16="http://schemas.microsoft.com/office/drawing/2014/main" id="{00000000-0008-0000-0500-0000A2080000}"/>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11" name="Text Box 16">
          <a:extLst>
            <a:ext uri="{FF2B5EF4-FFF2-40B4-BE49-F238E27FC236}">
              <a16:creationId xmlns:a16="http://schemas.microsoft.com/office/drawing/2014/main" id="{00000000-0008-0000-0500-0000A3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12" name="Text Box 17">
          <a:extLst>
            <a:ext uri="{FF2B5EF4-FFF2-40B4-BE49-F238E27FC236}">
              <a16:creationId xmlns:a16="http://schemas.microsoft.com/office/drawing/2014/main" id="{00000000-0008-0000-0500-0000A4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13" name="Text Box 18">
          <a:extLst>
            <a:ext uri="{FF2B5EF4-FFF2-40B4-BE49-F238E27FC236}">
              <a16:creationId xmlns:a16="http://schemas.microsoft.com/office/drawing/2014/main" id="{00000000-0008-0000-0500-0000A5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14" name="Text Box 19">
          <a:extLst>
            <a:ext uri="{FF2B5EF4-FFF2-40B4-BE49-F238E27FC236}">
              <a16:creationId xmlns:a16="http://schemas.microsoft.com/office/drawing/2014/main" id="{00000000-0008-0000-0500-0000A6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2215" name="Text Box 16">
          <a:extLst>
            <a:ext uri="{FF2B5EF4-FFF2-40B4-BE49-F238E27FC236}">
              <a16:creationId xmlns:a16="http://schemas.microsoft.com/office/drawing/2014/main" id="{00000000-0008-0000-0500-0000A708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2216" name="Text Box 17">
          <a:extLst>
            <a:ext uri="{FF2B5EF4-FFF2-40B4-BE49-F238E27FC236}">
              <a16:creationId xmlns:a16="http://schemas.microsoft.com/office/drawing/2014/main" id="{00000000-0008-0000-0500-0000A808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2217" name="Text Box 18">
          <a:extLst>
            <a:ext uri="{FF2B5EF4-FFF2-40B4-BE49-F238E27FC236}">
              <a16:creationId xmlns:a16="http://schemas.microsoft.com/office/drawing/2014/main" id="{00000000-0008-0000-0500-0000A908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2218" name="Text Box 19">
          <a:extLst>
            <a:ext uri="{FF2B5EF4-FFF2-40B4-BE49-F238E27FC236}">
              <a16:creationId xmlns:a16="http://schemas.microsoft.com/office/drawing/2014/main" id="{00000000-0008-0000-0500-0000AA08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2219" name="Text Box 16">
          <a:extLst>
            <a:ext uri="{FF2B5EF4-FFF2-40B4-BE49-F238E27FC236}">
              <a16:creationId xmlns:a16="http://schemas.microsoft.com/office/drawing/2014/main" id="{00000000-0008-0000-0500-0000AB08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2220" name="Text Box 17">
          <a:extLst>
            <a:ext uri="{FF2B5EF4-FFF2-40B4-BE49-F238E27FC236}">
              <a16:creationId xmlns:a16="http://schemas.microsoft.com/office/drawing/2014/main" id="{00000000-0008-0000-0500-0000AC08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2221" name="Text Box 18">
          <a:extLst>
            <a:ext uri="{FF2B5EF4-FFF2-40B4-BE49-F238E27FC236}">
              <a16:creationId xmlns:a16="http://schemas.microsoft.com/office/drawing/2014/main" id="{00000000-0008-0000-0500-0000AD08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2222" name="Text Box 19">
          <a:extLst>
            <a:ext uri="{FF2B5EF4-FFF2-40B4-BE49-F238E27FC236}">
              <a16:creationId xmlns:a16="http://schemas.microsoft.com/office/drawing/2014/main" id="{00000000-0008-0000-0500-0000AE08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444014"/>
    <xdr:sp macro="" textlink="">
      <xdr:nvSpPr>
        <xdr:cNvPr id="2223" name="Text Box 15">
          <a:extLst>
            <a:ext uri="{FF2B5EF4-FFF2-40B4-BE49-F238E27FC236}">
              <a16:creationId xmlns:a16="http://schemas.microsoft.com/office/drawing/2014/main" id="{00000000-0008-0000-0500-0000AF08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24" name="Text Box 16">
          <a:extLst>
            <a:ext uri="{FF2B5EF4-FFF2-40B4-BE49-F238E27FC236}">
              <a16:creationId xmlns:a16="http://schemas.microsoft.com/office/drawing/2014/main" id="{00000000-0008-0000-0500-0000B0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25" name="Text Box 17">
          <a:extLst>
            <a:ext uri="{FF2B5EF4-FFF2-40B4-BE49-F238E27FC236}">
              <a16:creationId xmlns:a16="http://schemas.microsoft.com/office/drawing/2014/main" id="{00000000-0008-0000-0500-0000B1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26" name="Text Box 18">
          <a:extLst>
            <a:ext uri="{FF2B5EF4-FFF2-40B4-BE49-F238E27FC236}">
              <a16:creationId xmlns:a16="http://schemas.microsoft.com/office/drawing/2014/main" id="{00000000-0008-0000-0500-0000B2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27" name="Text Box 19">
          <a:extLst>
            <a:ext uri="{FF2B5EF4-FFF2-40B4-BE49-F238E27FC236}">
              <a16:creationId xmlns:a16="http://schemas.microsoft.com/office/drawing/2014/main" id="{00000000-0008-0000-0500-0000B3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2228" name="Text Box 16">
          <a:extLst>
            <a:ext uri="{FF2B5EF4-FFF2-40B4-BE49-F238E27FC236}">
              <a16:creationId xmlns:a16="http://schemas.microsoft.com/office/drawing/2014/main" id="{00000000-0008-0000-0500-0000B408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2229" name="Text Box 17">
          <a:extLst>
            <a:ext uri="{FF2B5EF4-FFF2-40B4-BE49-F238E27FC236}">
              <a16:creationId xmlns:a16="http://schemas.microsoft.com/office/drawing/2014/main" id="{00000000-0008-0000-0500-0000B508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2230" name="Text Box 18">
          <a:extLst>
            <a:ext uri="{FF2B5EF4-FFF2-40B4-BE49-F238E27FC236}">
              <a16:creationId xmlns:a16="http://schemas.microsoft.com/office/drawing/2014/main" id="{00000000-0008-0000-0500-0000B608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231" name="Text Box 16">
          <a:extLst>
            <a:ext uri="{FF2B5EF4-FFF2-40B4-BE49-F238E27FC236}">
              <a16:creationId xmlns:a16="http://schemas.microsoft.com/office/drawing/2014/main" id="{00000000-0008-0000-0500-0000B708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232" name="Text Box 17">
          <a:extLst>
            <a:ext uri="{FF2B5EF4-FFF2-40B4-BE49-F238E27FC236}">
              <a16:creationId xmlns:a16="http://schemas.microsoft.com/office/drawing/2014/main" id="{00000000-0008-0000-0500-0000B808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233" name="Text Box 18">
          <a:extLst>
            <a:ext uri="{FF2B5EF4-FFF2-40B4-BE49-F238E27FC236}">
              <a16:creationId xmlns:a16="http://schemas.microsoft.com/office/drawing/2014/main" id="{00000000-0008-0000-0500-0000B908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234" name="Text Box 19">
          <a:extLst>
            <a:ext uri="{FF2B5EF4-FFF2-40B4-BE49-F238E27FC236}">
              <a16:creationId xmlns:a16="http://schemas.microsoft.com/office/drawing/2014/main" id="{00000000-0008-0000-0500-0000BA08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235" name="Text Box 16">
          <a:extLst>
            <a:ext uri="{FF2B5EF4-FFF2-40B4-BE49-F238E27FC236}">
              <a16:creationId xmlns:a16="http://schemas.microsoft.com/office/drawing/2014/main" id="{00000000-0008-0000-0500-0000BB08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236" name="Text Box 17">
          <a:extLst>
            <a:ext uri="{FF2B5EF4-FFF2-40B4-BE49-F238E27FC236}">
              <a16:creationId xmlns:a16="http://schemas.microsoft.com/office/drawing/2014/main" id="{00000000-0008-0000-0500-0000BC08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237" name="Text Box 18">
          <a:extLst>
            <a:ext uri="{FF2B5EF4-FFF2-40B4-BE49-F238E27FC236}">
              <a16:creationId xmlns:a16="http://schemas.microsoft.com/office/drawing/2014/main" id="{00000000-0008-0000-0500-0000BD08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238" name="Text Box 19">
          <a:extLst>
            <a:ext uri="{FF2B5EF4-FFF2-40B4-BE49-F238E27FC236}">
              <a16:creationId xmlns:a16="http://schemas.microsoft.com/office/drawing/2014/main" id="{00000000-0008-0000-0500-0000BE08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504825</xdr:rowOff>
    </xdr:from>
    <xdr:ext cx="95250" cy="456743"/>
    <xdr:sp macro="" textlink="">
      <xdr:nvSpPr>
        <xdr:cNvPr id="2239" name="Text Box 15">
          <a:extLst>
            <a:ext uri="{FF2B5EF4-FFF2-40B4-BE49-F238E27FC236}">
              <a16:creationId xmlns:a16="http://schemas.microsoft.com/office/drawing/2014/main" id="{00000000-0008-0000-0500-0000BF080000}"/>
            </a:ext>
          </a:extLst>
        </xdr:cNvPr>
        <xdr:cNvSpPr txBox="1">
          <a:spLocks noChangeArrowheads="1"/>
        </xdr:cNvSpPr>
      </xdr:nvSpPr>
      <xdr:spPr bwMode="auto">
        <a:xfrm>
          <a:off x="4664364" y="5994111"/>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504825</xdr:rowOff>
    </xdr:from>
    <xdr:ext cx="95250" cy="442269"/>
    <xdr:sp macro="" textlink="">
      <xdr:nvSpPr>
        <xdr:cNvPr id="2240" name="Text Box 15">
          <a:extLst>
            <a:ext uri="{FF2B5EF4-FFF2-40B4-BE49-F238E27FC236}">
              <a16:creationId xmlns:a16="http://schemas.microsoft.com/office/drawing/2014/main" id="{00000000-0008-0000-0500-0000C008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504825</xdr:rowOff>
    </xdr:from>
    <xdr:ext cx="95250" cy="213632"/>
    <xdr:sp macro="" textlink="">
      <xdr:nvSpPr>
        <xdr:cNvPr id="2242" name="Text Box 15">
          <a:extLst>
            <a:ext uri="{FF2B5EF4-FFF2-40B4-BE49-F238E27FC236}">
              <a16:creationId xmlns:a16="http://schemas.microsoft.com/office/drawing/2014/main" id="{00000000-0008-0000-0500-0000C208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504825</xdr:rowOff>
    </xdr:from>
    <xdr:ext cx="95250" cy="444331"/>
    <xdr:sp macro="" textlink="">
      <xdr:nvSpPr>
        <xdr:cNvPr id="2243" name="Text Box 15">
          <a:extLst>
            <a:ext uri="{FF2B5EF4-FFF2-40B4-BE49-F238E27FC236}">
              <a16:creationId xmlns:a16="http://schemas.microsoft.com/office/drawing/2014/main" id="{00000000-0008-0000-0500-0000C308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504825</xdr:rowOff>
    </xdr:from>
    <xdr:ext cx="95250" cy="213632"/>
    <xdr:sp macro="" textlink="">
      <xdr:nvSpPr>
        <xdr:cNvPr id="2244" name="Text Box 15">
          <a:extLst>
            <a:ext uri="{FF2B5EF4-FFF2-40B4-BE49-F238E27FC236}">
              <a16:creationId xmlns:a16="http://schemas.microsoft.com/office/drawing/2014/main" id="{00000000-0008-0000-0500-0000C4080000}"/>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45" name="Text Box 16">
          <a:extLst>
            <a:ext uri="{FF2B5EF4-FFF2-40B4-BE49-F238E27FC236}">
              <a16:creationId xmlns:a16="http://schemas.microsoft.com/office/drawing/2014/main" id="{00000000-0008-0000-0500-0000C5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46" name="Text Box 17">
          <a:extLst>
            <a:ext uri="{FF2B5EF4-FFF2-40B4-BE49-F238E27FC236}">
              <a16:creationId xmlns:a16="http://schemas.microsoft.com/office/drawing/2014/main" id="{00000000-0008-0000-0500-0000C6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47" name="Text Box 18">
          <a:extLst>
            <a:ext uri="{FF2B5EF4-FFF2-40B4-BE49-F238E27FC236}">
              <a16:creationId xmlns:a16="http://schemas.microsoft.com/office/drawing/2014/main" id="{00000000-0008-0000-0500-0000C7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48" name="Text Box 19">
          <a:extLst>
            <a:ext uri="{FF2B5EF4-FFF2-40B4-BE49-F238E27FC236}">
              <a16:creationId xmlns:a16="http://schemas.microsoft.com/office/drawing/2014/main" id="{00000000-0008-0000-0500-0000C8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2249" name="Text Box 16">
          <a:extLst>
            <a:ext uri="{FF2B5EF4-FFF2-40B4-BE49-F238E27FC236}">
              <a16:creationId xmlns:a16="http://schemas.microsoft.com/office/drawing/2014/main" id="{00000000-0008-0000-0500-0000C908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2250" name="Text Box 17">
          <a:extLst>
            <a:ext uri="{FF2B5EF4-FFF2-40B4-BE49-F238E27FC236}">
              <a16:creationId xmlns:a16="http://schemas.microsoft.com/office/drawing/2014/main" id="{00000000-0008-0000-0500-0000CA08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2251" name="Text Box 18">
          <a:extLst>
            <a:ext uri="{FF2B5EF4-FFF2-40B4-BE49-F238E27FC236}">
              <a16:creationId xmlns:a16="http://schemas.microsoft.com/office/drawing/2014/main" id="{00000000-0008-0000-0500-0000CB08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2252" name="Text Box 19">
          <a:extLst>
            <a:ext uri="{FF2B5EF4-FFF2-40B4-BE49-F238E27FC236}">
              <a16:creationId xmlns:a16="http://schemas.microsoft.com/office/drawing/2014/main" id="{00000000-0008-0000-0500-0000CC08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2253" name="Text Box 16">
          <a:extLst>
            <a:ext uri="{FF2B5EF4-FFF2-40B4-BE49-F238E27FC236}">
              <a16:creationId xmlns:a16="http://schemas.microsoft.com/office/drawing/2014/main" id="{00000000-0008-0000-0500-0000CD08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2254" name="Text Box 17">
          <a:extLst>
            <a:ext uri="{FF2B5EF4-FFF2-40B4-BE49-F238E27FC236}">
              <a16:creationId xmlns:a16="http://schemas.microsoft.com/office/drawing/2014/main" id="{00000000-0008-0000-0500-0000CE08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2255" name="Text Box 18">
          <a:extLst>
            <a:ext uri="{FF2B5EF4-FFF2-40B4-BE49-F238E27FC236}">
              <a16:creationId xmlns:a16="http://schemas.microsoft.com/office/drawing/2014/main" id="{00000000-0008-0000-0500-0000CF08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2256" name="Text Box 19">
          <a:extLst>
            <a:ext uri="{FF2B5EF4-FFF2-40B4-BE49-F238E27FC236}">
              <a16:creationId xmlns:a16="http://schemas.microsoft.com/office/drawing/2014/main" id="{00000000-0008-0000-0500-0000D008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444014"/>
    <xdr:sp macro="" textlink="">
      <xdr:nvSpPr>
        <xdr:cNvPr id="2257" name="Text Box 15">
          <a:extLst>
            <a:ext uri="{FF2B5EF4-FFF2-40B4-BE49-F238E27FC236}">
              <a16:creationId xmlns:a16="http://schemas.microsoft.com/office/drawing/2014/main" id="{00000000-0008-0000-0500-0000D108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58" name="Text Box 16">
          <a:extLst>
            <a:ext uri="{FF2B5EF4-FFF2-40B4-BE49-F238E27FC236}">
              <a16:creationId xmlns:a16="http://schemas.microsoft.com/office/drawing/2014/main" id="{00000000-0008-0000-0500-0000D2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59" name="Text Box 17">
          <a:extLst>
            <a:ext uri="{FF2B5EF4-FFF2-40B4-BE49-F238E27FC236}">
              <a16:creationId xmlns:a16="http://schemas.microsoft.com/office/drawing/2014/main" id="{00000000-0008-0000-0500-0000D3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60" name="Text Box 18">
          <a:extLst>
            <a:ext uri="{FF2B5EF4-FFF2-40B4-BE49-F238E27FC236}">
              <a16:creationId xmlns:a16="http://schemas.microsoft.com/office/drawing/2014/main" id="{00000000-0008-0000-0500-0000D4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61" name="Text Box 19">
          <a:extLst>
            <a:ext uri="{FF2B5EF4-FFF2-40B4-BE49-F238E27FC236}">
              <a16:creationId xmlns:a16="http://schemas.microsoft.com/office/drawing/2014/main" id="{00000000-0008-0000-0500-0000D5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26</xdr:row>
      <xdr:rowOff>504825</xdr:rowOff>
    </xdr:from>
    <xdr:ext cx="95250" cy="442269"/>
    <xdr:sp macro="" textlink="">
      <xdr:nvSpPr>
        <xdr:cNvPr id="2262" name="Text Box 15">
          <a:extLst>
            <a:ext uri="{FF2B5EF4-FFF2-40B4-BE49-F238E27FC236}">
              <a16:creationId xmlns:a16="http://schemas.microsoft.com/office/drawing/2014/main" id="{00000000-0008-0000-0500-0000D6080000}"/>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2263" name="Text Box 16">
          <a:extLst>
            <a:ext uri="{FF2B5EF4-FFF2-40B4-BE49-F238E27FC236}">
              <a16:creationId xmlns:a16="http://schemas.microsoft.com/office/drawing/2014/main" id="{00000000-0008-0000-0500-0000D708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2264" name="Text Box 17">
          <a:extLst>
            <a:ext uri="{FF2B5EF4-FFF2-40B4-BE49-F238E27FC236}">
              <a16:creationId xmlns:a16="http://schemas.microsoft.com/office/drawing/2014/main" id="{00000000-0008-0000-0500-0000D808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2265" name="Text Box 18">
          <a:extLst>
            <a:ext uri="{FF2B5EF4-FFF2-40B4-BE49-F238E27FC236}">
              <a16:creationId xmlns:a16="http://schemas.microsoft.com/office/drawing/2014/main" id="{00000000-0008-0000-0500-0000D908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266" name="Text Box 16">
          <a:extLst>
            <a:ext uri="{FF2B5EF4-FFF2-40B4-BE49-F238E27FC236}">
              <a16:creationId xmlns:a16="http://schemas.microsoft.com/office/drawing/2014/main" id="{00000000-0008-0000-0500-0000DA08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267" name="Text Box 17">
          <a:extLst>
            <a:ext uri="{FF2B5EF4-FFF2-40B4-BE49-F238E27FC236}">
              <a16:creationId xmlns:a16="http://schemas.microsoft.com/office/drawing/2014/main" id="{00000000-0008-0000-0500-0000DB08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268" name="Text Box 18">
          <a:extLst>
            <a:ext uri="{FF2B5EF4-FFF2-40B4-BE49-F238E27FC236}">
              <a16:creationId xmlns:a16="http://schemas.microsoft.com/office/drawing/2014/main" id="{00000000-0008-0000-0500-0000DC08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269" name="Text Box 19">
          <a:extLst>
            <a:ext uri="{FF2B5EF4-FFF2-40B4-BE49-F238E27FC236}">
              <a16:creationId xmlns:a16="http://schemas.microsoft.com/office/drawing/2014/main" id="{00000000-0008-0000-0500-0000DD08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270" name="Text Box 16">
          <a:extLst>
            <a:ext uri="{FF2B5EF4-FFF2-40B4-BE49-F238E27FC236}">
              <a16:creationId xmlns:a16="http://schemas.microsoft.com/office/drawing/2014/main" id="{00000000-0008-0000-0500-0000DE08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271" name="Text Box 17">
          <a:extLst>
            <a:ext uri="{FF2B5EF4-FFF2-40B4-BE49-F238E27FC236}">
              <a16:creationId xmlns:a16="http://schemas.microsoft.com/office/drawing/2014/main" id="{00000000-0008-0000-0500-0000DF08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272" name="Text Box 18">
          <a:extLst>
            <a:ext uri="{FF2B5EF4-FFF2-40B4-BE49-F238E27FC236}">
              <a16:creationId xmlns:a16="http://schemas.microsoft.com/office/drawing/2014/main" id="{00000000-0008-0000-0500-0000E008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30</xdr:row>
      <xdr:rowOff>170392</xdr:rowOff>
    </xdr:from>
    <xdr:ext cx="95250" cy="213632"/>
    <xdr:sp macro="" textlink="">
      <xdr:nvSpPr>
        <xdr:cNvPr id="2273" name="Text Box 15">
          <a:extLst>
            <a:ext uri="{FF2B5EF4-FFF2-40B4-BE49-F238E27FC236}">
              <a16:creationId xmlns:a16="http://schemas.microsoft.com/office/drawing/2014/main" id="{00000000-0008-0000-0500-0000E108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74" name="Text Box 16">
          <a:extLst>
            <a:ext uri="{FF2B5EF4-FFF2-40B4-BE49-F238E27FC236}">
              <a16:creationId xmlns:a16="http://schemas.microsoft.com/office/drawing/2014/main" id="{00000000-0008-0000-0500-0000E2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75" name="Text Box 17">
          <a:extLst>
            <a:ext uri="{FF2B5EF4-FFF2-40B4-BE49-F238E27FC236}">
              <a16:creationId xmlns:a16="http://schemas.microsoft.com/office/drawing/2014/main" id="{00000000-0008-0000-0500-0000E3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76" name="Text Box 18">
          <a:extLst>
            <a:ext uri="{FF2B5EF4-FFF2-40B4-BE49-F238E27FC236}">
              <a16:creationId xmlns:a16="http://schemas.microsoft.com/office/drawing/2014/main" id="{00000000-0008-0000-0500-0000E4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77" name="Text Box 19">
          <a:extLst>
            <a:ext uri="{FF2B5EF4-FFF2-40B4-BE49-F238E27FC236}">
              <a16:creationId xmlns:a16="http://schemas.microsoft.com/office/drawing/2014/main" id="{00000000-0008-0000-0500-0000E5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2278" name="Text Box 16">
          <a:extLst>
            <a:ext uri="{FF2B5EF4-FFF2-40B4-BE49-F238E27FC236}">
              <a16:creationId xmlns:a16="http://schemas.microsoft.com/office/drawing/2014/main" id="{00000000-0008-0000-0500-0000E608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2279" name="Text Box 17">
          <a:extLst>
            <a:ext uri="{FF2B5EF4-FFF2-40B4-BE49-F238E27FC236}">
              <a16:creationId xmlns:a16="http://schemas.microsoft.com/office/drawing/2014/main" id="{00000000-0008-0000-0500-0000E708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2280" name="Text Box 18">
          <a:extLst>
            <a:ext uri="{FF2B5EF4-FFF2-40B4-BE49-F238E27FC236}">
              <a16:creationId xmlns:a16="http://schemas.microsoft.com/office/drawing/2014/main" id="{00000000-0008-0000-0500-0000E808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2281" name="Text Box 19">
          <a:extLst>
            <a:ext uri="{FF2B5EF4-FFF2-40B4-BE49-F238E27FC236}">
              <a16:creationId xmlns:a16="http://schemas.microsoft.com/office/drawing/2014/main" id="{00000000-0008-0000-0500-0000E908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25</xdr:row>
      <xdr:rowOff>0</xdr:rowOff>
    </xdr:from>
    <xdr:ext cx="95250" cy="171450"/>
    <xdr:sp macro="" textlink="">
      <xdr:nvSpPr>
        <xdr:cNvPr id="2282" name="Text Box 16">
          <a:extLst>
            <a:ext uri="{FF2B5EF4-FFF2-40B4-BE49-F238E27FC236}">
              <a16:creationId xmlns:a16="http://schemas.microsoft.com/office/drawing/2014/main" id="{00000000-0008-0000-0500-0000EA08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25</xdr:row>
      <xdr:rowOff>0</xdr:rowOff>
    </xdr:from>
    <xdr:ext cx="95250" cy="171450"/>
    <xdr:sp macro="" textlink="">
      <xdr:nvSpPr>
        <xdr:cNvPr id="2283" name="Text Box 17">
          <a:extLst>
            <a:ext uri="{FF2B5EF4-FFF2-40B4-BE49-F238E27FC236}">
              <a16:creationId xmlns:a16="http://schemas.microsoft.com/office/drawing/2014/main" id="{00000000-0008-0000-0500-0000EB08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25</xdr:row>
      <xdr:rowOff>0</xdr:rowOff>
    </xdr:from>
    <xdr:ext cx="95250" cy="171450"/>
    <xdr:sp macro="" textlink="">
      <xdr:nvSpPr>
        <xdr:cNvPr id="2284" name="Text Box 18">
          <a:extLst>
            <a:ext uri="{FF2B5EF4-FFF2-40B4-BE49-F238E27FC236}">
              <a16:creationId xmlns:a16="http://schemas.microsoft.com/office/drawing/2014/main" id="{00000000-0008-0000-0500-0000EC08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25</xdr:row>
      <xdr:rowOff>0</xdr:rowOff>
    </xdr:from>
    <xdr:ext cx="95250" cy="171450"/>
    <xdr:sp macro="" textlink="">
      <xdr:nvSpPr>
        <xdr:cNvPr id="2285" name="Text Box 19">
          <a:extLst>
            <a:ext uri="{FF2B5EF4-FFF2-40B4-BE49-F238E27FC236}">
              <a16:creationId xmlns:a16="http://schemas.microsoft.com/office/drawing/2014/main" id="{00000000-0008-0000-0500-0000ED08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444014"/>
    <xdr:sp macro="" textlink="">
      <xdr:nvSpPr>
        <xdr:cNvPr id="2286" name="Text Box 15">
          <a:extLst>
            <a:ext uri="{FF2B5EF4-FFF2-40B4-BE49-F238E27FC236}">
              <a16:creationId xmlns:a16="http://schemas.microsoft.com/office/drawing/2014/main" id="{00000000-0008-0000-0500-0000EE08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87" name="Text Box 16">
          <a:extLst>
            <a:ext uri="{FF2B5EF4-FFF2-40B4-BE49-F238E27FC236}">
              <a16:creationId xmlns:a16="http://schemas.microsoft.com/office/drawing/2014/main" id="{00000000-0008-0000-0500-0000EF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88" name="Text Box 17">
          <a:extLst>
            <a:ext uri="{FF2B5EF4-FFF2-40B4-BE49-F238E27FC236}">
              <a16:creationId xmlns:a16="http://schemas.microsoft.com/office/drawing/2014/main" id="{00000000-0008-0000-0500-0000F0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89" name="Text Box 18">
          <a:extLst>
            <a:ext uri="{FF2B5EF4-FFF2-40B4-BE49-F238E27FC236}">
              <a16:creationId xmlns:a16="http://schemas.microsoft.com/office/drawing/2014/main" id="{00000000-0008-0000-0500-0000F1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90" name="Text Box 19">
          <a:extLst>
            <a:ext uri="{FF2B5EF4-FFF2-40B4-BE49-F238E27FC236}">
              <a16:creationId xmlns:a16="http://schemas.microsoft.com/office/drawing/2014/main" id="{00000000-0008-0000-0500-0000F2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2291" name="Text Box 16">
          <a:extLst>
            <a:ext uri="{FF2B5EF4-FFF2-40B4-BE49-F238E27FC236}">
              <a16:creationId xmlns:a16="http://schemas.microsoft.com/office/drawing/2014/main" id="{00000000-0008-0000-0500-0000F308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2292" name="Text Box 17">
          <a:extLst>
            <a:ext uri="{FF2B5EF4-FFF2-40B4-BE49-F238E27FC236}">
              <a16:creationId xmlns:a16="http://schemas.microsoft.com/office/drawing/2014/main" id="{00000000-0008-0000-0500-0000F408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30</xdr:row>
      <xdr:rowOff>15875</xdr:rowOff>
    </xdr:from>
    <xdr:ext cx="95250" cy="171450"/>
    <xdr:sp macro="" textlink="">
      <xdr:nvSpPr>
        <xdr:cNvPr id="2293" name="Text Box 18">
          <a:extLst>
            <a:ext uri="{FF2B5EF4-FFF2-40B4-BE49-F238E27FC236}">
              <a16:creationId xmlns:a16="http://schemas.microsoft.com/office/drawing/2014/main" id="{00000000-0008-0000-0500-0000F5080000}"/>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294" name="Text Box 16">
          <a:extLst>
            <a:ext uri="{FF2B5EF4-FFF2-40B4-BE49-F238E27FC236}">
              <a16:creationId xmlns:a16="http://schemas.microsoft.com/office/drawing/2014/main" id="{00000000-0008-0000-0500-0000F608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295" name="Text Box 17">
          <a:extLst>
            <a:ext uri="{FF2B5EF4-FFF2-40B4-BE49-F238E27FC236}">
              <a16:creationId xmlns:a16="http://schemas.microsoft.com/office/drawing/2014/main" id="{00000000-0008-0000-0500-0000F708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296" name="Text Box 18">
          <a:extLst>
            <a:ext uri="{FF2B5EF4-FFF2-40B4-BE49-F238E27FC236}">
              <a16:creationId xmlns:a16="http://schemas.microsoft.com/office/drawing/2014/main" id="{00000000-0008-0000-0500-0000F808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297" name="Text Box 19">
          <a:extLst>
            <a:ext uri="{FF2B5EF4-FFF2-40B4-BE49-F238E27FC236}">
              <a16:creationId xmlns:a16="http://schemas.microsoft.com/office/drawing/2014/main" id="{00000000-0008-0000-0500-0000F908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298" name="Text Box 16">
          <a:extLst>
            <a:ext uri="{FF2B5EF4-FFF2-40B4-BE49-F238E27FC236}">
              <a16:creationId xmlns:a16="http://schemas.microsoft.com/office/drawing/2014/main" id="{00000000-0008-0000-0500-0000FA08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448496"/>
    <xdr:sp macro="" textlink="">
      <xdr:nvSpPr>
        <xdr:cNvPr id="2299" name="Text Box 15">
          <a:extLst>
            <a:ext uri="{FF2B5EF4-FFF2-40B4-BE49-F238E27FC236}">
              <a16:creationId xmlns:a16="http://schemas.microsoft.com/office/drawing/2014/main" id="{00000000-0008-0000-0500-0000FB080000}"/>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504825</xdr:rowOff>
    </xdr:from>
    <xdr:ext cx="95250" cy="442269"/>
    <xdr:sp macro="" textlink="">
      <xdr:nvSpPr>
        <xdr:cNvPr id="2300" name="Text Box 15">
          <a:extLst>
            <a:ext uri="{FF2B5EF4-FFF2-40B4-BE49-F238E27FC236}">
              <a16:creationId xmlns:a16="http://schemas.microsoft.com/office/drawing/2014/main" id="{00000000-0008-0000-0500-0000FC08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213632"/>
    <xdr:sp macro="" textlink="">
      <xdr:nvSpPr>
        <xdr:cNvPr id="2302" name="Text Box 15">
          <a:extLst>
            <a:ext uri="{FF2B5EF4-FFF2-40B4-BE49-F238E27FC236}">
              <a16:creationId xmlns:a16="http://schemas.microsoft.com/office/drawing/2014/main" id="{00000000-0008-0000-0500-0000FE08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444331"/>
    <xdr:sp macro="" textlink="">
      <xdr:nvSpPr>
        <xdr:cNvPr id="2303" name="Text Box 15">
          <a:extLst>
            <a:ext uri="{FF2B5EF4-FFF2-40B4-BE49-F238E27FC236}">
              <a16:creationId xmlns:a16="http://schemas.microsoft.com/office/drawing/2014/main" id="{00000000-0008-0000-0500-0000FF08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30</xdr:row>
      <xdr:rowOff>170392</xdr:rowOff>
    </xdr:from>
    <xdr:ext cx="95250" cy="213632"/>
    <xdr:sp macro="" textlink="">
      <xdr:nvSpPr>
        <xdr:cNvPr id="2304" name="Text Box 15">
          <a:extLst>
            <a:ext uri="{FF2B5EF4-FFF2-40B4-BE49-F238E27FC236}">
              <a16:creationId xmlns:a16="http://schemas.microsoft.com/office/drawing/2014/main" id="{00000000-0008-0000-0500-000000090000}"/>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05" name="Text Box 16">
          <a:extLst>
            <a:ext uri="{FF2B5EF4-FFF2-40B4-BE49-F238E27FC236}">
              <a16:creationId xmlns:a16="http://schemas.microsoft.com/office/drawing/2014/main" id="{00000000-0008-0000-0500-000001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06" name="Text Box 17">
          <a:extLst>
            <a:ext uri="{FF2B5EF4-FFF2-40B4-BE49-F238E27FC236}">
              <a16:creationId xmlns:a16="http://schemas.microsoft.com/office/drawing/2014/main" id="{00000000-0008-0000-0500-000002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07" name="Text Box 18">
          <a:extLst>
            <a:ext uri="{FF2B5EF4-FFF2-40B4-BE49-F238E27FC236}">
              <a16:creationId xmlns:a16="http://schemas.microsoft.com/office/drawing/2014/main" id="{00000000-0008-0000-0500-000003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08" name="Text Box 19">
          <a:extLst>
            <a:ext uri="{FF2B5EF4-FFF2-40B4-BE49-F238E27FC236}">
              <a16:creationId xmlns:a16="http://schemas.microsoft.com/office/drawing/2014/main" id="{00000000-0008-0000-0500-000004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2309" name="Text Box 16">
          <a:extLst>
            <a:ext uri="{FF2B5EF4-FFF2-40B4-BE49-F238E27FC236}">
              <a16:creationId xmlns:a16="http://schemas.microsoft.com/office/drawing/2014/main" id="{00000000-0008-0000-0500-000005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2310" name="Text Box 17">
          <a:extLst>
            <a:ext uri="{FF2B5EF4-FFF2-40B4-BE49-F238E27FC236}">
              <a16:creationId xmlns:a16="http://schemas.microsoft.com/office/drawing/2014/main" id="{00000000-0008-0000-0500-000006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2311" name="Text Box 18">
          <a:extLst>
            <a:ext uri="{FF2B5EF4-FFF2-40B4-BE49-F238E27FC236}">
              <a16:creationId xmlns:a16="http://schemas.microsoft.com/office/drawing/2014/main" id="{00000000-0008-0000-0500-000007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2312" name="Text Box 19">
          <a:extLst>
            <a:ext uri="{FF2B5EF4-FFF2-40B4-BE49-F238E27FC236}">
              <a16:creationId xmlns:a16="http://schemas.microsoft.com/office/drawing/2014/main" id="{00000000-0008-0000-0500-000008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95250" cy="171450"/>
    <xdr:sp macro="" textlink="">
      <xdr:nvSpPr>
        <xdr:cNvPr id="2313" name="Text Box 16">
          <a:extLst>
            <a:ext uri="{FF2B5EF4-FFF2-40B4-BE49-F238E27FC236}">
              <a16:creationId xmlns:a16="http://schemas.microsoft.com/office/drawing/2014/main" id="{00000000-0008-0000-0500-000009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95250" cy="171450"/>
    <xdr:sp macro="" textlink="">
      <xdr:nvSpPr>
        <xdr:cNvPr id="2314" name="Text Box 17">
          <a:extLst>
            <a:ext uri="{FF2B5EF4-FFF2-40B4-BE49-F238E27FC236}">
              <a16:creationId xmlns:a16="http://schemas.microsoft.com/office/drawing/2014/main" id="{00000000-0008-0000-0500-00000A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95250" cy="171450"/>
    <xdr:sp macro="" textlink="">
      <xdr:nvSpPr>
        <xdr:cNvPr id="2315" name="Text Box 18">
          <a:extLst>
            <a:ext uri="{FF2B5EF4-FFF2-40B4-BE49-F238E27FC236}">
              <a16:creationId xmlns:a16="http://schemas.microsoft.com/office/drawing/2014/main" id="{00000000-0008-0000-0500-00000B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95250" cy="171450"/>
    <xdr:sp macro="" textlink="">
      <xdr:nvSpPr>
        <xdr:cNvPr id="2316" name="Text Box 19">
          <a:extLst>
            <a:ext uri="{FF2B5EF4-FFF2-40B4-BE49-F238E27FC236}">
              <a16:creationId xmlns:a16="http://schemas.microsoft.com/office/drawing/2014/main" id="{00000000-0008-0000-0500-00000C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4014"/>
    <xdr:sp macro="" textlink="">
      <xdr:nvSpPr>
        <xdr:cNvPr id="2317" name="Text Box 15">
          <a:extLst>
            <a:ext uri="{FF2B5EF4-FFF2-40B4-BE49-F238E27FC236}">
              <a16:creationId xmlns:a16="http://schemas.microsoft.com/office/drawing/2014/main" id="{00000000-0008-0000-0500-00000D09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18" name="Text Box 16">
          <a:extLst>
            <a:ext uri="{FF2B5EF4-FFF2-40B4-BE49-F238E27FC236}">
              <a16:creationId xmlns:a16="http://schemas.microsoft.com/office/drawing/2014/main" id="{00000000-0008-0000-0500-00000E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19" name="Text Box 17">
          <a:extLst>
            <a:ext uri="{FF2B5EF4-FFF2-40B4-BE49-F238E27FC236}">
              <a16:creationId xmlns:a16="http://schemas.microsoft.com/office/drawing/2014/main" id="{00000000-0008-0000-0500-00000F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20" name="Text Box 18">
          <a:extLst>
            <a:ext uri="{FF2B5EF4-FFF2-40B4-BE49-F238E27FC236}">
              <a16:creationId xmlns:a16="http://schemas.microsoft.com/office/drawing/2014/main" id="{00000000-0008-0000-0500-000010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21" name="Text Box 19">
          <a:extLst>
            <a:ext uri="{FF2B5EF4-FFF2-40B4-BE49-F238E27FC236}">
              <a16:creationId xmlns:a16="http://schemas.microsoft.com/office/drawing/2014/main" id="{00000000-0008-0000-0500-000011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2322" name="Text Box 16">
          <a:extLst>
            <a:ext uri="{FF2B5EF4-FFF2-40B4-BE49-F238E27FC236}">
              <a16:creationId xmlns:a16="http://schemas.microsoft.com/office/drawing/2014/main" id="{00000000-0008-0000-0500-000012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2323" name="Text Box 17">
          <a:extLst>
            <a:ext uri="{FF2B5EF4-FFF2-40B4-BE49-F238E27FC236}">
              <a16:creationId xmlns:a16="http://schemas.microsoft.com/office/drawing/2014/main" id="{00000000-0008-0000-0500-000013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2324" name="Text Box 18">
          <a:extLst>
            <a:ext uri="{FF2B5EF4-FFF2-40B4-BE49-F238E27FC236}">
              <a16:creationId xmlns:a16="http://schemas.microsoft.com/office/drawing/2014/main" id="{00000000-0008-0000-0500-000014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325" name="Text Box 16">
          <a:extLst>
            <a:ext uri="{FF2B5EF4-FFF2-40B4-BE49-F238E27FC236}">
              <a16:creationId xmlns:a16="http://schemas.microsoft.com/office/drawing/2014/main" id="{00000000-0008-0000-0500-000015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326" name="Text Box 17">
          <a:extLst>
            <a:ext uri="{FF2B5EF4-FFF2-40B4-BE49-F238E27FC236}">
              <a16:creationId xmlns:a16="http://schemas.microsoft.com/office/drawing/2014/main" id="{00000000-0008-0000-0500-000016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327" name="Text Box 18">
          <a:extLst>
            <a:ext uri="{FF2B5EF4-FFF2-40B4-BE49-F238E27FC236}">
              <a16:creationId xmlns:a16="http://schemas.microsoft.com/office/drawing/2014/main" id="{00000000-0008-0000-0500-000017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328" name="Text Box 19">
          <a:extLst>
            <a:ext uri="{FF2B5EF4-FFF2-40B4-BE49-F238E27FC236}">
              <a16:creationId xmlns:a16="http://schemas.microsoft.com/office/drawing/2014/main" id="{00000000-0008-0000-0500-000018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329" name="Text Box 16">
          <a:extLst>
            <a:ext uri="{FF2B5EF4-FFF2-40B4-BE49-F238E27FC236}">
              <a16:creationId xmlns:a16="http://schemas.microsoft.com/office/drawing/2014/main" id="{00000000-0008-0000-0500-000019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330" name="Text Box 17">
          <a:extLst>
            <a:ext uri="{FF2B5EF4-FFF2-40B4-BE49-F238E27FC236}">
              <a16:creationId xmlns:a16="http://schemas.microsoft.com/office/drawing/2014/main" id="{00000000-0008-0000-0500-00001A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331" name="Text Box 18">
          <a:extLst>
            <a:ext uri="{FF2B5EF4-FFF2-40B4-BE49-F238E27FC236}">
              <a16:creationId xmlns:a16="http://schemas.microsoft.com/office/drawing/2014/main" id="{00000000-0008-0000-0500-00001B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332" name="Text Box 19">
          <a:extLst>
            <a:ext uri="{FF2B5EF4-FFF2-40B4-BE49-F238E27FC236}">
              <a16:creationId xmlns:a16="http://schemas.microsoft.com/office/drawing/2014/main" id="{00000000-0008-0000-0500-00001C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456743"/>
    <xdr:sp macro="" textlink="">
      <xdr:nvSpPr>
        <xdr:cNvPr id="2333" name="Text Box 15">
          <a:extLst>
            <a:ext uri="{FF2B5EF4-FFF2-40B4-BE49-F238E27FC236}">
              <a16:creationId xmlns:a16="http://schemas.microsoft.com/office/drawing/2014/main" id="{00000000-0008-0000-0500-00001D090000}"/>
            </a:ext>
          </a:extLst>
        </xdr:cNvPr>
        <xdr:cNvSpPr txBox="1">
          <a:spLocks noChangeArrowheads="1"/>
        </xdr:cNvSpPr>
      </xdr:nvSpPr>
      <xdr:spPr bwMode="auto">
        <a:xfrm>
          <a:off x="4664364" y="5994111"/>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504825</xdr:rowOff>
    </xdr:from>
    <xdr:ext cx="95250" cy="442269"/>
    <xdr:sp macro="" textlink="">
      <xdr:nvSpPr>
        <xdr:cNvPr id="2334" name="Text Box 15">
          <a:extLst>
            <a:ext uri="{FF2B5EF4-FFF2-40B4-BE49-F238E27FC236}">
              <a16:creationId xmlns:a16="http://schemas.microsoft.com/office/drawing/2014/main" id="{00000000-0008-0000-0500-00001E09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213632"/>
    <xdr:sp macro="" textlink="">
      <xdr:nvSpPr>
        <xdr:cNvPr id="2336" name="Text Box 15">
          <a:extLst>
            <a:ext uri="{FF2B5EF4-FFF2-40B4-BE49-F238E27FC236}">
              <a16:creationId xmlns:a16="http://schemas.microsoft.com/office/drawing/2014/main" id="{00000000-0008-0000-0500-00002009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444331"/>
    <xdr:sp macro="" textlink="">
      <xdr:nvSpPr>
        <xdr:cNvPr id="2337" name="Text Box 15">
          <a:extLst>
            <a:ext uri="{FF2B5EF4-FFF2-40B4-BE49-F238E27FC236}">
              <a16:creationId xmlns:a16="http://schemas.microsoft.com/office/drawing/2014/main" id="{00000000-0008-0000-0500-00002109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504825</xdr:rowOff>
    </xdr:from>
    <xdr:ext cx="95250" cy="213632"/>
    <xdr:sp macro="" textlink="">
      <xdr:nvSpPr>
        <xdr:cNvPr id="2338" name="Text Box 15">
          <a:extLst>
            <a:ext uri="{FF2B5EF4-FFF2-40B4-BE49-F238E27FC236}">
              <a16:creationId xmlns:a16="http://schemas.microsoft.com/office/drawing/2014/main" id="{00000000-0008-0000-0500-000022090000}"/>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39" name="Text Box 16">
          <a:extLst>
            <a:ext uri="{FF2B5EF4-FFF2-40B4-BE49-F238E27FC236}">
              <a16:creationId xmlns:a16="http://schemas.microsoft.com/office/drawing/2014/main" id="{00000000-0008-0000-0500-000023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40" name="Text Box 17">
          <a:extLst>
            <a:ext uri="{FF2B5EF4-FFF2-40B4-BE49-F238E27FC236}">
              <a16:creationId xmlns:a16="http://schemas.microsoft.com/office/drawing/2014/main" id="{00000000-0008-0000-0500-000024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41" name="Text Box 18">
          <a:extLst>
            <a:ext uri="{FF2B5EF4-FFF2-40B4-BE49-F238E27FC236}">
              <a16:creationId xmlns:a16="http://schemas.microsoft.com/office/drawing/2014/main" id="{00000000-0008-0000-0500-000025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42" name="Text Box 19">
          <a:extLst>
            <a:ext uri="{FF2B5EF4-FFF2-40B4-BE49-F238E27FC236}">
              <a16:creationId xmlns:a16="http://schemas.microsoft.com/office/drawing/2014/main" id="{00000000-0008-0000-0500-000026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2343" name="Text Box 16">
          <a:extLst>
            <a:ext uri="{FF2B5EF4-FFF2-40B4-BE49-F238E27FC236}">
              <a16:creationId xmlns:a16="http://schemas.microsoft.com/office/drawing/2014/main" id="{00000000-0008-0000-0500-000027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2344" name="Text Box 17">
          <a:extLst>
            <a:ext uri="{FF2B5EF4-FFF2-40B4-BE49-F238E27FC236}">
              <a16:creationId xmlns:a16="http://schemas.microsoft.com/office/drawing/2014/main" id="{00000000-0008-0000-0500-000028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2345" name="Text Box 18">
          <a:extLst>
            <a:ext uri="{FF2B5EF4-FFF2-40B4-BE49-F238E27FC236}">
              <a16:creationId xmlns:a16="http://schemas.microsoft.com/office/drawing/2014/main" id="{00000000-0008-0000-0500-000029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2346" name="Text Box 19">
          <a:extLst>
            <a:ext uri="{FF2B5EF4-FFF2-40B4-BE49-F238E27FC236}">
              <a16:creationId xmlns:a16="http://schemas.microsoft.com/office/drawing/2014/main" id="{00000000-0008-0000-0500-00002A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95250" cy="171450"/>
    <xdr:sp macro="" textlink="">
      <xdr:nvSpPr>
        <xdr:cNvPr id="2347" name="Text Box 16">
          <a:extLst>
            <a:ext uri="{FF2B5EF4-FFF2-40B4-BE49-F238E27FC236}">
              <a16:creationId xmlns:a16="http://schemas.microsoft.com/office/drawing/2014/main" id="{00000000-0008-0000-0500-00002B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95250" cy="171450"/>
    <xdr:sp macro="" textlink="">
      <xdr:nvSpPr>
        <xdr:cNvPr id="2348" name="Text Box 17">
          <a:extLst>
            <a:ext uri="{FF2B5EF4-FFF2-40B4-BE49-F238E27FC236}">
              <a16:creationId xmlns:a16="http://schemas.microsoft.com/office/drawing/2014/main" id="{00000000-0008-0000-0500-00002C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4014"/>
    <xdr:sp macro="" textlink="">
      <xdr:nvSpPr>
        <xdr:cNvPr id="2351" name="Text Box 15">
          <a:extLst>
            <a:ext uri="{FF2B5EF4-FFF2-40B4-BE49-F238E27FC236}">
              <a16:creationId xmlns:a16="http://schemas.microsoft.com/office/drawing/2014/main" id="{00000000-0008-0000-0500-00002F09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52" name="Text Box 16">
          <a:extLst>
            <a:ext uri="{FF2B5EF4-FFF2-40B4-BE49-F238E27FC236}">
              <a16:creationId xmlns:a16="http://schemas.microsoft.com/office/drawing/2014/main" id="{00000000-0008-0000-0500-000030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53" name="Text Box 17">
          <a:extLst>
            <a:ext uri="{FF2B5EF4-FFF2-40B4-BE49-F238E27FC236}">
              <a16:creationId xmlns:a16="http://schemas.microsoft.com/office/drawing/2014/main" id="{00000000-0008-0000-0500-000031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54" name="Text Box 18">
          <a:extLst>
            <a:ext uri="{FF2B5EF4-FFF2-40B4-BE49-F238E27FC236}">
              <a16:creationId xmlns:a16="http://schemas.microsoft.com/office/drawing/2014/main" id="{00000000-0008-0000-0500-000032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55" name="Text Box 19">
          <a:extLst>
            <a:ext uri="{FF2B5EF4-FFF2-40B4-BE49-F238E27FC236}">
              <a16:creationId xmlns:a16="http://schemas.microsoft.com/office/drawing/2014/main" id="{00000000-0008-0000-0500-000033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34</xdr:row>
      <xdr:rowOff>504825</xdr:rowOff>
    </xdr:from>
    <xdr:ext cx="95250" cy="442269"/>
    <xdr:sp macro="" textlink="">
      <xdr:nvSpPr>
        <xdr:cNvPr id="2356" name="Text Box 15">
          <a:extLst>
            <a:ext uri="{FF2B5EF4-FFF2-40B4-BE49-F238E27FC236}">
              <a16:creationId xmlns:a16="http://schemas.microsoft.com/office/drawing/2014/main" id="{00000000-0008-0000-0500-000034090000}"/>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2357" name="Text Box 16">
          <a:extLst>
            <a:ext uri="{FF2B5EF4-FFF2-40B4-BE49-F238E27FC236}">
              <a16:creationId xmlns:a16="http://schemas.microsoft.com/office/drawing/2014/main" id="{00000000-0008-0000-0500-000035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2358" name="Text Box 17">
          <a:extLst>
            <a:ext uri="{FF2B5EF4-FFF2-40B4-BE49-F238E27FC236}">
              <a16:creationId xmlns:a16="http://schemas.microsoft.com/office/drawing/2014/main" id="{00000000-0008-0000-0500-000036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2359" name="Text Box 18">
          <a:extLst>
            <a:ext uri="{FF2B5EF4-FFF2-40B4-BE49-F238E27FC236}">
              <a16:creationId xmlns:a16="http://schemas.microsoft.com/office/drawing/2014/main" id="{00000000-0008-0000-0500-000037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360" name="Text Box 16">
          <a:extLst>
            <a:ext uri="{FF2B5EF4-FFF2-40B4-BE49-F238E27FC236}">
              <a16:creationId xmlns:a16="http://schemas.microsoft.com/office/drawing/2014/main" id="{00000000-0008-0000-0500-000038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361" name="Text Box 17">
          <a:extLst>
            <a:ext uri="{FF2B5EF4-FFF2-40B4-BE49-F238E27FC236}">
              <a16:creationId xmlns:a16="http://schemas.microsoft.com/office/drawing/2014/main" id="{00000000-0008-0000-0500-000039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362" name="Text Box 18">
          <a:extLst>
            <a:ext uri="{FF2B5EF4-FFF2-40B4-BE49-F238E27FC236}">
              <a16:creationId xmlns:a16="http://schemas.microsoft.com/office/drawing/2014/main" id="{00000000-0008-0000-0500-00003A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363" name="Text Box 19">
          <a:extLst>
            <a:ext uri="{FF2B5EF4-FFF2-40B4-BE49-F238E27FC236}">
              <a16:creationId xmlns:a16="http://schemas.microsoft.com/office/drawing/2014/main" id="{00000000-0008-0000-0500-00003B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364" name="Text Box 16">
          <a:extLst>
            <a:ext uri="{FF2B5EF4-FFF2-40B4-BE49-F238E27FC236}">
              <a16:creationId xmlns:a16="http://schemas.microsoft.com/office/drawing/2014/main" id="{00000000-0008-0000-0500-00003C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365" name="Text Box 17">
          <a:extLst>
            <a:ext uri="{FF2B5EF4-FFF2-40B4-BE49-F238E27FC236}">
              <a16:creationId xmlns:a16="http://schemas.microsoft.com/office/drawing/2014/main" id="{00000000-0008-0000-0500-00003D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366" name="Text Box 18">
          <a:extLst>
            <a:ext uri="{FF2B5EF4-FFF2-40B4-BE49-F238E27FC236}">
              <a16:creationId xmlns:a16="http://schemas.microsoft.com/office/drawing/2014/main" id="{00000000-0008-0000-0500-00003E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36</xdr:row>
      <xdr:rowOff>170392</xdr:rowOff>
    </xdr:from>
    <xdr:ext cx="95250" cy="213632"/>
    <xdr:sp macro="" textlink="">
      <xdr:nvSpPr>
        <xdr:cNvPr id="2367" name="Text Box 15">
          <a:extLst>
            <a:ext uri="{FF2B5EF4-FFF2-40B4-BE49-F238E27FC236}">
              <a16:creationId xmlns:a16="http://schemas.microsoft.com/office/drawing/2014/main" id="{00000000-0008-0000-0500-00003F09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68" name="Text Box 16">
          <a:extLst>
            <a:ext uri="{FF2B5EF4-FFF2-40B4-BE49-F238E27FC236}">
              <a16:creationId xmlns:a16="http://schemas.microsoft.com/office/drawing/2014/main" id="{00000000-0008-0000-0500-000040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69" name="Text Box 17">
          <a:extLst>
            <a:ext uri="{FF2B5EF4-FFF2-40B4-BE49-F238E27FC236}">
              <a16:creationId xmlns:a16="http://schemas.microsoft.com/office/drawing/2014/main" id="{00000000-0008-0000-0500-000041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70" name="Text Box 18">
          <a:extLst>
            <a:ext uri="{FF2B5EF4-FFF2-40B4-BE49-F238E27FC236}">
              <a16:creationId xmlns:a16="http://schemas.microsoft.com/office/drawing/2014/main" id="{00000000-0008-0000-0500-000042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71" name="Text Box 19">
          <a:extLst>
            <a:ext uri="{FF2B5EF4-FFF2-40B4-BE49-F238E27FC236}">
              <a16:creationId xmlns:a16="http://schemas.microsoft.com/office/drawing/2014/main" id="{00000000-0008-0000-0500-000043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2372" name="Text Box 16">
          <a:extLst>
            <a:ext uri="{FF2B5EF4-FFF2-40B4-BE49-F238E27FC236}">
              <a16:creationId xmlns:a16="http://schemas.microsoft.com/office/drawing/2014/main" id="{00000000-0008-0000-0500-000044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2373" name="Text Box 17">
          <a:extLst>
            <a:ext uri="{FF2B5EF4-FFF2-40B4-BE49-F238E27FC236}">
              <a16:creationId xmlns:a16="http://schemas.microsoft.com/office/drawing/2014/main" id="{00000000-0008-0000-0500-000045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2374" name="Text Box 18">
          <a:extLst>
            <a:ext uri="{FF2B5EF4-FFF2-40B4-BE49-F238E27FC236}">
              <a16:creationId xmlns:a16="http://schemas.microsoft.com/office/drawing/2014/main" id="{00000000-0008-0000-0500-000046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2375" name="Text Box 19">
          <a:extLst>
            <a:ext uri="{FF2B5EF4-FFF2-40B4-BE49-F238E27FC236}">
              <a16:creationId xmlns:a16="http://schemas.microsoft.com/office/drawing/2014/main" id="{00000000-0008-0000-0500-000047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31</xdr:row>
      <xdr:rowOff>0</xdr:rowOff>
    </xdr:from>
    <xdr:ext cx="95250" cy="171450"/>
    <xdr:sp macro="" textlink="">
      <xdr:nvSpPr>
        <xdr:cNvPr id="2376" name="Text Box 16">
          <a:extLst>
            <a:ext uri="{FF2B5EF4-FFF2-40B4-BE49-F238E27FC236}">
              <a16:creationId xmlns:a16="http://schemas.microsoft.com/office/drawing/2014/main" id="{00000000-0008-0000-0500-00004809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31</xdr:row>
      <xdr:rowOff>0</xdr:rowOff>
    </xdr:from>
    <xdr:ext cx="95250" cy="171450"/>
    <xdr:sp macro="" textlink="">
      <xdr:nvSpPr>
        <xdr:cNvPr id="2377" name="Text Box 17">
          <a:extLst>
            <a:ext uri="{FF2B5EF4-FFF2-40B4-BE49-F238E27FC236}">
              <a16:creationId xmlns:a16="http://schemas.microsoft.com/office/drawing/2014/main" id="{00000000-0008-0000-0500-00004909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31</xdr:row>
      <xdr:rowOff>0</xdr:rowOff>
    </xdr:from>
    <xdr:ext cx="95250" cy="171450"/>
    <xdr:sp macro="" textlink="">
      <xdr:nvSpPr>
        <xdr:cNvPr id="2378" name="Text Box 18">
          <a:extLst>
            <a:ext uri="{FF2B5EF4-FFF2-40B4-BE49-F238E27FC236}">
              <a16:creationId xmlns:a16="http://schemas.microsoft.com/office/drawing/2014/main" id="{00000000-0008-0000-0500-00004A09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31</xdr:row>
      <xdr:rowOff>0</xdr:rowOff>
    </xdr:from>
    <xdr:ext cx="95250" cy="171450"/>
    <xdr:sp macro="" textlink="">
      <xdr:nvSpPr>
        <xdr:cNvPr id="2379" name="Text Box 19">
          <a:extLst>
            <a:ext uri="{FF2B5EF4-FFF2-40B4-BE49-F238E27FC236}">
              <a16:creationId xmlns:a16="http://schemas.microsoft.com/office/drawing/2014/main" id="{00000000-0008-0000-0500-00004B09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4014"/>
    <xdr:sp macro="" textlink="">
      <xdr:nvSpPr>
        <xdr:cNvPr id="2380" name="Text Box 15">
          <a:extLst>
            <a:ext uri="{FF2B5EF4-FFF2-40B4-BE49-F238E27FC236}">
              <a16:creationId xmlns:a16="http://schemas.microsoft.com/office/drawing/2014/main" id="{00000000-0008-0000-0500-00004C09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81" name="Text Box 16">
          <a:extLst>
            <a:ext uri="{FF2B5EF4-FFF2-40B4-BE49-F238E27FC236}">
              <a16:creationId xmlns:a16="http://schemas.microsoft.com/office/drawing/2014/main" id="{00000000-0008-0000-0500-00004D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82" name="Text Box 17">
          <a:extLst>
            <a:ext uri="{FF2B5EF4-FFF2-40B4-BE49-F238E27FC236}">
              <a16:creationId xmlns:a16="http://schemas.microsoft.com/office/drawing/2014/main" id="{00000000-0008-0000-0500-00004E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83" name="Text Box 18">
          <a:extLst>
            <a:ext uri="{FF2B5EF4-FFF2-40B4-BE49-F238E27FC236}">
              <a16:creationId xmlns:a16="http://schemas.microsoft.com/office/drawing/2014/main" id="{00000000-0008-0000-0500-00004F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84" name="Text Box 19">
          <a:extLst>
            <a:ext uri="{FF2B5EF4-FFF2-40B4-BE49-F238E27FC236}">
              <a16:creationId xmlns:a16="http://schemas.microsoft.com/office/drawing/2014/main" id="{00000000-0008-0000-0500-000050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2385" name="Text Box 16">
          <a:extLst>
            <a:ext uri="{FF2B5EF4-FFF2-40B4-BE49-F238E27FC236}">
              <a16:creationId xmlns:a16="http://schemas.microsoft.com/office/drawing/2014/main" id="{00000000-0008-0000-0500-000051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2386" name="Text Box 17">
          <a:extLst>
            <a:ext uri="{FF2B5EF4-FFF2-40B4-BE49-F238E27FC236}">
              <a16:creationId xmlns:a16="http://schemas.microsoft.com/office/drawing/2014/main" id="{00000000-0008-0000-0500-000052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36</xdr:row>
      <xdr:rowOff>15875</xdr:rowOff>
    </xdr:from>
    <xdr:ext cx="95250" cy="171450"/>
    <xdr:sp macro="" textlink="">
      <xdr:nvSpPr>
        <xdr:cNvPr id="2387" name="Text Box 18">
          <a:extLst>
            <a:ext uri="{FF2B5EF4-FFF2-40B4-BE49-F238E27FC236}">
              <a16:creationId xmlns:a16="http://schemas.microsoft.com/office/drawing/2014/main" id="{00000000-0008-0000-0500-000053090000}"/>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388" name="Text Box 16">
          <a:extLst>
            <a:ext uri="{FF2B5EF4-FFF2-40B4-BE49-F238E27FC236}">
              <a16:creationId xmlns:a16="http://schemas.microsoft.com/office/drawing/2014/main" id="{00000000-0008-0000-0500-000054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389" name="Text Box 17">
          <a:extLst>
            <a:ext uri="{FF2B5EF4-FFF2-40B4-BE49-F238E27FC236}">
              <a16:creationId xmlns:a16="http://schemas.microsoft.com/office/drawing/2014/main" id="{00000000-0008-0000-0500-000055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390" name="Text Box 18">
          <a:extLst>
            <a:ext uri="{FF2B5EF4-FFF2-40B4-BE49-F238E27FC236}">
              <a16:creationId xmlns:a16="http://schemas.microsoft.com/office/drawing/2014/main" id="{00000000-0008-0000-0500-000056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391" name="Text Box 19">
          <a:extLst>
            <a:ext uri="{FF2B5EF4-FFF2-40B4-BE49-F238E27FC236}">
              <a16:creationId xmlns:a16="http://schemas.microsoft.com/office/drawing/2014/main" id="{00000000-0008-0000-0500-000057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392" name="Text Box 16">
          <a:extLst>
            <a:ext uri="{FF2B5EF4-FFF2-40B4-BE49-F238E27FC236}">
              <a16:creationId xmlns:a16="http://schemas.microsoft.com/office/drawing/2014/main" id="{00000000-0008-0000-0500-000058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36</xdr:row>
      <xdr:rowOff>170392</xdr:rowOff>
    </xdr:from>
    <xdr:ext cx="95250" cy="213632"/>
    <xdr:sp macro="" textlink="">
      <xdr:nvSpPr>
        <xdr:cNvPr id="2393" name="Text Box 15">
          <a:extLst>
            <a:ext uri="{FF2B5EF4-FFF2-40B4-BE49-F238E27FC236}">
              <a16:creationId xmlns:a16="http://schemas.microsoft.com/office/drawing/2014/main" id="{00000000-0008-0000-0500-00005909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448496"/>
    <xdr:sp macro="" textlink="">
      <xdr:nvSpPr>
        <xdr:cNvPr id="2394" name="Text Box 15">
          <a:extLst>
            <a:ext uri="{FF2B5EF4-FFF2-40B4-BE49-F238E27FC236}">
              <a16:creationId xmlns:a16="http://schemas.microsoft.com/office/drawing/2014/main" id="{00000000-0008-0000-0500-00005A090000}"/>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504825</xdr:rowOff>
    </xdr:from>
    <xdr:ext cx="95250" cy="442269"/>
    <xdr:sp macro="" textlink="">
      <xdr:nvSpPr>
        <xdr:cNvPr id="2395" name="Text Box 15">
          <a:extLst>
            <a:ext uri="{FF2B5EF4-FFF2-40B4-BE49-F238E27FC236}">
              <a16:creationId xmlns:a16="http://schemas.microsoft.com/office/drawing/2014/main" id="{00000000-0008-0000-0500-00005B09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2397" name="Text Box 15">
          <a:extLst>
            <a:ext uri="{FF2B5EF4-FFF2-40B4-BE49-F238E27FC236}">
              <a16:creationId xmlns:a16="http://schemas.microsoft.com/office/drawing/2014/main" id="{00000000-0008-0000-0500-00005D09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444331"/>
    <xdr:sp macro="" textlink="">
      <xdr:nvSpPr>
        <xdr:cNvPr id="2398" name="Text Box 15">
          <a:extLst>
            <a:ext uri="{FF2B5EF4-FFF2-40B4-BE49-F238E27FC236}">
              <a16:creationId xmlns:a16="http://schemas.microsoft.com/office/drawing/2014/main" id="{00000000-0008-0000-0500-00005E09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36</xdr:row>
      <xdr:rowOff>170392</xdr:rowOff>
    </xdr:from>
    <xdr:ext cx="95250" cy="213632"/>
    <xdr:sp macro="" textlink="">
      <xdr:nvSpPr>
        <xdr:cNvPr id="2399" name="Text Box 15">
          <a:extLst>
            <a:ext uri="{FF2B5EF4-FFF2-40B4-BE49-F238E27FC236}">
              <a16:creationId xmlns:a16="http://schemas.microsoft.com/office/drawing/2014/main" id="{00000000-0008-0000-0500-00005F090000}"/>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00" name="Text Box 16">
          <a:extLst>
            <a:ext uri="{FF2B5EF4-FFF2-40B4-BE49-F238E27FC236}">
              <a16:creationId xmlns:a16="http://schemas.microsoft.com/office/drawing/2014/main" id="{00000000-0008-0000-0500-000060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01" name="Text Box 17">
          <a:extLst>
            <a:ext uri="{FF2B5EF4-FFF2-40B4-BE49-F238E27FC236}">
              <a16:creationId xmlns:a16="http://schemas.microsoft.com/office/drawing/2014/main" id="{00000000-0008-0000-0500-000061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02" name="Text Box 18">
          <a:extLst>
            <a:ext uri="{FF2B5EF4-FFF2-40B4-BE49-F238E27FC236}">
              <a16:creationId xmlns:a16="http://schemas.microsoft.com/office/drawing/2014/main" id="{00000000-0008-0000-0500-000062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03" name="Text Box 19">
          <a:extLst>
            <a:ext uri="{FF2B5EF4-FFF2-40B4-BE49-F238E27FC236}">
              <a16:creationId xmlns:a16="http://schemas.microsoft.com/office/drawing/2014/main" id="{00000000-0008-0000-0500-000063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2404" name="Text Box 16">
          <a:extLst>
            <a:ext uri="{FF2B5EF4-FFF2-40B4-BE49-F238E27FC236}">
              <a16:creationId xmlns:a16="http://schemas.microsoft.com/office/drawing/2014/main" id="{00000000-0008-0000-0500-000064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2405" name="Text Box 17">
          <a:extLst>
            <a:ext uri="{FF2B5EF4-FFF2-40B4-BE49-F238E27FC236}">
              <a16:creationId xmlns:a16="http://schemas.microsoft.com/office/drawing/2014/main" id="{00000000-0008-0000-0500-000065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2406" name="Text Box 18">
          <a:extLst>
            <a:ext uri="{FF2B5EF4-FFF2-40B4-BE49-F238E27FC236}">
              <a16:creationId xmlns:a16="http://schemas.microsoft.com/office/drawing/2014/main" id="{00000000-0008-0000-0500-000066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2407" name="Text Box 19">
          <a:extLst>
            <a:ext uri="{FF2B5EF4-FFF2-40B4-BE49-F238E27FC236}">
              <a16:creationId xmlns:a16="http://schemas.microsoft.com/office/drawing/2014/main" id="{00000000-0008-0000-0500-000067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2408" name="Text Box 16">
          <a:extLst>
            <a:ext uri="{FF2B5EF4-FFF2-40B4-BE49-F238E27FC236}">
              <a16:creationId xmlns:a16="http://schemas.microsoft.com/office/drawing/2014/main" id="{00000000-0008-0000-0500-000068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2409" name="Text Box 17">
          <a:extLst>
            <a:ext uri="{FF2B5EF4-FFF2-40B4-BE49-F238E27FC236}">
              <a16:creationId xmlns:a16="http://schemas.microsoft.com/office/drawing/2014/main" id="{00000000-0008-0000-0500-000069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2410" name="Text Box 18">
          <a:extLst>
            <a:ext uri="{FF2B5EF4-FFF2-40B4-BE49-F238E27FC236}">
              <a16:creationId xmlns:a16="http://schemas.microsoft.com/office/drawing/2014/main" id="{00000000-0008-0000-0500-00006A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2411" name="Text Box 19">
          <a:extLst>
            <a:ext uri="{FF2B5EF4-FFF2-40B4-BE49-F238E27FC236}">
              <a16:creationId xmlns:a16="http://schemas.microsoft.com/office/drawing/2014/main" id="{00000000-0008-0000-0500-00006B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444014"/>
    <xdr:sp macro="" textlink="">
      <xdr:nvSpPr>
        <xdr:cNvPr id="2412" name="Text Box 15">
          <a:extLst>
            <a:ext uri="{FF2B5EF4-FFF2-40B4-BE49-F238E27FC236}">
              <a16:creationId xmlns:a16="http://schemas.microsoft.com/office/drawing/2014/main" id="{00000000-0008-0000-0500-00006C09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13" name="Text Box 16">
          <a:extLst>
            <a:ext uri="{FF2B5EF4-FFF2-40B4-BE49-F238E27FC236}">
              <a16:creationId xmlns:a16="http://schemas.microsoft.com/office/drawing/2014/main" id="{00000000-0008-0000-0500-00006D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14" name="Text Box 17">
          <a:extLst>
            <a:ext uri="{FF2B5EF4-FFF2-40B4-BE49-F238E27FC236}">
              <a16:creationId xmlns:a16="http://schemas.microsoft.com/office/drawing/2014/main" id="{00000000-0008-0000-0500-00006E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15" name="Text Box 18">
          <a:extLst>
            <a:ext uri="{FF2B5EF4-FFF2-40B4-BE49-F238E27FC236}">
              <a16:creationId xmlns:a16="http://schemas.microsoft.com/office/drawing/2014/main" id="{00000000-0008-0000-0500-00006F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16" name="Text Box 19">
          <a:extLst>
            <a:ext uri="{FF2B5EF4-FFF2-40B4-BE49-F238E27FC236}">
              <a16:creationId xmlns:a16="http://schemas.microsoft.com/office/drawing/2014/main" id="{00000000-0008-0000-0500-000070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2417" name="Text Box 16">
          <a:extLst>
            <a:ext uri="{FF2B5EF4-FFF2-40B4-BE49-F238E27FC236}">
              <a16:creationId xmlns:a16="http://schemas.microsoft.com/office/drawing/2014/main" id="{00000000-0008-0000-0500-000071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2418" name="Text Box 17">
          <a:extLst>
            <a:ext uri="{FF2B5EF4-FFF2-40B4-BE49-F238E27FC236}">
              <a16:creationId xmlns:a16="http://schemas.microsoft.com/office/drawing/2014/main" id="{00000000-0008-0000-0500-000072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2419" name="Text Box 18">
          <a:extLst>
            <a:ext uri="{FF2B5EF4-FFF2-40B4-BE49-F238E27FC236}">
              <a16:creationId xmlns:a16="http://schemas.microsoft.com/office/drawing/2014/main" id="{00000000-0008-0000-0500-000073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420" name="Text Box 16">
          <a:extLst>
            <a:ext uri="{FF2B5EF4-FFF2-40B4-BE49-F238E27FC236}">
              <a16:creationId xmlns:a16="http://schemas.microsoft.com/office/drawing/2014/main" id="{00000000-0008-0000-0500-000074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421" name="Text Box 17">
          <a:extLst>
            <a:ext uri="{FF2B5EF4-FFF2-40B4-BE49-F238E27FC236}">
              <a16:creationId xmlns:a16="http://schemas.microsoft.com/office/drawing/2014/main" id="{00000000-0008-0000-0500-000075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422" name="Text Box 18">
          <a:extLst>
            <a:ext uri="{FF2B5EF4-FFF2-40B4-BE49-F238E27FC236}">
              <a16:creationId xmlns:a16="http://schemas.microsoft.com/office/drawing/2014/main" id="{00000000-0008-0000-0500-000076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423" name="Text Box 19">
          <a:extLst>
            <a:ext uri="{FF2B5EF4-FFF2-40B4-BE49-F238E27FC236}">
              <a16:creationId xmlns:a16="http://schemas.microsoft.com/office/drawing/2014/main" id="{00000000-0008-0000-0500-000077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424" name="Text Box 16">
          <a:extLst>
            <a:ext uri="{FF2B5EF4-FFF2-40B4-BE49-F238E27FC236}">
              <a16:creationId xmlns:a16="http://schemas.microsoft.com/office/drawing/2014/main" id="{00000000-0008-0000-0500-000078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425" name="Text Box 17">
          <a:extLst>
            <a:ext uri="{FF2B5EF4-FFF2-40B4-BE49-F238E27FC236}">
              <a16:creationId xmlns:a16="http://schemas.microsoft.com/office/drawing/2014/main" id="{00000000-0008-0000-0500-000079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426" name="Text Box 18">
          <a:extLst>
            <a:ext uri="{FF2B5EF4-FFF2-40B4-BE49-F238E27FC236}">
              <a16:creationId xmlns:a16="http://schemas.microsoft.com/office/drawing/2014/main" id="{00000000-0008-0000-0500-00007A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427" name="Text Box 19">
          <a:extLst>
            <a:ext uri="{FF2B5EF4-FFF2-40B4-BE49-F238E27FC236}">
              <a16:creationId xmlns:a16="http://schemas.microsoft.com/office/drawing/2014/main" id="{00000000-0008-0000-0500-00007B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456743"/>
    <xdr:sp macro="" textlink="">
      <xdr:nvSpPr>
        <xdr:cNvPr id="2428" name="Text Box 15">
          <a:extLst>
            <a:ext uri="{FF2B5EF4-FFF2-40B4-BE49-F238E27FC236}">
              <a16:creationId xmlns:a16="http://schemas.microsoft.com/office/drawing/2014/main" id="{00000000-0008-0000-0500-00007C090000}"/>
            </a:ext>
          </a:extLst>
        </xdr:cNvPr>
        <xdr:cNvSpPr txBox="1">
          <a:spLocks noChangeArrowheads="1"/>
        </xdr:cNvSpPr>
      </xdr:nvSpPr>
      <xdr:spPr bwMode="auto">
        <a:xfrm>
          <a:off x="4664364" y="5994111"/>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504825</xdr:rowOff>
    </xdr:from>
    <xdr:ext cx="95250" cy="442269"/>
    <xdr:sp macro="" textlink="">
      <xdr:nvSpPr>
        <xdr:cNvPr id="2429" name="Text Box 15">
          <a:extLst>
            <a:ext uri="{FF2B5EF4-FFF2-40B4-BE49-F238E27FC236}">
              <a16:creationId xmlns:a16="http://schemas.microsoft.com/office/drawing/2014/main" id="{00000000-0008-0000-0500-00007D09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2431" name="Text Box 15">
          <a:extLst>
            <a:ext uri="{FF2B5EF4-FFF2-40B4-BE49-F238E27FC236}">
              <a16:creationId xmlns:a16="http://schemas.microsoft.com/office/drawing/2014/main" id="{00000000-0008-0000-0500-00007F09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444331"/>
    <xdr:sp macro="" textlink="">
      <xdr:nvSpPr>
        <xdr:cNvPr id="2432" name="Text Box 15">
          <a:extLst>
            <a:ext uri="{FF2B5EF4-FFF2-40B4-BE49-F238E27FC236}">
              <a16:creationId xmlns:a16="http://schemas.microsoft.com/office/drawing/2014/main" id="{00000000-0008-0000-0500-00008009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504825</xdr:rowOff>
    </xdr:from>
    <xdr:ext cx="95250" cy="213632"/>
    <xdr:sp macro="" textlink="">
      <xdr:nvSpPr>
        <xdr:cNvPr id="2433" name="Text Box 15">
          <a:extLst>
            <a:ext uri="{FF2B5EF4-FFF2-40B4-BE49-F238E27FC236}">
              <a16:creationId xmlns:a16="http://schemas.microsoft.com/office/drawing/2014/main" id="{00000000-0008-0000-0500-000081090000}"/>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34" name="Text Box 16">
          <a:extLst>
            <a:ext uri="{FF2B5EF4-FFF2-40B4-BE49-F238E27FC236}">
              <a16:creationId xmlns:a16="http://schemas.microsoft.com/office/drawing/2014/main" id="{00000000-0008-0000-0500-000082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35" name="Text Box 17">
          <a:extLst>
            <a:ext uri="{FF2B5EF4-FFF2-40B4-BE49-F238E27FC236}">
              <a16:creationId xmlns:a16="http://schemas.microsoft.com/office/drawing/2014/main" id="{00000000-0008-0000-0500-000083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36" name="Text Box 18">
          <a:extLst>
            <a:ext uri="{FF2B5EF4-FFF2-40B4-BE49-F238E27FC236}">
              <a16:creationId xmlns:a16="http://schemas.microsoft.com/office/drawing/2014/main" id="{00000000-0008-0000-0500-000084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37" name="Text Box 19">
          <a:extLst>
            <a:ext uri="{FF2B5EF4-FFF2-40B4-BE49-F238E27FC236}">
              <a16:creationId xmlns:a16="http://schemas.microsoft.com/office/drawing/2014/main" id="{00000000-0008-0000-0500-000085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2438" name="Text Box 16">
          <a:extLst>
            <a:ext uri="{FF2B5EF4-FFF2-40B4-BE49-F238E27FC236}">
              <a16:creationId xmlns:a16="http://schemas.microsoft.com/office/drawing/2014/main" id="{00000000-0008-0000-0500-000086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2439" name="Text Box 17">
          <a:extLst>
            <a:ext uri="{FF2B5EF4-FFF2-40B4-BE49-F238E27FC236}">
              <a16:creationId xmlns:a16="http://schemas.microsoft.com/office/drawing/2014/main" id="{00000000-0008-0000-0500-000087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2440" name="Text Box 18">
          <a:extLst>
            <a:ext uri="{FF2B5EF4-FFF2-40B4-BE49-F238E27FC236}">
              <a16:creationId xmlns:a16="http://schemas.microsoft.com/office/drawing/2014/main" id="{00000000-0008-0000-0500-000088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2441" name="Text Box 19">
          <a:extLst>
            <a:ext uri="{FF2B5EF4-FFF2-40B4-BE49-F238E27FC236}">
              <a16:creationId xmlns:a16="http://schemas.microsoft.com/office/drawing/2014/main" id="{00000000-0008-0000-0500-000089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2442" name="Text Box 16">
          <a:extLst>
            <a:ext uri="{FF2B5EF4-FFF2-40B4-BE49-F238E27FC236}">
              <a16:creationId xmlns:a16="http://schemas.microsoft.com/office/drawing/2014/main" id="{00000000-0008-0000-0500-00008A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2443" name="Text Box 17">
          <a:extLst>
            <a:ext uri="{FF2B5EF4-FFF2-40B4-BE49-F238E27FC236}">
              <a16:creationId xmlns:a16="http://schemas.microsoft.com/office/drawing/2014/main" id="{00000000-0008-0000-0500-00008B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2444" name="Text Box 18">
          <a:extLst>
            <a:ext uri="{FF2B5EF4-FFF2-40B4-BE49-F238E27FC236}">
              <a16:creationId xmlns:a16="http://schemas.microsoft.com/office/drawing/2014/main" id="{00000000-0008-0000-0500-00008C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2445" name="Text Box 19">
          <a:extLst>
            <a:ext uri="{FF2B5EF4-FFF2-40B4-BE49-F238E27FC236}">
              <a16:creationId xmlns:a16="http://schemas.microsoft.com/office/drawing/2014/main" id="{00000000-0008-0000-0500-00008D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444014"/>
    <xdr:sp macro="" textlink="">
      <xdr:nvSpPr>
        <xdr:cNvPr id="2446" name="Text Box 15">
          <a:extLst>
            <a:ext uri="{FF2B5EF4-FFF2-40B4-BE49-F238E27FC236}">
              <a16:creationId xmlns:a16="http://schemas.microsoft.com/office/drawing/2014/main" id="{00000000-0008-0000-0500-00008E09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47" name="Text Box 16">
          <a:extLst>
            <a:ext uri="{FF2B5EF4-FFF2-40B4-BE49-F238E27FC236}">
              <a16:creationId xmlns:a16="http://schemas.microsoft.com/office/drawing/2014/main" id="{00000000-0008-0000-0500-00008F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48" name="Text Box 17">
          <a:extLst>
            <a:ext uri="{FF2B5EF4-FFF2-40B4-BE49-F238E27FC236}">
              <a16:creationId xmlns:a16="http://schemas.microsoft.com/office/drawing/2014/main" id="{00000000-0008-0000-0500-000090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49" name="Text Box 18">
          <a:extLst>
            <a:ext uri="{FF2B5EF4-FFF2-40B4-BE49-F238E27FC236}">
              <a16:creationId xmlns:a16="http://schemas.microsoft.com/office/drawing/2014/main" id="{00000000-0008-0000-0500-000091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50" name="Text Box 19">
          <a:extLst>
            <a:ext uri="{FF2B5EF4-FFF2-40B4-BE49-F238E27FC236}">
              <a16:creationId xmlns:a16="http://schemas.microsoft.com/office/drawing/2014/main" id="{00000000-0008-0000-0500-000092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40</xdr:row>
      <xdr:rowOff>504825</xdr:rowOff>
    </xdr:from>
    <xdr:ext cx="95250" cy="442269"/>
    <xdr:sp macro="" textlink="">
      <xdr:nvSpPr>
        <xdr:cNvPr id="2451" name="Text Box 15">
          <a:extLst>
            <a:ext uri="{FF2B5EF4-FFF2-40B4-BE49-F238E27FC236}">
              <a16:creationId xmlns:a16="http://schemas.microsoft.com/office/drawing/2014/main" id="{00000000-0008-0000-0500-000093090000}"/>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2452" name="Text Box 16">
          <a:extLst>
            <a:ext uri="{FF2B5EF4-FFF2-40B4-BE49-F238E27FC236}">
              <a16:creationId xmlns:a16="http://schemas.microsoft.com/office/drawing/2014/main" id="{00000000-0008-0000-0500-000094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2453" name="Text Box 17">
          <a:extLst>
            <a:ext uri="{FF2B5EF4-FFF2-40B4-BE49-F238E27FC236}">
              <a16:creationId xmlns:a16="http://schemas.microsoft.com/office/drawing/2014/main" id="{00000000-0008-0000-0500-000095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2454" name="Text Box 18">
          <a:extLst>
            <a:ext uri="{FF2B5EF4-FFF2-40B4-BE49-F238E27FC236}">
              <a16:creationId xmlns:a16="http://schemas.microsoft.com/office/drawing/2014/main" id="{00000000-0008-0000-0500-000096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455" name="Text Box 16">
          <a:extLst>
            <a:ext uri="{FF2B5EF4-FFF2-40B4-BE49-F238E27FC236}">
              <a16:creationId xmlns:a16="http://schemas.microsoft.com/office/drawing/2014/main" id="{00000000-0008-0000-0500-000097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456" name="Text Box 17">
          <a:extLst>
            <a:ext uri="{FF2B5EF4-FFF2-40B4-BE49-F238E27FC236}">
              <a16:creationId xmlns:a16="http://schemas.microsoft.com/office/drawing/2014/main" id="{00000000-0008-0000-0500-000098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457" name="Text Box 18">
          <a:extLst>
            <a:ext uri="{FF2B5EF4-FFF2-40B4-BE49-F238E27FC236}">
              <a16:creationId xmlns:a16="http://schemas.microsoft.com/office/drawing/2014/main" id="{00000000-0008-0000-0500-000099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458" name="Text Box 19">
          <a:extLst>
            <a:ext uri="{FF2B5EF4-FFF2-40B4-BE49-F238E27FC236}">
              <a16:creationId xmlns:a16="http://schemas.microsoft.com/office/drawing/2014/main" id="{00000000-0008-0000-0500-00009A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459" name="Text Box 16">
          <a:extLst>
            <a:ext uri="{FF2B5EF4-FFF2-40B4-BE49-F238E27FC236}">
              <a16:creationId xmlns:a16="http://schemas.microsoft.com/office/drawing/2014/main" id="{00000000-0008-0000-0500-00009B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460" name="Text Box 17">
          <a:extLst>
            <a:ext uri="{FF2B5EF4-FFF2-40B4-BE49-F238E27FC236}">
              <a16:creationId xmlns:a16="http://schemas.microsoft.com/office/drawing/2014/main" id="{00000000-0008-0000-0500-00009C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461" name="Text Box 18">
          <a:extLst>
            <a:ext uri="{FF2B5EF4-FFF2-40B4-BE49-F238E27FC236}">
              <a16:creationId xmlns:a16="http://schemas.microsoft.com/office/drawing/2014/main" id="{00000000-0008-0000-0500-00009D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42</xdr:row>
      <xdr:rowOff>170392</xdr:rowOff>
    </xdr:from>
    <xdr:ext cx="95250" cy="213632"/>
    <xdr:sp macro="" textlink="">
      <xdr:nvSpPr>
        <xdr:cNvPr id="2462" name="Text Box 15">
          <a:extLst>
            <a:ext uri="{FF2B5EF4-FFF2-40B4-BE49-F238E27FC236}">
              <a16:creationId xmlns:a16="http://schemas.microsoft.com/office/drawing/2014/main" id="{00000000-0008-0000-0500-00009E09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63" name="Text Box 16">
          <a:extLst>
            <a:ext uri="{FF2B5EF4-FFF2-40B4-BE49-F238E27FC236}">
              <a16:creationId xmlns:a16="http://schemas.microsoft.com/office/drawing/2014/main" id="{00000000-0008-0000-0500-00009F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64" name="Text Box 17">
          <a:extLst>
            <a:ext uri="{FF2B5EF4-FFF2-40B4-BE49-F238E27FC236}">
              <a16:creationId xmlns:a16="http://schemas.microsoft.com/office/drawing/2014/main" id="{00000000-0008-0000-0500-0000A0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65" name="Text Box 18">
          <a:extLst>
            <a:ext uri="{FF2B5EF4-FFF2-40B4-BE49-F238E27FC236}">
              <a16:creationId xmlns:a16="http://schemas.microsoft.com/office/drawing/2014/main" id="{00000000-0008-0000-0500-0000A1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66" name="Text Box 19">
          <a:extLst>
            <a:ext uri="{FF2B5EF4-FFF2-40B4-BE49-F238E27FC236}">
              <a16:creationId xmlns:a16="http://schemas.microsoft.com/office/drawing/2014/main" id="{00000000-0008-0000-0500-0000A2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2467" name="Text Box 16">
          <a:extLst>
            <a:ext uri="{FF2B5EF4-FFF2-40B4-BE49-F238E27FC236}">
              <a16:creationId xmlns:a16="http://schemas.microsoft.com/office/drawing/2014/main" id="{00000000-0008-0000-0500-0000A3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2468" name="Text Box 17">
          <a:extLst>
            <a:ext uri="{FF2B5EF4-FFF2-40B4-BE49-F238E27FC236}">
              <a16:creationId xmlns:a16="http://schemas.microsoft.com/office/drawing/2014/main" id="{00000000-0008-0000-0500-0000A4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2469" name="Text Box 18">
          <a:extLst>
            <a:ext uri="{FF2B5EF4-FFF2-40B4-BE49-F238E27FC236}">
              <a16:creationId xmlns:a16="http://schemas.microsoft.com/office/drawing/2014/main" id="{00000000-0008-0000-0500-0000A5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2470" name="Text Box 19">
          <a:extLst>
            <a:ext uri="{FF2B5EF4-FFF2-40B4-BE49-F238E27FC236}">
              <a16:creationId xmlns:a16="http://schemas.microsoft.com/office/drawing/2014/main" id="{00000000-0008-0000-0500-0000A6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37</xdr:row>
      <xdr:rowOff>0</xdr:rowOff>
    </xdr:from>
    <xdr:ext cx="95250" cy="171450"/>
    <xdr:sp macro="" textlink="">
      <xdr:nvSpPr>
        <xdr:cNvPr id="2471" name="Text Box 16">
          <a:extLst>
            <a:ext uri="{FF2B5EF4-FFF2-40B4-BE49-F238E27FC236}">
              <a16:creationId xmlns:a16="http://schemas.microsoft.com/office/drawing/2014/main" id="{00000000-0008-0000-0500-0000A709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37</xdr:row>
      <xdr:rowOff>0</xdr:rowOff>
    </xdr:from>
    <xdr:ext cx="95250" cy="171450"/>
    <xdr:sp macro="" textlink="">
      <xdr:nvSpPr>
        <xdr:cNvPr id="2472" name="Text Box 17">
          <a:extLst>
            <a:ext uri="{FF2B5EF4-FFF2-40B4-BE49-F238E27FC236}">
              <a16:creationId xmlns:a16="http://schemas.microsoft.com/office/drawing/2014/main" id="{00000000-0008-0000-0500-0000A809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37</xdr:row>
      <xdr:rowOff>0</xdr:rowOff>
    </xdr:from>
    <xdr:ext cx="95250" cy="171450"/>
    <xdr:sp macro="" textlink="">
      <xdr:nvSpPr>
        <xdr:cNvPr id="2473" name="Text Box 18">
          <a:extLst>
            <a:ext uri="{FF2B5EF4-FFF2-40B4-BE49-F238E27FC236}">
              <a16:creationId xmlns:a16="http://schemas.microsoft.com/office/drawing/2014/main" id="{00000000-0008-0000-0500-0000A909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37</xdr:row>
      <xdr:rowOff>0</xdr:rowOff>
    </xdr:from>
    <xdr:ext cx="95250" cy="171450"/>
    <xdr:sp macro="" textlink="">
      <xdr:nvSpPr>
        <xdr:cNvPr id="2474" name="Text Box 19">
          <a:extLst>
            <a:ext uri="{FF2B5EF4-FFF2-40B4-BE49-F238E27FC236}">
              <a16:creationId xmlns:a16="http://schemas.microsoft.com/office/drawing/2014/main" id="{00000000-0008-0000-0500-0000AA09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444014"/>
    <xdr:sp macro="" textlink="">
      <xdr:nvSpPr>
        <xdr:cNvPr id="2475" name="Text Box 15">
          <a:extLst>
            <a:ext uri="{FF2B5EF4-FFF2-40B4-BE49-F238E27FC236}">
              <a16:creationId xmlns:a16="http://schemas.microsoft.com/office/drawing/2014/main" id="{00000000-0008-0000-0500-0000AB09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76" name="Text Box 16">
          <a:extLst>
            <a:ext uri="{FF2B5EF4-FFF2-40B4-BE49-F238E27FC236}">
              <a16:creationId xmlns:a16="http://schemas.microsoft.com/office/drawing/2014/main" id="{00000000-0008-0000-0500-0000AC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77" name="Text Box 17">
          <a:extLst>
            <a:ext uri="{FF2B5EF4-FFF2-40B4-BE49-F238E27FC236}">
              <a16:creationId xmlns:a16="http://schemas.microsoft.com/office/drawing/2014/main" id="{00000000-0008-0000-0500-0000AD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78" name="Text Box 18">
          <a:extLst>
            <a:ext uri="{FF2B5EF4-FFF2-40B4-BE49-F238E27FC236}">
              <a16:creationId xmlns:a16="http://schemas.microsoft.com/office/drawing/2014/main" id="{00000000-0008-0000-0500-0000AE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79" name="Text Box 19">
          <a:extLst>
            <a:ext uri="{FF2B5EF4-FFF2-40B4-BE49-F238E27FC236}">
              <a16:creationId xmlns:a16="http://schemas.microsoft.com/office/drawing/2014/main" id="{00000000-0008-0000-0500-0000AF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2480" name="Text Box 16">
          <a:extLst>
            <a:ext uri="{FF2B5EF4-FFF2-40B4-BE49-F238E27FC236}">
              <a16:creationId xmlns:a16="http://schemas.microsoft.com/office/drawing/2014/main" id="{00000000-0008-0000-0500-0000B0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2481" name="Text Box 17">
          <a:extLst>
            <a:ext uri="{FF2B5EF4-FFF2-40B4-BE49-F238E27FC236}">
              <a16:creationId xmlns:a16="http://schemas.microsoft.com/office/drawing/2014/main" id="{00000000-0008-0000-0500-0000B1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42</xdr:row>
      <xdr:rowOff>15875</xdr:rowOff>
    </xdr:from>
    <xdr:ext cx="95250" cy="171450"/>
    <xdr:sp macro="" textlink="">
      <xdr:nvSpPr>
        <xdr:cNvPr id="2482" name="Text Box 18">
          <a:extLst>
            <a:ext uri="{FF2B5EF4-FFF2-40B4-BE49-F238E27FC236}">
              <a16:creationId xmlns:a16="http://schemas.microsoft.com/office/drawing/2014/main" id="{00000000-0008-0000-0500-0000B2090000}"/>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483" name="Text Box 16">
          <a:extLst>
            <a:ext uri="{FF2B5EF4-FFF2-40B4-BE49-F238E27FC236}">
              <a16:creationId xmlns:a16="http://schemas.microsoft.com/office/drawing/2014/main" id="{00000000-0008-0000-0500-0000B3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484" name="Text Box 17">
          <a:extLst>
            <a:ext uri="{FF2B5EF4-FFF2-40B4-BE49-F238E27FC236}">
              <a16:creationId xmlns:a16="http://schemas.microsoft.com/office/drawing/2014/main" id="{00000000-0008-0000-0500-0000B4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485" name="Text Box 18">
          <a:extLst>
            <a:ext uri="{FF2B5EF4-FFF2-40B4-BE49-F238E27FC236}">
              <a16:creationId xmlns:a16="http://schemas.microsoft.com/office/drawing/2014/main" id="{00000000-0008-0000-0500-0000B5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486" name="Text Box 19">
          <a:extLst>
            <a:ext uri="{FF2B5EF4-FFF2-40B4-BE49-F238E27FC236}">
              <a16:creationId xmlns:a16="http://schemas.microsoft.com/office/drawing/2014/main" id="{00000000-0008-0000-0500-0000B6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487" name="Text Box 16">
          <a:extLst>
            <a:ext uri="{FF2B5EF4-FFF2-40B4-BE49-F238E27FC236}">
              <a16:creationId xmlns:a16="http://schemas.microsoft.com/office/drawing/2014/main" id="{00000000-0008-0000-0500-0000B7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42</xdr:row>
      <xdr:rowOff>170392</xdr:rowOff>
    </xdr:from>
    <xdr:ext cx="95250" cy="213632"/>
    <xdr:sp macro="" textlink="">
      <xdr:nvSpPr>
        <xdr:cNvPr id="2488" name="Text Box 15">
          <a:extLst>
            <a:ext uri="{FF2B5EF4-FFF2-40B4-BE49-F238E27FC236}">
              <a16:creationId xmlns:a16="http://schemas.microsoft.com/office/drawing/2014/main" id="{00000000-0008-0000-0500-0000B809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448496"/>
    <xdr:sp macro="" textlink="">
      <xdr:nvSpPr>
        <xdr:cNvPr id="2489" name="Text Box 15">
          <a:extLst>
            <a:ext uri="{FF2B5EF4-FFF2-40B4-BE49-F238E27FC236}">
              <a16:creationId xmlns:a16="http://schemas.microsoft.com/office/drawing/2014/main" id="{00000000-0008-0000-0500-0000B9090000}"/>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504825</xdr:rowOff>
    </xdr:from>
    <xdr:ext cx="95250" cy="442269"/>
    <xdr:sp macro="" textlink="">
      <xdr:nvSpPr>
        <xdr:cNvPr id="2490" name="Text Box 15">
          <a:extLst>
            <a:ext uri="{FF2B5EF4-FFF2-40B4-BE49-F238E27FC236}">
              <a16:creationId xmlns:a16="http://schemas.microsoft.com/office/drawing/2014/main" id="{00000000-0008-0000-0500-0000BA09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2492" name="Text Box 15">
          <a:extLst>
            <a:ext uri="{FF2B5EF4-FFF2-40B4-BE49-F238E27FC236}">
              <a16:creationId xmlns:a16="http://schemas.microsoft.com/office/drawing/2014/main" id="{00000000-0008-0000-0500-0000BC09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444331"/>
    <xdr:sp macro="" textlink="">
      <xdr:nvSpPr>
        <xdr:cNvPr id="2493" name="Text Box 15">
          <a:extLst>
            <a:ext uri="{FF2B5EF4-FFF2-40B4-BE49-F238E27FC236}">
              <a16:creationId xmlns:a16="http://schemas.microsoft.com/office/drawing/2014/main" id="{00000000-0008-0000-0500-0000BD09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42</xdr:row>
      <xdr:rowOff>170392</xdr:rowOff>
    </xdr:from>
    <xdr:ext cx="95250" cy="213632"/>
    <xdr:sp macro="" textlink="">
      <xdr:nvSpPr>
        <xdr:cNvPr id="2494" name="Text Box 15">
          <a:extLst>
            <a:ext uri="{FF2B5EF4-FFF2-40B4-BE49-F238E27FC236}">
              <a16:creationId xmlns:a16="http://schemas.microsoft.com/office/drawing/2014/main" id="{00000000-0008-0000-0500-0000BE090000}"/>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95" name="Text Box 16">
          <a:extLst>
            <a:ext uri="{FF2B5EF4-FFF2-40B4-BE49-F238E27FC236}">
              <a16:creationId xmlns:a16="http://schemas.microsoft.com/office/drawing/2014/main" id="{00000000-0008-0000-0500-0000BF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96" name="Text Box 17">
          <a:extLst>
            <a:ext uri="{FF2B5EF4-FFF2-40B4-BE49-F238E27FC236}">
              <a16:creationId xmlns:a16="http://schemas.microsoft.com/office/drawing/2014/main" id="{00000000-0008-0000-0500-0000C0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97" name="Text Box 18">
          <a:extLst>
            <a:ext uri="{FF2B5EF4-FFF2-40B4-BE49-F238E27FC236}">
              <a16:creationId xmlns:a16="http://schemas.microsoft.com/office/drawing/2014/main" id="{00000000-0008-0000-0500-0000C1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98" name="Text Box 19">
          <a:extLst>
            <a:ext uri="{FF2B5EF4-FFF2-40B4-BE49-F238E27FC236}">
              <a16:creationId xmlns:a16="http://schemas.microsoft.com/office/drawing/2014/main" id="{00000000-0008-0000-0500-0000C2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2499" name="Text Box 16">
          <a:extLst>
            <a:ext uri="{FF2B5EF4-FFF2-40B4-BE49-F238E27FC236}">
              <a16:creationId xmlns:a16="http://schemas.microsoft.com/office/drawing/2014/main" id="{00000000-0008-0000-0500-0000C3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2500" name="Text Box 17">
          <a:extLst>
            <a:ext uri="{FF2B5EF4-FFF2-40B4-BE49-F238E27FC236}">
              <a16:creationId xmlns:a16="http://schemas.microsoft.com/office/drawing/2014/main" id="{00000000-0008-0000-0500-0000C4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2501" name="Text Box 18">
          <a:extLst>
            <a:ext uri="{FF2B5EF4-FFF2-40B4-BE49-F238E27FC236}">
              <a16:creationId xmlns:a16="http://schemas.microsoft.com/office/drawing/2014/main" id="{00000000-0008-0000-0500-0000C5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2502" name="Text Box 19">
          <a:extLst>
            <a:ext uri="{FF2B5EF4-FFF2-40B4-BE49-F238E27FC236}">
              <a16:creationId xmlns:a16="http://schemas.microsoft.com/office/drawing/2014/main" id="{00000000-0008-0000-0500-0000C6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2503" name="Text Box 16">
          <a:extLst>
            <a:ext uri="{FF2B5EF4-FFF2-40B4-BE49-F238E27FC236}">
              <a16:creationId xmlns:a16="http://schemas.microsoft.com/office/drawing/2014/main" id="{00000000-0008-0000-0500-0000C7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2504" name="Text Box 17">
          <a:extLst>
            <a:ext uri="{FF2B5EF4-FFF2-40B4-BE49-F238E27FC236}">
              <a16:creationId xmlns:a16="http://schemas.microsoft.com/office/drawing/2014/main" id="{00000000-0008-0000-0500-0000C8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2505" name="Text Box 18">
          <a:extLst>
            <a:ext uri="{FF2B5EF4-FFF2-40B4-BE49-F238E27FC236}">
              <a16:creationId xmlns:a16="http://schemas.microsoft.com/office/drawing/2014/main" id="{00000000-0008-0000-0500-0000C9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2506" name="Text Box 19">
          <a:extLst>
            <a:ext uri="{FF2B5EF4-FFF2-40B4-BE49-F238E27FC236}">
              <a16:creationId xmlns:a16="http://schemas.microsoft.com/office/drawing/2014/main" id="{00000000-0008-0000-0500-0000CA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44</xdr:row>
      <xdr:rowOff>504825</xdr:rowOff>
    </xdr:from>
    <xdr:ext cx="95250" cy="444014"/>
    <xdr:sp macro="" textlink="">
      <xdr:nvSpPr>
        <xdr:cNvPr id="2507" name="Text Box 15">
          <a:extLst>
            <a:ext uri="{FF2B5EF4-FFF2-40B4-BE49-F238E27FC236}">
              <a16:creationId xmlns:a16="http://schemas.microsoft.com/office/drawing/2014/main" id="{00000000-0008-0000-0500-0000CB09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508" name="Text Box 16">
          <a:extLst>
            <a:ext uri="{FF2B5EF4-FFF2-40B4-BE49-F238E27FC236}">
              <a16:creationId xmlns:a16="http://schemas.microsoft.com/office/drawing/2014/main" id="{00000000-0008-0000-0500-0000CC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509" name="Text Box 17">
          <a:extLst>
            <a:ext uri="{FF2B5EF4-FFF2-40B4-BE49-F238E27FC236}">
              <a16:creationId xmlns:a16="http://schemas.microsoft.com/office/drawing/2014/main" id="{00000000-0008-0000-0500-0000CD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510" name="Text Box 18">
          <a:extLst>
            <a:ext uri="{FF2B5EF4-FFF2-40B4-BE49-F238E27FC236}">
              <a16:creationId xmlns:a16="http://schemas.microsoft.com/office/drawing/2014/main" id="{00000000-0008-0000-0500-0000CE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511" name="Text Box 19">
          <a:extLst>
            <a:ext uri="{FF2B5EF4-FFF2-40B4-BE49-F238E27FC236}">
              <a16:creationId xmlns:a16="http://schemas.microsoft.com/office/drawing/2014/main" id="{00000000-0008-0000-0500-0000CF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2512" name="Text Box 16">
          <a:extLst>
            <a:ext uri="{FF2B5EF4-FFF2-40B4-BE49-F238E27FC236}">
              <a16:creationId xmlns:a16="http://schemas.microsoft.com/office/drawing/2014/main" id="{00000000-0008-0000-0500-0000D0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2513" name="Text Box 17">
          <a:extLst>
            <a:ext uri="{FF2B5EF4-FFF2-40B4-BE49-F238E27FC236}">
              <a16:creationId xmlns:a16="http://schemas.microsoft.com/office/drawing/2014/main" id="{00000000-0008-0000-0500-0000D1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2514" name="Text Box 18">
          <a:extLst>
            <a:ext uri="{FF2B5EF4-FFF2-40B4-BE49-F238E27FC236}">
              <a16:creationId xmlns:a16="http://schemas.microsoft.com/office/drawing/2014/main" id="{00000000-0008-0000-0500-0000D2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515" name="Text Box 16">
          <a:extLst>
            <a:ext uri="{FF2B5EF4-FFF2-40B4-BE49-F238E27FC236}">
              <a16:creationId xmlns:a16="http://schemas.microsoft.com/office/drawing/2014/main" id="{00000000-0008-0000-0500-0000D3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516" name="Text Box 17">
          <a:extLst>
            <a:ext uri="{FF2B5EF4-FFF2-40B4-BE49-F238E27FC236}">
              <a16:creationId xmlns:a16="http://schemas.microsoft.com/office/drawing/2014/main" id="{00000000-0008-0000-0500-0000D4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517" name="Text Box 18">
          <a:extLst>
            <a:ext uri="{FF2B5EF4-FFF2-40B4-BE49-F238E27FC236}">
              <a16:creationId xmlns:a16="http://schemas.microsoft.com/office/drawing/2014/main" id="{00000000-0008-0000-0500-0000D5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518" name="Text Box 19">
          <a:extLst>
            <a:ext uri="{FF2B5EF4-FFF2-40B4-BE49-F238E27FC236}">
              <a16:creationId xmlns:a16="http://schemas.microsoft.com/office/drawing/2014/main" id="{00000000-0008-0000-0500-0000D6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519" name="Text Box 16">
          <a:extLst>
            <a:ext uri="{FF2B5EF4-FFF2-40B4-BE49-F238E27FC236}">
              <a16:creationId xmlns:a16="http://schemas.microsoft.com/office/drawing/2014/main" id="{00000000-0008-0000-0500-0000D7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520" name="Text Box 17">
          <a:extLst>
            <a:ext uri="{FF2B5EF4-FFF2-40B4-BE49-F238E27FC236}">
              <a16:creationId xmlns:a16="http://schemas.microsoft.com/office/drawing/2014/main" id="{00000000-0008-0000-0500-0000D8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521" name="Text Box 18">
          <a:extLst>
            <a:ext uri="{FF2B5EF4-FFF2-40B4-BE49-F238E27FC236}">
              <a16:creationId xmlns:a16="http://schemas.microsoft.com/office/drawing/2014/main" id="{00000000-0008-0000-0500-0000D9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522" name="Text Box 19">
          <a:extLst>
            <a:ext uri="{FF2B5EF4-FFF2-40B4-BE49-F238E27FC236}">
              <a16:creationId xmlns:a16="http://schemas.microsoft.com/office/drawing/2014/main" id="{00000000-0008-0000-0500-0000DA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456743"/>
    <xdr:sp macro="" textlink="">
      <xdr:nvSpPr>
        <xdr:cNvPr id="2523" name="Text Box 15">
          <a:extLst>
            <a:ext uri="{FF2B5EF4-FFF2-40B4-BE49-F238E27FC236}">
              <a16:creationId xmlns:a16="http://schemas.microsoft.com/office/drawing/2014/main" id="{00000000-0008-0000-0500-0000DB090000}"/>
            </a:ext>
          </a:extLst>
        </xdr:cNvPr>
        <xdr:cNvSpPr txBox="1">
          <a:spLocks noChangeArrowheads="1"/>
        </xdr:cNvSpPr>
      </xdr:nvSpPr>
      <xdr:spPr bwMode="auto">
        <a:xfrm>
          <a:off x="4664364" y="5994111"/>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504825</xdr:rowOff>
    </xdr:from>
    <xdr:ext cx="95250" cy="442269"/>
    <xdr:sp macro="" textlink="">
      <xdr:nvSpPr>
        <xdr:cNvPr id="2524" name="Text Box 15">
          <a:extLst>
            <a:ext uri="{FF2B5EF4-FFF2-40B4-BE49-F238E27FC236}">
              <a16:creationId xmlns:a16="http://schemas.microsoft.com/office/drawing/2014/main" id="{00000000-0008-0000-0500-0000DC09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2526" name="Text Box 15">
          <a:extLst>
            <a:ext uri="{FF2B5EF4-FFF2-40B4-BE49-F238E27FC236}">
              <a16:creationId xmlns:a16="http://schemas.microsoft.com/office/drawing/2014/main" id="{00000000-0008-0000-0500-0000DE09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444331"/>
    <xdr:sp macro="" textlink="">
      <xdr:nvSpPr>
        <xdr:cNvPr id="2527" name="Text Box 15">
          <a:extLst>
            <a:ext uri="{FF2B5EF4-FFF2-40B4-BE49-F238E27FC236}">
              <a16:creationId xmlns:a16="http://schemas.microsoft.com/office/drawing/2014/main" id="{00000000-0008-0000-0500-0000DF09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504825</xdr:rowOff>
    </xdr:from>
    <xdr:ext cx="95250" cy="213632"/>
    <xdr:sp macro="" textlink="">
      <xdr:nvSpPr>
        <xdr:cNvPr id="2528" name="Text Box 15">
          <a:extLst>
            <a:ext uri="{FF2B5EF4-FFF2-40B4-BE49-F238E27FC236}">
              <a16:creationId xmlns:a16="http://schemas.microsoft.com/office/drawing/2014/main" id="{00000000-0008-0000-0500-0000E0090000}"/>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529" name="Text Box 16">
          <a:extLst>
            <a:ext uri="{FF2B5EF4-FFF2-40B4-BE49-F238E27FC236}">
              <a16:creationId xmlns:a16="http://schemas.microsoft.com/office/drawing/2014/main" id="{00000000-0008-0000-0500-0000E1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530" name="Text Box 17">
          <a:extLst>
            <a:ext uri="{FF2B5EF4-FFF2-40B4-BE49-F238E27FC236}">
              <a16:creationId xmlns:a16="http://schemas.microsoft.com/office/drawing/2014/main" id="{00000000-0008-0000-0500-0000E2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531" name="Text Box 18">
          <a:extLst>
            <a:ext uri="{FF2B5EF4-FFF2-40B4-BE49-F238E27FC236}">
              <a16:creationId xmlns:a16="http://schemas.microsoft.com/office/drawing/2014/main" id="{00000000-0008-0000-0500-0000E3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532" name="Text Box 19">
          <a:extLst>
            <a:ext uri="{FF2B5EF4-FFF2-40B4-BE49-F238E27FC236}">
              <a16:creationId xmlns:a16="http://schemas.microsoft.com/office/drawing/2014/main" id="{00000000-0008-0000-0500-0000E4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2533" name="Text Box 16">
          <a:extLst>
            <a:ext uri="{FF2B5EF4-FFF2-40B4-BE49-F238E27FC236}">
              <a16:creationId xmlns:a16="http://schemas.microsoft.com/office/drawing/2014/main" id="{00000000-0008-0000-0500-0000E5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2534" name="Text Box 17">
          <a:extLst>
            <a:ext uri="{FF2B5EF4-FFF2-40B4-BE49-F238E27FC236}">
              <a16:creationId xmlns:a16="http://schemas.microsoft.com/office/drawing/2014/main" id="{00000000-0008-0000-0500-0000E6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2535" name="Text Box 18">
          <a:extLst>
            <a:ext uri="{FF2B5EF4-FFF2-40B4-BE49-F238E27FC236}">
              <a16:creationId xmlns:a16="http://schemas.microsoft.com/office/drawing/2014/main" id="{00000000-0008-0000-0500-0000E7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2536" name="Text Box 19">
          <a:extLst>
            <a:ext uri="{FF2B5EF4-FFF2-40B4-BE49-F238E27FC236}">
              <a16:creationId xmlns:a16="http://schemas.microsoft.com/office/drawing/2014/main" id="{00000000-0008-0000-0500-0000E8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2537" name="Text Box 16">
          <a:extLst>
            <a:ext uri="{FF2B5EF4-FFF2-40B4-BE49-F238E27FC236}">
              <a16:creationId xmlns:a16="http://schemas.microsoft.com/office/drawing/2014/main" id="{00000000-0008-0000-0500-0000E9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2538" name="Text Box 17">
          <a:extLst>
            <a:ext uri="{FF2B5EF4-FFF2-40B4-BE49-F238E27FC236}">
              <a16:creationId xmlns:a16="http://schemas.microsoft.com/office/drawing/2014/main" id="{00000000-0008-0000-0500-0000EA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2539" name="Text Box 18">
          <a:extLst>
            <a:ext uri="{FF2B5EF4-FFF2-40B4-BE49-F238E27FC236}">
              <a16:creationId xmlns:a16="http://schemas.microsoft.com/office/drawing/2014/main" id="{00000000-0008-0000-0500-0000EB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2540" name="Text Box 19">
          <a:extLst>
            <a:ext uri="{FF2B5EF4-FFF2-40B4-BE49-F238E27FC236}">
              <a16:creationId xmlns:a16="http://schemas.microsoft.com/office/drawing/2014/main" id="{00000000-0008-0000-0500-0000EC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44</xdr:row>
      <xdr:rowOff>504825</xdr:rowOff>
    </xdr:from>
    <xdr:ext cx="95250" cy="444014"/>
    <xdr:sp macro="" textlink="">
      <xdr:nvSpPr>
        <xdr:cNvPr id="2541" name="Text Box 15">
          <a:extLst>
            <a:ext uri="{FF2B5EF4-FFF2-40B4-BE49-F238E27FC236}">
              <a16:creationId xmlns:a16="http://schemas.microsoft.com/office/drawing/2014/main" id="{00000000-0008-0000-0500-0000ED09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542" name="Text Box 16">
          <a:extLst>
            <a:ext uri="{FF2B5EF4-FFF2-40B4-BE49-F238E27FC236}">
              <a16:creationId xmlns:a16="http://schemas.microsoft.com/office/drawing/2014/main" id="{00000000-0008-0000-0500-0000EE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543" name="Text Box 17">
          <a:extLst>
            <a:ext uri="{FF2B5EF4-FFF2-40B4-BE49-F238E27FC236}">
              <a16:creationId xmlns:a16="http://schemas.microsoft.com/office/drawing/2014/main" id="{00000000-0008-0000-0500-0000EF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544" name="Text Box 18">
          <a:extLst>
            <a:ext uri="{FF2B5EF4-FFF2-40B4-BE49-F238E27FC236}">
              <a16:creationId xmlns:a16="http://schemas.microsoft.com/office/drawing/2014/main" id="{00000000-0008-0000-0500-0000F0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545" name="Text Box 19">
          <a:extLst>
            <a:ext uri="{FF2B5EF4-FFF2-40B4-BE49-F238E27FC236}">
              <a16:creationId xmlns:a16="http://schemas.microsoft.com/office/drawing/2014/main" id="{00000000-0008-0000-0500-0000F1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44</xdr:row>
      <xdr:rowOff>504825</xdr:rowOff>
    </xdr:from>
    <xdr:ext cx="95250" cy="442269"/>
    <xdr:sp macro="" textlink="">
      <xdr:nvSpPr>
        <xdr:cNvPr id="2546" name="Text Box 15">
          <a:extLst>
            <a:ext uri="{FF2B5EF4-FFF2-40B4-BE49-F238E27FC236}">
              <a16:creationId xmlns:a16="http://schemas.microsoft.com/office/drawing/2014/main" id="{00000000-0008-0000-0500-0000F2090000}"/>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2547" name="Text Box 16">
          <a:extLst>
            <a:ext uri="{FF2B5EF4-FFF2-40B4-BE49-F238E27FC236}">
              <a16:creationId xmlns:a16="http://schemas.microsoft.com/office/drawing/2014/main" id="{00000000-0008-0000-0500-0000F3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2548" name="Text Box 17">
          <a:extLst>
            <a:ext uri="{FF2B5EF4-FFF2-40B4-BE49-F238E27FC236}">
              <a16:creationId xmlns:a16="http://schemas.microsoft.com/office/drawing/2014/main" id="{00000000-0008-0000-0500-0000F4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2549" name="Text Box 18">
          <a:extLst>
            <a:ext uri="{FF2B5EF4-FFF2-40B4-BE49-F238E27FC236}">
              <a16:creationId xmlns:a16="http://schemas.microsoft.com/office/drawing/2014/main" id="{00000000-0008-0000-0500-0000F5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550" name="Text Box 16">
          <a:extLst>
            <a:ext uri="{FF2B5EF4-FFF2-40B4-BE49-F238E27FC236}">
              <a16:creationId xmlns:a16="http://schemas.microsoft.com/office/drawing/2014/main" id="{00000000-0008-0000-0500-0000F6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551" name="Text Box 17">
          <a:extLst>
            <a:ext uri="{FF2B5EF4-FFF2-40B4-BE49-F238E27FC236}">
              <a16:creationId xmlns:a16="http://schemas.microsoft.com/office/drawing/2014/main" id="{00000000-0008-0000-0500-0000F7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552" name="Text Box 18">
          <a:extLst>
            <a:ext uri="{FF2B5EF4-FFF2-40B4-BE49-F238E27FC236}">
              <a16:creationId xmlns:a16="http://schemas.microsoft.com/office/drawing/2014/main" id="{00000000-0008-0000-0500-0000F8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553" name="Text Box 19">
          <a:extLst>
            <a:ext uri="{FF2B5EF4-FFF2-40B4-BE49-F238E27FC236}">
              <a16:creationId xmlns:a16="http://schemas.microsoft.com/office/drawing/2014/main" id="{00000000-0008-0000-0500-0000F9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554" name="Text Box 16">
          <a:extLst>
            <a:ext uri="{FF2B5EF4-FFF2-40B4-BE49-F238E27FC236}">
              <a16:creationId xmlns:a16="http://schemas.microsoft.com/office/drawing/2014/main" id="{00000000-0008-0000-0500-0000FA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555" name="Text Box 17">
          <a:extLst>
            <a:ext uri="{FF2B5EF4-FFF2-40B4-BE49-F238E27FC236}">
              <a16:creationId xmlns:a16="http://schemas.microsoft.com/office/drawing/2014/main" id="{00000000-0008-0000-0500-0000FB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556" name="Text Box 18">
          <a:extLst>
            <a:ext uri="{FF2B5EF4-FFF2-40B4-BE49-F238E27FC236}">
              <a16:creationId xmlns:a16="http://schemas.microsoft.com/office/drawing/2014/main" id="{00000000-0008-0000-0500-0000FC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48</xdr:row>
      <xdr:rowOff>170392</xdr:rowOff>
    </xdr:from>
    <xdr:ext cx="95250" cy="213632"/>
    <xdr:sp macro="" textlink="">
      <xdr:nvSpPr>
        <xdr:cNvPr id="2557" name="Text Box 15">
          <a:extLst>
            <a:ext uri="{FF2B5EF4-FFF2-40B4-BE49-F238E27FC236}">
              <a16:creationId xmlns:a16="http://schemas.microsoft.com/office/drawing/2014/main" id="{00000000-0008-0000-0500-0000FD09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558" name="Text Box 16">
          <a:extLst>
            <a:ext uri="{FF2B5EF4-FFF2-40B4-BE49-F238E27FC236}">
              <a16:creationId xmlns:a16="http://schemas.microsoft.com/office/drawing/2014/main" id="{00000000-0008-0000-0500-0000FE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559" name="Text Box 17">
          <a:extLst>
            <a:ext uri="{FF2B5EF4-FFF2-40B4-BE49-F238E27FC236}">
              <a16:creationId xmlns:a16="http://schemas.microsoft.com/office/drawing/2014/main" id="{00000000-0008-0000-0500-0000FF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560" name="Text Box 18">
          <a:extLst>
            <a:ext uri="{FF2B5EF4-FFF2-40B4-BE49-F238E27FC236}">
              <a16:creationId xmlns:a16="http://schemas.microsoft.com/office/drawing/2014/main" id="{00000000-0008-0000-0500-000000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561" name="Text Box 19">
          <a:extLst>
            <a:ext uri="{FF2B5EF4-FFF2-40B4-BE49-F238E27FC236}">
              <a16:creationId xmlns:a16="http://schemas.microsoft.com/office/drawing/2014/main" id="{00000000-0008-0000-0500-000001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2562" name="Text Box 16">
          <a:extLst>
            <a:ext uri="{FF2B5EF4-FFF2-40B4-BE49-F238E27FC236}">
              <a16:creationId xmlns:a16="http://schemas.microsoft.com/office/drawing/2014/main" id="{00000000-0008-0000-0500-000002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2563" name="Text Box 17">
          <a:extLst>
            <a:ext uri="{FF2B5EF4-FFF2-40B4-BE49-F238E27FC236}">
              <a16:creationId xmlns:a16="http://schemas.microsoft.com/office/drawing/2014/main" id="{00000000-0008-0000-0500-000003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2564" name="Text Box 18">
          <a:extLst>
            <a:ext uri="{FF2B5EF4-FFF2-40B4-BE49-F238E27FC236}">
              <a16:creationId xmlns:a16="http://schemas.microsoft.com/office/drawing/2014/main" id="{00000000-0008-0000-0500-000004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2565" name="Text Box 19">
          <a:extLst>
            <a:ext uri="{FF2B5EF4-FFF2-40B4-BE49-F238E27FC236}">
              <a16:creationId xmlns:a16="http://schemas.microsoft.com/office/drawing/2014/main" id="{00000000-0008-0000-0500-000005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43</xdr:row>
      <xdr:rowOff>0</xdr:rowOff>
    </xdr:from>
    <xdr:ext cx="95250" cy="171450"/>
    <xdr:sp macro="" textlink="">
      <xdr:nvSpPr>
        <xdr:cNvPr id="2566" name="Text Box 16">
          <a:extLst>
            <a:ext uri="{FF2B5EF4-FFF2-40B4-BE49-F238E27FC236}">
              <a16:creationId xmlns:a16="http://schemas.microsoft.com/office/drawing/2014/main" id="{00000000-0008-0000-0500-0000060A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43</xdr:row>
      <xdr:rowOff>0</xdr:rowOff>
    </xdr:from>
    <xdr:ext cx="95250" cy="171450"/>
    <xdr:sp macro="" textlink="">
      <xdr:nvSpPr>
        <xdr:cNvPr id="2567" name="Text Box 17">
          <a:extLst>
            <a:ext uri="{FF2B5EF4-FFF2-40B4-BE49-F238E27FC236}">
              <a16:creationId xmlns:a16="http://schemas.microsoft.com/office/drawing/2014/main" id="{00000000-0008-0000-0500-0000070A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43</xdr:row>
      <xdr:rowOff>0</xdr:rowOff>
    </xdr:from>
    <xdr:ext cx="95250" cy="171450"/>
    <xdr:sp macro="" textlink="">
      <xdr:nvSpPr>
        <xdr:cNvPr id="2568" name="Text Box 18">
          <a:extLst>
            <a:ext uri="{FF2B5EF4-FFF2-40B4-BE49-F238E27FC236}">
              <a16:creationId xmlns:a16="http://schemas.microsoft.com/office/drawing/2014/main" id="{00000000-0008-0000-0500-0000080A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43</xdr:row>
      <xdr:rowOff>0</xdr:rowOff>
    </xdr:from>
    <xdr:ext cx="95250" cy="171450"/>
    <xdr:sp macro="" textlink="">
      <xdr:nvSpPr>
        <xdr:cNvPr id="2569" name="Text Box 19">
          <a:extLst>
            <a:ext uri="{FF2B5EF4-FFF2-40B4-BE49-F238E27FC236}">
              <a16:creationId xmlns:a16="http://schemas.microsoft.com/office/drawing/2014/main" id="{00000000-0008-0000-0500-0000090A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44</xdr:row>
      <xdr:rowOff>504825</xdr:rowOff>
    </xdr:from>
    <xdr:ext cx="95250" cy="444014"/>
    <xdr:sp macro="" textlink="">
      <xdr:nvSpPr>
        <xdr:cNvPr id="2570" name="Text Box 15">
          <a:extLst>
            <a:ext uri="{FF2B5EF4-FFF2-40B4-BE49-F238E27FC236}">
              <a16:creationId xmlns:a16="http://schemas.microsoft.com/office/drawing/2014/main" id="{00000000-0008-0000-0500-00000A0A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571" name="Text Box 16">
          <a:extLst>
            <a:ext uri="{FF2B5EF4-FFF2-40B4-BE49-F238E27FC236}">
              <a16:creationId xmlns:a16="http://schemas.microsoft.com/office/drawing/2014/main" id="{00000000-0008-0000-0500-00000B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572" name="Text Box 17">
          <a:extLst>
            <a:ext uri="{FF2B5EF4-FFF2-40B4-BE49-F238E27FC236}">
              <a16:creationId xmlns:a16="http://schemas.microsoft.com/office/drawing/2014/main" id="{00000000-0008-0000-0500-00000C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573" name="Text Box 18">
          <a:extLst>
            <a:ext uri="{FF2B5EF4-FFF2-40B4-BE49-F238E27FC236}">
              <a16:creationId xmlns:a16="http://schemas.microsoft.com/office/drawing/2014/main" id="{00000000-0008-0000-0500-00000D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574" name="Text Box 19">
          <a:extLst>
            <a:ext uri="{FF2B5EF4-FFF2-40B4-BE49-F238E27FC236}">
              <a16:creationId xmlns:a16="http://schemas.microsoft.com/office/drawing/2014/main" id="{00000000-0008-0000-0500-00000E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2575" name="Text Box 16">
          <a:extLst>
            <a:ext uri="{FF2B5EF4-FFF2-40B4-BE49-F238E27FC236}">
              <a16:creationId xmlns:a16="http://schemas.microsoft.com/office/drawing/2014/main" id="{00000000-0008-0000-0500-00000F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2576" name="Text Box 17">
          <a:extLst>
            <a:ext uri="{FF2B5EF4-FFF2-40B4-BE49-F238E27FC236}">
              <a16:creationId xmlns:a16="http://schemas.microsoft.com/office/drawing/2014/main" id="{00000000-0008-0000-0500-000010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48</xdr:row>
      <xdr:rowOff>15875</xdr:rowOff>
    </xdr:from>
    <xdr:ext cx="95250" cy="171450"/>
    <xdr:sp macro="" textlink="">
      <xdr:nvSpPr>
        <xdr:cNvPr id="2577" name="Text Box 18">
          <a:extLst>
            <a:ext uri="{FF2B5EF4-FFF2-40B4-BE49-F238E27FC236}">
              <a16:creationId xmlns:a16="http://schemas.microsoft.com/office/drawing/2014/main" id="{00000000-0008-0000-0500-0000110A0000}"/>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578" name="Text Box 16">
          <a:extLst>
            <a:ext uri="{FF2B5EF4-FFF2-40B4-BE49-F238E27FC236}">
              <a16:creationId xmlns:a16="http://schemas.microsoft.com/office/drawing/2014/main" id="{00000000-0008-0000-0500-000012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579" name="Text Box 17">
          <a:extLst>
            <a:ext uri="{FF2B5EF4-FFF2-40B4-BE49-F238E27FC236}">
              <a16:creationId xmlns:a16="http://schemas.microsoft.com/office/drawing/2014/main" id="{00000000-0008-0000-0500-000013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580" name="Text Box 18">
          <a:extLst>
            <a:ext uri="{FF2B5EF4-FFF2-40B4-BE49-F238E27FC236}">
              <a16:creationId xmlns:a16="http://schemas.microsoft.com/office/drawing/2014/main" id="{00000000-0008-0000-0500-000014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581" name="Text Box 19">
          <a:extLst>
            <a:ext uri="{FF2B5EF4-FFF2-40B4-BE49-F238E27FC236}">
              <a16:creationId xmlns:a16="http://schemas.microsoft.com/office/drawing/2014/main" id="{00000000-0008-0000-0500-000015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582" name="Text Box 16">
          <a:extLst>
            <a:ext uri="{FF2B5EF4-FFF2-40B4-BE49-F238E27FC236}">
              <a16:creationId xmlns:a16="http://schemas.microsoft.com/office/drawing/2014/main" id="{00000000-0008-0000-0500-000016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48</xdr:row>
      <xdr:rowOff>170392</xdr:rowOff>
    </xdr:from>
    <xdr:ext cx="95250" cy="213632"/>
    <xdr:sp macro="" textlink="">
      <xdr:nvSpPr>
        <xdr:cNvPr id="2583" name="Text Box 15">
          <a:extLst>
            <a:ext uri="{FF2B5EF4-FFF2-40B4-BE49-F238E27FC236}">
              <a16:creationId xmlns:a16="http://schemas.microsoft.com/office/drawing/2014/main" id="{00000000-0008-0000-0500-0000170A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448496"/>
    <xdr:sp macro="" textlink="">
      <xdr:nvSpPr>
        <xdr:cNvPr id="2584" name="Text Box 15">
          <a:extLst>
            <a:ext uri="{FF2B5EF4-FFF2-40B4-BE49-F238E27FC236}">
              <a16:creationId xmlns:a16="http://schemas.microsoft.com/office/drawing/2014/main" id="{00000000-0008-0000-0500-0000180A0000}"/>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504825</xdr:rowOff>
    </xdr:from>
    <xdr:ext cx="95250" cy="442269"/>
    <xdr:sp macro="" textlink="">
      <xdr:nvSpPr>
        <xdr:cNvPr id="2585" name="Text Box 15">
          <a:extLst>
            <a:ext uri="{FF2B5EF4-FFF2-40B4-BE49-F238E27FC236}">
              <a16:creationId xmlns:a16="http://schemas.microsoft.com/office/drawing/2014/main" id="{00000000-0008-0000-0500-0000190A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213632"/>
    <xdr:sp macro="" textlink="">
      <xdr:nvSpPr>
        <xdr:cNvPr id="2587" name="Text Box 15">
          <a:extLst>
            <a:ext uri="{FF2B5EF4-FFF2-40B4-BE49-F238E27FC236}">
              <a16:creationId xmlns:a16="http://schemas.microsoft.com/office/drawing/2014/main" id="{00000000-0008-0000-0500-00001B0A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444331"/>
    <xdr:sp macro="" textlink="">
      <xdr:nvSpPr>
        <xdr:cNvPr id="2588" name="Text Box 15">
          <a:extLst>
            <a:ext uri="{FF2B5EF4-FFF2-40B4-BE49-F238E27FC236}">
              <a16:creationId xmlns:a16="http://schemas.microsoft.com/office/drawing/2014/main" id="{00000000-0008-0000-0500-00001C0A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48</xdr:row>
      <xdr:rowOff>170392</xdr:rowOff>
    </xdr:from>
    <xdr:ext cx="95250" cy="213632"/>
    <xdr:sp macro="" textlink="">
      <xdr:nvSpPr>
        <xdr:cNvPr id="2589" name="Text Box 15">
          <a:extLst>
            <a:ext uri="{FF2B5EF4-FFF2-40B4-BE49-F238E27FC236}">
              <a16:creationId xmlns:a16="http://schemas.microsoft.com/office/drawing/2014/main" id="{00000000-0008-0000-0500-00001D0A0000}"/>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590" name="Text Box 16">
          <a:extLst>
            <a:ext uri="{FF2B5EF4-FFF2-40B4-BE49-F238E27FC236}">
              <a16:creationId xmlns:a16="http://schemas.microsoft.com/office/drawing/2014/main" id="{00000000-0008-0000-0500-00001E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591" name="Text Box 17">
          <a:extLst>
            <a:ext uri="{FF2B5EF4-FFF2-40B4-BE49-F238E27FC236}">
              <a16:creationId xmlns:a16="http://schemas.microsoft.com/office/drawing/2014/main" id="{00000000-0008-0000-0500-00001F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592" name="Text Box 18">
          <a:extLst>
            <a:ext uri="{FF2B5EF4-FFF2-40B4-BE49-F238E27FC236}">
              <a16:creationId xmlns:a16="http://schemas.microsoft.com/office/drawing/2014/main" id="{00000000-0008-0000-0500-000020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593" name="Text Box 19">
          <a:extLst>
            <a:ext uri="{FF2B5EF4-FFF2-40B4-BE49-F238E27FC236}">
              <a16:creationId xmlns:a16="http://schemas.microsoft.com/office/drawing/2014/main" id="{00000000-0008-0000-0500-000021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2594" name="Text Box 16">
          <a:extLst>
            <a:ext uri="{FF2B5EF4-FFF2-40B4-BE49-F238E27FC236}">
              <a16:creationId xmlns:a16="http://schemas.microsoft.com/office/drawing/2014/main" id="{00000000-0008-0000-0500-000022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2595" name="Text Box 17">
          <a:extLst>
            <a:ext uri="{FF2B5EF4-FFF2-40B4-BE49-F238E27FC236}">
              <a16:creationId xmlns:a16="http://schemas.microsoft.com/office/drawing/2014/main" id="{00000000-0008-0000-0500-000023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2596" name="Text Box 18">
          <a:extLst>
            <a:ext uri="{FF2B5EF4-FFF2-40B4-BE49-F238E27FC236}">
              <a16:creationId xmlns:a16="http://schemas.microsoft.com/office/drawing/2014/main" id="{00000000-0008-0000-0500-000024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2597" name="Text Box 19">
          <a:extLst>
            <a:ext uri="{FF2B5EF4-FFF2-40B4-BE49-F238E27FC236}">
              <a16:creationId xmlns:a16="http://schemas.microsoft.com/office/drawing/2014/main" id="{00000000-0008-0000-0500-000025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2598" name="Text Box 16">
          <a:extLst>
            <a:ext uri="{FF2B5EF4-FFF2-40B4-BE49-F238E27FC236}">
              <a16:creationId xmlns:a16="http://schemas.microsoft.com/office/drawing/2014/main" id="{00000000-0008-0000-0500-0000260A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2599" name="Text Box 17">
          <a:extLst>
            <a:ext uri="{FF2B5EF4-FFF2-40B4-BE49-F238E27FC236}">
              <a16:creationId xmlns:a16="http://schemas.microsoft.com/office/drawing/2014/main" id="{00000000-0008-0000-0500-0000270A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2600" name="Text Box 18">
          <a:extLst>
            <a:ext uri="{FF2B5EF4-FFF2-40B4-BE49-F238E27FC236}">
              <a16:creationId xmlns:a16="http://schemas.microsoft.com/office/drawing/2014/main" id="{00000000-0008-0000-0500-0000280A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2601" name="Text Box 19">
          <a:extLst>
            <a:ext uri="{FF2B5EF4-FFF2-40B4-BE49-F238E27FC236}">
              <a16:creationId xmlns:a16="http://schemas.microsoft.com/office/drawing/2014/main" id="{00000000-0008-0000-0500-0000290A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444014"/>
    <xdr:sp macro="" textlink="">
      <xdr:nvSpPr>
        <xdr:cNvPr id="2602" name="Text Box 15">
          <a:extLst>
            <a:ext uri="{FF2B5EF4-FFF2-40B4-BE49-F238E27FC236}">
              <a16:creationId xmlns:a16="http://schemas.microsoft.com/office/drawing/2014/main" id="{00000000-0008-0000-0500-00002A0A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603" name="Text Box 16">
          <a:extLst>
            <a:ext uri="{FF2B5EF4-FFF2-40B4-BE49-F238E27FC236}">
              <a16:creationId xmlns:a16="http://schemas.microsoft.com/office/drawing/2014/main" id="{00000000-0008-0000-0500-00002B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604" name="Text Box 17">
          <a:extLst>
            <a:ext uri="{FF2B5EF4-FFF2-40B4-BE49-F238E27FC236}">
              <a16:creationId xmlns:a16="http://schemas.microsoft.com/office/drawing/2014/main" id="{00000000-0008-0000-0500-00002C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605" name="Text Box 18">
          <a:extLst>
            <a:ext uri="{FF2B5EF4-FFF2-40B4-BE49-F238E27FC236}">
              <a16:creationId xmlns:a16="http://schemas.microsoft.com/office/drawing/2014/main" id="{00000000-0008-0000-0500-00002D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606" name="Text Box 19">
          <a:extLst>
            <a:ext uri="{FF2B5EF4-FFF2-40B4-BE49-F238E27FC236}">
              <a16:creationId xmlns:a16="http://schemas.microsoft.com/office/drawing/2014/main" id="{00000000-0008-0000-0500-00002E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2607" name="Text Box 16">
          <a:extLst>
            <a:ext uri="{FF2B5EF4-FFF2-40B4-BE49-F238E27FC236}">
              <a16:creationId xmlns:a16="http://schemas.microsoft.com/office/drawing/2014/main" id="{00000000-0008-0000-0500-00002F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2608" name="Text Box 17">
          <a:extLst>
            <a:ext uri="{FF2B5EF4-FFF2-40B4-BE49-F238E27FC236}">
              <a16:creationId xmlns:a16="http://schemas.microsoft.com/office/drawing/2014/main" id="{00000000-0008-0000-0500-000030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2609" name="Text Box 18">
          <a:extLst>
            <a:ext uri="{FF2B5EF4-FFF2-40B4-BE49-F238E27FC236}">
              <a16:creationId xmlns:a16="http://schemas.microsoft.com/office/drawing/2014/main" id="{00000000-0008-0000-0500-000031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610" name="Text Box 16">
          <a:extLst>
            <a:ext uri="{FF2B5EF4-FFF2-40B4-BE49-F238E27FC236}">
              <a16:creationId xmlns:a16="http://schemas.microsoft.com/office/drawing/2014/main" id="{00000000-0008-0000-0500-000032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611" name="Text Box 17">
          <a:extLst>
            <a:ext uri="{FF2B5EF4-FFF2-40B4-BE49-F238E27FC236}">
              <a16:creationId xmlns:a16="http://schemas.microsoft.com/office/drawing/2014/main" id="{00000000-0008-0000-0500-000033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612" name="Text Box 18">
          <a:extLst>
            <a:ext uri="{FF2B5EF4-FFF2-40B4-BE49-F238E27FC236}">
              <a16:creationId xmlns:a16="http://schemas.microsoft.com/office/drawing/2014/main" id="{00000000-0008-0000-0500-000034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613" name="Text Box 19">
          <a:extLst>
            <a:ext uri="{FF2B5EF4-FFF2-40B4-BE49-F238E27FC236}">
              <a16:creationId xmlns:a16="http://schemas.microsoft.com/office/drawing/2014/main" id="{00000000-0008-0000-0500-000035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614" name="Text Box 16">
          <a:extLst>
            <a:ext uri="{FF2B5EF4-FFF2-40B4-BE49-F238E27FC236}">
              <a16:creationId xmlns:a16="http://schemas.microsoft.com/office/drawing/2014/main" id="{00000000-0008-0000-0500-000036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615" name="Text Box 17">
          <a:extLst>
            <a:ext uri="{FF2B5EF4-FFF2-40B4-BE49-F238E27FC236}">
              <a16:creationId xmlns:a16="http://schemas.microsoft.com/office/drawing/2014/main" id="{00000000-0008-0000-0500-000037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616" name="Text Box 18">
          <a:extLst>
            <a:ext uri="{FF2B5EF4-FFF2-40B4-BE49-F238E27FC236}">
              <a16:creationId xmlns:a16="http://schemas.microsoft.com/office/drawing/2014/main" id="{00000000-0008-0000-0500-000038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617" name="Text Box 19">
          <a:extLst>
            <a:ext uri="{FF2B5EF4-FFF2-40B4-BE49-F238E27FC236}">
              <a16:creationId xmlns:a16="http://schemas.microsoft.com/office/drawing/2014/main" id="{00000000-0008-0000-0500-000039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456743"/>
    <xdr:sp macro="" textlink="">
      <xdr:nvSpPr>
        <xdr:cNvPr id="2618" name="Text Box 15">
          <a:extLst>
            <a:ext uri="{FF2B5EF4-FFF2-40B4-BE49-F238E27FC236}">
              <a16:creationId xmlns:a16="http://schemas.microsoft.com/office/drawing/2014/main" id="{00000000-0008-0000-0500-00003A0A0000}"/>
            </a:ext>
          </a:extLst>
        </xdr:cNvPr>
        <xdr:cNvSpPr txBox="1">
          <a:spLocks noChangeArrowheads="1"/>
        </xdr:cNvSpPr>
      </xdr:nvSpPr>
      <xdr:spPr bwMode="auto">
        <a:xfrm>
          <a:off x="4664364" y="5994111"/>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504825</xdr:rowOff>
    </xdr:from>
    <xdr:ext cx="95250" cy="442269"/>
    <xdr:sp macro="" textlink="">
      <xdr:nvSpPr>
        <xdr:cNvPr id="2619" name="Text Box 15">
          <a:extLst>
            <a:ext uri="{FF2B5EF4-FFF2-40B4-BE49-F238E27FC236}">
              <a16:creationId xmlns:a16="http://schemas.microsoft.com/office/drawing/2014/main" id="{00000000-0008-0000-0500-00003B0A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213632"/>
    <xdr:sp macro="" textlink="">
      <xdr:nvSpPr>
        <xdr:cNvPr id="2621" name="Text Box 15">
          <a:extLst>
            <a:ext uri="{FF2B5EF4-FFF2-40B4-BE49-F238E27FC236}">
              <a16:creationId xmlns:a16="http://schemas.microsoft.com/office/drawing/2014/main" id="{00000000-0008-0000-0500-00003D0A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444331"/>
    <xdr:sp macro="" textlink="">
      <xdr:nvSpPr>
        <xdr:cNvPr id="2622" name="Text Box 15">
          <a:extLst>
            <a:ext uri="{FF2B5EF4-FFF2-40B4-BE49-F238E27FC236}">
              <a16:creationId xmlns:a16="http://schemas.microsoft.com/office/drawing/2014/main" id="{00000000-0008-0000-0500-00003E0A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504825</xdr:rowOff>
    </xdr:from>
    <xdr:ext cx="95250" cy="213632"/>
    <xdr:sp macro="" textlink="">
      <xdr:nvSpPr>
        <xdr:cNvPr id="2623" name="Text Box 15">
          <a:extLst>
            <a:ext uri="{FF2B5EF4-FFF2-40B4-BE49-F238E27FC236}">
              <a16:creationId xmlns:a16="http://schemas.microsoft.com/office/drawing/2014/main" id="{00000000-0008-0000-0500-00003F0A0000}"/>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624" name="Text Box 16">
          <a:extLst>
            <a:ext uri="{FF2B5EF4-FFF2-40B4-BE49-F238E27FC236}">
              <a16:creationId xmlns:a16="http://schemas.microsoft.com/office/drawing/2014/main" id="{00000000-0008-0000-0500-000040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625" name="Text Box 17">
          <a:extLst>
            <a:ext uri="{FF2B5EF4-FFF2-40B4-BE49-F238E27FC236}">
              <a16:creationId xmlns:a16="http://schemas.microsoft.com/office/drawing/2014/main" id="{00000000-0008-0000-0500-000041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626" name="Text Box 18">
          <a:extLst>
            <a:ext uri="{FF2B5EF4-FFF2-40B4-BE49-F238E27FC236}">
              <a16:creationId xmlns:a16="http://schemas.microsoft.com/office/drawing/2014/main" id="{00000000-0008-0000-0500-000042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627" name="Text Box 19">
          <a:extLst>
            <a:ext uri="{FF2B5EF4-FFF2-40B4-BE49-F238E27FC236}">
              <a16:creationId xmlns:a16="http://schemas.microsoft.com/office/drawing/2014/main" id="{00000000-0008-0000-0500-000043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2628" name="Text Box 16">
          <a:extLst>
            <a:ext uri="{FF2B5EF4-FFF2-40B4-BE49-F238E27FC236}">
              <a16:creationId xmlns:a16="http://schemas.microsoft.com/office/drawing/2014/main" id="{00000000-0008-0000-0500-000044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2629" name="Text Box 17">
          <a:extLst>
            <a:ext uri="{FF2B5EF4-FFF2-40B4-BE49-F238E27FC236}">
              <a16:creationId xmlns:a16="http://schemas.microsoft.com/office/drawing/2014/main" id="{00000000-0008-0000-0500-000045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2630" name="Text Box 18">
          <a:extLst>
            <a:ext uri="{FF2B5EF4-FFF2-40B4-BE49-F238E27FC236}">
              <a16:creationId xmlns:a16="http://schemas.microsoft.com/office/drawing/2014/main" id="{00000000-0008-0000-0500-000046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2631" name="Text Box 19">
          <a:extLst>
            <a:ext uri="{FF2B5EF4-FFF2-40B4-BE49-F238E27FC236}">
              <a16:creationId xmlns:a16="http://schemas.microsoft.com/office/drawing/2014/main" id="{00000000-0008-0000-0500-000047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2632" name="Text Box 16">
          <a:extLst>
            <a:ext uri="{FF2B5EF4-FFF2-40B4-BE49-F238E27FC236}">
              <a16:creationId xmlns:a16="http://schemas.microsoft.com/office/drawing/2014/main" id="{00000000-0008-0000-0500-0000480A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2633" name="Text Box 17">
          <a:extLst>
            <a:ext uri="{FF2B5EF4-FFF2-40B4-BE49-F238E27FC236}">
              <a16:creationId xmlns:a16="http://schemas.microsoft.com/office/drawing/2014/main" id="{00000000-0008-0000-0500-0000490A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2634" name="Text Box 18">
          <a:extLst>
            <a:ext uri="{FF2B5EF4-FFF2-40B4-BE49-F238E27FC236}">
              <a16:creationId xmlns:a16="http://schemas.microsoft.com/office/drawing/2014/main" id="{00000000-0008-0000-0500-00004A0A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2635" name="Text Box 19">
          <a:extLst>
            <a:ext uri="{FF2B5EF4-FFF2-40B4-BE49-F238E27FC236}">
              <a16:creationId xmlns:a16="http://schemas.microsoft.com/office/drawing/2014/main" id="{00000000-0008-0000-0500-00004B0A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444014"/>
    <xdr:sp macro="" textlink="">
      <xdr:nvSpPr>
        <xdr:cNvPr id="2636" name="Text Box 15">
          <a:extLst>
            <a:ext uri="{FF2B5EF4-FFF2-40B4-BE49-F238E27FC236}">
              <a16:creationId xmlns:a16="http://schemas.microsoft.com/office/drawing/2014/main" id="{00000000-0008-0000-0500-00004C0A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637" name="Text Box 16">
          <a:extLst>
            <a:ext uri="{FF2B5EF4-FFF2-40B4-BE49-F238E27FC236}">
              <a16:creationId xmlns:a16="http://schemas.microsoft.com/office/drawing/2014/main" id="{00000000-0008-0000-0500-00004D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638" name="Text Box 17">
          <a:extLst>
            <a:ext uri="{FF2B5EF4-FFF2-40B4-BE49-F238E27FC236}">
              <a16:creationId xmlns:a16="http://schemas.microsoft.com/office/drawing/2014/main" id="{00000000-0008-0000-0500-00004E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639" name="Text Box 18">
          <a:extLst>
            <a:ext uri="{FF2B5EF4-FFF2-40B4-BE49-F238E27FC236}">
              <a16:creationId xmlns:a16="http://schemas.microsoft.com/office/drawing/2014/main" id="{00000000-0008-0000-0500-00004F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640" name="Text Box 19">
          <a:extLst>
            <a:ext uri="{FF2B5EF4-FFF2-40B4-BE49-F238E27FC236}">
              <a16:creationId xmlns:a16="http://schemas.microsoft.com/office/drawing/2014/main" id="{00000000-0008-0000-0500-000050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50</xdr:row>
      <xdr:rowOff>504825</xdr:rowOff>
    </xdr:from>
    <xdr:ext cx="95250" cy="442269"/>
    <xdr:sp macro="" textlink="">
      <xdr:nvSpPr>
        <xdr:cNvPr id="2641" name="Text Box 15">
          <a:extLst>
            <a:ext uri="{FF2B5EF4-FFF2-40B4-BE49-F238E27FC236}">
              <a16:creationId xmlns:a16="http://schemas.microsoft.com/office/drawing/2014/main" id="{00000000-0008-0000-0500-0000510A0000}"/>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2642" name="Text Box 16">
          <a:extLst>
            <a:ext uri="{FF2B5EF4-FFF2-40B4-BE49-F238E27FC236}">
              <a16:creationId xmlns:a16="http://schemas.microsoft.com/office/drawing/2014/main" id="{00000000-0008-0000-0500-000052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2643" name="Text Box 17">
          <a:extLst>
            <a:ext uri="{FF2B5EF4-FFF2-40B4-BE49-F238E27FC236}">
              <a16:creationId xmlns:a16="http://schemas.microsoft.com/office/drawing/2014/main" id="{00000000-0008-0000-0500-000053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2644" name="Text Box 18">
          <a:extLst>
            <a:ext uri="{FF2B5EF4-FFF2-40B4-BE49-F238E27FC236}">
              <a16:creationId xmlns:a16="http://schemas.microsoft.com/office/drawing/2014/main" id="{00000000-0008-0000-0500-000054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645" name="Text Box 16">
          <a:extLst>
            <a:ext uri="{FF2B5EF4-FFF2-40B4-BE49-F238E27FC236}">
              <a16:creationId xmlns:a16="http://schemas.microsoft.com/office/drawing/2014/main" id="{00000000-0008-0000-0500-000055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646" name="Text Box 17">
          <a:extLst>
            <a:ext uri="{FF2B5EF4-FFF2-40B4-BE49-F238E27FC236}">
              <a16:creationId xmlns:a16="http://schemas.microsoft.com/office/drawing/2014/main" id="{00000000-0008-0000-0500-000056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647" name="Text Box 18">
          <a:extLst>
            <a:ext uri="{FF2B5EF4-FFF2-40B4-BE49-F238E27FC236}">
              <a16:creationId xmlns:a16="http://schemas.microsoft.com/office/drawing/2014/main" id="{00000000-0008-0000-0500-000057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648" name="Text Box 19">
          <a:extLst>
            <a:ext uri="{FF2B5EF4-FFF2-40B4-BE49-F238E27FC236}">
              <a16:creationId xmlns:a16="http://schemas.microsoft.com/office/drawing/2014/main" id="{00000000-0008-0000-0500-000058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649" name="Text Box 16">
          <a:extLst>
            <a:ext uri="{FF2B5EF4-FFF2-40B4-BE49-F238E27FC236}">
              <a16:creationId xmlns:a16="http://schemas.microsoft.com/office/drawing/2014/main" id="{00000000-0008-0000-0500-000059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650" name="Text Box 17">
          <a:extLst>
            <a:ext uri="{FF2B5EF4-FFF2-40B4-BE49-F238E27FC236}">
              <a16:creationId xmlns:a16="http://schemas.microsoft.com/office/drawing/2014/main" id="{00000000-0008-0000-0500-00005A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651" name="Text Box 18">
          <a:extLst>
            <a:ext uri="{FF2B5EF4-FFF2-40B4-BE49-F238E27FC236}">
              <a16:creationId xmlns:a16="http://schemas.microsoft.com/office/drawing/2014/main" id="{00000000-0008-0000-0500-00005B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54</xdr:row>
      <xdr:rowOff>170392</xdr:rowOff>
    </xdr:from>
    <xdr:ext cx="95250" cy="213632"/>
    <xdr:sp macro="" textlink="">
      <xdr:nvSpPr>
        <xdr:cNvPr id="2652" name="Text Box 15">
          <a:extLst>
            <a:ext uri="{FF2B5EF4-FFF2-40B4-BE49-F238E27FC236}">
              <a16:creationId xmlns:a16="http://schemas.microsoft.com/office/drawing/2014/main" id="{00000000-0008-0000-0500-00005C0A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653" name="Text Box 16">
          <a:extLst>
            <a:ext uri="{FF2B5EF4-FFF2-40B4-BE49-F238E27FC236}">
              <a16:creationId xmlns:a16="http://schemas.microsoft.com/office/drawing/2014/main" id="{00000000-0008-0000-0500-00005D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654" name="Text Box 17">
          <a:extLst>
            <a:ext uri="{FF2B5EF4-FFF2-40B4-BE49-F238E27FC236}">
              <a16:creationId xmlns:a16="http://schemas.microsoft.com/office/drawing/2014/main" id="{00000000-0008-0000-0500-00005E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655" name="Text Box 18">
          <a:extLst>
            <a:ext uri="{FF2B5EF4-FFF2-40B4-BE49-F238E27FC236}">
              <a16:creationId xmlns:a16="http://schemas.microsoft.com/office/drawing/2014/main" id="{00000000-0008-0000-0500-00005F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656" name="Text Box 19">
          <a:extLst>
            <a:ext uri="{FF2B5EF4-FFF2-40B4-BE49-F238E27FC236}">
              <a16:creationId xmlns:a16="http://schemas.microsoft.com/office/drawing/2014/main" id="{00000000-0008-0000-0500-000060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2657" name="Text Box 16">
          <a:extLst>
            <a:ext uri="{FF2B5EF4-FFF2-40B4-BE49-F238E27FC236}">
              <a16:creationId xmlns:a16="http://schemas.microsoft.com/office/drawing/2014/main" id="{00000000-0008-0000-0500-000061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2658" name="Text Box 17">
          <a:extLst>
            <a:ext uri="{FF2B5EF4-FFF2-40B4-BE49-F238E27FC236}">
              <a16:creationId xmlns:a16="http://schemas.microsoft.com/office/drawing/2014/main" id="{00000000-0008-0000-0500-000062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2659" name="Text Box 18">
          <a:extLst>
            <a:ext uri="{FF2B5EF4-FFF2-40B4-BE49-F238E27FC236}">
              <a16:creationId xmlns:a16="http://schemas.microsoft.com/office/drawing/2014/main" id="{00000000-0008-0000-0500-000063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2660" name="Text Box 19">
          <a:extLst>
            <a:ext uri="{FF2B5EF4-FFF2-40B4-BE49-F238E27FC236}">
              <a16:creationId xmlns:a16="http://schemas.microsoft.com/office/drawing/2014/main" id="{00000000-0008-0000-0500-000064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49</xdr:row>
      <xdr:rowOff>0</xdr:rowOff>
    </xdr:from>
    <xdr:ext cx="95250" cy="171450"/>
    <xdr:sp macro="" textlink="">
      <xdr:nvSpPr>
        <xdr:cNvPr id="2661" name="Text Box 16">
          <a:extLst>
            <a:ext uri="{FF2B5EF4-FFF2-40B4-BE49-F238E27FC236}">
              <a16:creationId xmlns:a16="http://schemas.microsoft.com/office/drawing/2014/main" id="{00000000-0008-0000-0500-0000650A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49</xdr:row>
      <xdr:rowOff>0</xdr:rowOff>
    </xdr:from>
    <xdr:ext cx="95250" cy="171450"/>
    <xdr:sp macro="" textlink="">
      <xdr:nvSpPr>
        <xdr:cNvPr id="2662" name="Text Box 17">
          <a:extLst>
            <a:ext uri="{FF2B5EF4-FFF2-40B4-BE49-F238E27FC236}">
              <a16:creationId xmlns:a16="http://schemas.microsoft.com/office/drawing/2014/main" id="{00000000-0008-0000-0500-0000660A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49</xdr:row>
      <xdr:rowOff>0</xdr:rowOff>
    </xdr:from>
    <xdr:ext cx="95250" cy="171450"/>
    <xdr:sp macro="" textlink="">
      <xdr:nvSpPr>
        <xdr:cNvPr id="2663" name="Text Box 18">
          <a:extLst>
            <a:ext uri="{FF2B5EF4-FFF2-40B4-BE49-F238E27FC236}">
              <a16:creationId xmlns:a16="http://schemas.microsoft.com/office/drawing/2014/main" id="{00000000-0008-0000-0500-0000670A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49</xdr:row>
      <xdr:rowOff>0</xdr:rowOff>
    </xdr:from>
    <xdr:ext cx="95250" cy="171450"/>
    <xdr:sp macro="" textlink="">
      <xdr:nvSpPr>
        <xdr:cNvPr id="2664" name="Text Box 19">
          <a:extLst>
            <a:ext uri="{FF2B5EF4-FFF2-40B4-BE49-F238E27FC236}">
              <a16:creationId xmlns:a16="http://schemas.microsoft.com/office/drawing/2014/main" id="{00000000-0008-0000-0500-0000680A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444014"/>
    <xdr:sp macro="" textlink="">
      <xdr:nvSpPr>
        <xdr:cNvPr id="2665" name="Text Box 15">
          <a:extLst>
            <a:ext uri="{FF2B5EF4-FFF2-40B4-BE49-F238E27FC236}">
              <a16:creationId xmlns:a16="http://schemas.microsoft.com/office/drawing/2014/main" id="{00000000-0008-0000-0500-0000690A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666" name="Text Box 16">
          <a:extLst>
            <a:ext uri="{FF2B5EF4-FFF2-40B4-BE49-F238E27FC236}">
              <a16:creationId xmlns:a16="http://schemas.microsoft.com/office/drawing/2014/main" id="{00000000-0008-0000-0500-00006A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667" name="Text Box 17">
          <a:extLst>
            <a:ext uri="{FF2B5EF4-FFF2-40B4-BE49-F238E27FC236}">
              <a16:creationId xmlns:a16="http://schemas.microsoft.com/office/drawing/2014/main" id="{00000000-0008-0000-0500-00006B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668" name="Text Box 18">
          <a:extLst>
            <a:ext uri="{FF2B5EF4-FFF2-40B4-BE49-F238E27FC236}">
              <a16:creationId xmlns:a16="http://schemas.microsoft.com/office/drawing/2014/main" id="{00000000-0008-0000-0500-00006C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669" name="Text Box 19">
          <a:extLst>
            <a:ext uri="{FF2B5EF4-FFF2-40B4-BE49-F238E27FC236}">
              <a16:creationId xmlns:a16="http://schemas.microsoft.com/office/drawing/2014/main" id="{00000000-0008-0000-0500-00006D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2670" name="Text Box 16">
          <a:extLst>
            <a:ext uri="{FF2B5EF4-FFF2-40B4-BE49-F238E27FC236}">
              <a16:creationId xmlns:a16="http://schemas.microsoft.com/office/drawing/2014/main" id="{00000000-0008-0000-0500-00006E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2671" name="Text Box 17">
          <a:extLst>
            <a:ext uri="{FF2B5EF4-FFF2-40B4-BE49-F238E27FC236}">
              <a16:creationId xmlns:a16="http://schemas.microsoft.com/office/drawing/2014/main" id="{00000000-0008-0000-0500-00006F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54</xdr:row>
      <xdr:rowOff>15875</xdr:rowOff>
    </xdr:from>
    <xdr:ext cx="95250" cy="171450"/>
    <xdr:sp macro="" textlink="">
      <xdr:nvSpPr>
        <xdr:cNvPr id="2672" name="Text Box 18">
          <a:extLst>
            <a:ext uri="{FF2B5EF4-FFF2-40B4-BE49-F238E27FC236}">
              <a16:creationId xmlns:a16="http://schemas.microsoft.com/office/drawing/2014/main" id="{00000000-0008-0000-0500-0000700A0000}"/>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673" name="Text Box 16">
          <a:extLst>
            <a:ext uri="{FF2B5EF4-FFF2-40B4-BE49-F238E27FC236}">
              <a16:creationId xmlns:a16="http://schemas.microsoft.com/office/drawing/2014/main" id="{00000000-0008-0000-0500-000071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674" name="Text Box 17">
          <a:extLst>
            <a:ext uri="{FF2B5EF4-FFF2-40B4-BE49-F238E27FC236}">
              <a16:creationId xmlns:a16="http://schemas.microsoft.com/office/drawing/2014/main" id="{00000000-0008-0000-0500-000072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675" name="Text Box 18">
          <a:extLst>
            <a:ext uri="{FF2B5EF4-FFF2-40B4-BE49-F238E27FC236}">
              <a16:creationId xmlns:a16="http://schemas.microsoft.com/office/drawing/2014/main" id="{00000000-0008-0000-0500-000073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676" name="Text Box 19">
          <a:extLst>
            <a:ext uri="{FF2B5EF4-FFF2-40B4-BE49-F238E27FC236}">
              <a16:creationId xmlns:a16="http://schemas.microsoft.com/office/drawing/2014/main" id="{00000000-0008-0000-0500-000074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677" name="Text Box 16">
          <a:extLst>
            <a:ext uri="{FF2B5EF4-FFF2-40B4-BE49-F238E27FC236}">
              <a16:creationId xmlns:a16="http://schemas.microsoft.com/office/drawing/2014/main" id="{00000000-0008-0000-0500-000075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54</xdr:row>
      <xdr:rowOff>170392</xdr:rowOff>
    </xdr:from>
    <xdr:ext cx="95250" cy="213632"/>
    <xdr:sp macro="" textlink="">
      <xdr:nvSpPr>
        <xdr:cNvPr id="2678" name="Text Box 15">
          <a:extLst>
            <a:ext uri="{FF2B5EF4-FFF2-40B4-BE49-F238E27FC236}">
              <a16:creationId xmlns:a16="http://schemas.microsoft.com/office/drawing/2014/main" id="{00000000-0008-0000-0500-0000760A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448496"/>
    <xdr:sp macro="" textlink="">
      <xdr:nvSpPr>
        <xdr:cNvPr id="2679" name="Text Box 15">
          <a:extLst>
            <a:ext uri="{FF2B5EF4-FFF2-40B4-BE49-F238E27FC236}">
              <a16:creationId xmlns:a16="http://schemas.microsoft.com/office/drawing/2014/main" id="{00000000-0008-0000-0500-0000770A0000}"/>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504825</xdr:rowOff>
    </xdr:from>
    <xdr:ext cx="95250" cy="442269"/>
    <xdr:sp macro="" textlink="">
      <xdr:nvSpPr>
        <xdr:cNvPr id="2680" name="Text Box 15">
          <a:extLst>
            <a:ext uri="{FF2B5EF4-FFF2-40B4-BE49-F238E27FC236}">
              <a16:creationId xmlns:a16="http://schemas.microsoft.com/office/drawing/2014/main" id="{00000000-0008-0000-0500-0000780A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213632"/>
    <xdr:sp macro="" textlink="">
      <xdr:nvSpPr>
        <xdr:cNvPr id="2682" name="Text Box 15">
          <a:extLst>
            <a:ext uri="{FF2B5EF4-FFF2-40B4-BE49-F238E27FC236}">
              <a16:creationId xmlns:a16="http://schemas.microsoft.com/office/drawing/2014/main" id="{00000000-0008-0000-0500-00007A0A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444331"/>
    <xdr:sp macro="" textlink="">
      <xdr:nvSpPr>
        <xdr:cNvPr id="2683" name="Text Box 15">
          <a:extLst>
            <a:ext uri="{FF2B5EF4-FFF2-40B4-BE49-F238E27FC236}">
              <a16:creationId xmlns:a16="http://schemas.microsoft.com/office/drawing/2014/main" id="{00000000-0008-0000-0500-00007B0A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54</xdr:row>
      <xdr:rowOff>170392</xdr:rowOff>
    </xdr:from>
    <xdr:ext cx="95250" cy="213632"/>
    <xdr:sp macro="" textlink="">
      <xdr:nvSpPr>
        <xdr:cNvPr id="2684" name="Text Box 15">
          <a:extLst>
            <a:ext uri="{FF2B5EF4-FFF2-40B4-BE49-F238E27FC236}">
              <a16:creationId xmlns:a16="http://schemas.microsoft.com/office/drawing/2014/main" id="{00000000-0008-0000-0500-00007C0A0000}"/>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85" name="Text Box 16">
          <a:extLst>
            <a:ext uri="{FF2B5EF4-FFF2-40B4-BE49-F238E27FC236}">
              <a16:creationId xmlns:a16="http://schemas.microsoft.com/office/drawing/2014/main" id="{00000000-0008-0000-0500-00007D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86" name="Text Box 17">
          <a:extLst>
            <a:ext uri="{FF2B5EF4-FFF2-40B4-BE49-F238E27FC236}">
              <a16:creationId xmlns:a16="http://schemas.microsoft.com/office/drawing/2014/main" id="{00000000-0008-0000-0500-00007E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87" name="Text Box 18">
          <a:extLst>
            <a:ext uri="{FF2B5EF4-FFF2-40B4-BE49-F238E27FC236}">
              <a16:creationId xmlns:a16="http://schemas.microsoft.com/office/drawing/2014/main" id="{00000000-0008-0000-0500-00007F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88" name="Text Box 19">
          <a:extLst>
            <a:ext uri="{FF2B5EF4-FFF2-40B4-BE49-F238E27FC236}">
              <a16:creationId xmlns:a16="http://schemas.microsoft.com/office/drawing/2014/main" id="{00000000-0008-0000-0500-000080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2689" name="Text Box 16">
          <a:extLst>
            <a:ext uri="{FF2B5EF4-FFF2-40B4-BE49-F238E27FC236}">
              <a16:creationId xmlns:a16="http://schemas.microsoft.com/office/drawing/2014/main" id="{00000000-0008-0000-0500-000081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2690" name="Text Box 17">
          <a:extLst>
            <a:ext uri="{FF2B5EF4-FFF2-40B4-BE49-F238E27FC236}">
              <a16:creationId xmlns:a16="http://schemas.microsoft.com/office/drawing/2014/main" id="{00000000-0008-0000-0500-000082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2691" name="Text Box 18">
          <a:extLst>
            <a:ext uri="{FF2B5EF4-FFF2-40B4-BE49-F238E27FC236}">
              <a16:creationId xmlns:a16="http://schemas.microsoft.com/office/drawing/2014/main" id="{00000000-0008-0000-0500-000083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2692" name="Text Box 19">
          <a:extLst>
            <a:ext uri="{FF2B5EF4-FFF2-40B4-BE49-F238E27FC236}">
              <a16:creationId xmlns:a16="http://schemas.microsoft.com/office/drawing/2014/main" id="{00000000-0008-0000-0500-000084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2693" name="Text Box 16">
          <a:extLst>
            <a:ext uri="{FF2B5EF4-FFF2-40B4-BE49-F238E27FC236}">
              <a16:creationId xmlns:a16="http://schemas.microsoft.com/office/drawing/2014/main" id="{00000000-0008-0000-0500-0000850A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2694" name="Text Box 17">
          <a:extLst>
            <a:ext uri="{FF2B5EF4-FFF2-40B4-BE49-F238E27FC236}">
              <a16:creationId xmlns:a16="http://schemas.microsoft.com/office/drawing/2014/main" id="{00000000-0008-0000-0500-0000860A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2695" name="Text Box 18">
          <a:extLst>
            <a:ext uri="{FF2B5EF4-FFF2-40B4-BE49-F238E27FC236}">
              <a16:creationId xmlns:a16="http://schemas.microsoft.com/office/drawing/2014/main" id="{00000000-0008-0000-0500-0000870A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2696" name="Text Box 19">
          <a:extLst>
            <a:ext uri="{FF2B5EF4-FFF2-40B4-BE49-F238E27FC236}">
              <a16:creationId xmlns:a16="http://schemas.microsoft.com/office/drawing/2014/main" id="{00000000-0008-0000-0500-0000880A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444014"/>
    <xdr:sp macro="" textlink="">
      <xdr:nvSpPr>
        <xdr:cNvPr id="2697" name="Text Box 15">
          <a:extLst>
            <a:ext uri="{FF2B5EF4-FFF2-40B4-BE49-F238E27FC236}">
              <a16:creationId xmlns:a16="http://schemas.microsoft.com/office/drawing/2014/main" id="{00000000-0008-0000-0500-0000890A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98" name="Text Box 16">
          <a:extLst>
            <a:ext uri="{FF2B5EF4-FFF2-40B4-BE49-F238E27FC236}">
              <a16:creationId xmlns:a16="http://schemas.microsoft.com/office/drawing/2014/main" id="{00000000-0008-0000-0500-00008A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99" name="Text Box 17">
          <a:extLst>
            <a:ext uri="{FF2B5EF4-FFF2-40B4-BE49-F238E27FC236}">
              <a16:creationId xmlns:a16="http://schemas.microsoft.com/office/drawing/2014/main" id="{00000000-0008-0000-0500-00008B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700" name="Text Box 18">
          <a:extLst>
            <a:ext uri="{FF2B5EF4-FFF2-40B4-BE49-F238E27FC236}">
              <a16:creationId xmlns:a16="http://schemas.microsoft.com/office/drawing/2014/main" id="{00000000-0008-0000-0500-00008C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701" name="Text Box 19">
          <a:extLst>
            <a:ext uri="{FF2B5EF4-FFF2-40B4-BE49-F238E27FC236}">
              <a16:creationId xmlns:a16="http://schemas.microsoft.com/office/drawing/2014/main" id="{00000000-0008-0000-0500-00008D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2702" name="Text Box 16">
          <a:extLst>
            <a:ext uri="{FF2B5EF4-FFF2-40B4-BE49-F238E27FC236}">
              <a16:creationId xmlns:a16="http://schemas.microsoft.com/office/drawing/2014/main" id="{00000000-0008-0000-0500-00008E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2703" name="Text Box 17">
          <a:extLst>
            <a:ext uri="{FF2B5EF4-FFF2-40B4-BE49-F238E27FC236}">
              <a16:creationId xmlns:a16="http://schemas.microsoft.com/office/drawing/2014/main" id="{00000000-0008-0000-0500-00008F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2704" name="Text Box 18">
          <a:extLst>
            <a:ext uri="{FF2B5EF4-FFF2-40B4-BE49-F238E27FC236}">
              <a16:creationId xmlns:a16="http://schemas.microsoft.com/office/drawing/2014/main" id="{00000000-0008-0000-0500-000090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705" name="Text Box 16">
          <a:extLst>
            <a:ext uri="{FF2B5EF4-FFF2-40B4-BE49-F238E27FC236}">
              <a16:creationId xmlns:a16="http://schemas.microsoft.com/office/drawing/2014/main" id="{00000000-0008-0000-0500-000091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706" name="Text Box 17">
          <a:extLst>
            <a:ext uri="{FF2B5EF4-FFF2-40B4-BE49-F238E27FC236}">
              <a16:creationId xmlns:a16="http://schemas.microsoft.com/office/drawing/2014/main" id="{00000000-0008-0000-0500-000092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707" name="Text Box 18">
          <a:extLst>
            <a:ext uri="{FF2B5EF4-FFF2-40B4-BE49-F238E27FC236}">
              <a16:creationId xmlns:a16="http://schemas.microsoft.com/office/drawing/2014/main" id="{00000000-0008-0000-0500-000093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708" name="Text Box 19">
          <a:extLst>
            <a:ext uri="{FF2B5EF4-FFF2-40B4-BE49-F238E27FC236}">
              <a16:creationId xmlns:a16="http://schemas.microsoft.com/office/drawing/2014/main" id="{00000000-0008-0000-0500-000094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709" name="Text Box 16">
          <a:extLst>
            <a:ext uri="{FF2B5EF4-FFF2-40B4-BE49-F238E27FC236}">
              <a16:creationId xmlns:a16="http://schemas.microsoft.com/office/drawing/2014/main" id="{00000000-0008-0000-0500-000095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710" name="Text Box 17">
          <a:extLst>
            <a:ext uri="{FF2B5EF4-FFF2-40B4-BE49-F238E27FC236}">
              <a16:creationId xmlns:a16="http://schemas.microsoft.com/office/drawing/2014/main" id="{00000000-0008-0000-0500-000096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711" name="Text Box 18">
          <a:extLst>
            <a:ext uri="{FF2B5EF4-FFF2-40B4-BE49-F238E27FC236}">
              <a16:creationId xmlns:a16="http://schemas.microsoft.com/office/drawing/2014/main" id="{00000000-0008-0000-0500-000097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712" name="Text Box 19">
          <a:extLst>
            <a:ext uri="{FF2B5EF4-FFF2-40B4-BE49-F238E27FC236}">
              <a16:creationId xmlns:a16="http://schemas.microsoft.com/office/drawing/2014/main" id="{00000000-0008-0000-0500-000098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456743"/>
    <xdr:sp macro="" textlink="">
      <xdr:nvSpPr>
        <xdr:cNvPr id="2713" name="Text Box 15">
          <a:extLst>
            <a:ext uri="{FF2B5EF4-FFF2-40B4-BE49-F238E27FC236}">
              <a16:creationId xmlns:a16="http://schemas.microsoft.com/office/drawing/2014/main" id="{00000000-0008-0000-0500-0000990A0000}"/>
            </a:ext>
          </a:extLst>
        </xdr:cNvPr>
        <xdr:cNvSpPr txBox="1">
          <a:spLocks noChangeArrowheads="1"/>
        </xdr:cNvSpPr>
      </xdr:nvSpPr>
      <xdr:spPr bwMode="auto">
        <a:xfrm>
          <a:off x="4664364" y="5994111"/>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504825</xdr:rowOff>
    </xdr:from>
    <xdr:ext cx="95250" cy="442269"/>
    <xdr:sp macro="" textlink="">
      <xdr:nvSpPr>
        <xdr:cNvPr id="2714" name="Text Box 15">
          <a:extLst>
            <a:ext uri="{FF2B5EF4-FFF2-40B4-BE49-F238E27FC236}">
              <a16:creationId xmlns:a16="http://schemas.microsoft.com/office/drawing/2014/main" id="{00000000-0008-0000-0500-00009A0A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213632"/>
    <xdr:sp macro="" textlink="">
      <xdr:nvSpPr>
        <xdr:cNvPr id="2716" name="Text Box 15">
          <a:extLst>
            <a:ext uri="{FF2B5EF4-FFF2-40B4-BE49-F238E27FC236}">
              <a16:creationId xmlns:a16="http://schemas.microsoft.com/office/drawing/2014/main" id="{00000000-0008-0000-0500-00009C0A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444331"/>
    <xdr:sp macro="" textlink="">
      <xdr:nvSpPr>
        <xdr:cNvPr id="2717" name="Text Box 15">
          <a:extLst>
            <a:ext uri="{FF2B5EF4-FFF2-40B4-BE49-F238E27FC236}">
              <a16:creationId xmlns:a16="http://schemas.microsoft.com/office/drawing/2014/main" id="{00000000-0008-0000-0500-00009D0A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504825</xdr:rowOff>
    </xdr:from>
    <xdr:ext cx="95250" cy="213632"/>
    <xdr:sp macro="" textlink="">
      <xdr:nvSpPr>
        <xdr:cNvPr id="2718" name="Text Box 15">
          <a:extLst>
            <a:ext uri="{FF2B5EF4-FFF2-40B4-BE49-F238E27FC236}">
              <a16:creationId xmlns:a16="http://schemas.microsoft.com/office/drawing/2014/main" id="{00000000-0008-0000-0500-00009E0A0000}"/>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719" name="Text Box 16">
          <a:extLst>
            <a:ext uri="{FF2B5EF4-FFF2-40B4-BE49-F238E27FC236}">
              <a16:creationId xmlns:a16="http://schemas.microsoft.com/office/drawing/2014/main" id="{00000000-0008-0000-0500-00009F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720" name="Text Box 17">
          <a:extLst>
            <a:ext uri="{FF2B5EF4-FFF2-40B4-BE49-F238E27FC236}">
              <a16:creationId xmlns:a16="http://schemas.microsoft.com/office/drawing/2014/main" id="{00000000-0008-0000-0500-0000A0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721" name="Text Box 18">
          <a:extLst>
            <a:ext uri="{FF2B5EF4-FFF2-40B4-BE49-F238E27FC236}">
              <a16:creationId xmlns:a16="http://schemas.microsoft.com/office/drawing/2014/main" id="{00000000-0008-0000-0500-0000A1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722" name="Text Box 19">
          <a:extLst>
            <a:ext uri="{FF2B5EF4-FFF2-40B4-BE49-F238E27FC236}">
              <a16:creationId xmlns:a16="http://schemas.microsoft.com/office/drawing/2014/main" id="{00000000-0008-0000-0500-0000A2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2723" name="Text Box 16">
          <a:extLst>
            <a:ext uri="{FF2B5EF4-FFF2-40B4-BE49-F238E27FC236}">
              <a16:creationId xmlns:a16="http://schemas.microsoft.com/office/drawing/2014/main" id="{00000000-0008-0000-0500-0000A3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2724" name="Text Box 17">
          <a:extLst>
            <a:ext uri="{FF2B5EF4-FFF2-40B4-BE49-F238E27FC236}">
              <a16:creationId xmlns:a16="http://schemas.microsoft.com/office/drawing/2014/main" id="{00000000-0008-0000-0500-0000A4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2725" name="Text Box 18">
          <a:extLst>
            <a:ext uri="{FF2B5EF4-FFF2-40B4-BE49-F238E27FC236}">
              <a16:creationId xmlns:a16="http://schemas.microsoft.com/office/drawing/2014/main" id="{00000000-0008-0000-0500-0000A5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2726" name="Text Box 19">
          <a:extLst>
            <a:ext uri="{FF2B5EF4-FFF2-40B4-BE49-F238E27FC236}">
              <a16:creationId xmlns:a16="http://schemas.microsoft.com/office/drawing/2014/main" id="{00000000-0008-0000-0500-0000A6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2727" name="Text Box 16">
          <a:extLst>
            <a:ext uri="{FF2B5EF4-FFF2-40B4-BE49-F238E27FC236}">
              <a16:creationId xmlns:a16="http://schemas.microsoft.com/office/drawing/2014/main" id="{00000000-0008-0000-0500-0000A70A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2728" name="Text Box 17">
          <a:extLst>
            <a:ext uri="{FF2B5EF4-FFF2-40B4-BE49-F238E27FC236}">
              <a16:creationId xmlns:a16="http://schemas.microsoft.com/office/drawing/2014/main" id="{00000000-0008-0000-0500-0000A80A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2729" name="Text Box 18">
          <a:extLst>
            <a:ext uri="{FF2B5EF4-FFF2-40B4-BE49-F238E27FC236}">
              <a16:creationId xmlns:a16="http://schemas.microsoft.com/office/drawing/2014/main" id="{00000000-0008-0000-0500-0000A90A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2730" name="Text Box 19">
          <a:extLst>
            <a:ext uri="{FF2B5EF4-FFF2-40B4-BE49-F238E27FC236}">
              <a16:creationId xmlns:a16="http://schemas.microsoft.com/office/drawing/2014/main" id="{00000000-0008-0000-0500-0000AA0A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444014"/>
    <xdr:sp macro="" textlink="">
      <xdr:nvSpPr>
        <xdr:cNvPr id="2731" name="Text Box 15">
          <a:extLst>
            <a:ext uri="{FF2B5EF4-FFF2-40B4-BE49-F238E27FC236}">
              <a16:creationId xmlns:a16="http://schemas.microsoft.com/office/drawing/2014/main" id="{00000000-0008-0000-0500-0000AB0A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732" name="Text Box 16">
          <a:extLst>
            <a:ext uri="{FF2B5EF4-FFF2-40B4-BE49-F238E27FC236}">
              <a16:creationId xmlns:a16="http://schemas.microsoft.com/office/drawing/2014/main" id="{00000000-0008-0000-0500-0000AC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733" name="Text Box 17">
          <a:extLst>
            <a:ext uri="{FF2B5EF4-FFF2-40B4-BE49-F238E27FC236}">
              <a16:creationId xmlns:a16="http://schemas.microsoft.com/office/drawing/2014/main" id="{00000000-0008-0000-0500-0000AD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734" name="Text Box 18">
          <a:extLst>
            <a:ext uri="{FF2B5EF4-FFF2-40B4-BE49-F238E27FC236}">
              <a16:creationId xmlns:a16="http://schemas.microsoft.com/office/drawing/2014/main" id="{00000000-0008-0000-0500-0000AE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735" name="Text Box 19">
          <a:extLst>
            <a:ext uri="{FF2B5EF4-FFF2-40B4-BE49-F238E27FC236}">
              <a16:creationId xmlns:a16="http://schemas.microsoft.com/office/drawing/2014/main" id="{00000000-0008-0000-0500-0000AF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56</xdr:row>
      <xdr:rowOff>504825</xdr:rowOff>
    </xdr:from>
    <xdr:ext cx="95250" cy="442269"/>
    <xdr:sp macro="" textlink="">
      <xdr:nvSpPr>
        <xdr:cNvPr id="2736" name="Text Box 15">
          <a:extLst>
            <a:ext uri="{FF2B5EF4-FFF2-40B4-BE49-F238E27FC236}">
              <a16:creationId xmlns:a16="http://schemas.microsoft.com/office/drawing/2014/main" id="{00000000-0008-0000-0500-0000B00A0000}"/>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2737" name="Text Box 16">
          <a:extLst>
            <a:ext uri="{FF2B5EF4-FFF2-40B4-BE49-F238E27FC236}">
              <a16:creationId xmlns:a16="http://schemas.microsoft.com/office/drawing/2014/main" id="{00000000-0008-0000-0500-0000B1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2738" name="Text Box 17">
          <a:extLst>
            <a:ext uri="{FF2B5EF4-FFF2-40B4-BE49-F238E27FC236}">
              <a16:creationId xmlns:a16="http://schemas.microsoft.com/office/drawing/2014/main" id="{00000000-0008-0000-0500-0000B2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2739" name="Text Box 18">
          <a:extLst>
            <a:ext uri="{FF2B5EF4-FFF2-40B4-BE49-F238E27FC236}">
              <a16:creationId xmlns:a16="http://schemas.microsoft.com/office/drawing/2014/main" id="{00000000-0008-0000-0500-0000B3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740" name="Text Box 16">
          <a:extLst>
            <a:ext uri="{FF2B5EF4-FFF2-40B4-BE49-F238E27FC236}">
              <a16:creationId xmlns:a16="http://schemas.microsoft.com/office/drawing/2014/main" id="{00000000-0008-0000-0500-0000B4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741" name="Text Box 17">
          <a:extLst>
            <a:ext uri="{FF2B5EF4-FFF2-40B4-BE49-F238E27FC236}">
              <a16:creationId xmlns:a16="http://schemas.microsoft.com/office/drawing/2014/main" id="{00000000-0008-0000-0500-0000B5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742" name="Text Box 18">
          <a:extLst>
            <a:ext uri="{FF2B5EF4-FFF2-40B4-BE49-F238E27FC236}">
              <a16:creationId xmlns:a16="http://schemas.microsoft.com/office/drawing/2014/main" id="{00000000-0008-0000-0500-0000B6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743" name="Text Box 19">
          <a:extLst>
            <a:ext uri="{FF2B5EF4-FFF2-40B4-BE49-F238E27FC236}">
              <a16:creationId xmlns:a16="http://schemas.microsoft.com/office/drawing/2014/main" id="{00000000-0008-0000-0500-0000B7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744" name="Text Box 16">
          <a:extLst>
            <a:ext uri="{FF2B5EF4-FFF2-40B4-BE49-F238E27FC236}">
              <a16:creationId xmlns:a16="http://schemas.microsoft.com/office/drawing/2014/main" id="{00000000-0008-0000-0500-0000B8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745" name="Text Box 17">
          <a:extLst>
            <a:ext uri="{FF2B5EF4-FFF2-40B4-BE49-F238E27FC236}">
              <a16:creationId xmlns:a16="http://schemas.microsoft.com/office/drawing/2014/main" id="{00000000-0008-0000-0500-0000B9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746" name="Text Box 18">
          <a:extLst>
            <a:ext uri="{FF2B5EF4-FFF2-40B4-BE49-F238E27FC236}">
              <a16:creationId xmlns:a16="http://schemas.microsoft.com/office/drawing/2014/main" id="{00000000-0008-0000-0500-0000BA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60</xdr:row>
      <xdr:rowOff>170392</xdr:rowOff>
    </xdr:from>
    <xdr:ext cx="95250" cy="213632"/>
    <xdr:sp macro="" textlink="">
      <xdr:nvSpPr>
        <xdr:cNvPr id="2747" name="Text Box 15">
          <a:extLst>
            <a:ext uri="{FF2B5EF4-FFF2-40B4-BE49-F238E27FC236}">
              <a16:creationId xmlns:a16="http://schemas.microsoft.com/office/drawing/2014/main" id="{00000000-0008-0000-0500-0000BB0A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748" name="Text Box 16">
          <a:extLst>
            <a:ext uri="{FF2B5EF4-FFF2-40B4-BE49-F238E27FC236}">
              <a16:creationId xmlns:a16="http://schemas.microsoft.com/office/drawing/2014/main" id="{00000000-0008-0000-0500-0000BC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749" name="Text Box 17">
          <a:extLst>
            <a:ext uri="{FF2B5EF4-FFF2-40B4-BE49-F238E27FC236}">
              <a16:creationId xmlns:a16="http://schemas.microsoft.com/office/drawing/2014/main" id="{00000000-0008-0000-0500-0000BD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750" name="Text Box 18">
          <a:extLst>
            <a:ext uri="{FF2B5EF4-FFF2-40B4-BE49-F238E27FC236}">
              <a16:creationId xmlns:a16="http://schemas.microsoft.com/office/drawing/2014/main" id="{00000000-0008-0000-0500-0000BE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751" name="Text Box 19">
          <a:extLst>
            <a:ext uri="{FF2B5EF4-FFF2-40B4-BE49-F238E27FC236}">
              <a16:creationId xmlns:a16="http://schemas.microsoft.com/office/drawing/2014/main" id="{00000000-0008-0000-0500-0000BF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2752" name="Text Box 16">
          <a:extLst>
            <a:ext uri="{FF2B5EF4-FFF2-40B4-BE49-F238E27FC236}">
              <a16:creationId xmlns:a16="http://schemas.microsoft.com/office/drawing/2014/main" id="{00000000-0008-0000-0500-0000C0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2753" name="Text Box 17">
          <a:extLst>
            <a:ext uri="{FF2B5EF4-FFF2-40B4-BE49-F238E27FC236}">
              <a16:creationId xmlns:a16="http://schemas.microsoft.com/office/drawing/2014/main" id="{00000000-0008-0000-0500-0000C1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2754" name="Text Box 18">
          <a:extLst>
            <a:ext uri="{FF2B5EF4-FFF2-40B4-BE49-F238E27FC236}">
              <a16:creationId xmlns:a16="http://schemas.microsoft.com/office/drawing/2014/main" id="{00000000-0008-0000-0500-0000C2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2755" name="Text Box 19">
          <a:extLst>
            <a:ext uri="{FF2B5EF4-FFF2-40B4-BE49-F238E27FC236}">
              <a16:creationId xmlns:a16="http://schemas.microsoft.com/office/drawing/2014/main" id="{00000000-0008-0000-0500-0000C3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55</xdr:row>
      <xdr:rowOff>0</xdr:rowOff>
    </xdr:from>
    <xdr:ext cx="95250" cy="171450"/>
    <xdr:sp macro="" textlink="">
      <xdr:nvSpPr>
        <xdr:cNvPr id="2756" name="Text Box 16">
          <a:extLst>
            <a:ext uri="{FF2B5EF4-FFF2-40B4-BE49-F238E27FC236}">
              <a16:creationId xmlns:a16="http://schemas.microsoft.com/office/drawing/2014/main" id="{00000000-0008-0000-0500-0000C40A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55</xdr:row>
      <xdr:rowOff>0</xdr:rowOff>
    </xdr:from>
    <xdr:ext cx="95250" cy="171450"/>
    <xdr:sp macro="" textlink="">
      <xdr:nvSpPr>
        <xdr:cNvPr id="2757" name="Text Box 17">
          <a:extLst>
            <a:ext uri="{FF2B5EF4-FFF2-40B4-BE49-F238E27FC236}">
              <a16:creationId xmlns:a16="http://schemas.microsoft.com/office/drawing/2014/main" id="{00000000-0008-0000-0500-0000C50A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55</xdr:row>
      <xdr:rowOff>0</xdr:rowOff>
    </xdr:from>
    <xdr:ext cx="95250" cy="171450"/>
    <xdr:sp macro="" textlink="">
      <xdr:nvSpPr>
        <xdr:cNvPr id="2758" name="Text Box 18">
          <a:extLst>
            <a:ext uri="{FF2B5EF4-FFF2-40B4-BE49-F238E27FC236}">
              <a16:creationId xmlns:a16="http://schemas.microsoft.com/office/drawing/2014/main" id="{00000000-0008-0000-0500-0000C60A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55</xdr:row>
      <xdr:rowOff>0</xdr:rowOff>
    </xdr:from>
    <xdr:ext cx="95250" cy="171450"/>
    <xdr:sp macro="" textlink="">
      <xdr:nvSpPr>
        <xdr:cNvPr id="2759" name="Text Box 19">
          <a:extLst>
            <a:ext uri="{FF2B5EF4-FFF2-40B4-BE49-F238E27FC236}">
              <a16:creationId xmlns:a16="http://schemas.microsoft.com/office/drawing/2014/main" id="{00000000-0008-0000-0500-0000C70A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444014"/>
    <xdr:sp macro="" textlink="">
      <xdr:nvSpPr>
        <xdr:cNvPr id="2760" name="Text Box 15">
          <a:extLst>
            <a:ext uri="{FF2B5EF4-FFF2-40B4-BE49-F238E27FC236}">
              <a16:creationId xmlns:a16="http://schemas.microsoft.com/office/drawing/2014/main" id="{00000000-0008-0000-0500-0000C80A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761" name="Text Box 16">
          <a:extLst>
            <a:ext uri="{FF2B5EF4-FFF2-40B4-BE49-F238E27FC236}">
              <a16:creationId xmlns:a16="http://schemas.microsoft.com/office/drawing/2014/main" id="{00000000-0008-0000-0500-0000C9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762" name="Text Box 17">
          <a:extLst>
            <a:ext uri="{FF2B5EF4-FFF2-40B4-BE49-F238E27FC236}">
              <a16:creationId xmlns:a16="http://schemas.microsoft.com/office/drawing/2014/main" id="{00000000-0008-0000-0500-0000CA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763" name="Text Box 18">
          <a:extLst>
            <a:ext uri="{FF2B5EF4-FFF2-40B4-BE49-F238E27FC236}">
              <a16:creationId xmlns:a16="http://schemas.microsoft.com/office/drawing/2014/main" id="{00000000-0008-0000-0500-0000CB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764" name="Text Box 19">
          <a:extLst>
            <a:ext uri="{FF2B5EF4-FFF2-40B4-BE49-F238E27FC236}">
              <a16:creationId xmlns:a16="http://schemas.microsoft.com/office/drawing/2014/main" id="{00000000-0008-0000-0500-0000CC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2765" name="Text Box 16">
          <a:extLst>
            <a:ext uri="{FF2B5EF4-FFF2-40B4-BE49-F238E27FC236}">
              <a16:creationId xmlns:a16="http://schemas.microsoft.com/office/drawing/2014/main" id="{00000000-0008-0000-0500-0000CD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2766" name="Text Box 17">
          <a:extLst>
            <a:ext uri="{FF2B5EF4-FFF2-40B4-BE49-F238E27FC236}">
              <a16:creationId xmlns:a16="http://schemas.microsoft.com/office/drawing/2014/main" id="{00000000-0008-0000-0500-0000CE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60</xdr:row>
      <xdr:rowOff>15875</xdr:rowOff>
    </xdr:from>
    <xdr:ext cx="95250" cy="171450"/>
    <xdr:sp macro="" textlink="">
      <xdr:nvSpPr>
        <xdr:cNvPr id="2767" name="Text Box 18">
          <a:extLst>
            <a:ext uri="{FF2B5EF4-FFF2-40B4-BE49-F238E27FC236}">
              <a16:creationId xmlns:a16="http://schemas.microsoft.com/office/drawing/2014/main" id="{00000000-0008-0000-0500-0000CF0A0000}"/>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768" name="Text Box 16">
          <a:extLst>
            <a:ext uri="{FF2B5EF4-FFF2-40B4-BE49-F238E27FC236}">
              <a16:creationId xmlns:a16="http://schemas.microsoft.com/office/drawing/2014/main" id="{00000000-0008-0000-0500-0000D0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769" name="Text Box 17">
          <a:extLst>
            <a:ext uri="{FF2B5EF4-FFF2-40B4-BE49-F238E27FC236}">
              <a16:creationId xmlns:a16="http://schemas.microsoft.com/office/drawing/2014/main" id="{00000000-0008-0000-0500-0000D1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770" name="Text Box 18">
          <a:extLst>
            <a:ext uri="{FF2B5EF4-FFF2-40B4-BE49-F238E27FC236}">
              <a16:creationId xmlns:a16="http://schemas.microsoft.com/office/drawing/2014/main" id="{00000000-0008-0000-0500-0000D2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771" name="Text Box 19">
          <a:extLst>
            <a:ext uri="{FF2B5EF4-FFF2-40B4-BE49-F238E27FC236}">
              <a16:creationId xmlns:a16="http://schemas.microsoft.com/office/drawing/2014/main" id="{00000000-0008-0000-0500-0000D3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772" name="Text Box 16">
          <a:extLst>
            <a:ext uri="{FF2B5EF4-FFF2-40B4-BE49-F238E27FC236}">
              <a16:creationId xmlns:a16="http://schemas.microsoft.com/office/drawing/2014/main" id="{00000000-0008-0000-0500-0000D4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60</xdr:row>
      <xdr:rowOff>170392</xdr:rowOff>
    </xdr:from>
    <xdr:ext cx="95250" cy="213632"/>
    <xdr:sp macro="" textlink="">
      <xdr:nvSpPr>
        <xdr:cNvPr id="2773" name="Text Box 15">
          <a:extLst>
            <a:ext uri="{FF2B5EF4-FFF2-40B4-BE49-F238E27FC236}">
              <a16:creationId xmlns:a16="http://schemas.microsoft.com/office/drawing/2014/main" id="{00000000-0008-0000-0500-0000D50A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448496"/>
    <xdr:sp macro="" textlink="">
      <xdr:nvSpPr>
        <xdr:cNvPr id="2774" name="Text Box 15">
          <a:extLst>
            <a:ext uri="{FF2B5EF4-FFF2-40B4-BE49-F238E27FC236}">
              <a16:creationId xmlns:a16="http://schemas.microsoft.com/office/drawing/2014/main" id="{00000000-0008-0000-0500-0000D60A0000}"/>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504825</xdr:rowOff>
    </xdr:from>
    <xdr:ext cx="95250" cy="442269"/>
    <xdr:sp macro="" textlink="">
      <xdr:nvSpPr>
        <xdr:cNvPr id="2775" name="Text Box 15">
          <a:extLst>
            <a:ext uri="{FF2B5EF4-FFF2-40B4-BE49-F238E27FC236}">
              <a16:creationId xmlns:a16="http://schemas.microsoft.com/office/drawing/2014/main" id="{00000000-0008-0000-0500-0000D70A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213632"/>
    <xdr:sp macro="" textlink="">
      <xdr:nvSpPr>
        <xdr:cNvPr id="2777" name="Text Box 15">
          <a:extLst>
            <a:ext uri="{FF2B5EF4-FFF2-40B4-BE49-F238E27FC236}">
              <a16:creationId xmlns:a16="http://schemas.microsoft.com/office/drawing/2014/main" id="{00000000-0008-0000-0500-0000D90A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444331"/>
    <xdr:sp macro="" textlink="">
      <xdr:nvSpPr>
        <xdr:cNvPr id="2778" name="Text Box 15">
          <a:extLst>
            <a:ext uri="{FF2B5EF4-FFF2-40B4-BE49-F238E27FC236}">
              <a16:creationId xmlns:a16="http://schemas.microsoft.com/office/drawing/2014/main" id="{00000000-0008-0000-0500-0000DA0A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60</xdr:row>
      <xdr:rowOff>170392</xdr:rowOff>
    </xdr:from>
    <xdr:ext cx="95250" cy="213632"/>
    <xdr:sp macro="" textlink="">
      <xdr:nvSpPr>
        <xdr:cNvPr id="2779" name="Text Box 15">
          <a:extLst>
            <a:ext uri="{FF2B5EF4-FFF2-40B4-BE49-F238E27FC236}">
              <a16:creationId xmlns:a16="http://schemas.microsoft.com/office/drawing/2014/main" id="{00000000-0008-0000-0500-0000DB0A0000}"/>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80" name="Text Box 16">
          <a:extLst>
            <a:ext uri="{FF2B5EF4-FFF2-40B4-BE49-F238E27FC236}">
              <a16:creationId xmlns:a16="http://schemas.microsoft.com/office/drawing/2014/main" id="{00000000-0008-0000-0500-0000DC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81" name="Text Box 17">
          <a:extLst>
            <a:ext uri="{FF2B5EF4-FFF2-40B4-BE49-F238E27FC236}">
              <a16:creationId xmlns:a16="http://schemas.microsoft.com/office/drawing/2014/main" id="{00000000-0008-0000-0500-0000DD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82" name="Text Box 18">
          <a:extLst>
            <a:ext uri="{FF2B5EF4-FFF2-40B4-BE49-F238E27FC236}">
              <a16:creationId xmlns:a16="http://schemas.microsoft.com/office/drawing/2014/main" id="{00000000-0008-0000-0500-0000DE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83" name="Text Box 19">
          <a:extLst>
            <a:ext uri="{FF2B5EF4-FFF2-40B4-BE49-F238E27FC236}">
              <a16:creationId xmlns:a16="http://schemas.microsoft.com/office/drawing/2014/main" id="{00000000-0008-0000-0500-0000DF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2784" name="Text Box 16">
          <a:extLst>
            <a:ext uri="{FF2B5EF4-FFF2-40B4-BE49-F238E27FC236}">
              <a16:creationId xmlns:a16="http://schemas.microsoft.com/office/drawing/2014/main" id="{00000000-0008-0000-0500-0000E0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2785" name="Text Box 17">
          <a:extLst>
            <a:ext uri="{FF2B5EF4-FFF2-40B4-BE49-F238E27FC236}">
              <a16:creationId xmlns:a16="http://schemas.microsoft.com/office/drawing/2014/main" id="{00000000-0008-0000-0500-0000E1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2786" name="Text Box 18">
          <a:extLst>
            <a:ext uri="{FF2B5EF4-FFF2-40B4-BE49-F238E27FC236}">
              <a16:creationId xmlns:a16="http://schemas.microsoft.com/office/drawing/2014/main" id="{00000000-0008-0000-0500-0000E2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2787" name="Text Box 19">
          <a:extLst>
            <a:ext uri="{FF2B5EF4-FFF2-40B4-BE49-F238E27FC236}">
              <a16:creationId xmlns:a16="http://schemas.microsoft.com/office/drawing/2014/main" id="{00000000-0008-0000-0500-0000E3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2788" name="Text Box 16">
          <a:extLst>
            <a:ext uri="{FF2B5EF4-FFF2-40B4-BE49-F238E27FC236}">
              <a16:creationId xmlns:a16="http://schemas.microsoft.com/office/drawing/2014/main" id="{00000000-0008-0000-0500-0000E40A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2789" name="Text Box 17">
          <a:extLst>
            <a:ext uri="{FF2B5EF4-FFF2-40B4-BE49-F238E27FC236}">
              <a16:creationId xmlns:a16="http://schemas.microsoft.com/office/drawing/2014/main" id="{00000000-0008-0000-0500-0000E50A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2790" name="Text Box 18">
          <a:extLst>
            <a:ext uri="{FF2B5EF4-FFF2-40B4-BE49-F238E27FC236}">
              <a16:creationId xmlns:a16="http://schemas.microsoft.com/office/drawing/2014/main" id="{00000000-0008-0000-0500-0000E60A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2791" name="Text Box 19">
          <a:extLst>
            <a:ext uri="{FF2B5EF4-FFF2-40B4-BE49-F238E27FC236}">
              <a16:creationId xmlns:a16="http://schemas.microsoft.com/office/drawing/2014/main" id="{00000000-0008-0000-0500-0000E70A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444014"/>
    <xdr:sp macro="" textlink="">
      <xdr:nvSpPr>
        <xdr:cNvPr id="2792" name="Text Box 15">
          <a:extLst>
            <a:ext uri="{FF2B5EF4-FFF2-40B4-BE49-F238E27FC236}">
              <a16:creationId xmlns:a16="http://schemas.microsoft.com/office/drawing/2014/main" id="{00000000-0008-0000-0500-0000E80A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93" name="Text Box 16">
          <a:extLst>
            <a:ext uri="{FF2B5EF4-FFF2-40B4-BE49-F238E27FC236}">
              <a16:creationId xmlns:a16="http://schemas.microsoft.com/office/drawing/2014/main" id="{00000000-0008-0000-0500-0000E9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94" name="Text Box 17">
          <a:extLst>
            <a:ext uri="{FF2B5EF4-FFF2-40B4-BE49-F238E27FC236}">
              <a16:creationId xmlns:a16="http://schemas.microsoft.com/office/drawing/2014/main" id="{00000000-0008-0000-0500-0000EA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95" name="Text Box 18">
          <a:extLst>
            <a:ext uri="{FF2B5EF4-FFF2-40B4-BE49-F238E27FC236}">
              <a16:creationId xmlns:a16="http://schemas.microsoft.com/office/drawing/2014/main" id="{00000000-0008-0000-0500-0000EB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96" name="Text Box 19">
          <a:extLst>
            <a:ext uri="{FF2B5EF4-FFF2-40B4-BE49-F238E27FC236}">
              <a16:creationId xmlns:a16="http://schemas.microsoft.com/office/drawing/2014/main" id="{00000000-0008-0000-0500-0000EC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2797" name="Text Box 16">
          <a:extLst>
            <a:ext uri="{FF2B5EF4-FFF2-40B4-BE49-F238E27FC236}">
              <a16:creationId xmlns:a16="http://schemas.microsoft.com/office/drawing/2014/main" id="{00000000-0008-0000-0500-0000ED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2798" name="Text Box 17">
          <a:extLst>
            <a:ext uri="{FF2B5EF4-FFF2-40B4-BE49-F238E27FC236}">
              <a16:creationId xmlns:a16="http://schemas.microsoft.com/office/drawing/2014/main" id="{00000000-0008-0000-0500-0000EE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2799" name="Text Box 18">
          <a:extLst>
            <a:ext uri="{FF2B5EF4-FFF2-40B4-BE49-F238E27FC236}">
              <a16:creationId xmlns:a16="http://schemas.microsoft.com/office/drawing/2014/main" id="{00000000-0008-0000-0500-0000EF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800" name="Text Box 16">
          <a:extLst>
            <a:ext uri="{FF2B5EF4-FFF2-40B4-BE49-F238E27FC236}">
              <a16:creationId xmlns:a16="http://schemas.microsoft.com/office/drawing/2014/main" id="{00000000-0008-0000-0500-0000F0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801" name="Text Box 17">
          <a:extLst>
            <a:ext uri="{FF2B5EF4-FFF2-40B4-BE49-F238E27FC236}">
              <a16:creationId xmlns:a16="http://schemas.microsoft.com/office/drawing/2014/main" id="{00000000-0008-0000-0500-0000F1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802" name="Text Box 18">
          <a:extLst>
            <a:ext uri="{FF2B5EF4-FFF2-40B4-BE49-F238E27FC236}">
              <a16:creationId xmlns:a16="http://schemas.microsoft.com/office/drawing/2014/main" id="{00000000-0008-0000-0500-0000F2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803" name="Text Box 19">
          <a:extLst>
            <a:ext uri="{FF2B5EF4-FFF2-40B4-BE49-F238E27FC236}">
              <a16:creationId xmlns:a16="http://schemas.microsoft.com/office/drawing/2014/main" id="{00000000-0008-0000-0500-0000F3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804" name="Text Box 16">
          <a:extLst>
            <a:ext uri="{FF2B5EF4-FFF2-40B4-BE49-F238E27FC236}">
              <a16:creationId xmlns:a16="http://schemas.microsoft.com/office/drawing/2014/main" id="{00000000-0008-0000-0500-0000F4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805" name="Text Box 17">
          <a:extLst>
            <a:ext uri="{FF2B5EF4-FFF2-40B4-BE49-F238E27FC236}">
              <a16:creationId xmlns:a16="http://schemas.microsoft.com/office/drawing/2014/main" id="{00000000-0008-0000-0500-0000F5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806" name="Text Box 18">
          <a:extLst>
            <a:ext uri="{FF2B5EF4-FFF2-40B4-BE49-F238E27FC236}">
              <a16:creationId xmlns:a16="http://schemas.microsoft.com/office/drawing/2014/main" id="{00000000-0008-0000-0500-0000F6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807" name="Text Box 19">
          <a:extLst>
            <a:ext uri="{FF2B5EF4-FFF2-40B4-BE49-F238E27FC236}">
              <a16:creationId xmlns:a16="http://schemas.microsoft.com/office/drawing/2014/main" id="{00000000-0008-0000-0500-0000F7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456743"/>
    <xdr:sp macro="" textlink="">
      <xdr:nvSpPr>
        <xdr:cNvPr id="2808" name="Text Box 15">
          <a:extLst>
            <a:ext uri="{FF2B5EF4-FFF2-40B4-BE49-F238E27FC236}">
              <a16:creationId xmlns:a16="http://schemas.microsoft.com/office/drawing/2014/main" id="{00000000-0008-0000-0500-0000F80A0000}"/>
            </a:ext>
          </a:extLst>
        </xdr:cNvPr>
        <xdr:cNvSpPr txBox="1">
          <a:spLocks noChangeArrowheads="1"/>
        </xdr:cNvSpPr>
      </xdr:nvSpPr>
      <xdr:spPr bwMode="auto">
        <a:xfrm>
          <a:off x="4664364" y="5994111"/>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504825</xdr:rowOff>
    </xdr:from>
    <xdr:ext cx="95250" cy="442269"/>
    <xdr:sp macro="" textlink="">
      <xdr:nvSpPr>
        <xdr:cNvPr id="2809" name="Text Box 15">
          <a:extLst>
            <a:ext uri="{FF2B5EF4-FFF2-40B4-BE49-F238E27FC236}">
              <a16:creationId xmlns:a16="http://schemas.microsoft.com/office/drawing/2014/main" id="{00000000-0008-0000-0500-0000F90A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213632"/>
    <xdr:sp macro="" textlink="">
      <xdr:nvSpPr>
        <xdr:cNvPr id="2811" name="Text Box 15">
          <a:extLst>
            <a:ext uri="{FF2B5EF4-FFF2-40B4-BE49-F238E27FC236}">
              <a16:creationId xmlns:a16="http://schemas.microsoft.com/office/drawing/2014/main" id="{00000000-0008-0000-0500-0000FB0A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444331"/>
    <xdr:sp macro="" textlink="">
      <xdr:nvSpPr>
        <xdr:cNvPr id="2812" name="Text Box 15">
          <a:extLst>
            <a:ext uri="{FF2B5EF4-FFF2-40B4-BE49-F238E27FC236}">
              <a16:creationId xmlns:a16="http://schemas.microsoft.com/office/drawing/2014/main" id="{00000000-0008-0000-0500-0000FC0A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504825</xdr:rowOff>
    </xdr:from>
    <xdr:ext cx="95250" cy="213632"/>
    <xdr:sp macro="" textlink="">
      <xdr:nvSpPr>
        <xdr:cNvPr id="2813" name="Text Box 15">
          <a:extLst>
            <a:ext uri="{FF2B5EF4-FFF2-40B4-BE49-F238E27FC236}">
              <a16:creationId xmlns:a16="http://schemas.microsoft.com/office/drawing/2014/main" id="{00000000-0008-0000-0500-0000FD0A0000}"/>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814" name="Text Box 16">
          <a:extLst>
            <a:ext uri="{FF2B5EF4-FFF2-40B4-BE49-F238E27FC236}">
              <a16:creationId xmlns:a16="http://schemas.microsoft.com/office/drawing/2014/main" id="{00000000-0008-0000-0500-0000FE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815" name="Text Box 17">
          <a:extLst>
            <a:ext uri="{FF2B5EF4-FFF2-40B4-BE49-F238E27FC236}">
              <a16:creationId xmlns:a16="http://schemas.microsoft.com/office/drawing/2014/main" id="{00000000-0008-0000-0500-0000FF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816" name="Text Box 18">
          <a:extLst>
            <a:ext uri="{FF2B5EF4-FFF2-40B4-BE49-F238E27FC236}">
              <a16:creationId xmlns:a16="http://schemas.microsoft.com/office/drawing/2014/main" id="{00000000-0008-0000-0500-000000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817" name="Text Box 19">
          <a:extLst>
            <a:ext uri="{FF2B5EF4-FFF2-40B4-BE49-F238E27FC236}">
              <a16:creationId xmlns:a16="http://schemas.microsoft.com/office/drawing/2014/main" id="{00000000-0008-0000-0500-000001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2818" name="Text Box 16">
          <a:extLst>
            <a:ext uri="{FF2B5EF4-FFF2-40B4-BE49-F238E27FC236}">
              <a16:creationId xmlns:a16="http://schemas.microsoft.com/office/drawing/2014/main" id="{00000000-0008-0000-0500-000002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2819" name="Text Box 17">
          <a:extLst>
            <a:ext uri="{FF2B5EF4-FFF2-40B4-BE49-F238E27FC236}">
              <a16:creationId xmlns:a16="http://schemas.microsoft.com/office/drawing/2014/main" id="{00000000-0008-0000-0500-000003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2820" name="Text Box 18">
          <a:extLst>
            <a:ext uri="{FF2B5EF4-FFF2-40B4-BE49-F238E27FC236}">
              <a16:creationId xmlns:a16="http://schemas.microsoft.com/office/drawing/2014/main" id="{00000000-0008-0000-0500-000004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2821" name="Text Box 19">
          <a:extLst>
            <a:ext uri="{FF2B5EF4-FFF2-40B4-BE49-F238E27FC236}">
              <a16:creationId xmlns:a16="http://schemas.microsoft.com/office/drawing/2014/main" id="{00000000-0008-0000-0500-000005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2822" name="Text Box 16">
          <a:extLst>
            <a:ext uri="{FF2B5EF4-FFF2-40B4-BE49-F238E27FC236}">
              <a16:creationId xmlns:a16="http://schemas.microsoft.com/office/drawing/2014/main" id="{00000000-0008-0000-0500-0000060B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2823" name="Text Box 17">
          <a:extLst>
            <a:ext uri="{FF2B5EF4-FFF2-40B4-BE49-F238E27FC236}">
              <a16:creationId xmlns:a16="http://schemas.microsoft.com/office/drawing/2014/main" id="{00000000-0008-0000-0500-0000070B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2824" name="Text Box 18">
          <a:extLst>
            <a:ext uri="{FF2B5EF4-FFF2-40B4-BE49-F238E27FC236}">
              <a16:creationId xmlns:a16="http://schemas.microsoft.com/office/drawing/2014/main" id="{00000000-0008-0000-0500-0000080B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2825" name="Text Box 19">
          <a:extLst>
            <a:ext uri="{FF2B5EF4-FFF2-40B4-BE49-F238E27FC236}">
              <a16:creationId xmlns:a16="http://schemas.microsoft.com/office/drawing/2014/main" id="{00000000-0008-0000-0500-0000090B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444014"/>
    <xdr:sp macro="" textlink="">
      <xdr:nvSpPr>
        <xdr:cNvPr id="2826" name="Text Box 15">
          <a:extLst>
            <a:ext uri="{FF2B5EF4-FFF2-40B4-BE49-F238E27FC236}">
              <a16:creationId xmlns:a16="http://schemas.microsoft.com/office/drawing/2014/main" id="{00000000-0008-0000-0500-00000A0B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827" name="Text Box 16">
          <a:extLst>
            <a:ext uri="{FF2B5EF4-FFF2-40B4-BE49-F238E27FC236}">
              <a16:creationId xmlns:a16="http://schemas.microsoft.com/office/drawing/2014/main" id="{00000000-0008-0000-0500-00000B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828" name="Text Box 17">
          <a:extLst>
            <a:ext uri="{FF2B5EF4-FFF2-40B4-BE49-F238E27FC236}">
              <a16:creationId xmlns:a16="http://schemas.microsoft.com/office/drawing/2014/main" id="{00000000-0008-0000-0500-00000C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829" name="Text Box 18">
          <a:extLst>
            <a:ext uri="{FF2B5EF4-FFF2-40B4-BE49-F238E27FC236}">
              <a16:creationId xmlns:a16="http://schemas.microsoft.com/office/drawing/2014/main" id="{00000000-0008-0000-0500-00000D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830" name="Text Box 19">
          <a:extLst>
            <a:ext uri="{FF2B5EF4-FFF2-40B4-BE49-F238E27FC236}">
              <a16:creationId xmlns:a16="http://schemas.microsoft.com/office/drawing/2014/main" id="{00000000-0008-0000-0500-00000E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62</xdr:row>
      <xdr:rowOff>504825</xdr:rowOff>
    </xdr:from>
    <xdr:ext cx="95250" cy="442269"/>
    <xdr:sp macro="" textlink="">
      <xdr:nvSpPr>
        <xdr:cNvPr id="2831" name="Text Box 15">
          <a:extLst>
            <a:ext uri="{FF2B5EF4-FFF2-40B4-BE49-F238E27FC236}">
              <a16:creationId xmlns:a16="http://schemas.microsoft.com/office/drawing/2014/main" id="{00000000-0008-0000-0500-00000F0B0000}"/>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2832" name="Text Box 16">
          <a:extLst>
            <a:ext uri="{FF2B5EF4-FFF2-40B4-BE49-F238E27FC236}">
              <a16:creationId xmlns:a16="http://schemas.microsoft.com/office/drawing/2014/main" id="{00000000-0008-0000-0500-000010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2833" name="Text Box 17">
          <a:extLst>
            <a:ext uri="{FF2B5EF4-FFF2-40B4-BE49-F238E27FC236}">
              <a16:creationId xmlns:a16="http://schemas.microsoft.com/office/drawing/2014/main" id="{00000000-0008-0000-0500-000011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2834" name="Text Box 18">
          <a:extLst>
            <a:ext uri="{FF2B5EF4-FFF2-40B4-BE49-F238E27FC236}">
              <a16:creationId xmlns:a16="http://schemas.microsoft.com/office/drawing/2014/main" id="{00000000-0008-0000-0500-000012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835" name="Text Box 16">
          <a:extLst>
            <a:ext uri="{FF2B5EF4-FFF2-40B4-BE49-F238E27FC236}">
              <a16:creationId xmlns:a16="http://schemas.microsoft.com/office/drawing/2014/main" id="{00000000-0008-0000-0500-000013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836" name="Text Box 17">
          <a:extLst>
            <a:ext uri="{FF2B5EF4-FFF2-40B4-BE49-F238E27FC236}">
              <a16:creationId xmlns:a16="http://schemas.microsoft.com/office/drawing/2014/main" id="{00000000-0008-0000-0500-000014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837" name="Text Box 18">
          <a:extLst>
            <a:ext uri="{FF2B5EF4-FFF2-40B4-BE49-F238E27FC236}">
              <a16:creationId xmlns:a16="http://schemas.microsoft.com/office/drawing/2014/main" id="{00000000-0008-0000-0500-000015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838" name="Text Box 19">
          <a:extLst>
            <a:ext uri="{FF2B5EF4-FFF2-40B4-BE49-F238E27FC236}">
              <a16:creationId xmlns:a16="http://schemas.microsoft.com/office/drawing/2014/main" id="{00000000-0008-0000-0500-000016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839" name="Text Box 16">
          <a:extLst>
            <a:ext uri="{FF2B5EF4-FFF2-40B4-BE49-F238E27FC236}">
              <a16:creationId xmlns:a16="http://schemas.microsoft.com/office/drawing/2014/main" id="{00000000-0008-0000-0500-000017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840" name="Text Box 17">
          <a:extLst>
            <a:ext uri="{FF2B5EF4-FFF2-40B4-BE49-F238E27FC236}">
              <a16:creationId xmlns:a16="http://schemas.microsoft.com/office/drawing/2014/main" id="{00000000-0008-0000-0500-000018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841" name="Text Box 18">
          <a:extLst>
            <a:ext uri="{FF2B5EF4-FFF2-40B4-BE49-F238E27FC236}">
              <a16:creationId xmlns:a16="http://schemas.microsoft.com/office/drawing/2014/main" id="{00000000-0008-0000-0500-000019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66</xdr:row>
      <xdr:rowOff>170392</xdr:rowOff>
    </xdr:from>
    <xdr:ext cx="95250" cy="213632"/>
    <xdr:sp macro="" textlink="">
      <xdr:nvSpPr>
        <xdr:cNvPr id="2842" name="Text Box 15">
          <a:extLst>
            <a:ext uri="{FF2B5EF4-FFF2-40B4-BE49-F238E27FC236}">
              <a16:creationId xmlns:a16="http://schemas.microsoft.com/office/drawing/2014/main" id="{00000000-0008-0000-0500-00001A0B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843" name="Text Box 16">
          <a:extLst>
            <a:ext uri="{FF2B5EF4-FFF2-40B4-BE49-F238E27FC236}">
              <a16:creationId xmlns:a16="http://schemas.microsoft.com/office/drawing/2014/main" id="{00000000-0008-0000-0500-00001B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844" name="Text Box 17">
          <a:extLst>
            <a:ext uri="{FF2B5EF4-FFF2-40B4-BE49-F238E27FC236}">
              <a16:creationId xmlns:a16="http://schemas.microsoft.com/office/drawing/2014/main" id="{00000000-0008-0000-0500-00001C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845" name="Text Box 18">
          <a:extLst>
            <a:ext uri="{FF2B5EF4-FFF2-40B4-BE49-F238E27FC236}">
              <a16:creationId xmlns:a16="http://schemas.microsoft.com/office/drawing/2014/main" id="{00000000-0008-0000-0500-00001D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846" name="Text Box 19">
          <a:extLst>
            <a:ext uri="{FF2B5EF4-FFF2-40B4-BE49-F238E27FC236}">
              <a16:creationId xmlns:a16="http://schemas.microsoft.com/office/drawing/2014/main" id="{00000000-0008-0000-0500-00001E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2847" name="Text Box 16">
          <a:extLst>
            <a:ext uri="{FF2B5EF4-FFF2-40B4-BE49-F238E27FC236}">
              <a16:creationId xmlns:a16="http://schemas.microsoft.com/office/drawing/2014/main" id="{00000000-0008-0000-0500-00001F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2848" name="Text Box 17">
          <a:extLst>
            <a:ext uri="{FF2B5EF4-FFF2-40B4-BE49-F238E27FC236}">
              <a16:creationId xmlns:a16="http://schemas.microsoft.com/office/drawing/2014/main" id="{00000000-0008-0000-0500-000020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2849" name="Text Box 18">
          <a:extLst>
            <a:ext uri="{FF2B5EF4-FFF2-40B4-BE49-F238E27FC236}">
              <a16:creationId xmlns:a16="http://schemas.microsoft.com/office/drawing/2014/main" id="{00000000-0008-0000-0500-000021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2850" name="Text Box 19">
          <a:extLst>
            <a:ext uri="{FF2B5EF4-FFF2-40B4-BE49-F238E27FC236}">
              <a16:creationId xmlns:a16="http://schemas.microsoft.com/office/drawing/2014/main" id="{00000000-0008-0000-0500-000022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61</xdr:row>
      <xdr:rowOff>0</xdr:rowOff>
    </xdr:from>
    <xdr:ext cx="95250" cy="171450"/>
    <xdr:sp macro="" textlink="">
      <xdr:nvSpPr>
        <xdr:cNvPr id="2851" name="Text Box 16">
          <a:extLst>
            <a:ext uri="{FF2B5EF4-FFF2-40B4-BE49-F238E27FC236}">
              <a16:creationId xmlns:a16="http://schemas.microsoft.com/office/drawing/2014/main" id="{00000000-0008-0000-0500-0000230B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61</xdr:row>
      <xdr:rowOff>0</xdr:rowOff>
    </xdr:from>
    <xdr:ext cx="95250" cy="171450"/>
    <xdr:sp macro="" textlink="">
      <xdr:nvSpPr>
        <xdr:cNvPr id="2852" name="Text Box 17">
          <a:extLst>
            <a:ext uri="{FF2B5EF4-FFF2-40B4-BE49-F238E27FC236}">
              <a16:creationId xmlns:a16="http://schemas.microsoft.com/office/drawing/2014/main" id="{00000000-0008-0000-0500-0000240B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61</xdr:row>
      <xdr:rowOff>0</xdr:rowOff>
    </xdr:from>
    <xdr:ext cx="95250" cy="171450"/>
    <xdr:sp macro="" textlink="">
      <xdr:nvSpPr>
        <xdr:cNvPr id="2853" name="Text Box 18">
          <a:extLst>
            <a:ext uri="{FF2B5EF4-FFF2-40B4-BE49-F238E27FC236}">
              <a16:creationId xmlns:a16="http://schemas.microsoft.com/office/drawing/2014/main" id="{00000000-0008-0000-0500-0000250B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61</xdr:row>
      <xdr:rowOff>0</xdr:rowOff>
    </xdr:from>
    <xdr:ext cx="95250" cy="171450"/>
    <xdr:sp macro="" textlink="">
      <xdr:nvSpPr>
        <xdr:cNvPr id="2854" name="Text Box 19">
          <a:extLst>
            <a:ext uri="{FF2B5EF4-FFF2-40B4-BE49-F238E27FC236}">
              <a16:creationId xmlns:a16="http://schemas.microsoft.com/office/drawing/2014/main" id="{00000000-0008-0000-0500-0000260B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444014"/>
    <xdr:sp macro="" textlink="">
      <xdr:nvSpPr>
        <xdr:cNvPr id="2855" name="Text Box 15">
          <a:extLst>
            <a:ext uri="{FF2B5EF4-FFF2-40B4-BE49-F238E27FC236}">
              <a16:creationId xmlns:a16="http://schemas.microsoft.com/office/drawing/2014/main" id="{00000000-0008-0000-0500-0000270B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856" name="Text Box 16">
          <a:extLst>
            <a:ext uri="{FF2B5EF4-FFF2-40B4-BE49-F238E27FC236}">
              <a16:creationId xmlns:a16="http://schemas.microsoft.com/office/drawing/2014/main" id="{00000000-0008-0000-0500-000028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857" name="Text Box 17">
          <a:extLst>
            <a:ext uri="{FF2B5EF4-FFF2-40B4-BE49-F238E27FC236}">
              <a16:creationId xmlns:a16="http://schemas.microsoft.com/office/drawing/2014/main" id="{00000000-0008-0000-0500-000029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858" name="Text Box 18">
          <a:extLst>
            <a:ext uri="{FF2B5EF4-FFF2-40B4-BE49-F238E27FC236}">
              <a16:creationId xmlns:a16="http://schemas.microsoft.com/office/drawing/2014/main" id="{00000000-0008-0000-0500-00002A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859" name="Text Box 19">
          <a:extLst>
            <a:ext uri="{FF2B5EF4-FFF2-40B4-BE49-F238E27FC236}">
              <a16:creationId xmlns:a16="http://schemas.microsoft.com/office/drawing/2014/main" id="{00000000-0008-0000-0500-00002B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2860" name="Text Box 16">
          <a:extLst>
            <a:ext uri="{FF2B5EF4-FFF2-40B4-BE49-F238E27FC236}">
              <a16:creationId xmlns:a16="http://schemas.microsoft.com/office/drawing/2014/main" id="{00000000-0008-0000-0500-00002C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2861" name="Text Box 17">
          <a:extLst>
            <a:ext uri="{FF2B5EF4-FFF2-40B4-BE49-F238E27FC236}">
              <a16:creationId xmlns:a16="http://schemas.microsoft.com/office/drawing/2014/main" id="{00000000-0008-0000-0500-00002D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66</xdr:row>
      <xdr:rowOff>15875</xdr:rowOff>
    </xdr:from>
    <xdr:ext cx="95250" cy="171450"/>
    <xdr:sp macro="" textlink="">
      <xdr:nvSpPr>
        <xdr:cNvPr id="2862" name="Text Box 18">
          <a:extLst>
            <a:ext uri="{FF2B5EF4-FFF2-40B4-BE49-F238E27FC236}">
              <a16:creationId xmlns:a16="http://schemas.microsoft.com/office/drawing/2014/main" id="{00000000-0008-0000-0500-00002E0B0000}"/>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863" name="Text Box 16">
          <a:extLst>
            <a:ext uri="{FF2B5EF4-FFF2-40B4-BE49-F238E27FC236}">
              <a16:creationId xmlns:a16="http://schemas.microsoft.com/office/drawing/2014/main" id="{00000000-0008-0000-0500-00002F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864" name="Text Box 17">
          <a:extLst>
            <a:ext uri="{FF2B5EF4-FFF2-40B4-BE49-F238E27FC236}">
              <a16:creationId xmlns:a16="http://schemas.microsoft.com/office/drawing/2014/main" id="{00000000-0008-0000-0500-000030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865" name="Text Box 18">
          <a:extLst>
            <a:ext uri="{FF2B5EF4-FFF2-40B4-BE49-F238E27FC236}">
              <a16:creationId xmlns:a16="http://schemas.microsoft.com/office/drawing/2014/main" id="{00000000-0008-0000-0500-000031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866" name="Text Box 19">
          <a:extLst>
            <a:ext uri="{FF2B5EF4-FFF2-40B4-BE49-F238E27FC236}">
              <a16:creationId xmlns:a16="http://schemas.microsoft.com/office/drawing/2014/main" id="{00000000-0008-0000-0500-000032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867" name="Text Box 16">
          <a:extLst>
            <a:ext uri="{FF2B5EF4-FFF2-40B4-BE49-F238E27FC236}">
              <a16:creationId xmlns:a16="http://schemas.microsoft.com/office/drawing/2014/main" id="{00000000-0008-0000-0500-000033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66</xdr:row>
      <xdr:rowOff>170392</xdr:rowOff>
    </xdr:from>
    <xdr:ext cx="95250" cy="213632"/>
    <xdr:sp macro="" textlink="">
      <xdr:nvSpPr>
        <xdr:cNvPr id="2868" name="Text Box 15">
          <a:extLst>
            <a:ext uri="{FF2B5EF4-FFF2-40B4-BE49-F238E27FC236}">
              <a16:creationId xmlns:a16="http://schemas.microsoft.com/office/drawing/2014/main" id="{00000000-0008-0000-0500-0000340B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448496"/>
    <xdr:sp macro="" textlink="">
      <xdr:nvSpPr>
        <xdr:cNvPr id="2869" name="Text Box 15">
          <a:extLst>
            <a:ext uri="{FF2B5EF4-FFF2-40B4-BE49-F238E27FC236}">
              <a16:creationId xmlns:a16="http://schemas.microsoft.com/office/drawing/2014/main" id="{00000000-0008-0000-0500-0000350B0000}"/>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504825</xdr:rowOff>
    </xdr:from>
    <xdr:ext cx="95250" cy="442269"/>
    <xdr:sp macro="" textlink="">
      <xdr:nvSpPr>
        <xdr:cNvPr id="2870" name="Text Box 15">
          <a:extLst>
            <a:ext uri="{FF2B5EF4-FFF2-40B4-BE49-F238E27FC236}">
              <a16:creationId xmlns:a16="http://schemas.microsoft.com/office/drawing/2014/main" id="{00000000-0008-0000-0500-0000360B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2872" name="Text Box 15">
          <a:extLst>
            <a:ext uri="{FF2B5EF4-FFF2-40B4-BE49-F238E27FC236}">
              <a16:creationId xmlns:a16="http://schemas.microsoft.com/office/drawing/2014/main" id="{00000000-0008-0000-0500-0000380B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444331"/>
    <xdr:sp macro="" textlink="">
      <xdr:nvSpPr>
        <xdr:cNvPr id="2873" name="Text Box 15">
          <a:extLst>
            <a:ext uri="{FF2B5EF4-FFF2-40B4-BE49-F238E27FC236}">
              <a16:creationId xmlns:a16="http://schemas.microsoft.com/office/drawing/2014/main" id="{00000000-0008-0000-0500-0000390B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66</xdr:row>
      <xdr:rowOff>170392</xdr:rowOff>
    </xdr:from>
    <xdr:ext cx="95250" cy="213632"/>
    <xdr:sp macro="" textlink="">
      <xdr:nvSpPr>
        <xdr:cNvPr id="2874" name="Text Box 15">
          <a:extLst>
            <a:ext uri="{FF2B5EF4-FFF2-40B4-BE49-F238E27FC236}">
              <a16:creationId xmlns:a16="http://schemas.microsoft.com/office/drawing/2014/main" id="{00000000-0008-0000-0500-00003A0B0000}"/>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875" name="Text Box 16">
          <a:extLst>
            <a:ext uri="{FF2B5EF4-FFF2-40B4-BE49-F238E27FC236}">
              <a16:creationId xmlns:a16="http://schemas.microsoft.com/office/drawing/2014/main" id="{00000000-0008-0000-0500-00003B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876" name="Text Box 17">
          <a:extLst>
            <a:ext uri="{FF2B5EF4-FFF2-40B4-BE49-F238E27FC236}">
              <a16:creationId xmlns:a16="http://schemas.microsoft.com/office/drawing/2014/main" id="{00000000-0008-0000-0500-00003C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877" name="Text Box 18">
          <a:extLst>
            <a:ext uri="{FF2B5EF4-FFF2-40B4-BE49-F238E27FC236}">
              <a16:creationId xmlns:a16="http://schemas.microsoft.com/office/drawing/2014/main" id="{00000000-0008-0000-0500-00003D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878" name="Text Box 19">
          <a:extLst>
            <a:ext uri="{FF2B5EF4-FFF2-40B4-BE49-F238E27FC236}">
              <a16:creationId xmlns:a16="http://schemas.microsoft.com/office/drawing/2014/main" id="{00000000-0008-0000-0500-00003E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2879" name="Text Box 16">
          <a:extLst>
            <a:ext uri="{FF2B5EF4-FFF2-40B4-BE49-F238E27FC236}">
              <a16:creationId xmlns:a16="http://schemas.microsoft.com/office/drawing/2014/main" id="{00000000-0008-0000-0500-00003F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2880" name="Text Box 17">
          <a:extLst>
            <a:ext uri="{FF2B5EF4-FFF2-40B4-BE49-F238E27FC236}">
              <a16:creationId xmlns:a16="http://schemas.microsoft.com/office/drawing/2014/main" id="{00000000-0008-0000-0500-000040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2881" name="Text Box 18">
          <a:extLst>
            <a:ext uri="{FF2B5EF4-FFF2-40B4-BE49-F238E27FC236}">
              <a16:creationId xmlns:a16="http://schemas.microsoft.com/office/drawing/2014/main" id="{00000000-0008-0000-0500-000041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2882" name="Text Box 19">
          <a:extLst>
            <a:ext uri="{FF2B5EF4-FFF2-40B4-BE49-F238E27FC236}">
              <a16:creationId xmlns:a16="http://schemas.microsoft.com/office/drawing/2014/main" id="{00000000-0008-0000-0500-000042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2883" name="Text Box 16">
          <a:extLst>
            <a:ext uri="{FF2B5EF4-FFF2-40B4-BE49-F238E27FC236}">
              <a16:creationId xmlns:a16="http://schemas.microsoft.com/office/drawing/2014/main" id="{00000000-0008-0000-0500-0000430B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2884" name="Text Box 17">
          <a:extLst>
            <a:ext uri="{FF2B5EF4-FFF2-40B4-BE49-F238E27FC236}">
              <a16:creationId xmlns:a16="http://schemas.microsoft.com/office/drawing/2014/main" id="{00000000-0008-0000-0500-0000440B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2885" name="Text Box 18">
          <a:extLst>
            <a:ext uri="{FF2B5EF4-FFF2-40B4-BE49-F238E27FC236}">
              <a16:creationId xmlns:a16="http://schemas.microsoft.com/office/drawing/2014/main" id="{00000000-0008-0000-0500-0000450B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2886" name="Text Box 19">
          <a:extLst>
            <a:ext uri="{FF2B5EF4-FFF2-40B4-BE49-F238E27FC236}">
              <a16:creationId xmlns:a16="http://schemas.microsoft.com/office/drawing/2014/main" id="{00000000-0008-0000-0500-0000460B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444014"/>
    <xdr:sp macro="" textlink="">
      <xdr:nvSpPr>
        <xdr:cNvPr id="2887" name="Text Box 15">
          <a:extLst>
            <a:ext uri="{FF2B5EF4-FFF2-40B4-BE49-F238E27FC236}">
              <a16:creationId xmlns:a16="http://schemas.microsoft.com/office/drawing/2014/main" id="{00000000-0008-0000-0500-0000470B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888" name="Text Box 16">
          <a:extLst>
            <a:ext uri="{FF2B5EF4-FFF2-40B4-BE49-F238E27FC236}">
              <a16:creationId xmlns:a16="http://schemas.microsoft.com/office/drawing/2014/main" id="{00000000-0008-0000-0500-000048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889" name="Text Box 17">
          <a:extLst>
            <a:ext uri="{FF2B5EF4-FFF2-40B4-BE49-F238E27FC236}">
              <a16:creationId xmlns:a16="http://schemas.microsoft.com/office/drawing/2014/main" id="{00000000-0008-0000-0500-000049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890" name="Text Box 18">
          <a:extLst>
            <a:ext uri="{FF2B5EF4-FFF2-40B4-BE49-F238E27FC236}">
              <a16:creationId xmlns:a16="http://schemas.microsoft.com/office/drawing/2014/main" id="{00000000-0008-0000-0500-00004A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891" name="Text Box 19">
          <a:extLst>
            <a:ext uri="{FF2B5EF4-FFF2-40B4-BE49-F238E27FC236}">
              <a16:creationId xmlns:a16="http://schemas.microsoft.com/office/drawing/2014/main" id="{00000000-0008-0000-0500-00004B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2892" name="Text Box 16">
          <a:extLst>
            <a:ext uri="{FF2B5EF4-FFF2-40B4-BE49-F238E27FC236}">
              <a16:creationId xmlns:a16="http://schemas.microsoft.com/office/drawing/2014/main" id="{00000000-0008-0000-0500-00004C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2893" name="Text Box 17">
          <a:extLst>
            <a:ext uri="{FF2B5EF4-FFF2-40B4-BE49-F238E27FC236}">
              <a16:creationId xmlns:a16="http://schemas.microsoft.com/office/drawing/2014/main" id="{00000000-0008-0000-0500-00004D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2894" name="Text Box 18">
          <a:extLst>
            <a:ext uri="{FF2B5EF4-FFF2-40B4-BE49-F238E27FC236}">
              <a16:creationId xmlns:a16="http://schemas.microsoft.com/office/drawing/2014/main" id="{00000000-0008-0000-0500-00004E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895" name="Text Box 16">
          <a:extLst>
            <a:ext uri="{FF2B5EF4-FFF2-40B4-BE49-F238E27FC236}">
              <a16:creationId xmlns:a16="http://schemas.microsoft.com/office/drawing/2014/main" id="{00000000-0008-0000-0500-00004F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896" name="Text Box 17">
          <a:extLst>
            <a:ext uri="{FF2B5EF4-FFF2-40B4-BE49-F238E27FC236}">
              <a16:creationId xmlns:a16="http://schemas.microsoft.com/office/drawing/2014/main" id="{00000000-0008-0000-0500-000050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897" name="Text Box 18">
          <a:extLst>
            <a:ext uri="{FF2B5EF4-FFF2-40B4-BE49-F238E27FC236}">
              <a16:creationId xmlns:a16="http://schemas.microsoft.com/office/drawing/2014/main" id="{00000000-0008-0000-0500-000051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898" name="Text Box 19">
          <a:extLst>
            <a:ext uri="{FF2B5EF4-FFF2-40B4-BE49-F238E27FC236}">
              <a16:creationId xmlns:a16="http://schemas.microsoft.com/office/drawing/2014/main" id="{00000000-0008-0000-0500-000052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899" name="Text Box 16">
          <a:extLst>
            <a:ext uri="{FF2B5EF4-FFF2-40B4-BE49-F238E27FC236}">
              <a16:creationId xmlns:a16="http://schemas.microsoft.com/office/drawing/2014/main" id="{00000000-0008-0000-0500-000053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900" name="Text Box 17">
          <a:extLst>
            <a:ext uri="{FF2B5EF4-FFF2-40B4-BE49-F238E27FC236}">
              <a16:creationId xmlns:a16="http://schemas.microsoft.com/office/drawing/2014/main" id="{00000000-0008-0000-0500-000054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901" name="Text Box 18">
          <a:extLst>
            <a:ext uri="{FF2B5EF4-FFF2-40B4-BE49-F238E27FC236}">
              <a16:creationId xmlns:a16="http://schemas.microsoft.com/office/drawing/2014/main" id="{00000000-0008-0000-0500-000055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902" name="Text Box 19">
          <a:extLst>
            <a:ext uri="{FF2B5EF4-FFF2-40B4-BE49-F238E27FC236}">
              <a16:creationId xmlns:a16="http://schemas.microsoft.com/office/drawing/2014/main" id="{00000000-0008-0000-0500-000056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456743"/>
    <xdr:sp macro="" textlink="">
      <xdr:nvSpPr>
        <xdr:cNvPr id="2903" name="Text Box 15">
          <a:extLst>
            <a:ext uri="{FF2B5EF4-FFF2-40B4-BE49-F238E27FC236}">
              <a16:creationId xmlns:a16="http://schemas.microsoft.com/office/drawing/2014/main" id="{00000000-0008-0000-0500-0000570B0000}"/>
            </a:ext>
          </a:extLst>
        </xdr:cNvPr>
        <xdr:cNvSpPr txBox="1">
          <a:spLocks noChangeArrowheads="1"/>
        </xdr:cNvSpPr>
      </xdr:nvSpPr>
      <xdr:spPr bwMode="auto">
        <a:xfrm>
          <a:off x="4664364" y="5994111"/>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504825</xdr:rowOff>
    </xdr:from>
    <xdr:ext cx="95250" cy="442269"/>
    <xdr:sp macro="" textlink="">
      <xdr:nvSpPr>
        <xdr:cNvPr id="2904" name="Text Box 15">
          <a:extLst>
            <a:ext uri="{FF2B5EF4-FFF2-40B4-BE49-F238E27FC236}">
              <a16:creationId xmlns:a16="http://schemas.microsoft.com/office/drawing/2014/main" id="{00000000-0008-0000-0500-0000580B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2906" name="Text Box 15">
          <a:extLst>
            <a:ext uri="{FF2B5EF4-FFF2-40B4-BE49-F238E27FC236}">
              <a16:creationId xmlns:a16="http://schemas.microsoft.com/office/drawing/2014/main" id="{00000000-0008-0000-0500-00005A0B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444331"/>
    <xdr:sp macro="" textlink="">
      <xdr:nvSpPr>
        <xdr:cNvPr id="2907" name="Text Box 15">
          <a:extLst>
            <a:ext uri="{FF2B5EF4-FFF2-40B4-BE49-F238E27FC236}">
              <a16:creationId xmlns:a16="http://schemas.microsoft.com/office/drawing/2014/main" id="{00000000-0008-0000-0500-00005B0B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504825</xdr:rowOff>
    </xdr:from>
    <xdr:ext cx="95250" cy="213632"/>
    <xdr:sp macro="" textlink="">
      <xdr:nvSpPr>
        <xdr:cNvPr id="2908" name="Text Box 15">
          <a:extLst>
            <a:ext uri="{FF2B5EF4-FFF2-40B4-BE49-F238E27FC236}">
              <a16:creationId xmlns:a16="http://schemas.microsoft.com/office/drawing/2014/main" id="{00000000-0008-0000-0500-00005C0B0000}"/>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909" name="Text Box 16">
          <a:extLst>
            <a:ext uri="{FF2B5EF4-FFF2-40B4-BE49-F238E27FC236}">
              <a16:creationId xmlns:a16="http://schemas.microsoft.com/office/drawing/2014/main" id="{00000000-0008-0000-0500-00005D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910" name="Text Box 17">
          <a:extLst>
            <a:ext uri="{FF2B5EF4-FFF2-40B4-BE49-F238E27FC236}">
              <a16:creationId xmlns:a16="http://schemas.microsoft.com/office/drawing/2014/main" id="{00000000-0008-0000-0500-00005E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911" name="Text Box 18">
          <a:extLst>
            <a:ext uri="{FF2B5EF4-FFF2-40B4-BE49-F238E27FC236}">
              <a16:creationId xmlns:a16="http://schemas.microsoft.com/office/drawing/2014/main" id="{00000000-0008-0000-0500-00005F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912" name="Text Box 19">
          <a:extLst>
            <a:ext uri="{FF2B5EF4-FFF2-40B4-BE49-F238E27FC236}">
              <a16:creationId xmlns:a16="http://schemas.microsoft.com/office/drawing/2014/main" id="{00000000-0008-0000-0500-000060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2913" name="Text Box 16">
          <a:extLst>
            <a:ext uri="{FF2B5EF4-FFF2-40B4-BE49-F238E27FC236}">
              <a16:creationId xmlns:a16="http://schemas.microsoft.com/office/drawing/2014/main" id="{00000000-0008-0000-0500-000061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2914" name="Text Box 17">
          <a:extLst>
            <a:ext uri="{FF2B5EF4-FFF2-40B4-BE49-F238E27FC236}">
              <a16:creationId xmlns:a16="http://schemas.microsoft.com/office/drawing/2014/main" id="{00000000-0008-0000-0500-000062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2915" name="Text Box 18">
          <a:extLst>
            <a:ext uri="{FF2B5EF4-FFF2-40B4-BE49-F238E27FC236}">
              <a16:creationId xmlns:a16="http://schemas.microsoft.com/office/drawing/2014/main" id="{00000000-0008-0000-0500-000063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2916" name="Text Box 19">
          <a:extLst>
            <a:ext uri="{FF2B5EF4-FFF2-40B4-BE49-F238E27FC236}">
              <a16:creationId xmlns:a16="http://schemas.microsoft.com/office/drawing/2014/main" id="{00000000-0008-0000-0500-000064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2917" name="Text Box 16">
          <a:extLst>
            <a:ext uri="{FF2B5EF4-FFF2-40B4-BE49-F238E27FC236}">
              <a16:creationId xmlns:a16="http://schemas.microsoft.com/office/drawing/2014/main" id="{00000000-0008-0000-0500-0000650B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2918" name="Text Box 17">
          <a:extLst>
            <a:ext uri="{FF2B5EF4-FFF2-40B4-BE49-F238E27FC236}">
              <a16:creationId xmlns:a16="http://schemas.microsoft.com/office/drawing/2014/main" id="{00000000-0008-0000-0500-0000660B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2919" name="Text Box 18">
          <a:extLst>
            <a:ext uri="{FF2B5EF4-FFF2-40B4-BE49-F238E27FC236}">
              <a16:creationId xmlns:a16="http://schemas.microsoft.com/office/drawing/2014/main" id="{00000000-0008-0000-0500-0000670B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2920" name="Text Box 19">
          <a:extLst>
            <a:ext uri="{FF2B5EF4-FFF2-40B4-BE49-F238E27FC236}">
              <a16:creationId xmlns:a16="http://schemas.microsoft.com/office/drawing/2014/main" id="{00000000-0008-0000-0500-0000680B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444014"/>
    <xdr:sp macro="" textlink="">
      <xdr:nvSpPr>
        <xdr:cNvPr id="2921" name="Text Box 15">
          <a:extLst>
            <a:ext uri="{FF2B5EF4-FFF2-40B4-BE49-F238E27FC236}">
              <a16:creationId xmlns:a16="http://schemas.microsoft.com/office/drawing/2014/main" id="{00000000-0008-0000-0500-0000690B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922" name="Text Box 16">
          <a:extLst>
            <a:ext uri="{FF2B5EF4-FFF2-40B4-BE49-F238E27FC236}">
              <a16:creationId xmlns:a16="http://schemas.microsoft.com/office/drawing/2014/main" id="{00000000-0008-0000-0500-00006A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923" name="Text Box 17">
          <a:extLst>
            <a:ext uri="{FF2B5EF4-FFF2-40B4-BE49-F238E27FC236}">
              <a16:creationId xmlns:a16="http://schemas.microsoft.com/office/drawing/2014/main" id="{00000000-0008-0000-0500-00006B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924" name="Text Box 18">
          <a:extLst>
            <a:ext uri="{FF2B5EF4-FFF2-40B4-BE49-F238E27FC236}">
              <a16:creationId xmlns:a16="http://schemas.microsoft.com/office/drawing/2014/main" id="{00000000-0008-0000-0500-00006C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925" name="Text Box 19">
          <a:extLst>
            <a:ext uri="{FF2B5EF4-FFF2-40B4-BE49-F238E27FC236}">
              <a16:creationId xmlns:a16="http://schemas.microsoft.com/office/drawing/2014/main" id="{00000000-0008-0000-0500-00006D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70</xdr:row>
      <xdr:rowOff>504825</xdr:rowOff>
    </xdr:from>
    <xdr:ext cx="95250" cy="442269"/>
    <xdr:sp macro="" textlink="">
      <xdr:nvSpPr>
        <xdr:cNvPr id="2926" name="Text Box 15">
          <a:extLst>
            <a:ext uri="{FF2B5EF4-FFF2-40B4-BE49-F238E27FC236}">
              <a16:creationId xmlns:a16="http://schemas.microsoft.com/office/drawing/2014/main" id="{00000000-0008-0000-0500-00006E0B0000}"/>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2927" name="Text Box 16">
          <a:extLst>
            <a:ext uri="{FF2B5EF4-FFF2-40B4-BE49-F238E27FC236}">
              <a16:creationId xmlns:a16="http://schemas.microsoft.com/office/drawing/2014/main" id="{00000000-0008-0000-0500-00006F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2928" name="Text Box 17">
          <a:extLst>
            <a:ext uri="{FF2B5EF4-FFF2-40B4-BE49-F238E27FC236}">
              <a16:creationId xmlns:a16="http://schemas.microsoft.com/office/drawing/2014/main" id="{00000000-0008-0000-0500-000070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2929" name="Text Box 18">
          <a:extLst>
            <a:ext uri="{FF2B5EF4-FFF2-40B4-BE49-F238E27FC236}">
              <a16:creationId xmlns:a16="http://schemas.microsoft.com/office/drawing/2014/main" id="{00000000-0008-0000-0500-000071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930" name="Text Box 16">
          <a:extLst>
            <a:ext uri="{FF2B5EF4-FFF2-40B4-BE49-F238E27FC236}">
              <a16:creationId xmlns:a16="http://schemas.microsoft.com/office/drawing/2014/main" id="{00000000-0008-0000-0500-000072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931" name="Text Box 17">
          <a:extLst>
            <a:ext uri="{FF2B5EF4-FFF2-40B4-BE49-F238E27FC236}">
              <a16:creationId xmlns:a16="http://schemas.microsoft.com/office/drawing/2014/main" id="{00000000-0008-0000-0500-000073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932" name="Text Box 18">
          <a:extLst>
            <a:ext uri="{FF2B5EF4-FFF2-40B4-BE49-F238E27FC236}">
              <a16:creationId xmlns:a16="http://schemas.microsoft.com/office/drawing/2014/main" id="{00000000-0008-0000-0500-000074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933" name="Text Box 19">
          <a:extLst>
            <a:ext uri="{FF2B5EF4-FFF2-40B4-BE49-F238E27FC236}">
              <a16:creationId xmlns:a16="http://schemas.microsoft.com/office/drawing/2014/main" id="{00000000-0008-0000-0500-000075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934" name="Text Box 16">
          <a:extLst>
            <a:ext uri="{FF2B5EF4-FFF2-40B4-BE49-F238E27FC236}">
              <a16:creationId xmlns:a16="http://schemas.microsoft.com/office/drawing/2014/main" id="{00000000-0008-0000-0500-000076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935" name="Text Box 17">
          <a:extLst>
            <a:ext uri="{FF2B5EF4-FFF2-40B4-BE49-F238E27FC236}">
              <a16:creationId xmlns:a16="http://schemas.microsoft.com/office/drawing/2014/main" id="{00000000-0008-0000-0500-000077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936" name="Text Box 18">
          <a:extLst>
            <a:ext uri="{FF2B5EF4-FFF2-40B4-BE49-F238E27FC236}">
              <a16:creationId xmlns:a16="http://schemas.microsoft.com/office/drawing/2014/main" id="{00000000-0008-0000-0500-000078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72</xdr:row>
      <xdr:rowOff>170392</xdr:rowOff>
    </xdr:from>
    <xdr:ext cx="95250" cy="213632"/>
    <xdr:sp macro="" textlink="">
      <xdr:nvSpPr>
        <xdr:cNvPr id="2937" name="Text Box 15">
          <a:extLst>
            <a:ext uri="{FF2B5EF4-FFF2-40B4-BE49-F238E27FC236}">
              <a16:creationId xmlns:a16="http://schemas.microsoft.com/office/drawing/2014/main" id="{00000000-0008-0000-0500-0000790B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938" name="Text Box 16">
          <a:extLst>
            <a:ext uri="{FF2B5EF4-FFF2-40B4-BE49-F238E27FC236}">
              <a16:creationId xmlns:a16="http://schemas.microsoft.com/office/drawing/2014/main" id="{00000000-0008-0000-0500-00007A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939" name="Text Box 17">
          <a:extLst>
            <a:ext uri="{FF2B5EF4-FFF2-40B4-BE49-F238E27FC236}">
              <a16:creationId xmlns:a16="http://schemas.microsoft.com/office/drawing/2014/main" id="{00000000-0008-0000-0500-00007B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940" name="Text Box 18">
          <a:extLst>
            <a:ext uri="{FF2B5EF4-FFF2-40B4-BE49-F238E27FC236}">
              <a16:creationId xmlns:a16="http://schemas.microsoft.com/office/drawing/2014/main" id="{00000000-0008-0000-0500-00007C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941" name="Text Box 19">
          <a:extLst>
            <a:ext uri="{FF2B5EF4-FFF2-40B4-BE49-F238E27FC236}">
              <a16:creationId xmlns:a16="http://schemas.microsoft.com/office/drawing/2014/main" id="{00000000-0008-0000-0500-00007D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2942" name="Text Box 16">
          <a:extLst>
            <a:ext uri="{FF2B5EF4-FFF2-40B4-BE49-F238E27FC236}">
              <a16:creationId xmlns:a16="http://schemas.microsoft.com/office/drawing/2014/main" id="{00000000-0008-0000-0500-00007E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2943" name="Text Box 17">
          <a:extLst>
            <a:ext uri="{FF2B5EF4-FFF2-40B4-BE49-F238E27FC236}">
              <a16:creationId xmlns:a16="http://schemas.microsoft.com/office/drawing/2014/main" id="{00000000-0008-0000-0500-00007F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2944" name="Text Box 18">
          <a:extLst>
            <a:ext uri="{FF2B5EF4-FFF2-40B4-BE49-F238E27FC236}">
              <a16:creationId xmlns:a16="http://schemas.microsoft.com/office/drawing/2014/main" id="{00000000-0008-0000-0500-000080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2945" name="Text Box 19">
          <a:extLst>
            <a:ext uri="{FF2B5EF4-FFF2-40B4-BE49-F238E27FC236}">
              <a16:creationId xmlns:a16="http://schemas.microsoft.com/office/drawing/2014/main" id="{00000000-0008-0000-0500-000081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67</xdr:row>
      <xdr:rowOff>0</xdr:rowOff>
    </xdr:from>
    <xdr:ext cx="95250" cy="171450"/>
    <xdr:sp macro="" textlink="">
      <xdr:nvSpPr>
        <xdr:cNvPr id="2946" name="Text Box 16">
          <a:extLst>
            <a:ext uri="{FF2B5EF4-FFF2-40B4-BE49-F238E27FC236}">
              <a16:creationId xmlns:a16="http://schemas.microsoft.com/office/drawing/2014/main" id="{00000000-0008-0000-0500-0000820B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67</xdr:row>
      <xdr:rowOff>0</xdr:rowOff>
    </xdr:from>
    <xdr:ext cx="95250" cy="171450"/>
    <xdr:sp macro="" textlink="">
      <xdr:nvSpPr>
        <xdr:cNvPr id="2947" name="Text Box 17">
          <a:extLst>
            <a:ext uri="{FF2B5EF4-FFF2-40B4-BE49-F238E27FC236}">
              <a16:creationId xmlns:a16="http://schemas.microsoft.com/office/drawing/2014/main" id="{00000000-0008-0000-0500-0000830B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67</xdr:row>
      <xdr:rowOff>0</xdr:rowOff>
    </xdr:from>
    <xdr:ext cx="95250" cy="171450"/>
    <xdr:sp macro="" textlink="">
      <xdr:nvSpPr>
        <xdr:cNvPr id="2948" name="Text Box 18">
          <a:extLst>
            <a:ext uri="{FF2B5EF4-FFF2-40B4-BE49-F238E27FC236}">
              <a16:creationId xmlns:a16="http://schemas.microsoft.com/office/drawing/2014/main" id="{00000000-0008-0000-0500-0000840B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67</xdr:row>
      <xdr:rowOff>0</xdr:rowOff>
    </xdr:from>
    <xdr:ext cx="95250" cy="171450"/>
    <xdr:sp macro="" textlink="">
      <xdr:nvSpPr>
        <xdr:cNvPr id="2949" name="Text Box 19">
          <a:extLst>
            <a:ext uri="{FF2B5EF4-FFF2-40B4-BE49-F238E27FC236}">
              <a16:creationId xmlns:a16="http://schemas.microsoft.com/office/drawing/2014/main" id="{00000000-0008-0000-0500-0000850B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444014"/>
    <xdr:sp macro="" textlink="">
      <xdr:nvSpPr>
        <xdr:cNvPr id="2950" name="Text Box 15">
          <a:extLst>
            <a:ext uri="{FF2B5EF4-FFF2-40B4-BE49-F238E27FC236}">
              <a16:creationId xmlns:a16="http://schemas.microsoft.com/office/drawing/2014/main" id="{00000000-0008-0000-0500-0000860B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951" name="Text Box 16">
          <a:extLst>
            <a:ext uri="{FF2B5EF4-FFF2-40B4-BE49-F238E27FC236}">
              <a16:creationId xmlns:a16="http://schemas.microsoft.com/office/drawing/2014/main" id="{00000000-0008-0000-0500-000087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952" name="Text Box 17">
          <a:extLst>
            <a:ext uri="{FF2B5EF4-FFF2-40B4-BE49-F238E27FC236}">
              <a16:creationId xmlns:a16="http://schemas.microsoft.com/office/drawing/2014/main" id="{00000000-0008-0000-0500-000088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953" name="Text Box 18">
          <a:extLst>
            <a:ext uri="{FF2B5EF4-FFF2-40B4-BE49-F238E27FC236}">
              <a16:creationId xmlns:a16="http://schemas.microsoft.com/office/drawing/2014/main" id="{00000000-0008-0000-0500-000089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954" name="Text Box 19">
          <a:extLst>
            <a:ext uri="{FF2B5EF4-FFF2-40B4-BE49-F238E27FC236}">
              <a16:creationId xmlns:a16="http://schemas.microsoft.com/office/drawing/2014/main" id="{00000000-0008-0000-0500-00008A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2955" name="Text Box 16">
          <a:extLst>
            <a:ext uri="{FF2B5EF4-FFF2-40B4-BE49-F238E27FC236}">
              <a16:creationId xmlns:a16="http://schemas.microsoft.com/office/drawing/2014/main" id="{00000000-0008-0000-0500-00008B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2956" name="Text Box 17">
          <a:extLst>
            <a:ext uri="{FF2B5EF4-FFF2-40B4-BE49-F238E27FC236}">
              <a16:creationId xmlns:a16="http://schemas.microsoft.com/office/drawing/2014/main" id="{00000000-0008-0000-0500-00008C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72</xdr:row>
      <xdr:rowOff>15875</xdr:rowOff>
    </xdr:from>
    <xdr:ext cx="95250" cy="171450"/>
    <xdr:sp macro="" textlink="">
      <xdr:nvSpPr>
        <xdr:cNvPr id="2957" name="Text Box 18">
          <a:extLst>
            <a:ext uri="{FF2B5EF4-FFF2-40B4-BE49-F238E27FC236}">
              <a16:creationId xmlns:a16="http://schemas.microsoft.com/office/drawing/2014/main" id="{00000000-0008-0000-0500-00008D0B0000}"/>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958" name="Text Box 16">
          <a:extLst>
            <a:ext uri="{FF2B5EF4-FFF2-40B4-BE49-F238E27FC236}">
              <a16:creationId xmlns:a16="http://schemas.microsoft.com/office/drawing/2014/main" id="{00000000-0008-0000-0500-00008E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959" name="Text Box 17">
          <a:extLst>
            <a:ext uri="{FF2B5EF4-FFF2-40B4-BE49-F238E27FC236}">
              <a16:creationId xmlns:a16="http://schemas.microsoft.com/office/drawing/2014/main" id="{00000000-0008-0000-0500-00008F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960" name="Text Box 18">
          <a:extLst>
            <a:ext uri="{FF2B5EF4-FFF2-40B4-BE49-F238E27FC236}">
              <a16:creationId xmlns:a16="http://schemas.microsoft.com/office/drawing/2014/main" id="{00000000-0008-0000-0500-000090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961" name="Text Box 19">
          <a:extLst>
            <a:ext uri="{FF2B5EF4-FFF2-40B4-BE49-F238E27FC236}">
              <a16:creationId xmlns:a16="http://schemas.microsoft.com/office/drawing/2014/main" id="{00000000-0008-0000-0500-000091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962" name="Text Box 16">
          <a:extLst>
            <a:ext uri="{FF2B5EF4-FFF2-40B4-BE49-F238E27FC236}">
              <a16:creationId xmlns:a16="http://schemas.microsoft.com/office/drawing/2014/main" id="{00000000-0008-0000-0500-000092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72</xdr:row>
      <xdr:rowOff>170392</xdr:rowOff>
    </xdr:from>
    <xdr:ext cx="95250" cy="213632"/>
    <xdr:sp macro="" textlink="">
      <xdr:nvSpPr>
        <xdr:cNvPr id="2963" name="Text Box 15">
          <a:extLst>
            <a:ext uri="{FF2B5EF4-FFF2-40B4-BE49-F238E27FC236}">
              <a16:creationId xmlns:a16="http://schemas.microsoft.com/office/drawing/2014/main" id="{00000000-0008-0000-0500-0000930B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448496"/>
    <xdr:sp macro="" textlink="">
      <xdr:nvSpPr>
        <xdr:cNvPr id="2964" name="Text Box 15">
          <a:extLst>
            <a:ext uri="{FF2B5EF4-FFF2-40B4-BE49-F238E27FC236}">
              <a16:creationId xmlns:a16="http://schemas.microsoft.com/office/drawing/2014/main" id="{00000000-0008-0000-0500-0000940B0000}"/>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504825</xdr:rowOff>
    </xdr:from>
    <xdr:ext cx="95250" cy="442269"/>
    <xdr:sp macro="" textlink="">
      <xdr:nvSpPr>
        <xdr:cNvPr id="2965" name="Text Box 15">
          <a:extLst>
            <a:ext uri="{FF2B5EF4-FFF2-40B4-BE49-F238E27FC236}">
              <a16:creationId xmlns:a16="http://schemas.microsoft.com/office/drawing/2014/main" id="{00000000-0008-0000-0500-0000950B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2967" name="Text Box 15">
          <a:extLst>
            <a:ext uri="{FF2B5EF4-FFF2-40B4-BE49-F238E27FC236}">
              <a16:creationId xmlns:a16="http://schemas.microsoft.com/office/drawing/2014/main" id="{00000000-0008-0000-0500-0000970B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444331"/>
    <xdr:sp macro="" textlink="">
      <xdr:nvSpPr>
        <xdr:cNvPr id="2968" name="Text Box 15">
          <a:extLst>
            <a:ext uri="{FF2B5EF4-FFF2-40B4-BE49-F238E27FC236}">
              <a16:creationId xmlns:a16="http://schemas.microsoft.com/office/drawing/2014/main" id="{00000000-0008-0000-0500-0000980B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72</xdr:row>
      <xdr:rowOff>170392</xdr:rowOff>
    </xdr:from>
    <xdr:ext cx="95250" cy="213632"/>
    <xdr:sp macro="" textlink="">
      <xdr:nvSpPr>
        <xdr:cNvPr id="2969" name="Text Box 15">
          <a:extLst>
            <a:ext uri="{FF2B5EF4-FFF2-40B4-BE49-F238E27FC236}">
              <a16:creationId xmlns:a16="http://schemas.microsoft.com/office/drawing/2014/main" id="{00000000-0008-0000-0500-0000990B0000}"/>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970" name="Text Box 16">
          <a:extLst>
            <a:ext uri="{FF2B5EF4-FFF2-40B4-BE49-F238E27FC236}">
              <a16:creationId xmlns:a16="http://schemas.microsoft.com/office/drawing/2014/main" id="{00000000-0008-0000-0500-00009A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971" name="Text Box 17">
          <a:extLst>
            <a:ext uri="{FF2B5EF4-FFF2-40B4-BE49-F238E27FC236}">
              <a16:creationId xmlns:a16="http://schemas.microsoft.com/office/drawing/2014/main" id="{00000000-0008-0000-0500-00009B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972" name="Text Box 18">
          <a:extLst>
            <a:ext uri="{FF2B5EF4-FFF2-40B4-BE49-F238E27FC236}">
              <a16:creationId xmlns:a16="http://schemas.microsoft.com/office/drawing/2014/main" id="{00000000-0008-0000-0500-00009C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973" name="Text Box 19">
          <a:extLst>
            <a:ext uri="{FF2B5EF4-FFF2-40B4-BE49-F238E27FC236}">
              <a16:creationId xmlns:a16="http://schemas.microsoft.com/office/drawing/2014/main" id="{00000000-0008-0000-0500-00009D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2974" name="Text Box 16">
          <a:extLst>
            <a:ext uri="{FF2B5EF4-FFF2-40B4-BE49-F238E27FC236}">
              <a16:creationId xmlns:a16="http://schemas.microsoft.com/office/drawing/2014/main" id="{00000000-0008-0000-0500-00009E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2975" name="Text Box 17">
          <a:extLst>
            <a:ext uri="{FF2B5EF4-FFF2-40B4-BE49-F238E27FC236}">
              <a16:creationId xmlns:a16="http://schemas.microsoft.com/office/drawing/2014/main" id="{00000000-0008-0000-0500-00009F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2976" name="Text Box 18">
          <a:extLst>
            <a:ext uri="{FF2B5EF4-FFF2-40B4-BE49-F238E27FC236}">
              <a16:creationId xmlns:a16="http://schemas.microsoft.com/office/drawing/2014/main" id="{00000000-0008-0000-0500-0000A0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2977" name="Text Box 19">
          <a:extLst>
            <a:ext uri="{FF2B5EF4-FFF2-40B4-BE49-F238E27FC236}">
              <a16:creationId xmlns:a16="http://schemas.microsoft.com/office/drawing/2014/main" id="{00000000-0008-0000-0500-0000A1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2978" name="Text Box 16">
          <a:extLst>
            <a:ext uri="{FF2B5EF4-FFF2-40B4-BE49-F238E27FC236}">
              <a16:creationId xmlns:a16="http://schemas.microsoft.com/office/drawing/2014/main" id="{00000000-0008-0000-0500-0000A20B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2979" name="Text Box 17">
          <a:extLst>
            <a:ext uri="{FF2B5EF4-FFF2-40B4-BE49-F238E27FC236}">
              <a16:creationId xmlns:a16="http://schemas.microsoft.com/office/drawing/2014/main" id="{00000000-0008-0000-0500-0000A30B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2980" name="Text Box 18">
          <a:extLst>
            <a:ext uri="{FF2B5EF4-FFF2-40B4-BE49-F238E27FC236}">
              <a16:creationId xmlns:a16="http://schemas.microsoft.com/office/drawing/2014/main" id="{00000000-0008-0000-0500-0000A40B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2981" name="Text Box 19">
          <a:extLst>
            <a:ext uri="{FF2B5EF4-FFF2-40B4-BE49-F238E27FC236}">
              <a16:creationId xmlns:a16="http://schemas.microsoft.com/office/drawing/2014/main" id="{00000000-0008-0000-0500-0000A50B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444014"/>
    <xdr:sp macro="" textlink="">
      <xdr:nvSpPr>
        <xdr:cNvPr id="2982" name="Text Box 15">
          <a:extLst>
            <a:ext uri="{FF2B5EF4-FFF2-40B4-BE49-F238E27FC236}">
              <a16:creationId xmlns:a16="http://schemas.microsoft.com/office/drawing/2014/main" id="{00000000-0008-0000-0500-0000A60B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983" name="Text Box 16">
          <a:extLst>
            <a:ext uri="{FF2B5EF4-FFF2-40B4-BE49-F238E27FC236}">
              <a16:creationId xmlns:a16="http://schemas.microsoft.com/office/drawing/2014/main" id="{00000000-0008-0000-0500-0000A7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984" name="Text Box 17">
          <a:extLst>
            <a:ext uri="{FF2B5EF4-FFF2-40B4-BE49-F238E27FC236}">
              <a16:creationId xmlns:a16="http://schemas.microsoft.com/office/drawing/2014/main" id="{00000000-0008-0000-0500-0000A8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985" name="Text Box 18">
          <a:extLst>
            <a:ext uri="{FF2B5EF4-FFF2-40B4-BE49-F238E27FC236}">
              <a16:creationId xmlns:a16="http://schemas.microsoft.com/office/drawing/2014/main" id="{00000000-0008-0000-0500-0000A9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986" name="Text Box 19">
          <a:extLst>
            <a:ext uri="{FF2B5EF4-FFF2-40B4-BE49-F238E27FC236}">
              <a16:creationId xmlns:a16="http://schemas.microsoft.com/office/drawing/2014/main" id="{00000000-0008-0000-0500-0000AA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2987" name="Text Box 16">
          <a:extLst>
            <a:ext uri="{FF2B5EF4-FFF2-40B4-BE49-F238E27FC236}">
              <a16:creationId xmlns:a16="http://schemas.microsoft.com/office/drawing/2014/main" id="{00000000-0008-0000-0500-0000AB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2988" name="Text Box 17">
          <a:extLst>
            <a:ext uri="{FF2B5EF4-FFF2-40B4-BE49-F238E27FC236}">
              <a16:creationId xmlns:a16="http://schemas.microsoft.com/office/drawing/2014/main" id="{00000000-0008-0000-0500-0000AC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2989" name="Text Box 18">
          <a:extLst>
            <a:ext uri="{FF2B5EF4-FFF2-40B4-BE49-F238E27FC236}">
              <a16:creationId xmlns:a16="http://schemas.microsoft.com/office/drawing/2014/main" id="{00000000-0008-0000-0500-0000AD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990" name="Text Box 16">
          <a:extLst>
            <a:ext uri="{FF2B5EF4-FFF2-40B4-BE49-F238E27FC236}">
              <a16:creationId xmlns:a16="http://schemas.microsoft.com/office/drawing/2014/main" id="{00000000-0008-0000-0500-0000AE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991" name="Text Box 17">
          <a:extLst>
            <a:ext uri="{FF2B5EF4-FFF2-40B4-BE49-F238E27FC236}">
              <a16:creationId xmlns:a16="http://schemas.microsoft.com/office/drawing/2014/main" id="{00000000-0008-0000-0500-0000AF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992" name="Text Box 18">
          <a:extLst>
            <a:ext uri="{FF2B5EF4-FFF2-40B4-BE49-F238E27FC236}">
              <a16:creationId xmlns:a16="http://schemas.microsoft.com/office/drawing/2014/main" id="{00000000-0008-0000-0500-0000B0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993" name="Text Box 19">
          <a:extLst>
            <a:ext uri="{FF2B5EF4-FFF2-40B4-BE49-F238E27FC236}">
              <a16:creationId xmlns:a16="http://schemas.microsoft.com/office/drawing/2014/main" id="{00000000-0008-0000-0500-0000B1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994" name="Text Box 16">
          <a:extLst>
            <a:ext uri="{FF2B5EF4-FFF2-40B4-BE49-F238E27FC236}">
              <a16:creationId xmlns:a16="http://schemas.microsoft.com/office/drawing/2014/main" id="{00000000-0008-0000-0500-0000B2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995" name="Text Box 17">
          <a:extLst>
            <a:ext uri="{FF2B5EF4-FFF2-40B4-BE49-F238E27FC236}">
              <a16:creationId xmlns:a16="http://schemas.microsoft.com/office/drawing/2014/main" id="{00000000-0008-0000-0500-0000B3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996" name="Text Box 18">
          <a:extLst>
            <a:ext uri="{FF2B5EF4-FFF2-40B4-BE49-F238E27FC236}">
              <a16:creationId xmlns:a16="http://schemas.microsoft.com/office/drawing/2014/main" id="{00000000-0008-0000-0500-0000B4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997" name="Text Box 19">
          <a:extLst>
            <a:ext uri="{FF2B5EF4-FFF2-40B4-BE49-F238E27FC236}">
              <a16:creationId xmlns:a16="http://schemas.microsoft.com/office/drawing/2014/main" id="{00000000-0008-0000-0500-0000B5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456743"/>
    <xdr:sp macro="" textlink="">
      <xdr:nvSpPr>
        <xdr:cNvPr id="2998" name="Text Box 15">
          <a:extLst>
            <a:ext uri="{FF2B5EF4-FFF2-40B4-BE49-F238E27FC236}">
              <a16:creationId xmlns:a16="http://schemas.microsoft.com/office/drawing/2014/main" id="{00000000-0008-0000-0500-0000B60B0000}"/>
            </a:ext>
          </a:extLst>
        </xdr:cNvPr>
        <xdr:cNvSpPr txBox="1">
          <a:spLocks noChangeArrowheads="1"/>
        </xdr:cNvSpPr>
      </xdr:nvSpPr>
      <xdr:spPr bwMode="auto">
        <a:xfrm>
          <a:off x="4664364" y="5994111"/>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504825</xdr:rowOff>
    </xdr:from>
    <xdr:ext cx="95250" cy="442269"/>
    <xdr:sp macro="" textlink="">
      <xdr:nvSpPr>
        <xdr:cNvPr id="2999" name="Text Box 15">
          <a:extLst>
            <a:ext uri="{FF2B5EF4-FFF2-40B4-BE49-F238E27FC236}">
              <a16:creationId xmlns:a16="http://schemas.microsoft.com/office/drawing/2014/main" id="{00000000-0008-0000-0500-0000B70B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3001" name="Text Box 15">
          <a:extLst>
            <a:ext uri="{FF2B5EF4-FFF2-40B4-BE49-F238E27FC236}">
              <a16:creationId xmlns:a16="http://schemas.microsoft.com/office/drawing/2014/main" id="{00000000-0008-0000-0500-0000B90B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444331"/>
    <xdr:sp macro="" textlink="">
      <xdr:nvSpPr>
        <xdr:cNvPr id="3002" name="Text Box 15">
          <a:extLst>
            <a:ext uri="{FF2B5EF4-FFF2-40B4-BE49-F238E27FC236}">
              <a16:creationId xmlns:a16="http://schemas.microsoft.com/office/drawing/2014/main" id="{00000000-0008-0000-0500-0000BA0B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504825</xdr:rowOff>
    </xdr:from>
    <xdr:ext cx="95250" cy="213632"/>
    <xdr:sp macro="" textlink="">
      <xdr:nvSpPr>
        <xdr:cNvPr id="3003" name="Text Box 15">
          <a:extLst>
            <a:ext uri="{FF2B5EF4-FFF2-40B4-BE49-F238E27FC236}">
              <a16:creationId xmlns:a16="http://schemas.microsoft.com/office/drawing/2014/main" id="{00000000-0008-0000-0500-0000BB0B0000}"/>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3004" name="Text Box 16">
          <a:extLst>
            <a:ext uri="{FF2B5EF4-FFF2-40B4-BE49-F238E27FC236}">
              <a16:creationId xmlns:a16="http://schemas.microsoft.com/office/drawing/2014/main" id="{00000000-0008-0000-0500-0000BC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3005" name="Text Box 17">
          <a:extLst>
            <a:ext uri="{FF2B5EF4-FFF2-40B4-BE49-F238E27FC236}">
              <a16:creationId xmlns:a16="http://schemas.microsoft.com/office/drawing/2014/main" id="{00000000-0008-0000-0500-0000BD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3006" name="Text Box 18">
          <a:extLst>
            <a:ext uri="{FF2B5EF4-FFF2-40B4-BE49-F238E27FC236}">
              <a16:creationId xmlns:a16="http://schemas.microsoft.com/office/drawing/2014/main" id="{00000000-0008-0000-0500-0000BE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3007" name="Text Box 19">
          <a:extLst>
            <a:ext uri="{FF2B5EF4-FFF2-40B4-BE49-F238E27FC236}">
              <a16:creationId xmlns:a16="http://schemas.microsoft.com/office/drawing/2014/main" id="{00000000-0008-0000-0500-0000BF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3008" name="Text Box 16">
          <a:extLst>
            <a:ext uri="{FF2B5EF4-FFF2-40B4-BE49-F238E27FC236}">
              <a16:creationId xmlns:a16="http://schemas.microsoft.com/office/drawing/2014/main" id="{00000000-0008-0000-0500-0000C0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3009" name="Text Box 17">
          <a:extLst>
            <a:ext uri="{FF2B5EF4-FFF2-40B4-BE49-F238E27FC236}">
              <a16:creationId xmlns:a16="http://schemas.microsoft.com/office/drawing/2014/main" id="{00000000-0008-0000-0500-0000C1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3010" name="Text Box 18">
          <a:extLst>
            <a:ext uri="{FF2B5EF4-FFF2-40B4-BE49-F238E27FC236}">
              <a16:creationId xmlns:a16="http://schemas.microsoft.com/office/drawing/2014/main" id="{00000000-0008-0000-0500-0000C2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3011" name="Text Box 19">
          <a:extLst>
            <a:ext uri="{FF2B5EF4-FFF2-40B4-BE49-F238E27FC236}">
              <a16:creationId xmlns:a16="http://schemas.microsoft.com/office/drawing/2014/main" id="{00000000-0008-0000-0500-0000C3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3012" name="Text Box 16">
          <a:extLst>
            <a:ext uri="{FF2B5EF4-FFF2-40B4-BE49-F238E27FC236}">
              <a16:creationId xmlns:a16="http://schemas.microsoft.com/office/drawing/2014/main" id="{00000000-0008-0000-0500-0000C40B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3013" name="Text Box 17">
          <a:extLst>
            <a:ext uri="{FF2B5EF4-FFF2-40B4-BE49-F238E27FC236}">
              <a16:creationId xmlns:a16="http://schemas.microsoft.com/office/drawing/2014/main" id="{00000000-0008-0000-0500-0000C50B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3014" name="Text Box 18">
          <a:extLst>
            <a:ext uri="{FF2B5EF4-FFF2-40B4-BE49-F238E27FC236}">
              <a16:creationId xmlns:a16="http://schemas.microsoft.com/office/drawing/2014/main" id="{00000000-0008-0000-0500-0000C60B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3015" name="Text Box 19">
          <a:extLst>
            <a:ext uri="{FF2B5EF4-FFF2-40B4-BE49-F238E27FC236}">
              <a16:creationId xmlns:a16="http://schemas.microsoft.com/office/drawing/2014/main" id="{00000000-0008-0000-0500-0000C70B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444014"/>
    <xdr:sp macro="" textlink="">
      <xdr:nvSpPr>
        <xdr:cNvPr id="3016" name="Text Box 15">
          <a:extLst>
            <a:ext uri="{FF2B5EF4-FFF2-40B4-BE49-F238E27FC236}">
              <a16:creationId xmlns:a16="http://schemas.microsoft.com/office/drawing/2014/main" id="{00000000-0008-0000-0500-0000C80B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3017" name="Text Box 16">
          <a:extLst>
            <a:ext uri="{FF2B5EF4-FFF2-40B4-BE49-F238E27FC236}">
              <a16:creationId xmlns:a16="http://schemas.microsoft.com/office/drawing/2014/main" id="{00000000-0008-0000-0500-0000C9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3018" name="Text Box 17">
          <a:extLst>
            <a:ext uri="{FF2B5EF4-FFF2-40B4-BE49-F238E27FC236}">
              <a16:creationId xmlns:a16="http://schemas.microsoft.com/office/drawing/2014/main" id="{00000000-0008-0000-0500-0000CA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3019" name="Text Box 18">
          <a:extLst>
            <a:ext uri="{FF2B5EF4-FFF2-40B4-BE49-F238E27FC236}">
              <a16:creationId xmlns:a16="http://schemas.microsoft.com/office/drawing/2014/main" id="{00000000-0008-0000-0500-0000CB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3020" name="Text Box 19">
          <a:extLst>
            <a:ext uri="{FF2B5EF4-FFF2-40B4-BE49-F238E27FC236}">
              <a16:creationId xmlns:a16="http://schemas.microsoft.com/office/drawing/2014/main" id="{00000000-0008-0000-0500-0000CC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74</xdr:row>
      <xdr:rowOff>504825</xdr:rowOff>
    </xdr:from>
    <xdr:ext cx="95250" cy="442269"/>
    <xdr:sp macro="" textlink="">
      <xdr:nvSpPr>
        <xdr:cNvPr id="3021" name="Text Box 15">
          <a:extLst>
            <a:ext uri="{FF2B5EF4-FFF2-40B4-BE49-F238E27FC236}">
              <a16:creationId xmlns:a16="http://schemas.microsoft.com/office/drawing/2014/main" id="{00000000-0008-0000-0500-0000CD0B0000}"/>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3022" name="Text Box 16">
          <a:extLst>
            <a:ext uri="{FF2B5EF4-FFF2-40B4-BE49-F238E27FC236}">
              <a16:creationId xmlns:a16="http://schemas.microsoft.com/office/drawing/2014/main" id="{00000000-0008-0000-0500-0000CE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3023" name="Text Box 17">
          <a:extLst>
            <a:ext uri="{FF2B5EF4-FFF2-40B4-BE49-F238E27FC236}">
              <a16:creationId xmlns:a16="http://schemas.microsoft.com/office/drawing/2014/main" id="{00000000-0008-0000-0500-0000CF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3024" name="Text Box 18">
          <a:extLst>
            <a:ext uri="{FF2B5EF4-FFF2-40B4-BE49-F238E27FC236}">
              <a16:creationId xmlns:a16="http://schemas.microsoft.com/office/drawing/2014/main" id="{00000000-0008-0000-0500-0000D0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3025" name="Text Box 16">
          <a:extLst>
            <a:ext uri="{FF2B5EF4-FFF2-40B4-BE49-F238E27FC236}">
              <a16:creationId xmlns:a16="http://schemas.microsoft.com/office/drawing/2014/main" id="{00000000-0008-0000-0500-0000D1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3026" name="Text Box 17">
          <a:extLst>
            <a:ext uri="{FF2B5EF4-FFF2-40B4-BE49-F238E27FC236}">
              <a16:creationId xmlns:a16="http://schemas.microsoft.com/office/drawing/2014/main" id="{00000000-0008-0000-0500-0000D2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3027" name="Text Box 18">
          <a:extLst>
            <a:ext uri="{FF2B5EF4-FFF2-40B4-BE49-F238E27FC236}">
              <a16:creationId xmlns:a16="http://schemas.microsoft.com/office/drawing/2014/main" id="{00000000-0008-0000-0500-0000D3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3028" name="Text Box 19">
          <a:extLst>
            <a:ext uri="{FF2B5EF4-FFF2-40B4-BE49-F238E27FC236}">
              <a16:creationId xmlns:a16="http://schemas.microsoft.com/office/drawing/2014/main" id="{00000000-0008-0000-0500-0000D4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3029" name="Text Box 16">
          <a:extLst>
            <a:ext uri="{FF2B5EF4-FFF2-40B4-BE49-F238E27FC236}">
              <a16:creationId xmlns:a16="http://schemas.microsoft.com/office/drawing/2014/main" id="{00000000-0008-0000-0500-0000D5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3030" name="Text Box 17">
          <a:extLst>
            <a:ext uri="{FF2B5EF4-FFF2-40B4-BE49-F238E27FC236}">
              <a16:creationId xmlns:a16="http://schemas.microsoft.com/office/drawing/2014/main" id="{00000000-0008-0000-0500-0000D6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3031" name="Text Box 18">
          <a:extLst>
            <a:ext uri="{FF2B5EF4-FFF2-40B4-BE49-F238E27FC236}">
              <a16:creationId xmlns:a16="http://schemas.microsoft.com/office/drawing/2014/main" id="{00000000-0008-0000-0500-0000D7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78</xdr:row>
      <xdr:rowOff>170392</xdr:rowOff>
    </xdr:from>
    <xdr:ext cx="95250" cy="213632"/>
    <xdr:sp macro="" textlink="">
      <xdr:nvSpPr>
        <xdr:cNvPr id="3032" name="Text Box 15">
          <a:extLst>
            <a:ext uri="{FF2B5EF4-FFF2-40B4-BE49-F238E27FC236}">
              <a16:creationId xmlns:a16="http://schemas.microsoft.com/office/drawing/2014/main" id="{00000000-0008-0000-0500-0000D80B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3033" name="Text Box 16">
          <a:extLst>
            <a:ext uri="{FF2B5EF4-FFF2-40B4-BE49-F238E27FC236}">
              <a16:creationId xmlns:a16="http://schemas.microsoft.com/office/drawing/2014/main" id="{00000000-0008-0000-0500-0000D9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3034" name="Text Box 17">
          <a:extLst>
            <a:ext uri="{FF2B5EF4-FFF2-40B4-BE49-F238E27FC236}">
              <a16:creationId xmlns:a16="http://schemas.microsoft.com/office/drawing/2014/main" id="{00000000-0008-0000-0500-0000DA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3035" name="Text Box 18">
          <a:extLst>
            <a:ext uri="{FF2B5EF4-FFF2-40B4-BE49-F238E27FC236}">
              <a16:creationId xmlns:a16="http://schemas.microsoft.com/office/drawing/2014/main" id="{00000000-0008-0000-0500-0000DB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3036" name="Text Box 19">
          <a:extLst>
            <a:ext uri="{FF2B5EF4-FFF2-40B4-BE49-F238E27FC236}">
              <a16:creationId xmlns:a16="http://schemas.microsoft.com/office/drawing/2014/main" id="{00000000-0008-0000-0500-0000DC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3037" name="Text Box 16">
          <a:extLst>
            <a:ext uri="{FF2B5EF4-FFF2-40B4-BE49-F238E27FC236}">
              <a16:creationId xmlns:a16="http://schemas.microsoft.com/office/drawing/2014/main" id="{00000000-0008-0000-0500-0000DD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3038" name="Text Box 17">
          <a:extLst>
            <a:ext uri="{FF2B5EF4-FFF2-40B4-BE49-F238E27FC236}">
              <a16:creationId xmlns:a16="http://schemas.microsoft.com/office/drawing/2014/main" id="{00000000-0008-0000-0500-0000DE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3039" name="Text Box 18">
          <a:extLst>
            <a:ext uri="{FF2B5EF4-FFF2-40B4-BE49-F238E27FC236}">
              <a16:creationId xmlns:a16="http://schemas.microsoft.com/office/drawing/2014/main" id="{00000000-0008-0000-0500-0000DF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3040" name="Text Box 19">
          <a:extLst>
            <a:ext uri="{FF2B5EF4-FFF2-40B4-BE49-F238E27FC236}">
              <a16:creationId xmlns:a16="http://schemas.microsoft.com/office/drawing/2014/main" id="{00000000-0008-0000-0500-0000E0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95250" cy="171450"/>
    <xdr:sp macro="" textlink="">
      <xdr:nvSpPr>
        <xdr:cNvPr id="3041" name="Text Box 16">
          <a:extLst>
            <a:ext uri="{FF2B5EF4-FFF2-40B4-BE49-F238E27FC236}">
              <a16:creationId xmlns:a16="http://schemas.microsoft.com/office/drawing/2014/main" id="{00000000-0008-0000-0500-0000E10B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95250" cy="171450"/>
    <xdr:sp macro="" textlink="">
      <xdr:nvSpPr>
        <xdr:cNvPr id="3042" name="Text Box 17">
          <a:extLst>
            <a:ext uri="{FF2B5EF4-FFF2-40B4-BE49-F238E27FC236}">
              <a16:creationId xmlns:a16="http://schemas.microsoft.com/office/drawing/2014/main" id="{00000000-0008-0000-0500-0000E20B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95250" cy="171450"/>
    <xdr:sp macro="" textlink="">
      <xdr:nvSpPr>
        <xdr:cNvPr id="3043" name="Text Box 18">
          <a:extLst>
            <a:ext uri="{FF2B5EF4-FFF2-40B4-BE49-F238E27FC236}">
              <a16:creationId xmlns:a16="http://schemas.microsoft.com/office/drawing/2014/main" id="{00000000-0008-0000-0500-0000E30B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95250" cy="171450"/>
    <xdr:sp macro="" textlink="">
      <xdr:nvSpPr>
        <xdr:cNvPr id="3044" name="Text Box 19">
          <a:extLst>
            <a:ext uri="{FF2B5EF4-FFF2-40B4-BE49-F238E27FC236}">
              <a16:creationId xmlns:a16="http://schemas.microsoft.com/office/drawing/2014/main" id="{00000000-0008-0000-0500-0000E40B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444014"/>
    <xdr:sp macro="" textlink="">
      <xdr:nvSpPr>
        <xdr:cNvPr id="3045" name="Text Box 15">
          <a:extLst>
            <a:ext uri="{FF2B5EF4-FFF2-40B4-BE49-F238E27FC236}">
              <a16:creationId xmlns:a16="http://schemas.microsoft.com/office/drawing/2014/main" id="{00000000-0008-0000-0500-0000E50B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3046" name="Text Box 16">
          <a:extLst>
            <a:ext uri="{FF2B5EF4-FFF2-40B4-BE49-F238E27FC236}">
              <a16:creationId xmlns:a16="http://schemas.microsoft.com/office/drawing/2014/main" id="{00000000-0008-0000-0500-0000E6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3047" name="Text Box 17">
          <a:extLst>
            <a:ext uri="{FF2B5EF4-FFF2-40B4-BE49-F238E27FC236}">
              <a16:creationId xmlns:a16="http://schemas.microsoft.com/office/drawing/2014/main" id="{00000000-0008-0000-0500-0000E7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3048" name="Text Box 18">
          <a:extLst>
            <a:ext uri="{FF2B5EF4-FFF2-40B4-BE49-F238E27FC236}">
              <a16:creationId xmlns:a16="http://schemas.microsoft.com/office/drawing/2014/main" id="{00000000-0008-0000-0500-0000E8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3049" name="Text Box 19">
          <a:extLst>
            <a:ext uri="{FF2B5EF4-FFF2-40B4-BE49-F238E27FC236}">
              <a16:creationId xmlns:a16="http://schemas.microsoft.com/office/drawing/2014/main" id="{00000000-0008-0000-0500-0000E9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3050" name="Text Box 16">
          <a:extLst>
            <a:ext uri="{FF2B5EF4-FFF2-40B4-BE49-F238E27FC236}">
              <a16:creationId xmlns:a16="http://schemas.microsoft.com/office/drawing/2014/main" id="{00000000-0008-0000-0500-0000EA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3051" name="Text Box 17">
          <a:extLst>
            <a:ext uri="{FF2B5EF4-FFF2-40B4-BE49-F238E27FC236}">
              <a16:creationId xmlns:a16="http://schemas.microsoft.com/office/drawing/2014/main" id="{00000000-0008-0000-0500-0000EB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78</xdr:row>
      <xdr:rowOff>15875</xdr:rowOff>
    </xdr:from>
    <xdr:ext cx="95250" cy="171450"/>
    <xdr:sp macro="" textlink="">
      <xdr:nvSpPr>
        <xdr:cNvPr id="3052" name="Text Box 18">
          <a:extLst>
            <a:ext uri="{FF2B5EF4-FFF2-40B4-BE49-F238E27FC236}">
              <a16:creationId xmlns:a16="http://schemas.microsoft.com/office/drawing/2014/main" id="{00000000-0008-0000-0500-0000EC0B0000}"/>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3053" name="Text Box 16">
          <a:extLst>
            <a:ext uri="{FF2B5EF4-FFF2-40B4-BE49-F238E27FC236}">
              <a16:creationId xmlns:a16="http://schemas.microsoft.com/office/drawing/2014/main" id="{00000000-0008-0000-0500-0000ED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3054" name="Text Box 17">
          <a:extLst>
            <a:ext uri="{FF2B5EF4-FFF2-40B4-BE49-F238E27FC236}">
              <a16:creationId xmlns:a16="http://schemas.microsoft.com/office/drawing/2014/main" id="{00000000-0008-0000-0500-0000EE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3055" name="Text Box 18">
          <a:extLst>
            <a:ext uri="{FF2B5EF4-FFF2-40B4-BE49-F238E27FC236}">
              <a16:creationId xmlns:a16="http://schemas.microsoft.com/office/drawing/2014/main" id="{00000000-0008-0000-0500-0000EF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3056" name="Text Box 19">
          <a:extLst>
            <a:ext uri="{FF2B5EF4-FFF2-40B4-BE49-F238E27FC236}">
              <a16:creationId xmlns:a16="http://schemas.microsoft.com/office/drawing/2014/main" id="{00000000-0008-0000-0500-0000F0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3057" name="Text Box 16">
          <a:extLst>
            <a:ext uri="{FF2B5EF4-FFF2-40B4-BE49-F238E27FC236}">
              <a16:creationId xmlns:a16="http://schemas.microsoft.com/office/drawing/2014/main" id="{00000000-0008-0000-0500-0000F1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78</xdr:row>
      <xdr:rowOff>170392</xdr:rowOff>
    </xdr:from>
    <xdr:ext cx="95250" cy="213632"/>
    <xdr:sp macro="" textlink="">
      <xdr:nvSpPr>
        <xdr:cNvPr id="3058" name="Text Box 15">
          <a:extLst>
            <a:ext uri="{FF2B5EF4-FFF2-40B4-BE49-F238E27FC236}">
              <a16:creationId xmlns:a16="http://schemas.microsoft.com/office/drawing/2014/main" id="{00000000-0008-0000-0500-0000F20B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448496"/>
    <xdr:sp macro="" textlink="">
      <xdr:nvSpPr>
        <xdr:cNvPr id="3059" name="Text Box 15">
          <a:extLst>
            <a:ext uri="{FF2B5EF4-FFF2-40B4-BE49-F238E27FC236}">
              <a16:creationId xmlns:a16="http://schemas.microsoft.com/office/drawing/2014/main" id="{00000000-0008-0000-0500-0000F30B0000}"/>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504825</xdr:rowOff>
    </xdr:from>
    <xdr:ext cx="95250" cy="442269"/>
    <xdr:sp macro="" textlink="">
      <xdr:nvSpPr>
        <xdr:cNvPr id="3060" name="Text Box 15">
          <a:extLst>
            <a:ext uri="{FF2B5EF4-FFF2-40B4-BE49-F238E27FC236}">
              <a16:creationId xmlns:a16="http://schemas.microsoft.com/office/drawing/2014/main" id="{00000000-0008-0000-0500-0000F40B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3062" name="Text Box 15">
          <a:extLst>
            <a:ext uri="{FF2B5EF4-FFF2-40B4-BE49-F238E27FC236}">
              <a16:creationId xmlns:a16="http://schemas.microsoft.com/office/drawing/2014/main" id="{00000000-0008-0000-0500-0000F60B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444331"/>
    <xdr:sp macro="" textlink="">
      <xdr:nvSpPr>
        <xdr:cNvPr id="3063" name="Text Box 15">
          <a:extLst>
            <a:ext uri="{FF2B5EF4-FFF2-40B4-BE49-F238E27FC236}">
              <a16:creationId xmlns:a16="http://schemas.microsoft.com/office/drawing/2014/main" id="{00000000-0008-0000-0500-0000F70B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78</xdr:row>
      <xdr:rowOff>170392</xdr:rowOff>
    </xdr:from>
    <xdr:ext cx="95250" cy="213632"/>
    <xdr:sp macro="" textlink="">
      <xdr:nvSpPr>
        <xdr:cNvPr id="3064" name="Text Box 15">
          <a:extLst>
            <a:ext uri="{FF2B5EF4-FFF2-40B4-BE49-F238E27FC236}">
              <a16:creationId xmlns:a16="http://schemas.microsoft.com/office/drawing/2014/main" id="{00000000-0008-0000-0500-0000F80B0000}"/>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065" name="Text Box 16">
          <a:extLst>
            <a:ext uri="{FF2B5EF4-FFF2-40B4-BE49-F238E27FC236}">
              <a16:creationId xmlns:a16="http://schemas.microsoft.com/office/drawing/2014/main" id="{00000000-0008-0000-0500-0000F9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066" name="Text Box 17">
          <a:extLst>
            <a:ext uri="{FF2B5EF4-FFF2-40B4-BE49-F238E27FC236}">
              <a16:creationId xmlns:a16="http://schemas.microsoft.com/office/drawing/2014/main" id="{00000000-0008-0000-0500-0000FA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067" name="Text Box 18">
          <a:extLst>
            <a:ext uri="{FF2B5EF4-FFF2-40B4-BE49-F238E27FC236}">
              <a16:creationId xmlns:a16="http://schemas.microsoft.com/office/drawing/2014/main" id="{00000000-0008-0000-0500-0000FB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068" name="Text Box 19">
          <a:extLst>
            <a:ext uri="{FF2B5EF4-FFF2-40B4-BE49-F238E27FC236}">
              <a16:creationId xmlns:a16="http://schemas.microsoft.com/office/drawing/2014/main" id="{00000000-0008-0000-0500-0000FC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3069" name="Text Box 16">
          <a:extLst>
            <a:ext uri="{FF2B5EF4-FFF2-40B4-BE49-F238E27FC236}">
              <a16:creationId xmlns:a16="http://schemas.microsoft.com/office/drawing/2014/main" id="{00000000-0008-0000-0500-0000FD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3070" name="Text Box 17">
          <a:extLst>
            <a:ext uri="{FF2B5EF4-FFF2-40B4-BE49-F238E27FC236}">
              <a16:creationId xmlns:a16="http://schemas.microsoft.com/office/drawing/2014/main" id="{00000000-0008-0000-0500-0000FE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3071" name="Text Box 18">
          <a:extLst>
            <a:ext uri="{FF2B5EF4-FFF2-40B4-BE49-F238E27FC236}">
              <a16:creationId xmlns:a16="http://schemas.microsoft.com/office/drawing/2014/main" id="{00000000-0008-0000-0500-0000FF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3072" name="Text Box 19">
          <a:extLst>
            <a:ext uri="{FF2B5EF4-FFF2-40B4-BE49-F238E27FC236}">
              <a16:creationId xmlns:a16="http://schemas.microsoft.com/office/drawing/2014/main" id="{00000000-0008-0000-0500-000000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3073" name="Text Box 16">
          <a:extLst>
            <a:ext uri="{FF2B5EF4-FFF2-40B4-BE49-F238E27FC236}">
              <a16:creationId xmlns:a16="http://schemas.microsoft.com/office/drawing/2014/main" id="{00000000-0008-0000-0500-000001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3074" name="Text Box 17">
          <a:extLst>
            <a:ext uri="{FF2B5EF4-FFF2-40B4-BE49-F238E27FC236}">
              <a16:creationId xmlns:a16="http://schemas.microsoft.com/office/drawing/2014/main" id="{00000000-0008-0000-0500-000002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3075" name="Text Box 18">
          <a:extLst>
            <a:ext uri="{FF2B5EF4-FFF2-40B4-BE49-F238E27FC236}">
              <a16:creationId xmlns:a16="http://schemas.microsoft.com/office/drawing/2014/main" id="{00000000-0008-0000-0500-000003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3076" name="Text Box 19">
          <a:extLst>
            <a:ext uri="{FF2B5EF4-FFF2-40B4-BE49-F238E27FC236}">
              <a16:creationId xmlns:a16="http://schemas.microsoft.com/office/drawing/2014/main" id="{00000000-0008-0000-0500-000004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444014"/>
    <xdr:sp macro="" textlink="">
      <xdr:nvSpPr>
        <xdr:cNvPr id="3077" name="Text Box 15">
          <a:extLst>
            <a:ext uri="{FF2B5EF4-FFF2-40B4-BE49-F238E27FC236}">
              <a16:creationId xmlns:a16="http://schemas.microsoft.com/office/drawing/2014/main" id="{00000000-0008-0000-0500-0000050C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078" name="Text Box 16">
          <a:extLst>
            <a:ext uri="{FF2B5EF4-FFF2-40B4-BE49-F238E27FC236}">
              <a16:creationId xmlns:a16="http://schemas.microsoft.com/office/drawing/2014/main" id="{00000000-0008-0000-0500-000006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079" name="Text Box 17">
          <a:extLst>
            <a:ext uri="{FF2B5EF4-FFF2-40B4-BE49-F238E27FC236}">
              <a16:creationId xmlns:a16="http://schemas.microsoft.com/office/drawing/2014/main" id="{00000000-0008-0000-0500-000007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080" name="Text Box 18">
          <a:extLst>
            <a:ext uri="{FF2B5EF4-FFF2-40B4-BE49-F238E27FC236}">
              <a16:creationId xmlns:a16="http://schemas.microsoft.com/office/drawing/2014/main" id="{00000000-0008-0000-0500-000008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081" name="Text Box 19">
          <a:extLst>
            <a:ext uri="{FF2B5EF4-FFF2-40B4-BE49-F238E27FC236}">
              <a16:creationId xmlns:a16="http://schemas.microsoft.com/office/drawing/2014/main" id="{00000000-0008-0000-0500-000009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3082" name="Text Box 16">
          <a:extLst>
            <a:ext uri="{FF2B5EF4-FFF2-40B4-BE49-F238E27FC236}">
              <a16:creationId xmlns:a16="http://schemas.microsoft.com/office/drawing/2014/main" id="{00000000-0008-0000-0500-00000A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3083" name="Text Box 17">
          <a:extLst>
            <a:ext uri="{FF2B5EF4-FFF2-40B4-BE49-F238E27FC236}">
              <a16:creationId xmlns:a16="http://schemas.microsoft.com/office/drawing/2014/main" id="{00000000-0008-0000-0500-00000B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3084" name="Text Box 18">
          <a:extLst>
            <a:ext uri="{FF2B5EF4-FFF2-40B4-BE49-F238E27FC236}">
              <a16:creationId xmlns:a16="http://schemas.microsoft.com/office/drawing/2014/main" id="{00000000-0008-0000-0500-00000C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085" name="Text Box 16">
          <a:extLst>
            <a:ext uri="{FF2B5EF4-FFF2-40B4-BE49-F238E27FC236}">
              <a16:creationId xmlns:a16="http://schemas.microsoft.com/office/drawing/2014/main" id="{00000000-0008-0000-0500-00000D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086" name="Text Box 17">
          <a:extLst>
            <a:ext uri="{FF2B5EF4-FFF2-40B4-BE49-F238E27FC236}">
              <a16:creationId xmlns:a16="http://schemas.microsoft.com/office/drawing/2014/main" id="{00000000-0008-0000-0500-00000E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087" name="Text Box 18">
          <a:extLst>
            <a:ext uri="{FF2B5EF4-FFF2-40B4-BE49-F238E27FC236}">
              <a16:creationId xmlns:a16="http://schemas.microsoft.com/office/drawing/2014/main" id="{00000000-0008-0000-0500-00000F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088" name="Text Box 19">
          <a:extLst>
            <a:ext uri="{FF2B5EF4-FFF2-40B4-BE49-F238E27FC236}">
              <a16:creationId xmlns:a16="http://schemas.microsoft.com/office/drawing/2014/main" id="{00000000-0008-0000-0500-000010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089" name="Text Box 16">
          <a:extLst>
            <a:ext uri="{FF2B5EF4-FFF2-40B4-BE49-F238E27FC236}">
              <a16:creationId xmlns:a16="http://schemas.microsoft.com/office/drawing/2014/main" id="{00000000-0008-0000-0500-000011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090" name="Text Box 17">
          <a:extLst>
            <a:ext uri="{FF2B5EF4-FFF2-40B4-BE49-F238E27FC236}">
              <a16:creationId xmlns:a16="http://schemas.microsoft.com/office/drawing/2014/main" id="{00000000-0008-0000-0500-000012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091" name="Text Box 18">
          <a:extLst>
            <a:ext uri="{FF2B5EF4-FFF2-40B4-BE49-F238E27FC236}">
              <a16:creationId xmlns:a16="http://schemas.microsoft.com/office/drawing/2014/main" id="{00000000-0008-0000-0500-000013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092" name="Text Box 19">
          <a:extLst>
            <a:ext uri="{FF2B5EF4-FFF2-40B4-BE49-F238E27FC236}">
              <a16:creationId xmlns:a16="http://schemas.microsoft.com/office/drawing/2014/main" id="{00000000-0008-0000-0500-000014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456743"/>
    <xdr:sp macro="" textlink="">
      <xdr:nvSpPr>
        <xdr:cNvPr id="3093" name="Text Box 15">
          <a:extLst>
            <a:ext uri="{FF2B5EF4-FFF2-40B4-BE49-F238E27FC236}">
              <a16:creationId xmlns:a16="http://schemas.microsoft.com/office/drawing/2014/main" id="{00000000-0008-0000-0500-0000150C0000}"/>
            </a:ext>
          </a:extLst>
        </xdr:cNvPr>
        <xdr:cNvSpPr txBox="1">
          <a:spLocks noChangeArrowheads="1"/>
        </xdr:cNvSpPr>
      </xdr:nvSpPr>
      <xdr:spPr bwMode="auto">
        <a:xfrm>
          <a:off x="4664364" y="5994111"/>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504825</xdr:rowOff>
    </xdr:from>
    <xdr:ext cx="95250" cy="442269"/>
    <xdr:sp macro="" textlink="">
      <xdr:nvSpPr>
        <xdr:cNvPr id="3094" name="Text Box 15">
          <a:extLst>
            <a:ext uri="{FF2B5EF4-FFF2-40B4-BE49-F238E27FC236}">
              <a16:creationId xmlns:a16="http://schemas.microsoft.com/office/drawing/2014/main" id="{00000000-0008-0000-0500-0000160C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3096" name="Text Box 15">
          <a:extLst>
            <a:ext uri="{FF2B5EF4-FFF2-40B4-BE49-F238E27FC236}">
              <a16:creationId xmlns:a16="http://schemas.microsoft.com/office/drawing/2014/main" id="{00000000-0008-0000-0500-0000180C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444331"/>
    <xdr:sp macro="" textlink="">
      <xdr:nvSpPr>
        <xdr:cNvPr id="3097" name="Text Box 15">
          <a:extLst>
            <a:ext uri="{FF2B5EF4-FFF2-40B4-BE49-F238E27FC236}">
              <a16:creationId xmlns:a16="http://schemas.microsoft.com/office/drawing/2014/main" id="{00000000-0008-0000-0500-0000190C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504825</xdr:rowOff>
    </xdr:from>
    <xdr:ext cx="95250" cy="213632"/>
    <xdr:sp macro="" textlink="">
      <xdr:nvSpPr>
        <xdr:cNvPr id="3098" name="Text Box 15">
          <a:extLst>
            <a:ext uri="{FF2B5EF4-FFF2-40B4-BE49-F238E27FC236}">
              <a16:creationId xmlns:a16="http://schemas.microsoft.com/office/drawing/2014/main" id="{00000000-0008-0000-0500-00001A0C0000}"/>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099" name="Text Box 16">
          <a:extLst>
            <a:ext uri="{FF2B5EF4-FFF2-40B4-BE49-F238E27FC236}">
              <a16:creationId xmlns:a16="http://schemas.microsoft.com/office/drawing/2014/main" id="{00000000-0008-0000-0500-00001B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100" name="Text Box 17">
          <a:extLst>
            <a:ext uri="{FF2B5EF4-FFF2-40B4-BE49-F238E27FC236}">
              <a16:creationId xmlns:a16="http://schemas.microsoft.com/office/drawing/2014/main" id="{00000000-0008-0000-0500-00001C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101" name="Text Box 18">
          <a:extLst>
            <a:ext uri="{FF2B5EF4-FFF2-40B4-BE49-F238E27FC236}">
              <a16:creationId xmlns:a16="http://schemas.microsoft.com/office/drawing/2014/main" id="{00000000-0008-0000-0500-00001D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102" name="Text Box 19">
          <a:extLst>
            <a:ext uri="{FF2B5EF4-FFF2-40B4-BE49-F238E27FC236}">
              <a16:creationId xmlns:a16="http://schemas.microsoft.com/office/drawing/2014/main" id="{00000000-0008-0000-0500-00001E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3103" name="Text Box 16">
          <a:extLst>
            <a:ext uri="{FF2B5EF4-FFF2-40B4-BE49-F238E27FC236}">
              <a16:creationId xmlns:a16="http://schemas.microsoft.com/office/drawing/2014/main" id="{00000000-0008-0000-0500-00001F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3104" name="Text Box 17">
          <a:extLst>
            <a:ext uri="{FF2B5EF4-FFF2-40B4-BE49-F238E27FC236}">
              <a16:creationId xmlns:a16="http://schemas.microsoft.com/office/drawing/2014/main" id="{00000000-0008-0000-0500-000020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3105" name="Text Box 18">
          <a:extLst>
            <a:ext uri="{FF2B5EF4-FFF2-40B4-BE49-F238E27FC236}">
              <a16:creationId xmlns:a16="http://schemas.microsoft.com/office/drawing/2014/main" id="{00000000-0008-0000-0500-000021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3106" name="Text Box 19">
          <a:extLst>
            <a:ext uri="{FF2B5EF4-FFF2-40B4-BE49-F238E27FC236}">
              <a16:creationId xmlns:a16="http://schemas.microsoft.com/office/drawing/2014/main" id="{00000000-0008-0000-0500-000022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3107" name="Text Box 16">
          <a:extLst>
            <a:ext uri="{FF2B5EF4-FFF2-40B4-BE49-F238E27FC236}">
              <a16:creationId xmlns:a16="http://schemas.microsoft.com/office/drawing/2014/main" id="{00000000-0008-0000-0500-000023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3108" name="Text Box 17">
          <a:extLst>
            <a:ext uri="{FF2B5EF4-FFF2-40B4-BE49-F238E27FC236}">
              <a16:creationId xmlns:a16="http://schemas.microsoft.com/office/drawing/2014/main" id="{00000000-0008-0000-0500-000024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3109" name="Text Box 18">
          <a:extLst>
            <a:ext uri="{FF2B5EF4-FFF2-40B4-BE49-F238E27FC236}">
              <a16:creationId xmlns:a16="http://schemas.microsoft.com/office/drawing/2014/main" id="{00000000-0008-0000-0500-000025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3110" name="Text Box 19">
          <a:extLst>
            <a:ext uri="{FF2B5EF4-FFF2-40B4-BE49-F238E27FC236}">
              <a16:creationId xmlns:a16="http://schemas.microsoft.com/office/drawing/2014/main" id="{00000000-0008-0000-0500-000026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444014"/>
    <xdr:sp macro="" textlink="">
      <xdr:nvSpPr>
        <xdr:cNvPr id="3111" name="Text Box 15">
          <a:extLst>
            <a:ext uri="{FF2B5EF4-FFF2-40B4-BE49-F238E27FC236}">
              <a16:creationId xmlns:a16="http://schemas.microsoft.com/office/drawing/2014/main" id="{00000000-0008-0000-0500-0000270C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112" name="Text Box 16">
          <a:extLst>
            <a:ext uri="{FF2B5EF4-FFF2-40B4-BE49-F238E27FC236}">
              <a16:creationId xmlns:a16="http://schemas.microsoft.com/office/drawing/2014/main" id="{00000000-0008-0000-0500-000028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113" name="Text Box 17">
          <a:extLst>
            <a:ext uri="{FF2B5EF4-FFF2-40B4-BE49-F238E27FC236}">
              <a16:creationId xmlns:a16="http://schemas.microsoft.com/office/drawing/2014/main" id="{00000000-0008-0000-0500-000029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114" name="Text Box 18">
          <a:extLst>
            <a:ext uri="{FF2B5EF4-FFF2-40B4-BE49-F238E27FC236}">
              <a16:creationId xmlns:a16="http://schemas.microsoft.com/office/drawing/2014/main" id="{00000000-0008-0000-0500-00002A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115" name="Text Box 19">
          <a:extLst>
            <a:ext uri="{FF2B5EF4-FFF2-40B4-BE49-F238E27FC236}">
              <a16:creationId xmlns:a16="http://schemas.microsoft.com/office/drawing/2014/main" id="{00000000-0008-0000-0500-00002B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504825</xdr:rowOff>
    </xdr:from>
    <xdr:ext cx="95250" cy="442269"/>
    <xdr:sp macro="" textlink="">
      <xdr:nvSpPr>
        <xdr:cNvPr id="3116" name="Text Box 15">
          <a:extLst>
            <a:ext uri="{FF2B5EF4-FFF2-40B4-BE49-F238E27FC236}">
              <a16:creationId xmlns:a16="http://schemas.microsoft.com/office/drawing/2014/main" id="{00000000-0008-0000-0500-00002C0C0000}"/>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3117" name="Text Box 16">
          <a:extLst>
            <a:ext uri="{FF2B5EF4-FFF2-40B4-BE49-F238E27FC236}">
              <a16:creationId xmlns:a16="http://schemas.microsoft.com/office/drawing/2014/main" id="{00000000-0008-0000-0500-00002D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3118" name="Text Box 17">
          <a:extLst>
            <a:ext uri="{FF2B5EF4-FFF2-40B4-BE49-F238E27FC236}">
              <a16:creationId xmlns:a16="http://schemas.microsoft.com/office/drawing/2014/main" id="{00000000-0008-0000-0500-00002E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3119" name="Text Box 18">
          <a:extLst>
            <a:ext uri="{FF2B5EF4-FFF2-40B4-BE49-F238E27FC236}">
              <a16:creationId xmlns:a16="http://schemas.microsoft.com/office/drawing/2014/main" id="{00000000-0008-0000-0500-00002F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120" name="Text Box 16">
          <a:extLst>
            <a:ext uri="{FF2B5EF4-FFF2-40B4-BE49-F238E27FC236}">
              <a16:creationId xmlns:a16="http://schemas.microsoft.com/office/drawing/2014/main" id="{00000000-0008-0000-0500-000030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121" name="Text Box 17">
          <a:extLst>
            <a:ext uri="{FF2B5EF4-FFF2-40B4-BE49-F238E27FC236}">
              <a16:creationId xmlns:a16="http://schemas.microsoft.com/office/drawing/2014/main" id="{00000000-0008-0000-0500-000031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122" name="Text Box 18">
          <a:extLst>
            <a:ext uri="{FF2B5EF4-FFF2-40B4-BE49-F238E27FC236}">
              <a16:creationId xmlns:a16="http://schemas.microsoft.com/office/drawing/2014/main" id="{00000000-0008-0000-0500-000032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123" name="Text Box 19">
          <a:extLst>
            <a:ext uri="{FF2B5EF4-FFF2-40B4-BE49-F238E27FC236}">
              <a16:creationId xmlns:a16="http://schemas.microsoft.com/office/drawing/2014/main" id="{00000000-0008-0000-0500-000033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124" name="Text Box 16">
          <a:extLst>
            <a:ext uri="{FF2B5EF4-FFF2-40B4-BE49-F238E27FC236}">
              <a16:creationId xmlns:a16="http://schemas.microsoft.com/office/drawing/2014/main" id="{00000000-0008-0000-0500-000034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125" name="Text Box 17">
          <a:extLst>
            <a:ext uri="{FF2B5EF4-FFF2-40B4-BE49-F238E27FC236}">
              <a16:creationId xmlns:a16="http://schemas.microsoft.com/office/drawing/2014/main" id="{00000000-0008-0000-0500-000035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126" name="Text Box 18">
          <a:extLst>
            <a:ext uri="{FF2B5EF4-FFF2-40B4-BE49-F238E27FC236}">
              <a16:creationId xmlns:a16="http://schemas.microsoft.com/office/drawing/2014/main" id="{00000000-0008-0000-0500-000036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84</xdr:row>
      <xdr:rowOff>170392</xdr:rowOff>
    </xdr:from>
    <xdr:ext cx="95250" cy="213632"/>
    <xdr:sp macro="" textlink="">
      <xdr:nvSpPr>
        <xdr:cNvPr id="3127" name="Text Box 15">
          <a:extLst>
            <a:ext uri="{FF2B5EF4-FFF2-40B4-BE49-F238E27FC236}">
              <a16:creationId xmlns:a16="http://schemas.microsoft.com/office/drawing/2014/main" id="{00000000-0008-0000-0500-0000370C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128" name="Text Box 16">
          <a:extLst>
            <a:ext uri="{FF2B5EF4-FFF2-40B4-BE49-F238E27FC236}">
              <a16:creationId xmlns:a16="http://schemas.microsoft.com/office/drawing/2014/main" id="{00000000-0008-0000-0500-000038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129" name="Text Box 17">
          <a:extLst>
            <a:ext uri="{FF2B5EF4-FFF2-40B4-BE49-F238E27FC236}">
              <a16:creationId xmlns:a16="http://schemas.microsoft.com/office/drawing/2014/main" id="{00000000-0008-0000-0500-000039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130" name="Text Box 18">
          <a:extLst>
            <a:ext uri="{FF2B5EF4-FFF2-40B4-BE49-F238E27FC236}">
              <a16:creationId xmlns:a16="http://schemas.microsoft.com/office/drawing/2014/main" id="{00000000-0008-0000-0500-00003A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131" name="Text Box 19">
          <a:extLst>
            <a:ext uri="{FF2B5EF4-FFF2-40B4-BE49-F238E27FC236}">
              <a16:creationId xmlns:a16="http://schemas.microsoft.com/office/drawing/2014/main" id="{00000000-0008-0000-0500-00003B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3132" name="Text Box 16">
          <a:extLst>
            <a:ext uri="{FF2B5EF4-FFF2-40B4-BE49-F238E27FC236}">
              <a16:creationId xmlns:a16="http://schemas.microsoft.com/office/drawing/2014/main" id="{00000000-0008-0000-0500-00003C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3133" name="Text Box 17">
          <a:extLst>
            <a:ext uri="{FF2B5EF4-FFF2-40B4-BE49-F238E27FC236}">
              <a16:creationId xmlns:a16="http://schemas.microsoft.com/office/drawing/2014/main" id="{00000000-0008-0000-0500-00003D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3134" name="Text Box 18">
          <a:extLst>
            <a:ext uri="{FF2B5EF4-FFF2-40B4-BE49-F238E27FC236}">
              <a16:creationId xmlns:a16="http://schemas.microsoft.com/office/drawing/2014/main" id="{00000000-0008-0000-0500-00003E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3135" name="Text Box 19">
          <a:extLst>
            <a:ext uri="{FF2B5EF4-FFF2-40B4-BE49-F238E27FC236}">
              <a16:creationId xmlns:a16="http://schemas.microsoft.com/office/drawing/2014/main" id="{00000000-0008-0000-0500-00003F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79</xdr:row>
      <xdr:rowOff>0</xdr:rowOff>
    </xdr:from>
    <xdr:ext cx="95250" cy="171450"/>
    <xdr:sp macro="" textlink="">
      <xdr:nvSpPr>
        <xdr:cNvPr id="3136" name="Text Box 16">
          <a:extLst>
            <a:ext uri="{FF2B5EF4-FFF2-40B4-BE49-F238E27FC236}">
              <a16:creationId xmlns:a16="http://schemas.microsoft.com/office/drawing/2014/main" id="{00000000-0008-0000-0500-0000400C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79</xdr:row>
      <xdr:rowOff>0</xdr:rowOff>
    </xdr:from>
    <xdr:ext cx="95250" cy="171450"/>
    <xdr:sp macro="" textlink="">
      <xdr:nvSpPr>
        <xdr:cNvPr id="3137" name="Text Box 17">
          <a:extLst>
            <a:ext uri="{FF2B5EF4-FFF2-40B4-BE49-F238E27FC236}">
              <a16:creationId xmlns:a16="http://schemas.microsoft.com/office/drawing/2014/main" id="{00000000-0008-0000-0500-0000410C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79</xdr:row>
      <xdr:rowOff>0</xdr:rowOff>
    </xdr:from>
    <xdr:ext cx="95250" cy="171450"/>
    <xdr:sp macro="" textlink="">
      <xdr:nvSpPr>
        <xdr:cNvPr id="3138" name="Text Box 18">
          <a:extLst>
            <a:ext uri="{FF2B5EF4-FFF2-40B4-BE49-F238E27FC236}">
              <a16:creationId xmlns:a16="http://schemas.microsoft.com/office/drawing/2014/main" id="{00000000-0008-0000-0500-0000420C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79</xdr:row>
      <xdr:rowOff>0</xdr:rowOff>
    </xdr:from>
    <xdr:ext cx="95250" cy="171450"/>
    <xdr:sp macro="" textlink="">
      <xdr:nvSpPr>
        <xdr:cNvPr id="3139" name="Text Box 19">
          <a:extLst>
            <a:ext uri="{FF2B5EF4-FFF2-40B4-BE49-F238E27FC236}">
              <a16:creationId xmlns:a16="http://schemas.microsoft.com/office/drawing/2014/main" id="{00000000-0008-0000-0500-0000430C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444014"/>
    <xdr:sp macro="" textlink="">
      <xdr:nvSpPr>
        <xdr:cNvPr id="3140" name="Text Box 15">
          <a:extLst>
            <a:ext uri="{FF2B5EF4-FFF2-40B4-BE49-F238E27FC236}">
              <a16:creationId xmlns:a16="http://schemas.microsoft.com/office/drawing/2014/main" id="{00000000-0008-0000-0500-0000440C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141" name="Text Box 16">
          <a:extLst>
            <a:ext uri="{FF2B5EF4-FFF2-40B4-BE49-F238E27FC236}">
              <a16:creationId xmlns:a16="http://schemas.microsoft.com/office/drawing/2014/main" id="{00000000-0008-0000-0500-000045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142" name="Text Box 17">
          <a:extLst>
            <a:ext uri="{FF2B5EF4-FFF2-40B4-BE49-F238E27FC236}">
              <a16:creationId xmlns:a16="http://schemas.microsoft.com/office/drawing/2014/main" id="{00000000-0008-0000-0500-000046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143" name="Text Box 18">
          <a:extLst>
            <a:ext uri="{FF2B5EF4-FFF2-40B4-BE49-F238E27FC236}">
              <a16:creationId xmlns:a16="http://schemas.microsoft.com/office/drawing/2014/main" id="{00000000-0008-0000-0500-000047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144" name="Text Box 19">
          <a:extLst>
            <a:ext uri="{FF2B5EF4-FFF2-40B4-BE49-F238E27FC236}">
              <a16:creationId xmlns:a16="http://schemas.microsoft.com/office/drawing/2014/main" id="{00000000-0008-0000-0500-000048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3145" name="Text Box 16">
          <a:extLst>
            <a:ext uri="{FF2B5EF4-FFF2-40B4-BE49-F238E27FC236}">
              <a16:creationId xmlns:a16="http://schemas.microsoft.com/office/drawing/2014/main" id="{00000000-0008-0000-0500-000049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3146" name="Text Box 17">
          <a:extLst>
            <a:ext uri="{FF2B5EF4-FFF2-40B4-BE49-F238E27FC236}">
              <a16:creationId xmlns:a16="http://schemas.microsoft.com/office/drawing/2014/main" id="{00000000-0008-0000-0500-00004A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84</xdr:row>
      <xdr:rowOff>15875</xdr:rowOff>
    </xdr:from>
    <xdr:ext cx="95250" cy="171450"/>
    <xdr:sp macro="" textlink="">
      <xdr:nvSpPr>
        <xdr:cNvPr id="3147" name="Text Box 18">
          <a:extLst>
            <a:ext uri="{FF2B5EF4-FFF2-40B4-BE49-F238E27FC236}">
              <a16:creationId xmlns:a16="http://schemas.microsoft.com/office/drawing/2014/main" id="{00000000-0008-0000-0500-00004B0C0000}"/>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148" name="Text Box 16">
          <a:extLst>
            <a:ext uri="{FF2B5EF4-FFF2-40B4-BE49-F238E27FC236}">
              <a16:creationId xmlns:a16="http://schemas.microsoft.com/office/drawing/2014/main" id="{00000000-0008-0000-0500-00004C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149" name="Text Box 17">
          <a:extLst>
            <a:ext uri="{FF2B5EF4-FFF2-40B4-BE49-F238E27FC236}">
              <a16:creationId xmlns:a16="http://schemas.microsoft.com/office/drawing/2014/main" id="{00000000-0008-0000-0500-00004D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150" name="Text Box 18">
          <a:extLst>
            <a:ext uri="{FF2B5EF4-FFF2-40B4-BE49-F238E27FC236}">
              <a16:creationId xmlns:a16="http://schemas.microsoft.com/office/drawing/2014/main" id="{00000000-0008-0000-0500-00004E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151" name="Text Box 19">
          <a:extLst>
            <a:ext uri="{FF2B5EF4-FFF2-40B4-BE49-F238E27FC236}">
              <a16:creationId xmlns:a16="http://schemas.microsoft.com/office/drawing/2014/main" id="{00000000-0008-0000-0500-00004F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152" name="Text Box 16">
          <a:extLst>
            <a:ext uri="{FF2B5EF4-FFF2-40B4-BE49-F238E27FC236}">
              <a16:creationId xmlns:a16="http://schemas.microsoft.com/office/drawing/2014/main" id="{00000000-0008-0000-0500-000050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84</xdr:row>
      <xdr:rowOff>170392</xdr:rowOff>
    </xdr:from>
    <xdr:ext cx="95250" cy="213632"/>
    <xdr:sp macro="" textlink="">
      <xdr:nvSpPr>
        <xdr:cNvPr id="3153" name="Text Box 15">
          <a:extLst>
            <a:ext uri="{FF2B5EF4-FFF2-40B4-BE49-F238E27FC236}">
              <a16:creationId xmlns:a16="http://schemas.microsoft.com/office/drawing/2014/main" id="{00000000-0008-0000-0500-0000510C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448496"/>
    <xdr:sp macro="" textlink="">
      <xdr:nvSpPr>
        <xdr:cNvPr id="3154" name="Text Box 15">
          <a:extLst>
            <a:ext uri="{FF2B5EF4-FFF2-40B4-BE49-F238E27FC236}">
              <a16:creationId xmlns:a16="http://schemas.microsoft.com/office/drawing/2014/main" id="{00000000-0008-0000-0500-0000520C0000}"/>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504825</xdr:rowOff>
    </xdr:from>
    <xdr:ext cx="95250" cy="442269"/>
    <xdr:sp macro="" textlink="">
      <xdr:nvSpPr>
        <xdr:cNvPr id="3155" name="Text Box 15">
          <a:extLst>
            <a:ext uri="{FF2B5EF4-FFF2-40B4-BE49-F238E27FC236}">
              <a16:creationId xmlns:a16="http://schemas.microsoft.com/office/drawing/2014/main" id="{00000000-0008-0000-0500-0000530C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3157" name="Text Box 15">
          <a:extLst>
            <a:ext uri="{FF2B5EF4-FFF2-40B4-BE49-F238E27FC236}">
              <a16:creationId xmlns:a16="http://schemas.microsoft.com/office/drawing/2014/main" id="{00000000-0008-0000-0500-0000550C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444331"/>
    <xdr:sp macro="" textlink="">
      <xdr:nvSpPr>
        <xdr:cNvPr id="3158" name="Text Box 15">
          <a:extLst>
            <a:ext uri="{FF2B5EF4-FFF2-40B4-BE49-F238E27FC236}">
              <a16:creationId xmlns:a16="http://schemas.microsoft.com/office/drawing/2014/main" id="{00000000-0008-0000-0500-0000560C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84</xdr:row>
      <xdr:rowOff>170392</xdr:rowOff>
    </xdr:from>
    <xdr:ext cx="95250" cy="213632"/>
    <xdr:sp macro="" textlink="">
      <xdr:nvSpPr>
        <xdr:cNvPr id="3159" name="Text Box 15">
          <a:extLst>
            <a:ext uri="{FF2B5EF4-FFF2-40B4-BE49-F238E27FC236}">
              <a16:creationId xmlns:a16="http://schemas.microsoft.com/office/drawing/2014/main" id="{00000000-0008-0000-0500-0000570C0000}"/>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160" name="Text Box 16">
          <a:extLst>
            <a:ext uri="{FF2B5EF4-FFF2-40B4-BE49-F238E27FC236}">
              <a16:creationId xmlns:a16="http://schemas.microsoft.com/office/drawing/2014/main" id="{00000000-0008-0000-0500-000058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161" name="Text Box 17">
          <a:extLst>
            <a:ext uri="{FF2B5EF4-FFF2-40B4-BE49-F238E27FC236}">
              <a16:creationId xmlns:a16="http://schemas.microsoft.com/office/drawing/2014/main" id="{00000000-0008-0000-0500-000059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162" name="Text Box 18">
          <a:extLst>
            <a:ext uri="{FF2B5EF4-FFF2-40B4-BE49-F238E27FC236}">
              <a16:creationId xmlns:a16="http://schemas.microsoft.com/office/drawing/2014/main" id="{00000000-0008-0000-0500-00005A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163" name="Text Box 19">
          <a:extLst>
            <a:ext uri="{FF2B5EF4-FFF2-40B4-BE49-F238E27FC236}">
              <a16:creationId xmlns:a16="http://schemas.microsoft.com/office/drawing/2014/main" id="{00000000-0008-0000-0500-00005B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3164" name="Text Box 16">
          <a:extLst>
            <a:ext uri="{FF2B5EF4-FFF2-40B4-BE49-F238E27FC236}">
              <a16:creationId xmlns:a16="http://schemas.microsoft.com/office/drawing/2014/main" id="{00000000-0008-0000-0500-00005C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3165" name="Text Box 17">
          <a:extLst>
            <a:ext uri="{FF2B5EF4-FFF2-40B4-BE49-F238E27FC236}">
              <a16:creationId xmlns:a16="http://schemas.microsoft.com/office/drawing/2014/main" id="{00000000-0008-0000-0500-00005D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3166" name="Text Box 18">
          <a:extLst>
            <a:ext uri="{FF2B5EF4-FFF2-40B4-BE49-F238E27FC236}">
              <a16:creationId xmlns:a16="http://schemas.microsoft.com/office/drawing/2014/main" id="{00000000-0008-0000-0500-00005E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3167" name="Text Box 19">
          <a:extLst>
            <a:ext uri="{FF2B5EF4-FFF2-40B4-BE49-F238E27FC236}">
              <a16:creationId xmlns:a16="http://schemas.microsoft.com/office/drawing/2014/main" id="{00000000-0008-0000-0500-00005F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3168" name="Text Box 16">
          <a:extLst>
            <a:ext uri="{FF2B5EF4-FFF2-40B4-BE49-F238E27FC236}">
              <a16:creationId xmlns:a16="http://schemas.microsoft.com/office/drawing/2014/main" id="{00000000-0008-0000-0500-000060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3169" name="Text Box 17">
          <a:extLst>
            <a:ext uri="{FF2B5EF4-FFF2-40B4-BE49-F238E27FC236}">
              <a16:creationId xmlns:a16="http://schemas.microsoft.com/office/drawing/2014/main" id="{00000000-0008-0000-0500-000061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3170" name="Text Box 18">
          <a:extLst>
            <a:ext uri="{FF2B5EF4-FFF2-40B4-BE49-F238E27FC236}">
              <a16:creationId xmlns:a16="http://schemas.microsoft.com/office/drawing/2014/main" id="{00000000-0008-0000-0500-000062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3171" name="Text Box 19">
          <a:extLst>
            <a:ext uri="{FF2B5EF4-FFF2-40B4-BE49-F238E27FC236}">
              <a16:creationId xmlns:a16="http://schemas.microsoft.com/office/drawing/2014/main" id="{00000000-0008-0000-0500-000063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444014"/>
    <xdr:sp macro="" textlink="">
      <xdr:nvSpPr>
        <xdr:cNvPr id="3172" name="Text Box 15">
          <a:extLst>
            <a:ext uri="{FF2B5EF4-FFF2-40B4-BE49-F238E27FC236}">
              <a16:creationId xmlns:a16="http://schemas.microsoft.com/office/drawing/2014/main" id="{00000000-0008-0000-0500-0000640C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173" name="Text Box 16">
          <a:extLst>
            <a:ext uri="{FF2B5EF4-FFF2-40B4-BE49-F238E27FC236}">
              <a16:creationId xmlns:a16="http://schemas.microsoft.com/office/drawing/2014/main" id="{00000000-0008-0000-0500-000065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174" name="Text Box 17">
          <a:extLst>
            <a:ext uri="{FF2B5EF4-FFF2-40B4-BE49-F238E27FC236}">
              <a16:creationId xmlns:a16="http://schemas.microsoft.com/office/drawing/2014/main" id="{00000000-0008-0000-0500-000066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175" name="Text Box 18">
          <a:extLst>
            <a:ext uri="{FF2B5EF4-FFF2-40B4-BE49-F238E27FC236}">
              <a16:creationId xmlns:a16="http://schemas.microsoft.com/office/drawing/2014/main" id="{00000000-0008-0000-0500-000067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176" name="Text Box 19">
          <a:extLst>
            <a:ext uri="{FF2B5EF4-FFF2-40B4-BE49-F238E27FC236}">
              <a16:creationId xmlns:a16="http://schemas.microsoft.com/office/drawing/2014/main" id="{00000000-0008-0000-0500-000068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3177" name="Text Box 16">
          <a:extLst>
            <a:ext uri="{FF2B5EF4-FFF2-40B4-BE49-F238E27FC236}">
              <a16:creationId xmlns:a16="http://schemas.microsoft.com/office/drawing/2014/main" id="{00000000-0008-0000-0500-000069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3178" name="Text Box 17">
          <a:extLst>
            <a:ext uri="{FF2B5EF4-FFF2-40B4-BE49-F238E27FC236}">
              <a16:creationId xmlns:a16="http://schemas.microsoft.com/office/drawing/2014/main" id="{00000000-0008-0000-0500-00006A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3179" name="Text Box 18">
          <a:extLst>
            <a:ext uri="{FF2B5EF4-FFF2-40B4-BE49-F238E27FC236}">
              <a16:creationId xmlns:a16="http://schemas.microsoft.com/office/drawing/2014/main" id="{00000000-0008-0000-0500-00006B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180" name="Text Box 16">
          <a:extLst>
            <a:ext uri="{FF2B5EF4-FFF2-40B4-BE49-F238E27FC236}">
              <a16:creationId xmlns:a16="http://schemas.microsoft.com/office/drawing/2014/main" id="{00000000-0008-0000-0500-00006C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181" name="Text Box 17">
          <a:extLst>
            <a:ext uri="{FF2B5EF4-FFF2-40B4-BE49-F238E27FC236}">
              <a16:creationId xmlns:a16="http://schemas.microsoft.com/office/drawing/2014/main" id="{00000000-0008-0000-0500-00006D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182" name="Text Box 18">
          <a:extLst>
            <a:ext uri="{FF2B5EF4-FFF2-40B4-BE49-F238E27FC236}">
              <a16:creationId xmlns:a16="http://schemas.microsoft.com/office/drawing/2014/main" id="{00000000-0008-0000-0500-00006E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183" name="Text Box 19">
          <a:extLst>
            <a:ext uri="{FF2B5EF4-FFF2-40B4-BE49-F238E27FC236}">
              <a16:creationId xmlns:a16="http://schemas.microsoft.com/office/drawing/2014/main" id="{00000000-0008-0000-0500-00006F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184" name="Text Box 16">
          <a:extLst>
            <a:ext uri="{FF2B5EF4-FFF2-40B4-BE49-F238E27FC236}">
              <a16:creationId xmlns:a16="http://schemas.microsoft.com/office/drawing/2014/main" id="{00000000-0008-0000-0500-000070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185" name="Text Box 17">
          <a:extLst>
            <a:ext uri="{FF2B5EF4-FFF2-40B4-BE49-F238E27FC236}">
              <a16:creationId xmlns:a16="http://schemas.microsoft.com/office/drawing/2014/main" id="{00000000-0008-0000-0500-000071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186" name="Text Box 18">
          <a:extLst>
            <a:ext uri="{FF2B5EF4-FFF2-40B4-BE49-F238E27FC236}">
              <a16:creationId xmlns:a16="http://schemas.microsoft.com/office/drawing/2014/main" id="{00000000-0008-0000-0500-000072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187" name="Text Box 19">
          <a:extLst>
            <a:ext uri="{FF2B5EF4-FFF2-40B4-BE49-F238E27FC236}">
              <a16:creationId xmlns:a16="http://schemas.microsoft.com/office/drawing/2014/main" id="{00000000-0008-0000-0500-000073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456743"/>
    <xdr:sp macro="" textlink="">
      <xdr:nvSpPr>
        <xdr:cNvPr id="3188" name="Text Box 15">
          <a:extLst>
            <a:ext uri="{FF2B5EF4-FFF2-40B4-BE49-F238E27FC236}">
              <a16:creationId xmlns:a16="http://schemas.microsoft.com/office/drawing/2014/main" id="{00000000-0008-0000-0500-0000740C0000}"/>
            </a:ext>
          </a:extLst>
        </xdr:cNvPr>
        <xdr:cNvSpPr txBox="1">
          <a:spLocks noChangeArrowheads="1"/>
        </xdr:cNvSpPr>
      </xdr:nvSpPr>
      <xdr:spPr bwMode="auto">
        <a:xfrm>
          <a:off x="4664364" y="5994111"/>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504825</xdr:rowOff>
    </xdr:from>
    <xdr:ext cx="95250" cy="442269"/>
    <xdr:sp macro="" textlink="">
      <xdr:nvSpPr>
        <xdr:cNvPr id="3189" name="Text Box 15">
          <a:extLst>
            <a:ext uri="{FF2B5EF4-FFF2-40B4-BE49-F238E27FC236}">
              <a16:creationId xmlns:a16="http://schemas.microsoft.com/office/drawing/2014/main" id="{00000000-0008-0000-0500-0000750C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3191" name="Text Box 15">
          <a:extLst>
            <a:ext uri="{FF2B5EF4-FFF2-40B4-BE49-F238E27FC236}">
              <a16:creationId xmlns:a16="http://schemas.microsoft.com/office/drawing/2014/main" id="{00000000-0008-0000-0500-0000770C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444331"/>
    <xdr:sp macro="" textlink="">
      <xdr:nvSpPr>
        <xdr:cNvPr id="3192" name="Text Box 15">
          <a:extLst>
            <a:ext uri="{FF2B5EF4-FFF2-40B4-BE49-F238E27FC236}">
              <a16:creationId xmlns:a16="http://schemas.microsoft.com/office/drawing/2014/main" id="{00000000-0008-0000-0500-0000780C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504825</xdr:rowOff>
    </xdr:from>
    <xdr:ext cx="95250" cy="213632"/>
    <xdr:sp macro="" textlink="">
      <xdr:nvSpPr>
        <xdr:cNvPr id="3193" name="Text Box 15">
          <a:extLst>
            <a:ext uri="{FF2B5EF4-FFF2-40B4-BE49-F238E27FC236}">
              <a16:creationId xmlns:a16="http://schemas.microsoft.com/office/drawing/2014/main" id="{00000000-0008-0000-0500-0000790C0000}"/>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194" name="Text Box 16">
          <a:extLst>
            <a:ext uri="{FF2B5EF4-FFF2-40B4-BE49-F238E27FC236}">
              <a16:creationId xmlns:a16="http://schemas.microsoft.com/office/drawing/2014/main" id="{00000000-0008-0000-0500-00007A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195" name="Text Box 17">
          <a:extLst>
            <a:ext uri="{FF2B5EF4-FFF2-40B4-BE49-F238E27FC236}">
              <a16:creationId xmlns:a16="http://schemas.microsoft.com/office/drawing/2014/main" id="{00000000-0008-0000-0500-00007B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196" name="Text Box 18">
          <a:extLst>
            <a:ext uri="{FF2B5EF4-FFF2-40B4-BE49-F238E27FC236}">
              <a16:creationId xmlns:a16="http://schemas.microsoft.com/office/drawing/2014/main" id="{00000000-0008-0000-0500-00007C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197" name="Text Box 19">
          <a:extLst>
            <a:ext uri="{FF2B5EF4-FFF2-40B4-BE49-F238E27FC236}">
              <a16:creationId xmlns:a16="http://schemas.microsoft.com/office/drawing/2014/main" id="{00000000-0008-0000-0500-00007D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3198" name="Text Box 16">
          <a:extLst>
            <a:ext uri="{FF2B5EF4-FFF2-40B4-BE49-F238E27FC236}">
              <a16:creationId xmlns:a16="http://schemas.microsoft.com/office/drawing/2014/main" id="{00000000-0008-0000-0500-00007E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3199" name="Text Box 17">
          <a:extLst>
            <a:ext uri="{FF2B5EF4-FFF2-40B4-BE49-F238E27FC236}">
              <a16:creationId xmlns:a16="http://schemas.microsoft.com/office/drawing/2014/main" id="{00000000-0008-0000-0500-00007F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3200" name="Text Box 18">
          <a:extLst>
            <a:ext uri="{FF2B5EF4-FFF2-40B4-BE49-F238E27FC236}">
              <a16:creationId xmlns:a16="http://schemas.microsoft.com/office/drawing/2014/main" id="{00000000-0008-0000-0500-000080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3201" name="Text Box 19">
          <a:extLst>
            <a:ext uri="{FF2B5EF4-FFF2-40B4-BE49-F238E27FC236}">
              <a16:creationId xmlns:a16="http://schemas.microsoft.com/office/drawing/2014/main" id="{00000000-0008-0000-0500-000081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3202" name="Text Box 16">
          <a:extLst>
            <a:ext uri="{FF2B5EF4-FFF2-40B4-BE49-F238E27FC236}">
              <a16:creationId xmlns:a16="http://schemas.microsoft.com/office/drawing/2014/main" id="{00000000-0008-0000-0500-000082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3203" name="Text Box 17">
          <a:extLst>
            <a:ext uri="{FF2B5EF4-FFF2-40B4-BE49-F238E27FC236}">
              <a16:creationId xmlns:a16="http://schemas.microsoft.com/office/drawing/2014/main" id="{00000000-0008-0000-0500-000083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3204" name="Text Box 18">
          <a:extLst>
            <a:ext uri="{FF2B5EF4-FFF2-40B4-BE49-F238E27FC236}">
              <a16:creationId xmlns:a16="http://schemas.microsoft.com/office/drawing/2014/main" id="{00000000-0008-0000-0500-000084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3205" name="Text Box 19">
          <a:extLst>
            <a:ext uri="{FF2B5EF4-FFF2-40B4-BE49-F238E27FC236}">
              <a16:creationId xmlns:a16="http://schemas.microsoft.com/office/drawing/2014/main" id="{00000000-0008-0000-0500-000085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444014"/>
    <xdr:sp macro="" textlink="">
      <xdr:nvSpPr>
        <xdr:cNvPr id="3206" name="Text Box 15">
          <a:extLst>
            <a:ext uri="{FF2B5EF4-FFF2-40B4-BE49-F238E27FC236}">
              <a16:creationId xmlns:a16="http://schemas.microsoft.com/office/drawing/2014/main" id="{00000000-0008-0000-0500-0000860C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207" name="Text Box 16">
          <a:extLst>
            <a:ext uri="{FF2B5EF4-FFF2-40B4-BE49-F238E27FC236}">
              <a16:creationId xmlns:a16="http://schemas.microsoft.com/office/drawing/2014/main" id="{00000000-0008-0000-0500-000087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208" name="Text Box 17">
          <a:extLst>
            <a:ext uri="{FF2B5EF4-FFF2-40B4-BE49-F238E27FC236}">
              <a16:creationId xmlns:a16="http://schemas.microsoft.com/office/drawing/2014/main" id="{00000000-0008-0000-0500-000088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209" name="Text Box 18">
          <a:extLst>
            <a:ext uri="{FF2B5EF4-FFF2-40B4-BE49-F238E27FC236}">
              <a16:creationId xmlns:a16="http://schemas.microsoft.com/office/drawing/2014/main" id="{00000000-0008-0000-0500-000089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210" name="Text Box 19">
          <a:extLst>
            <a:ext uri="{FF2B5EF4-FFF2-40B4-BE49-F238E27FC236}">
              <a16:creationId xmlns:a16="http://schemas.microsoft.com/office/drawing/2014/main" id="{00000000-0008-0000-0500-00008A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86</xdr:row>
      <xdr:rowOff>504825</xdr:rowOff>
    </xdr:from>
    <xdr:ext cx="95250" cy="442269"/>
    <xdr:sp macro="" textlink="">
      <xdr:nvSpPr>
        <xdr:cNvPr id="3211" name="Text Box 15">
          <a:extLst>
            <a:ext uri="{FF2B5EF4-FFF2-40B4-BE49-F238E27FC236}">
              <a16:creationId xmlns:a16="http://schemas.microsoft.com/office/drawing/2014/main" id="{00000000-0008-0000-0500-00008B0C0000}"/>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3212" name="Text Box 16">
          <a:extLst>
            <a:ext uri="{FF2B5EF4-FFF2-40B4-BE49-F238E27FC236}">
              <a16:creationId xmlns:a16="http://schemas.microsoft.com/office/drawing/2014/main" id="{00000000-0008-0000-0500-00008C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3213" name="Text Box 17">
          <a:extLst>
            <a:ext uri="{FF2B5EF4-FFF2-40B4-BE49-F238E27FC236}">
              <a16:creationId xmlns:a16="http://schemas.microsoft.com/office/drawing/2014/main" id="{00000000-0008-0000-0500-00008D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3214" name="Text Box 18">
          <a:extLst>
            <a:ext uri="{FF2B5EF4-FFF2-40B4-BE49-F238E27FC236}">
              <a16:creationId xmlns:a16="http://schemas.microsoft.com/office/drawing/2014/main" id="{00000000-0008-0000-0500-00008E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215" name="Text Box 16">
          <a:extLst>
            <a:ext uri="{FF2B5EF4-FFF2-40B4-BE49-F238E27FC236}">
              <a16:creationId xmlns:a16="http://schemas.microsoft.com/office/drawing/2014/main" id="{00000000-0008-0000-0500-00008F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216" name="Text Box 17">
          <a:extLst>
            <a:ext uri="{FF2B5EF4-FFF2-40B4-BE49-F238E27FC236}">
              <a16:creationId xmlns:a16="http://schemas.microsoft.com/office/drawing/2014/main" id="{00000000-0008-0000-0500-000090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217" name="Text Box 18">
          <a:extLst>
            <a:ext uri="{FF2B5EF4-FFF2-40B4-BE49-F238E27FC236}">
              <a16:creationId xmlns:a16="http://schemas.microsoft.com/office/drawing/2014/main" id="{00000000-0008-0000-0500-000091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218" name="Text Box 19">
          <a:extLst>
            <a:ext uri="{FF2B5EF4-FFF2-40B4-BE49-F238E27FC236}">
              <a16:creationId xmlns:a16="http://schemas.microsoft.com/office/drawing/2014/main" id="{00000000-0008-0000-0500-000092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219" name="Text Box 16">
          <a:extLst>
            <a:ext uri="{FF2B5EF4-FFF2-40B4-BE49-F238E27FC236}">
              <a16:creationId xmlns:a16="http://schemas.microsoft.com/office/drawing/2014/main" id="{00000000-0008-0000-0500-000093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220" name="Text Box 17">
          <a:extLst>
            <a:ext uri="{FF2B5EF4-FFF2-40B4-BE49-F238E27FC236}">
              <a16:creationId xmlns:a16="http://schemas.microsoft.com/office/drawing/2014/main" id="{00000000-0008-0000-0500-000094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221" name="Text Box 18">
          <a:extLst>
            <a:ext uri="{FF2B5EF4-FFF2-40B4-BE49-F238E27FC236}">
              <a16:creationId xmlns:a16="http://schemas.microsoft.com/office/drawing/2014/main" id="{00000000-0008-0000-0500-000095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90</xdr:row>
      <xdr:rowOff>170392</xdr:rowOff>
    </xdr:from>
    <xdr:ext cx="95250" cy="213632"/>
    <xdr:sp macro="" textlink="">
      <xdr:nvSpPr>
        <xdr:cNvPr id="3222" name="Text Box 15">
          <a:extLst>
            <a:ext uri="{FF2B5EF4-FFF2-40B4-BE49-F238E27FC236}">
              <a16:creationId xmlns:a16="http://schemas.microsoft.com/office/drawing/2014/main" id="{00000000-0008-0000-0500-0000960C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223" name="Text Box 16">
          <a:extLst>
            <a:ext uri="{FF2B5EF4-FFF2-40B4-BE49-F238E27FC236}">
              <a16:creationId xmlns:a16="http://schemas.microsoft.com/office/drawing/2014/main" id="{00000000-0008-0000-0500-000097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224" name="Text Box 17">
          <a:extLst>
            <a:ext uri="{FF2B5EF4-FFF2-40B4-BE49-F238E27FC236}">
              <a16:creationId xmlns:a16="http://schemas.microsoft.com/office/drawing/2014/main" id="{00000000-0008-0000-0500-000098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225" name="Text Box 18">
          <a:extLst>
            <a:ext uri="{FF2B5EF4-FFF2-40B4-BE49-F238E27FC236}">
              <a16:creationId xmlns:a16="http://schemas.microsoft.com/office/drawing/2014/main" id="{00000000-0008-0000-0500-000099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226" name="Text Box 19">
          <a:extLst>
            <a:ext uri="{FF2B5EF4-FFF2-40B4-BE49-F238E27FC236}">
              <a16:creationId xmlns:a16="http://schemas.microsoft.com/office/drawing/2014/main" id="{00000000-0008-0000-0500-00009A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3227" name="Text Box 16">
          <a:extLst>
            <a:ext uri="{FF2B5EF4-FFF2-40B4-BE49-F238E27FC236}">
              <a16:creationId xmlns:a16="http://schemas.microsoft.com/office/drawing/2014/main" id="{00000000-0008-0000-0500-00009B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3228" name="Text Box 17">
          <a:extLst>
            <a:ext uri="{FF2B5EF4-FFF2-40B4-BE49-F238E27FC236}">
              <a16:creationId xmlns:a16="http://schemas.microsoft.com/office/drawing/2014/main" id="{00000000-0008-0000-0500-00009C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3229" name="Text Box 18">
          <a:extLst>
            <a:ext uri="{FF2B5EF4-FFF2-40B4-BE49-F238E27FC236}">
              <a16:creationId xmlns:a16="http://schemas.microsoft.com/office/drawing/2014/main" id="{00000000-0008-0000-0500-00009D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3230" name="Text Box 19">
          <a:extLst>
            <a:ext uri="{FF2B5EF4-FFF2-40B4-BE49-F238E27FC236}">
              <a16:creationId xmlns:a16="http://schemas.microsoft.com/office/drawing/2014/main" id="{00000000-0008-0000-0500-00009E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85</xdr:row>
      <xdr:rowOff>0</xdr:rowOff>
    </xdr:from>
    <xdr:ext cx="95250" cy="171450"/>
    <xdr:sp macro="" textlink="">
      <xdr:nvSpPr>
        <xdr:cNvPr id="3231" name="Text Box 16">
          <a:extLst>
            <a:ext uri="{FF2B5EF4-FFF2-40B4-BE49-F238E27FC236}">
              <a16:creationId xmlns:a16="http://schemas.microsoft.com/office/drawing/2014/main" id="{00000000-0008-0000-0500-00009F0C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85</xdr:row>
      <xdr:rowOff>0</xdr:rowOff>
    </xdr:from>
    <xdr:ext cx="95250" cy="171450"/>
    <xdr:sp macro="" textlink="">
      <xdr:nvSpPr>
        <xdr:cNvPr id="3232" name="Text Box 17">
          <a:extLst>
            <a:ext uri="{FF2B5EF4-FFF2-40B4-BE49-F238E27FC236}">
              <a16:creationId xmlns:a16="http://schemas.microsoft.com/office/drawing/2014/main" id="{00000000-0008-0000-0500-0000A00C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85</xdr:row>
      <xdr:rowOff>0</xdr:rowOff>
    </xdr:from>
    <xdr:ext cx="95250" cy="171450"/>
    <xdr:sp macro="" textlink="">
      <xdr:nvSpPr>
        <xdr:cNvPr id="3233" name="Text Box 18">
          <a:extLst>
            <a:ext uri="{FF2B5EF4-FFF2-40B4-BE49-F238E27FC236}">
              <a16:creationId xmlns:a16="http://schemas.microsoft.com/office/drawing/2014/main" id="{00000000-0008-0000-0500-0000A10C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85</xdr:row>
      <xdr:rowOff>0</xdr:rowOff>
    </xdr:from>
    <xdr:ext cx="95250" cy="171450"/>
    <xdr:sp macro="" textlink="">
      <xdr:nvSpPr>
        <xdr:cNvPr id="3234" name="Text Box 19">
          <a:extLst>
            <a:ext uri="{FF2B5EF4-FFF2-40B4-BE49-F238E27FC236}">
              <a16:creationId xmlns:a16="http://schemas.microsoft.com/office/drawing/2014/main" id="{00000000-0008-0000-0500-0000A20C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444014"/>
    <xdr:sp macro="" textlink="">
      <xdr:nvSpPr>
        <xdr:cNvPr id="3235" name="Text Box 15">
          <a:extLst>
            <a:ext uri="{FF2B5EF4-FFF2-40B4-BE49-F238E27FC236}">
              <a16:creationId xmlns:a16="http://schemas.microsoft.com/office/drawing/2014/main" id="{00000000-0008-0000-0500-0000A30C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236" name="Text Box 16">
          <a:extLst>
            <a:ext uri="{FF2B5EF4-FFF2-40B4-BE49-F238E27FC236}">
              <a16:creationId xmlns:a16="http://schemas.microsoft.com/office/drawing/2014/main" id="{00000000-0008-0000-0500-0000A4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237" name="Text Box 17">
          <a:extLst>
            <a:ext uri="{FF2B5EF4-FFF2-40B4-BE49-F238E27FC236}">
              <a16:creationId xmlns:a16="http://schemas.microsoft.com/office/drawing/2014/main" id="{00000000-0008-0000-0500-0000A5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238" name="Text Box 18">
          <a:extLst>
            <a:ext uri="{FF2B5EF4-FFF2-40B4-BE49-F238E27FC236}">
              <a16:creationId xmlns:a16="http://schemas.microsoft.com/office/drawing/2014/main" id="{00000000-0008-0000-0500-0000A6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239" name="Text Box 19">
          <a:extLst>
            <a:ext uri="{FF2B5EF4-FFF2-40B4-BE49-F238E27FC236}">
              <a16:creationId xmlns:a16="http://schemas.microsoft.com/office/drawing/2014/main" id="{00000000-0008-0000-0500-0000A7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3240" name="Text Box 16">
          <a:extLst>
            <a:ext uri="{FF2B5EF4-FFF2-40B4-BE49-F238E27FC236}">
              <a16:creationId xmlns:a16="http://schemas.microsoft.com/office/drawing/2014/main" id="{00000000-0008-0000-0500-0000A8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3241" name="Text Box 17">
          <a:extLst>
            <a:ext uri="{FF2B5EF4-FFF2-40B4-BE49-F238E27FC236}">
              <a16:creationId xmlns:a16="http://schemas.microsoft.com/office/drawing/2014/main" id="{00000000-0008-0000-0500-0000A9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90</xdr:row>
      <xdr:rowOff>15875</xdr:rowOff>
    </xdr:from>
    <xdr:ext cx="95250" cy="171450"/>
    <xdr:sp macro="" textlink="">
      <xdr:nvSpPr>
        <xdr:cNvPr id="3242" name="Text Box 18">
          <a:extLst>
            <a:ext uri="{FF2B5EF4-FFF2-40B4-BE49-F238E27FC236}">
              <a16:creationId xmlns:a16="http://schemas.microsoft.com/office/drawing/2014/main" id="{00000000-0008-0000-0500-0000AA0C0000}"/>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243" name="Text Box 16">
          <a:extLst>
            <a:ext uri="{FF2B5EF4-FFF2-40B4-BE49-F238E27FC236}">
              <a16:creationId xmlns:a16="http://schemas.microsoft.com/office/drawing/2014/main" id="{00000000-0008-0000-0500-0000AB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244" name="Text Box 17">
          <a:extLst>
            <a:ext uri="{FF2B5EF4-FFF2-40B4-BE49-F238E27FC236}">
              <a16:creationId xmlns:a16="http://schemas.microsoft.com/office/drawing/2014/main" id="{00000000-0008-0000-0500-0000AC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245" name="Text Box 18">
          <a:extLst>
            <a:ext uri="{FF2B5EF4-FFF2-40B4-BE49-F238E27FC236}">
              <a16:creationId xmlns:a16="http://schemas.microsoft.com/office/drawing/2014/main" id="{00000000-0008-0000-0500-0000AD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246" name="Text Box 19">
          <a:extLst>
            <a:ext uri="{FF2B5EF4-FFF2-40B4-BE49-F238E27FC236}">
              <a16:creationId xmlns:a16="http://schemas.microsoft.com/office/drawing/2014/main" id="{00000000-0008-0000-0500-0000AE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247" name="Text Box 16">
          <a:extLst>
            <a:ext uri="{FF2B5EF4-FFF2-40B4-BE49-F238E27FC236}">
              <a16:creationId xmlns:a16="http://schemas.microsoft.com/office/drawing/2014/main" id="{00000000-0008-0000-0500-0000AF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90</xdr:row>
      <xdr:rowOff>170392</xdr:rowOff>
    </xdr:from>
    <xdr:ext cx="95250" cy="213632"/>
    <xdr:sp macro="" textlink="">
      <xdr:nvSpPr>
        <xdr:cNvPr id="3248" name="Text Box 15">
          <a:extLst>
            <a:ext uri="{FF2B5EF4-FFF2-40B4-BE49-F238E27FC236}">
              <a16:creationId xmlns:a16="http://schemas.microsoft.com/office/drawing/2014/main" id="{00000000-0008-0000-0500-0000B00C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448496"/>
    <xdr:sp macro="" textlink="">
      <xdr:nvSpPr>
        <xdr:cNvPr id="3249" name="Text Box 15">
          <a:extLst>
            <a:ext uri="{FF2B5EF4-FFF2-40B4-BE49-F238E27FC236}">
              <a16:creationId xmlns:a16="http://schemas.microsoft.com/office/drawing/2014/main" id="{00000000-0008-0000-0500-0000B10C0000}"/>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504825</xdr:rowOff>
    </xdr:from>
    <xdr:ext cx="95250" cy="442269"/>
    <xdr:sp macro="" textlink="">
      <xdr:nvSpPr>
        <xdr:cNvPr id="3250" name="Text Box 15">
          <a:extLst>
            <a:ext uri="{FF2B5EF4-FFF2-40B4-BE49-F238E27FC236}">
              <a16:creationId xmlns:a16="http://schemas.microsoft.com/office/drawing/2014/main" id="{00000000-0008-0000-0500-0000B20C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504825</xdr:rowOff>
    </xdr:from>
    <xdr:ext cx="95250" cy="442269"/>
    <xdr:sp macro="" textlink="">
      <xdr:nvSpPr>
        <xdr:cNvPr id="3251" name="Text Box 15">
          <a:extLst>
            <a:ext uri="{FF2B5EF4-FFF2-40B4-BE49-F238E27FC236}">
              <a16:creationId xmlns:a16="http://schemas.microsoft.com/office/drawing/2014/main" id="{00000000-0008-0000-0500-0000B30C0000}"/>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3252" name="Text Box 15">
          <a:extLst>
            <a:ext uri="{FF2B5EF4-FFF2-40B4-BE49-F238E27FC236}">
              <a16:creationId xmlns:a16="http://schemas.microsoft.com/office/drawing/2014/main" id="{00000000-0008-0000-0500-0000B40C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444331"/>
    <xdr:sp macro="" textlink="">
      <xdr:nvSpPr>
        <xdr:cNvPr id="3253" name="Text Box 15">
          <a:extLst>
            <a:ext uri="{FF2B5EF4-FFF2-40B4-BE49-F238E27FC236}">
              <a16:creationId xmlns:a16="http://schemas.microsoft.com/office/drawing/2014/main" id="{00000000-0008-0000-0500-0000B50C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90</xdr:row>
      <xdr:rowOff>170392</xdr:rowOff>
    </xdr:from>
    <xdr:ext cx="95250" cy="213632"/>
    <xdr:sp macro="" textlink="">
      <xdr:nvSpPr>
        <xdr:cNvPr id="3254" name="Text Box 15">
          <a:extLst>
            <a:ext uri="{FF2B5EF4-FFF2-40B4-BE49-F238E27FC236}">
              <a16:creationId xmlns:a16="http://schemas.microsoft.com/office/drawing/2014/main" id="{00000000-0008-0000-0500-0000B60C0000}"/>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255" name="Text Box 16">
          <a:extLst>
            <a:ext uri="{FF2B5EF4-FFF2-40B4-BE49-F238E27FC236}">
              <a16:creationId xmlns:a16="http://schemas.microsoft.com/office/drawing/2014/main" id="{00000000-0008-0000-0500-0000B7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256" name="Text Box 17">
          <a:extLst>
            <a:ext uri="{FF2B5EF4-FFF2-40B4-BE49-F238E27FC236}">
              <a16:creationId xmlns:a16="http://schemas.microsoft.com/office/drawing/2014/main" id="{00000000-0008-0000-0500-0000B8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257" name="Text Box 18">
          <a:extLst>
            <a:ext uri="{FF2B5EF4-FFF2-40B4-BE49-F238E27FC236}">
              <a16:creationId xmlns:a16="http://schemas.microsoft.com/office/drawing/2014/main" id="{00000000-0008-0000-0500-0000B9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258" name="Text Box 19">
          <a:extLst>
            <a:ext uri="{FF2B5EF4-FFF2-40B4-BE49-F238E27FC236}">
              <a16:creationId xmlns:a16="http://schemas.microsoft.com/office/drawing/2014/main" id="{00000000-0008-0000-0500-0000BA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3259" name="Text Box 16">
          <a:extLst>
            <a:ext uri="{FF2B5EF4-FFF2-40B4-BE49-F238E27FC236}">
              <a16:creationId xmlns:a16="http://schemas.microsoft.com/office/drawing/2014/main" id="{00000000-0008-0000-0500-0000BB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3260" name="Text Box 17">
          <a:extLst>
            <a:ext uri="{FF2B5EF4-FFF2-40B4-BE49-F238E27FC236}">
              <a16:creationId xmlns:a16="http://schemas.microsoft.com/office/drawing/2014/main" id="{00000000-0008-0000-0500-0000BC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3261" name="Text Box 18">
          <a:extLst>
            <a:ext uri="{FF2B5EF4-FFF2-40B4-BE49-F238E27FC236}">
              <a16:creationId xmlns:a16="http://schemas.microsoft.com/office/drawing/2014/main" id="{00000000-0008-0000-0500-0000BD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3262" name="Text Box 19">
          <a:extLst>
            <a:ext uri="{FF2B5EF4-FFF2-40B4-BE49-F238E27FC236}">
              <a16:creationId xmlns:a16="http://schemas.microsoft.com/office/drawing/2014/main" id="{00000000-0008-0000-0500-0000BE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3263" name="Text Box 16">
          <a:extLst>
            <a:ext uri="{FF2B5EF4-FFF2-40B4-BE49-F238E27FC236}">
              <a16:creationId xmlns:a16="http://schemas.microsoft.com/office/drawing/2014/main" id="{00000000-0008-0000-0500-0000BF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3264" name="Text Box 17">
          <a:extLst>
            <a:ext uri="{FF2B5EF4-FFF2-40B4-BE49-F238E27FC236}">
              <a16:creationId xmlns:a16="http://schemas.microsoft.com/office/drawing/2014/main" id="{00000000-0008-0000-0500-0000C0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3265" name="Text Box 18">
          <a:extLst>
            <a:ext uri="{FF2B5EF4-FFF2-40B4-BE49-F238E27FC236}">
              <a16:creationId xmlns:a16="http://schemas.microsoft.com/office/drawing/2014/main" id="{00000000-0008-0000-0500-0000C1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3266" name="Text Box 19">
          <a:extLst>
            <a:ext uri="{FF2B5EF4-FFF2-40B4-BE49-F238E27FC236}">
              <a16:creationId xmlns:a16="http://schemas.microsoft.com/office/drawing/2014/main" id="{00000000-0008-0000-0500-0000C2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444014"/>
    <xdr:sp macro="" textlink="">
      <xdr:nvSpPr>
        <xdr:cNvPr id="3267" name="Text Box 15">
          <a:extLst>
            <a:ext uri="{FF2B5EF4-FFF2-40B4-BE49-F238E27FC236}">
              <a16:creationId xmlns:a16="http://schemas.microsoft.com/office/drawing/2014/main" id="{00000000-0008-0000-0500-0000C30C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268" name="Text Box 16">
          <a:extLst>
            <a:ext uri="{FF2B5EF4-FFF2-40B4-BE49-F238E27FC236}">
              <a16:creationId xmlns:a16="http://schemas.microsoft.com/office/drawing/2014/main" id="{00000000-0008-0000-0500-0000C4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269" name="Text Box 17">
          <a:extLst>
            <a:ext uri="{FF2B5EF4-FFF2-40B4-BE49-F238E27FC236}">
              <a16:creationId xmlns:a16="http://schemas.microsoft.com/office/drawing/2014/main" id="{00000000-0008-0000-0500-0000C5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270" name="Text Box 18">
          <a:extLst>
            <a:ext uri="{FF2B5EF4-FFF2-40B4-BE49-F238E27FC236}">
              <a16:creationId xmlns:a16="http://schemas.microsoft.com/office/drawing/2014/main" id="{00000000-0008-0000-0500-0000C6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271" name="Text Box 19">
          <a:extLst>
            <a:ext uri="{FF2B5EF4-FFF2-40B4-BE49-F238E27FC236}">
              <a16:creationId xmlns:a16="http://schemas.microsoft.com/office/drawing/2014/main" id="{00000000-0008-0000-0500-0000C7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3272" name="Text Box 16">
          <a:extLst>
            <a:ext uri="{FF2B5EF4-FFF2-40B4-BE49-F238E27FC236}">
              <a16:creationId xmlns:a16="http://schemas.microsoft.com/office/drawing/2014/main" id="{00000000-0008-0000-0500-0000C8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3273" name="Text Box 17">
          <a:extLst>
            <a:ext uri="{FF2B5EF4-FFF2-40B4-BE49-F238E27FC236}">
              <a16:creationId xmlns:a16="http://schemas.microsoft.com/office/drawing/2014/main" id="{00000000-0008-0000-0500-0000C9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3274" name="Text Box 18">
          <a:extLst>
            <a:ext uri="{FF2B5EF4-FFF2-40B4-BE49-F238E27FC236}">
              <a16:creationId xmlns:a16="http://schemas.microsoft.com/office/drawing/2014/main" id="{00000000-0008-0000-0500-0000CA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275" name="Text Box 16">
          <a:extLst>
            <a:ext uri="{FF2B5EF4-FFF2-40B4-BE49-F238E27FC236}">
              <a16:creationId xmlns:a16="http://schemas.microsoft.com/office/drawing/2014/main" id="{00000000-0008-0000-0500-0000CB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276" name="Text Box 17">
          <a:extLst>
            <a:ext uri="{FF2B5EF4-FFF2-40B4-BE49-F238E27FC236}">
              <a16:creationId xmlns:a16="http://schemas.microsoft.com/office/drawing/2014/main" id="{00000000-0008-0000-0500-0000CC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277" name="Text Box 18">
          <a:extLst>
            <a:ext uri="{FF2B5EF4-FFF2-40B4-BE49-F238E27FC236}">
              <a16:creationId xmlns:a16="http://schemas.microsoft.com/office/drawing/2014/main" id="{00000000-0008-0000-0500-0000CD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278" name="Text Box 19">
          <a:extLst>
            <a:ext uri="{FF2B5EF4-FFF2-40B4-BE49-F238E27FC236}">
              <a16:creationId xmlns:a16="http://schemas.microsoft.com/office/drawing/2014/main" id="{00000000-0008-0000-0500-0000CE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279" name="Text Box 16">
          <a:extLst>
            <a:ext uri="{FF2B5EF4-FFF2-40B4-BE49-F238E27FC236}">
              <a16:creationId xmlns:a16="http://schemas.microsoft.com/office/drawing/2014/main" id="{00000000-0008-0000-0500-0000CF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280" name="Text Box 17">
          <a:extLst>
            <a:ext uri="{FF2B5EF4-FFF2-40B4-BE49-F238E27FC236}">
              <a16:creationId xmlns:a16="http://schemas.microsoft.com/office/drawing/2014/main" id="{00000000-0008-0000-0500-0000D0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281" name="Text Box 18">
          <a:extLst>
            <a:ext uri="{FF2B5EF4-FFF2-40B4-BE49-F238E27FC236}">
              <a16:creationId xmlns:a16="http://schemas.microsoft.com/office/drawing/2014/main" id="{00000000-0008-0000-0500-0000D1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282" name="Text Box 19">
          <a:extLst>
            <a:ext uri="{FF2B5EF4-FFF2-40B4-BE49-F238E27FC236}">
              <a16:creationId xmlns:a16="http://schemas.microsoft.com/office/drawing/2014/main" id="{00000000-0008-0000-0500-0000D2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456743"/>
    <xdr:sp macro="" textlink="">
      <xdr:nvSpPr>
        <xdr:cNvPr id="3283" name="Text Box 15">
          <a:extLst>
            <a:ext uri="{FF2B5EF4-FFF2-40B4-BE49-F238E27FC236}">
              <a16:creationId xmlns:a16="http://schemas.microsoft.com/office/drawing/2014/main" id="{00000000-0008-0000-0500-0000D30C0000}"/>
            </a:ext>
          </a:extLst>
        </xdr:cNvPr>
        <xdr:cNvSpPr txBox="1">
          <a:spLocks noChangeArrowheads="1"/>
        </xdr:cNvSpPr>
      </xdr:nvSpPr>
      <xdr:spPr bwMode="auto">
        <a:xfrm>
          <a:off x="4664364" y="5994111"/>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504825</xdr:rowOff>
    </xdr:from>
    <xdr:ext cx="95250" cy="442269"/>
    <xdr:sp macro="" textlink="">
      <xdr:nvSpPr>
        <xdr:cNvPr id="3284" name="Text Box 15">
          <a:extLst>
            <a:ext uri="{FF2B5EF4-FFF2-40B4-BE49-F238E27FC236}">
              <a16:creationId xmlns:a16="http://schemas.microsoft.com/office/drawing/2014/main" id="{00000000-0008-0000-0500-0000D40C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504825</xdr:rowOff>
    </xdr:from>
    <xdr:ext cx="95250" cy="442269"/>
    <xdr:sp macro="" textlink="">
      <xdr:nvSpPr>
        <xdr:cNvPr id="3285" name="Text Box 15">
          <a:extLst>
            <a:ext uri="{FF2B5EF4-FFF2-40B4-BE49-F238E27FC236}">
              <a16:creationId xmlns:a16="http://schemas.microsoft.com/office/drawing/2014/main" id="{00000000-0008-0000-0500-0000D50C0000}"/>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3286" name="Text Box 15">
          <a:extLst>
            <a:ext uri="{FF2B5EF4-FFF2-40B4-BE49-F238E27FC236}">
              <a16:creationId xmlns:a16="http://schemas.microsoft.com/office/drawing/2014/main" id="{00000000-0008-0000-0500-0000D60C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444331"/>
    <xdr:sp macro="" textlink="">
      <xdr:nvSpPr>
        <xdr:cNvPr id="3287" name="Text Box 15">
          <a:extLst>
            <a:ext uri="{FF2B5EF4-FFF2-40B4-BE49-F238E27FC236}">
              <a16:creationId xmlns:a16="http://schemas.microsoft.com/office/drawing/2014/main" id="{00000000-0008-0000-0500-0000D70C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504825</xdr:rowOff>
    </xdr:from>
    <xdr:ext cx="95250" cy="213632"/>
    <xdr:sp macro="" textlink="">
      <xdr:nvSpPr>
        <xdr:cNvPr id="3288" name="Text Box 15">
          <a:extLst>
            <a:ext uri="{FF2B5EF4-FFF2-40B4-BE49-F238E27FC236}">
              <a16:creationId xmlns:a16="http://schemas.microsoft.com/office/drawing/2014/main" id="{00000000-0008-0000-0500-0000D80C0000}"/>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289" name="Text Box 16">
          <a:extLst>
            <a:ext uri="{FF2B5EF4-FFF2-40B4-BE49-F238E27FC236}">
              <a16:creationId xmlns:a16="http://schemas.microsoft.com/office/drawing/2014/main" id="{00000000-0008-0000-0500-0000D9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290" name="Text Box 17">
          <a:extLst>
            <a:ext uri="{FF2B5EF4-FFF2-40B4-BE49-F238E27FC236}">
              <a16:creationId xmlns:a16="http://schemas.microsoft.com/office/drawing/2014/main" id="{00000000-0008-0000-0500-0000DA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291" name="Text Box 18">
          <a:extLst>
            <a:ext uri="{FF2B5EF4-FFF2-40B4-BE49-F238E27FC236}">
              <a16:creationId xmlns:a16="http://schemas.microsoft.com/office/drawing/2014/main" id="{00000000-0008-0000-0500-0000DB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292" name="Text Box 19">
          <a:extLst>
            <a:ext uri="{FF2B5EF4-FFF2-40B4-BE49-F238E27FC236}">
              <a16:creationId xmlns:a16="http://schemas.microsoft.com/office/drawing/2014/main" id="{00000000-0008-0000-0500-0000DC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3293" name="Text Box 16">
          <a:extLst>
            <a:ext uri="{FF2B5EF4-FFF2-40B4-BE49-F238E27FC236}">
              <a16:creationId xmlns:a16="http://schemas.microsoft.com/office/drawing/2014/main" id="{00000000-0008-0000-0500-0000DD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3294" name="Text Box 17">
          <a:extLst>
            <a:ext uri="{FF2B5EF4-FFF2-40B4-BE49-F238E27FC236}">
              <a16:creationId xmlns:a16="http://schemas.microsoft.com/office/drawing/2014/main" id="{00000000-0008-0000-0500-0000DE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3295" name="Text Box 18">
          <a:extLst>
            <a:ext uri="{FF2B5EF4-FFF2-40B4-BE49-F238E27FC236}">
              <a16:creationId xmlns:a16="http://schemas.microsoft.com/office/drawing/2014/main" id="{00000000-0008-0000-0500-0000DF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3296" name="Text Box 19">
          <a:extLst>
            <a:ext uri="{FF2B5EF4-FFF2-40B4-BE49-F238E27FC236}">
              <a16:creationId xmlns:a16="http://schemas.microsoft.com/office/drawing/2014/main" id="{00000000-0008-0000-0500-0000E0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3297" name="Text Box 16">
          <a:extLst>
            <a:ext uri="{FF2B5EF4-FFF2-40B4-BE49-F238E27FC236}">
              <a16:creationId xmlns:a16="http://schemas.microsoft.com/office/drawing/2014/main" id="{00000000-0008-0000-0500-0000E1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3298" name="Text Box 17">
          <a:extLst>
            <a:ext uri="{FF2B5EF4-FFF2-40B4-BE49-F238E27FC236}">
              <a16:creationId xmlns:a16="http://schemas.microsoft.com/office/drawing/2014/main" id="{00000000-0008-0000-0500-0000E2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3299" name="Text Box 18">
          <a:extLst>
            <a:ext uri="{FF2B5EF4-FFF2-40B4-BE49-F238E27FC236}">
              <a16:creationId xmlns:a16="http://schemas.microsoft.com/office/drawing/2014/main" id="{00000000-0008-0000-0500-0000E3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3300" name="Text Box 19">
          <a:extLst>
            <a:ext uri="{FF2B5EF4-FFF2-40B4-BE49-F238E27FC236}">
              <a16:creationId xmlns:a16="http://schemas.microsoft.com/office/drawing/2014/main" id="{00000000-0008-0000-0500-0000E4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444014"/>
    <xdr:sp macro="" textlink="">
      <xdr:nvSpPr>
        <xdr:cNvPr id="3301" name="Text Box 15">
          <a:extLst>
            <a:ext uri="{FF2B5EF4-FFF2-40B4-BE49-F238E27FC236}">
              <a16:creationId xmlns:a16="http://schemas.microsoft.com/office/drawing/2014/main" id="{00000000-0008-0000-0500-0000E50C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302" name="Text Box 16">
          <a:extLst>
            <a:ext uri="{FF2B5EF4-FFF2-40B4-BE49-F238E27FC236}">
              <a16:creationId xmlns:a16="http://schemas.microsoft.com/office/drawing/2014/main" id="{00000000-0008-0000-0500-0000E6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303" name="Text Box 17">
          <a:extLst>
            <a:ext uri="{FF2B5EF4-FFF2-40B4-BE49-F238E27FC236}">
              <a16:creationId xmlns:a16="http://schemas.microsoft.com/office/drawing/2014/main" id="{00000000-0008-0000-0500-0000E7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304" name="Text Box 18">
          <a:extLst>
            <a:ext uri="{FF2B5EF4-FFF2-40B4-BE49-F238E27FC236}">
              <a16:creationId xmlns:a16="http://schemas.microsoft.com/office/drawing/2014/main" id="{00000000-0008-0000-0500-0000E8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305" name="Text Box 19">
          <a:extLst>
            <a:ext uri="{FF2B5EF4-FFF2-40B4-BE49-F238E27FC236}">
              <a16:creationId xmlns:a16="http://schemas.microsoft.com/office/drawing/2014/main" id="{00000000-0008-0000-0500-0000E9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92</xdr:row>
      <xdr:rowOff>504825</xdr:rowOff>
    </xdr:from>
    <xdr:ext cx="95250" cy="442269"/>
    <xdr:sp macro="" textlink="">
      <xdr:nvSpPr>
        <xdr:cNvPr id="3306" name="Text Box 15">
          <a:extLst>
            <a:ext uri="{FF2B5EF4-FFF2-40B4-BE49-F238E27FC236}">
              <a16:creationId xmlns:a16="http://schemas.microsoft.com/office/drawing/2014/main" id="{00000000-0008-0000-0500-0000EA0C0000}"/>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3307" name="Text Box 16">
          <a:extLst>
            <a:ext uri="{FF2B5EF4-FFF2-40B4-BE49-F238E27FC236}">
              <a16:creationId xmlns:a16="http://schemas.microsoft.com/office/drawing/2014/main" id="{00000000-0008-0000-0500-0000EB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3308" name="Text Box 17">
          <a:extLst>
            <a:ext uri="{FF2B5EF4-FFF2-40B4-BE49-F238E27FC236}">
              <a16:creationId xmlns:a16="http://schemas.microsoft.com/office/drawing/2014/main" id="{00000000-0008-0000-0500-0000EC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3309" name="Text Box 18">
          <a:extLst>
            <a:ext uri="{FF2B5EF4-FFF2-40B4-BE49-F238E27FC236}">
              <a16:creationId xmlns:a16="http://schemas.microsoft.com/office/drawing/2014/main" id="{00000000-0008-0000-0500-0000ED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310" name="Text Box 16">
          <a:extLst>
            <a:ext uri="{FF2B5EF4-FFF2-40B4-BE49-F238E27FC236}">
              <a16:creationId xmlns:a16="http://schemas.microsoft.com/office/drawing/2014/main" id="{00000000-0008-0000-0500-0000EE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311" name="Text Box 17">
          <a:extLst>
            <a:ext uri="{FF2B5EF4-FFF2-40B4-BE49-F238E27FC236}">
              <a16:creationId xmlns:a16="http://schemas.microsoft.com/office/drawing/2014/main" id="{00000000-0008-0000-0500-0000EF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312" name="Text Box 18">
          <a:extLst>
            <a:ext uri="{FF2B5EF4-FFF2-40B4-BE49-F238E27FC236}">
              <a16:creationId xmlns:a16="http://schemas.microsoft.com/office/drawing/2014/main" id="{00000000-0008-0000-0500-0000F0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313" name="Text Box 19">
          <a:extLst>
            <a:ext uri="{FF2B5EF4-FFF2-40B4-BE49-F238E27FC236}">
              <a16:creationId xmlns:a16="http://schemas.microsoft.com/office/drawing/2014/main" id="{00000000-0008-0000-0500-0000F1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314" name="Text Box 16">
          <a:extLst>
            <a:ext uri="{FF2B5EF4-FFF2-40B4-BE49-F238E27FC236}">
              <a16:creationId xmlns:a16="http://schemas.microsoft.com/office/drawing/2014/main" id="{00000000-0008-0000-0500-0000F2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315" name="Text Box 17">
          <a:extLst>
            <a:ext uri="{FF2B5EF4-FFF2-40B4-BE49-F238E27FC236}">
              <a16:creationId xmlns:a16="http://schemas.microsoft.com/office/drawing/2014/main" id="{00000000-0008-0000-0500-0000F3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316" name="Text Box 18">
          <a:extLst>
            <a:ext uri="{FF2B5EF4-FFF2-40B4-BE49-F238E27FC236}">
              <a16:creationId xmlns:a16="http://schemas.microsoft.com/office/drawing/2014/main" id="{00000000-0008-0000-0500-0000F4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96</xdr:row>
      <xdr:rowOff>170392</xdr:rowOff>
    </xdr:from>
    <xdr:ext cx="95250" cy="213632"/>
    <xdr:sp macro="" textlink="">
      <xdr:nvSpPr>
        <xdr:cNvPr id="3317" name="Text Box 15">
          <a:extLst>
            <a:ext uri="{FF2B5EF4-FFF2-40B4-BE49-F238E27FC236}">
              <a16:creationId xmlns:a16="http://schemas.microsoft.com/office/drawing/2014/main" id="{00000000-0008-0000-0500-0000F50C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318" name="Text Box 16">
          <a:extLst>
            <a:ext uri="{FF2B5EF4-FFF2-40B4-BE49-F238E27FC236}">
              <a16:creationId xmlns:a16="http://schemas.microsoft.com/office/drawing/2014/main" id="{00000000-0008-0000-0500-0000F6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319" name="Text Box 17">
          <a:extLst>
            <a:ext uri="{FF2B5EF4-FFF2-40B4-BE49-F238E27FC236}">
              <a16:creationId xmlns:a16="http://schemas.microsoft.com/office/drawing/2014/main" id="{00000000-0008-0000-0500-0000F7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320" name="Text Box 18">
          <a:extLst>
            <a:ext uri="{FF2B5EF4-FFF2-40B4-BE49-F238E27FC236}">
              <a16:creationId xmlns:a16="http://schemas.microsoft.com/office/drawing/2014/main" id="{00000000-0008-0000-0500-0000F8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321" name="Text Box 19">
          <a:extLst>
            <a:ext uri="{FF2B5EF4-FFF2-40B4-BE49-F238E27FC236}">
              <a16:creationId xmlns:a16="http://schemas.microsoft.com/office/drawing/2014/main" id="{00000000-0008-0000-0500-0000F9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3322" name="Text Box 16">
          <a:extLst>
            <a:ext uri="{FF2B5EF4-FFF2-40B4-BE49-F238E27FC236}">
              <a16:creationId xmlns:a16="http://schemas.microsoft.com/office/drawing/2014/main" id="{00000000-0008-0000-0500-0000FA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3323" name="Text Box 17">
          <a:extLst>
            <a:ext uri="{FF2B5EF4-FFF2-40B4-BE49-F238E27FC236}">
              <a16:creationId xmlns:a16="http://schemas.microsoft.com/office/drawing/2014/main" id="{00000000-0008-0000-0500-0000FB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3324" name="Text Box 18">
          <a:extLst>
            <a:ext uri="{FF2B5EF4-FFF2-40B4-BE49-F238E27FC236}">
              <a16:creationId xmlns:a16="http://schemas.microsoft.com/office/drawing/2014/main" id="{00000000-0008-0000-0500-0000FC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3325" name="Text Box 19">
          <a:extLst>
            <a:ext uri="{FF2B5EF4-FFF2-40B4-BE49-F238E27FC236}">
              <a16:creationId xmlns:a16="http://schemas.microsoft.com/office/drawing/2014/main" id="{00000000-0008-0000-0500-0000FD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91</xdr:row>
      <xdr:rowOff>0</xdr:rowOff>
    </xdr:from>
    <xdr:ext cx="95250" cy="171450"/>
    <xdr:sp macro="" textlink="">
      <xdr:nvSpPr>
        <xdr:cNvPr id="3326" name="Text Box 16">
          <a:extLst>
            <a:ext uri="{FF2B5EF4-FFF2-40B4-BE49-F238E27FC236}">
              <a16:creationId xmlns:a16="http://schemas.microsoft.com/office/drawing/2014/main" id="{00000000-0008-0000-0500-0000FE0C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91</xdr:row>
      <xdr:rowOff>0</xdr:rowOff>
    </xdr:from>
    <xdr:ext cx="95250" cy="171450"/>
    <xdr:sp macro="" textlink="">
      <xdr:nvSpPr>
        <xdr:cNvPr id="3327" name="Text Box 17">
          <a:extLst>
            <a:ext uri="{FF2B5EF4-FFF2-40B4-BE49-F238E27FC236}">
              <a16:creationId xmlns:a16="http://schemas.microsoft.com/office/drawing/2014/main" id="{00000000-0008-0000-0500-0000FF0C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91</xdr:row>
      <xdr:rowOff>0</xdr:rowOff>
    </xdr:from>
    <xdr:ext cx="95250" cy="171450"/>
    <xdr:sp macro="" textlink="">
      <xdr:nvSpPr>
        <xdr:cNvPr id="3328" name="Text Box 18">
          <a:extLst>
            <a:ext uri="{FF2B5EF4-FFF2-40B4-BE49-F238E27FC236}">
              <a16:creationId xmlns:a16="http://schemas.microsoft.com/office/drawing/2014/main" id="{00000000-0008-0000-0500-0000000D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91</xdr:row>
      <xdr:rowOff>0</xdr:rowOff>
    </xdr:from>
    <xdr:ext cx="95250" cy="171450"/>
    <xdr:sp macro="" textlink="">
      <xdr:nvSpPr>
        <xdr:cNvPr id="3329" name="Text Box 19">
          <a:extLst>
            <a:ext uri="{FF2B5EF4-FFF2-40B4-BE49-F238E27FC236}">
              <a16:creationId xmlns:a16="http://schemas.microsoft.com/office/drawing/2014/main" id="{00000000-0008-0000-0500-0000010D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444014"/>
    <xdr:sp macro="" textlink="">
      <xdr:nvSpPr>
        <xdr:cNvPr id="3330" name="Text Box 15">
          <a:extLst>
            <a:ext uri="{FF2B5EF4-FFF2-40B4-BE49-F238E27FC236}">
              <a16:creationId xmlns:a16="http://schemas.microsoft.com/office/drawing/2014/main" id="{00000000-0008-0000-0500-0000020D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331" name="Text Box 16">
          <a:extLst>
            <a:ext uri="{FF2B5EF4-FFF2-40B4-BE49-F238E27FC236}">
              <a16:creationId xmlns:a16="http://schemas.microsoft.com/office/drawing/2014/main" id="{00000000-0008-0000-0500-000003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332" name="Text Box 17">
          <a:extLst>
            <a:ext uri="{FF2B5EF4-FFF2-40B4-BE49-F238E27FC236}">
              <a16:creationId xmlns:a16="http://schemas.microsoft.com/office/drawing/2014/main" id="{00000000-0008-0000-0500-000004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333" name="Text Box 18">
          <a:extLst>
            <a:ext uri="{FF2B5EF4-FFF2-40B4-BE49-F238E27FC236}">
              <a16:creationId xmlns:a16="http://schemas.microsoft.com/office/drawing/2014/main" id="{00000000-0008-0000-0500-000005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334" name="Text Box 19">
          <a:extLst>
            <a:ext uri="{FF2B5EF4-FFF2-40B4-BE49-F238E27FC236}">
              <a16:creationId xmlns:a16="http://schemas.microsoft.com/office/drawing/2014/main" id="{00000000-0008-0000-0500-000006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3335" name="Text Box 16">
          <a:extLst>
            <a:ext uri="{FF2B5EF4-FFF2-40B4-BE49-F238E27FC236}">
              <a16:creationId xmlns:a16="http://schemas.microsoft.com/office/drawing/2014/main" id="{00000000-0008-0000-0500-000007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3336" name="Text Box 17">
          <a:extLst>
            <a:ext uri="{FF2B5EF4-FFF2-40B4-BE49-F238E27FC236}">
              <a16:creationId xmlns:a16="http://schemas.microsoft.com/office/drawing/2014/main" id="{00000000-0008-0000-0500-000008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96</xdr:row>
      <xdr:rowOff>15875</xdr:rowOff>
    </xdr:from>
    <xdr:ext cx="95250" cy="171450"/>
    <xdr:sp macro="" textlink="">
      <xdr:nvSpPr>
        <xdr:cNvPr id="3337" name="Text Box 18">
          <a:extLst>
            <a:ext uri="{FF2B5EF4-FFF2-40B4-BE49-F238E27FC236}">
              <a16:creationId xmlns:a16="http://schemas.microsoft.com/office/drawing/2014/main" id="{00000000-0008-0000-0500-0000090D0000}"/>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338" name="Text Box 16">
          <a:extLst>
            <a:ext uri="{FF2B5EF4-FFF2-40B4-BE49-F238E27FC236}">
              <a16:creationId xmlns:a16="http://schemas.microsoft.com/office/drawing/2014/main" id="{00000000-0008-0000-0500-00000A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339" name="Text Box 17">
          <a:extLst>
            <a:ext uri="{FF2B5EF4-FFF2-40B4-BE49-F238E27FC236}">
              <a16:creationId xmlns:a16="http://schemas.microsoft.com/office/drawing/2014/main" id="{00000000-0008-0000-0500-00000B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340" name="Text Box 18">
          <a:extLst>
            <a:ext uri="{FF2B5EF4-FFF2-40B4-BE49-F238E27FC236}">
              <a16:creationId xmlns:a16="http://schemas.microsoft.com/office/drawing/2014/main" id="{00000000-0008-0000-0500-00000C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341" name="Text Box 19">
          <a:extLst>
            <a:ext uri="{FF2B5EF4-FFF2-40B4-BE49-F238E27FC236}">
              <a16:creationId xmlns:a16="http://schemas.microsoft.com/office/drawing/2014/main" id="{00000000-0008-0000-0500-00000D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342" name="Text Box 16">
          <a:extLst>
            <a:ext uri="{FF2B5EF4-FFF2-40B4-BE49-F238E27FC236}">
              <a16:creationId xmlns:a16="http://schemas.microsoft.com/office/drawing/2014/main" id="{00000000-0008-0000-0500-00000E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96</xdr:row>
      <xdr:rowOff>170392</xdr:rowOff>
    </xdr:from>
    <xdr:ext cx="95250" cy="213632"/>
    <xdr:sp macro="" textlink="">
      <xdr:nvSpPr>
        <xdr:cNvPr id="3343" name="Text Box 15">
          <a:extLst>
            <a:ext uri="{FF2B5EF4-FFF2-40B4-BE49-F238E27FC236}">
              <a16:creationId xmlns:a16="http://schemas.microsoft.com/office/drawing/2014/main" id="{00000000-0008-0000-0500-00000F0D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448496"/>
    <xdr:sp macro="" textlink="">
      <xdr:nvSpPr>
        <xdr:cNvPr id="3344" name="Text Box 15">
          <a:extLst>
            <a:ext uri="{FF2B5EF4-FFF2-40B4-BE49-F238E27FC236}">
              <a16:creationId xmlns:a16="http://schemas.microsoft.com/office/drawing/2014/main" id="{00000000-0008-0000-0500-0000100D0000}"/>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504825</xdr:rowOff>
    </xdr:from>
    <xdr:ext cx="95250" cy="442269"/>
    <xdr:sp macro="" textlink="">
      <xdr:nvSpPr>
        <xdr:cNvPr id="3345" name="Text Box 15">
          <a:extLst>
            <a:ext uri="{FF2B5EF4-FFF2-40B4-BE49-F238E27FC236}">
              <a16:creationId xmlns:a16="http://schemas.microsoft.com/office/drawing/2014/main" id="{00000000-0008-0000-0500-0000110D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504825</xdr:rowOff>
    </xdr:from>
    <xdr:ext cx="95250" cy="442269"/>
    <xdr:sp macro="" textlink="">
      <xdr:nvSpPr>
        <xdr:cNvPr id="3346" name="Text Box 15">
          <a:extLst>
            <a:ext uri="{FF2B5EF4-FFF2-40B4-BE49-F238E27FC236}">
              <a16:creationId xmlns:a16="http://schemas.microsoft.com/office/drawing/2014/main" id="{00000000-0008-0000-0500-0000120D0000}"/>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3347" name="Text Box 15">
          <a:extLst>
            <a:ext uri="{FF2B5EF4-FFF2-40B4-BE49-F238E27FC236}">
              <a16:creationId xmlns:a16="http://schemas.microsoft.com/office/drawing/2014/main" id="{00000000-0008-0000-0500-0000130D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444331"/>
    <xdr:sp macro="" textlink="">
      <xdr:nvSpPr>
        <xdr:cNvPr id="3348" name="Text Box 15">
          <a:extLst>
            <a:ext uri="{FF2B5EF4-FFF2-40B4-BE49-F238E27FC236}">
              <a16:creationId xmlns:a16="http://schemas.microsoft.com/office/drawing/2014/main" id="{00000000-0008-0000-0500-0000140D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96</xdr:row>
      <xdr:rowOff>170392</xdr:rowOff>
    </xdr:from>
    <xdr:ext cx="95250" cy="213632"/>
    <xdr:sp macro="" textlink="">
      <xdr:nvSpPr>
        <xdr:cNvPr id="3349" name="Text Box 15">
          <a:extLst>
            <a:ext uri="{FF2B5EF4-FFF2-40B4-BE49-F238E27FC236}">
              <a16:creationId xmlns:a16="http://schemas.microsoft.com/office/drawing/2014/main" id="{00000000-0008-0000-0500-0000150D0000}"/>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350" name="Text Box 16">
          <a:extLst>
            <a:ext uri="{FF2B5EF4-FFF2-40B4-BE49-F238E27FC236}">
              <a16:creationId xmlns:a16="http://schemas.microsoft.com/office/drawing/2014/main" id="{00000000-0008-0000-0500-000016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351" name="Text Box 17">
          <a:extLst>
            <a:ext uri="{FF2B5EF4-FFF2-40B4-BE49-F238E27FC236}">
              <a16:creationId xmlns:a16="http://schemas.microsoft.com/office/drawing/2014/main" id="{00000000-0008-0000-0500-000017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352" name="Text Box 18">
          <a:extLst>
            <a:ext uri="{FF2B5EF4-FFF2-40B4-BE49-F238E27FC236}">
              <a16:creationId xmlns:a16="http://schemas.microsoft.com/office/drawing/2014/main" id="{00000000-0008-0000-0500-000018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353" name="Text Box 19">
          <a:extLst>
            <a:ext uri="{FF2B5EF4-FFF2-40B4-BE49-F238E27FC236}">
              <a16:creationId xmlns:a16="http://schemas.microsoft.com/office/drawing/2014/main" id="{00000000-0008-0000-0500-000019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3354" name="Text Box 16">
          <a:extLst>
            <a:ext uri="{FF2B5EF4-FFF2-40B4-BE49-F238E27FC236}">
              <a16:creationId xmlns:a16="http://schemas.microsoft.com/office/drawing/2014/main" id="{00000000-0008-0000-0500-00001A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3355" name="Text Box 17">
          <a:extLst>
            <a:ext uri="{FF2B5EF4-FFF2-40B4-BE49-F238E27FC236}">
              <a16:creationId xmlns:a16="http://schemas.microsoft.com/office/drawing/2014/main" id="{00000000-0008-0000-0500-00001B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3356" name="Text Box 18">
          <a:extLst>
            <a:ext uri="{FF2B5EF4-FFF2-40B4-BE49-F238E27FC236}">
              <a16:creationId xmlns:a16="http://schemas.microsoft.com/office/drawing/2014/main" id="{00000000-0008-0000-0500-00001C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3357" name="Text Box 19">
          <a:extLst>
            <a:ext uri="{FF2B5EF4-FFF2-40B4-BE49-F238E27FC236}">
              <a16:creationId xmlns:a16="http://schemas.microsoft.com/office/drawing/2014/main" id="{00000000-0008-0000-0500-00001D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3358" name="Text Box 16">
          <a:extLst>
            <a:ext uri="{FF2B5EF4-FFF2-40B4-BE49-F238E27FC236}">
              <a16:creationId xmlns:a16="http://schemas.microsoft.com/office/drawing/2014/main" id="{00000000-0008-0000-0500-00001E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3359" name="Text Box 17">
          <a:extLst>
            <a:ext uri="{FF2B5EF4-FFF2-40B4-BE49-F238E27FC236}">
              <a16:creationId xmlns:a16="http://schemas.microsoft.com/office/drawing/2014/main" id="{00000000-0008-0000-0500-00001F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3360" name="Text Box 18">
          <a:extLst>
            <a:ext uri="{FF2B5EF4-FFF2-40B4-BE49-F238E27FC236}">
              <a16:creationId xmlns:a16="http://schemas.microsoft.com/office/drawing/2014/main" id="{00000000-0008-0000-0500-000020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3361" name="Text Box 19">
          <a:extLst>
            <a:ext uri="{FF2B5EF4-FFF2-40B4-BE49-F238E27FC236}">
              <a16:creationId xmlns:a16="http://schemas.microsoft.com/office/drawing/2014/main" id="{00000000-0008-0000-0500-000021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444014"/>
    <xdr:sp macro="" textlink="">
      <xdr:nvSpPr>
        <xdr:cNvPr id="3362" name="Text Box 15">
          <a:extLst>
            <a:ext uri="{FF2B5EF4-FFF2-40B4-BE49-F238E27FC236}">
              <a16:creationId xmlns:a16="http://schemas.microsoft.com/office/drawing/2014/main" id="{00000000-0008-0000-0500-0000220D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363" name="Text Box 16">
          <a:extLst>
            <a:ext uri="{FF2B5EF4-FFF2-40B4-BE49-F238E27FC236}">
              <a16:creationId xmlns:a16="http://schemas.microsoft.com/office/drawing/2014/main" id="{00000000-0008-0000-0500-000023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364" name="Text Box 17">
          <a:extLst>
            <a:ext uri="{FF2B5EF4-FFF2-40B4-BE49-F238E27FC236}">
              <a16:creationId xmlns:a16="http://schemas.microsoft.com/office/drawing/2014/main" id="{00000000-0008-0000-0500-000024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365" name="Text Box 18">
          <a:extLst>
            <a:ext uri="{FF2B5EF4-FFF2-40B4-BE49-F238E27FC236}">
              <a16:creationId xmlns:a16="http://schemas.microsoft.com/office/drawing/2014/main" id="{00000000-0008-0000-0500-000025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366" name="Text Box 19">
          <a:extLst>
            <a:ext uri="{FF2B5EF4-FFF2-40B4-BE49-F238E27FC236}">
              <a16:creationId xmlns:a16="http://schemas.microsoft.com/office/drawing/2014/main" id="{00000000-0008-0000-0500-000026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3367" name="Text Box 16">
          <a:extLst>
            <a:ext uri="{FF2B5EF4-FFF2-40B4-BE49-F238E27FC236}">
              <a16:creationId xmlns:a16="http://schemas.microsoft.com/office/drawing/2014/main" id="{00000000-0008-0000-0500-000027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3368" name="Text Box 17">
          <a:extLst>
            <a:ext uri="{FF2B5EF4-FFF2-40B4-BE49-F238E27FC236}">
              <a16:creationId xmlns:a16="http://schemas.microsoft.com/office/drawing/2014/main" id="{00000000-0008-0000-0500-000028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3369" name="Text Box 18">
          <a:extLst>
            <a:ext uri="{FF2B5EF4-FFF2-40B4-BE49-F238E27FC236}">
              <a16:creationId xmlns:a16="http://schemas.microsoft.com/office/drawing/2014/main" id="{00000000-0008-0000-0500-000029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370" name="Text Box 16">
          <a:extLst>
            <a:ext uri="{FF2B5EF4-FFF2-40B4-BE49-F238E27FC236}">
              <a16:creationId xmlns:a16="http://schemas.microsoft.com/office/drawing/2014/main" id="{00000000-0008-0000-0500-00002A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371" name="Text Box 17">
          <a:extLst>
            <a:ext uri="{FF2B5EF4-FFF2-40B4-BE49-F238E27FC236}">
              <a16:creationId xmlns:a16="http://schemas.microsoft.com/office/drawing/2014/main" id="{00000000-0008-0000-0500-00002B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372" name="Text Box 18">
          <a:extLst>
            <a:ext uri="{FF2B5EF4-FFF2-40B4-BE49-F238E27FC236}">
              <a16:creationId xmlns:a16="http://schemas.microsoft.com/office/drawing/2014/main" id="{00000000-0008-0000-0500-00002C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373" name="Text Box 19">
          <a:extLst>
            <a:ext uri="{FF2B5EF4-FFF2-40B4-BE49-F238E27FC236}">
              <a16:creationId xmlns:a16="http://schemas.microsoft.com/office/drawing/2014/main" id="{00000000-0008-0000-0500-00002D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374" name="Text Box 16">
          <a:extLst>
            <a:ext uri="{FF2B5EF4-FFF2-40B4-BE49-F238E27FC236}">
              <a16:creationId xmlns:a16="http://schemas.microsoft.com/office/drawing/2014/main" id="{00000000-0008-0000-0500-00002E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375" name="Text Box 17">
          <a:extLst>
            <a:ext uri="{FF2B5EF4-FFF2-40B4-BE49-F238E27FC236}">
              <a16:creationId xmlns:a16="http://schemas.microsoft.com/office/drawing/2014/main" id="{00000000-0008-0000-0500-00002F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376" name="Text Box 18">
          <a:extLst>
            <a:ext uri="{FF2B5EF4-FFF2-40B4-BE49-F238E27FC236}">
              <a16:creationId xmlns:a16="http://schemas.microsoft.com/office/drawing/2014/main" id="{00000000-0008-0000-0500-000030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377" name="Text Box 19">
          <a:extLst>
            <a:ext uri="{FF2B5EF4-FFF2-40B4-BE49-F238E27FC236}">
              <a16:creationId xmlns:a16="http://schemas.microsoft.com/office/drawing/2014/main" id="{00000000-0008-0000-0500-000031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456743"/>
    <xdr:sp macro="" textlink="">
      <xdr:nvSpPr>
        <xdr:cNvPr id="3378" name="Text Box 15">
          <a:extLst>
            <a:ext uri="{FF2B5EF4-FFF2-40B4-BE49-F238E27FC236}">
              <a16:creationId xmlns:a16="http://schemas.microsoft.com/office/drawing/2014/main" id="{00000000-0008-0000-0500-0000320D0000}"/>
            </a:ext>
          </a:extLst>
        </xdr:cNvPr>
        <xdr:cNvSpPr txBox="1">
          <a:spLocks noChangeArrowheads="1"/>
        </xdr:cNvSpPr>
      </xdr:nvSpPr>
      <xdr:spPr bwMode="auto">
        <a:xfrm>
          <a:off x="4664364" y="5994111"/>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504825</xdr:rowOff>
    </xdr:from>
    <xdr:ext cx="95250" cy="442269"/>
    <xdr:sp macro="" textlink="">
      <xdr:nvSpPr>
        <xdr:cNvPr id="3379" name="Text Box 15">
          <a:extLst>
            <a:ext uri="{FF2B5EF4-FFF2-40B4-BE49-F238E27FC236}">
              <a16:creationId xmlns:a16="http://schemas.microsoft.com/office/drawing/2014/main" id="{00000000-0008-0000-0500-0000330D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504825</xdr:rowOff>
    </xdr:from>
    <xdr:ext cx="95250" cy="442269"/>
    <xdr:sp macro="" textlink="">
      <xdr:nvSpPr>
        <xdr:cNvPr id="3380" name="Text Box 15">
          <a:extLst>
            <a:ext uri="{FF2B5EF4-FFF2-40B4-BE49-F238E27FC236}">
              <a16:creationId xmlns:a16="http://schemas.microsoft.com/office/drawing/2014/main" id="{00000000-0008-0000-0500-0000340D0000}"/>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3381" name="Text Box 15">
          <a:extLst>
            <a:ext uri="{FF2B5EF4-FFF2-40B4-BE49-F238E27FC236}">
              <a16:creationId xmlns:a16="http://schemas.microsoft.com/office/drawing/2014/main" id="{00000000-0008-0000-0500-0000350D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444331"/>
    <xdr:sp macro="" textlink="">
      <xdr:nvSpPr>
        <xdr:cNvPr id="3382" name="Text Box 15">
          <a:extLst>
            <a:ext uri="{FF2B5EF4-FFF2-40B4-BE49-F238E27FC236}">
              <a16:creationId xmlns:a16="http://schemas.microsoft.com/office/drawing/2014/main" id="{00000000-0008-0000-0500-0000360D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504825</xdr:rowOff>
    </xdr:from>
    <xdr:ext cx="95250" cy="213632"/>
    <xdr:sp macro="" textlink="">
      <xdr:nvSpPr>
        <xdr:cNvPr id="3383" name="Text Box 15">
          <a:extLst>
            <a:ext uri="{FF2B5EF4-FFF2-40B4-BE49-F238E27FC236}">
              <a16:creationId xmlns:a16="http://schemas.microsoft.com/office/drawing/2014/main" id="{00000000-0008-0000-0500-0000370D0000}"/>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384" name="Text Box 16">
          <a:extLst>
            <a:ext uri="{FF2B5EF4-FFF2-40B4-BE49-F238E27FC236}">
              <a16:creationId xmlns:a16="http://schemas.microsoft.com/office/drawing/2014/main" id="{00000000-0008-0000-0500-000038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385" name="Text Box 17">
          <a:extLst>
            <a:ext uri="{FF2B5EF4-FFF2-40B4-BE49-F238E27FC236}">
              <a16:creationId xmlns:a16="http://schemas.microsoft.com/office/drawing/2014/main" id="{00000000-0008-0000-0500-000039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386" name="Text Box 18">
          <a:extLst>
            <a:ext uri="{FF2B5EF4-FFF2-40B4-BE49-F238E27FC236}">
              <a16:creationId xmlns:a16="http://schemas.microsoft.com/office/drawing/2014/main" id="{00000000-0008-0000-0500-00003A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387" name="Text Box 19">
          <a:extLst>
            <a:ext uri="{FF2B5EF4-FFF2-40B4-BE49-F238E27FC236}">
              <a16:creationId xmlns:a16="http://schemas.microsoft.com/office/drawing/2014/main" id="{00000000-0008-0000-0500-00003B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3388" name="Text Box 16">
          <a:extLst>
            <a:ext uri="{FF2B5EF4-FFF2-40B4-BE49-F238E27FC236}">
              <a16:creationId xmlns:a16="http://schemas.microsoft.com/office/drawing/2014/main" id="{00000000-0008-0000-0500-00003C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3389" name="Text Box 17">
          <a:extLst>
            <a:ext uri="{FF2B5EF4-FFF2-40B4-BE49-F238E27FC236}">
              <a16:creationId xmlns:a16="http://schemas.microsoft.com/office/drawing/2014/main" id="{00000000-0008-0000-0500-00003D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3390" name="Text Box 18">
          <a:extLst>
            <a:ext uri="{FF2B5EF4-FFF2-40B4-BE49-F238E27FC236}">
              <a16:creationId xmlns:a16="http://schemas.microsoft.com/office/drawing/2014/main" id="{00000000-0008-0000-0500-00003E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3391" name="Text Box 19">
          <a:extLst>
            <a:ext uri="{FF2B5EF4-FFF2-40B4-BE49-F238E27FC236}">
              <a16:creationId xmlns:a16="http://schemas.microsoft.com/office/drawing/2014/main" id="{00000000-0008-0000-0500-00003F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3392" name="Text Box 16">
          <a:extLst>
            <a:ext uri="{FF2B5EF4-FFF2-40B4-BE49-F238E27FC236}">
              <a16:creationId xmlns:a16="http://schemas.microsoft.com/office/drawing/2014/main" id="{00000000-0008-0000-0500-000040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3393" name="Text Box 17">
          <a:extLst>
            <a:ext uri="{FF2B5EF4-FFF2-40B4-BE49-F238E27FC236}">
              <a16:creationId xmlns:a16="http://schemas.microsoft.com/office/drawing/2014/main" id="{00000000-0008-0000-0500-000041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3394" name="Text Box 18">
          <a:extLst>
            <a:ext uri="{FF2B5EF4-FFF2-40B4-BE49-F238E27FC236}">
              <a16:creationId xmlns:a16="http://schemas.microsoft.com/office/drawing/2014/main" id="{00000000-0008-0000-0500-000042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3395" name="Text Box 19">
          <a:extLst>
            <a:ext uri="{FF2B5EF4-FFF2-40B4-BE49-F238E27FC236}">
              <a16:creationId xmlns:a16="http://schemas.microsoft.com/office/drawing/2014/main" id="{00000000-0008-0000-0500-000043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444014"/>
    <xdr:sp macro="" textlink="">
      <xdr:nvSpPr>
        <xdr:cNvPr id="3396" name="Text Box 15">
          <a:extLst>
            <a:ext uri="{FF2B5EF4-FFF2-40B4-BE49-F238E27FC236}">
              <a16:creationId xmlns:a16="http://schemas.microsoft.com/office/drawing/2014/main" id="{00000000-0008-0000-0500-0000440D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397" name="Text Box 16">
          <a:extLst>
            <a:ext uri="{FF2B5EF4-FFF2-40B4-BE49-F238E27FC236}">
              <a16:creationId xmlns:a16="http://schemas.microsoft.com/office/drawing/2014/main" id="{00000000-0008-0000-0500-000045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398" name="Text Box 17">
          <a:extLst>
            <a:ext uri="{FF2B5EF4-FFF2-40B4-BE49-F238E27FC236}">
              <a16:creationId xmlns:a16="http://schemas.microsoft.com/office/drawing/2014/main" id="{00000000-0008-0000-0500-000046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399" name="Text Box 18">
          <a:extLst>
            <a:ext uri="{FF2B5EF4-FFF2-40B4-BE49-F238E27FC236}">
              <a16:creationId xmlns:a16="http://schemas.microsoft.com/office/drawing/2014/main" id="{00000000-0008-0000-0500-000047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400" name="Text Box 19">
          <a:extLst>
            <a:ext uri="{FF2B5EF4-FFF2-40B4-BE49-F238E27FC236}">
              <a16:creationId xmlns:a16="http://schemas.microsoft.com/office/drawing/2014/main" id="{00000000-0008-0000-0500-000048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98</xdr:row>
      <xdr:rowOff>504825</xdr:rowOff>
    </xdr:from>
    <xdr:ext cx="95250" cy="442269"/>
    <xdr:sp macro="" textlink="">
      <xdr:nvSpPr>
        <xdr:cNvPr id="3401" name="Text Box 15">
          <a:extLst>
            <a:ext uri="{FF2B5EF4-FFF2-40B4-BE49-F238E27FC236}">
              <a16:creationId xmlns:a16="http://schemas.microsoft.com/office/drawing/2014/main" id="{00000000-0008-0000-0500-0000490D0000}"/>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3402" name="Text Box 16">
          <a:extLst>
            <a:ext uri="{FF2B5EF4-FFF2-40B4-BE49-F238E27FC236}">
              <a16:creationId xmlns:a16="http://schemas.microsoft.com/office/drawing/2014/main" id="{00000000-0008-0000-0500-00004A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3403" name="Text Box 17">
          <a:extLst>
            <a:ext uri="{FF2B5EF4-FFF2-40B4-BE49-F238E27FC236}">
              <a16:creationId xmlns:a16="http://schemas.microsoft.com/office/drawing/2014/main" id="{00000000-0008-0000-0500-00004B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3404" name="Text Box 18">
          <a:extLst>
            <a:ext uri="{FF2B5EF4-FFF2-40B4-BE49-F238E27FC236}">
              <a16:creationId xmlns:a16="http://schemas.microsoft.com/office/drawing/2014/main" id="{00000000-0008-0000-0500-00004C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405" name="Text Box 16">
          <a:extLst>
            <a:ext uri="{FF2B5EF4-FFF2-40B4-BE49-F238E27FC236}">
              <a16:creationId xmlns:a16="http://schemas.microsoft.com/office/drawing/2014/main" id="{00000000-0008-0000-0500-00004D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406" name="Text Box 17">
          <a:extLst>
            <a:ext uri="{FF2B5EF4-FFF2-40B4-BE49-F238E27FC236}">
              <a16:creationId xmlns:a16="http://schemas.microsoft.com/office/drawing/2014/main" id="{00000000-0008-0000-0500-00004E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407" name="Text Box 18">
          <a:extLst>
            <a:ext uri="{FF2B5EF4-FFF2-40B4-BE49-F238E27FC236}">
              <a16:creationId xmlns:a16="http://schemas.microsoft.com/office/drawing/2014/main" id="{00000000-0008-0000-0500-00004F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408" name="Text Box 19">
          <a:extLst>
            <a:ext uri="{FF2B5EF4-FFF2-40B4-BE49-F238E27FC236}">
              <a16:creationId xmlns:a16="http://schemas.microsoft.com/office/drawing/2014/main" id="{00000000-0008-0000-0500-000050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409" name="Text Box 16">
          <a:extLst>
            <a:ext uri="{FF2B5EF4-FFF2-40B4-BE49-F238E27FC236}">
              <a16:creationId xmlns:a16="http://schemas.microsoft.com/office/drawing/2014/main" id="{00000000-0008-0000-0500-000051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410" name="Text Box 17">
          <a:extLst>
            <a:ext uri="{FF2B5EF4-FFF2-40B4-BE49-F238E27FC236}">
              <a16:creationId xmlns:a16="http://schemas.microsoft.com/office/drawing/2014/main" id="{00000000-0008-0000-0500-000052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411" name="Text Box 18">
          <a:extLst>
            <a:ext uri="{FF2B5EF4-FFF2-40B4-BE49-F238E27FC236}">
              <a16:creationId xmlns:a16="http://schemas.microsoft.com/office/drawing/2014/main" id="{00000000-0008-0000-0500-000053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102</xdr:row>
      <xdr:rowOff>170392</xdr:rowOff>
    </xdr:from>
    <xdr:ext cx="95250" cy="213632"/>
    <xdr:sp macro="" textlink="">
      <xdr:nvSpPr>
        <xdr:cNvPr id="3412" name="Text Box 15">
          <a:extLst>
            <a:ext uri="{FF2B5EF4-FFF2-40B4-BE49-F238E27FC236}">
              <a16:creationId xmlns:a16="http://schemas.microsoft.com/office/drawing/2014/main" id="{00000000-0008-0000-0500-0000540D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413" name="Text Box 16">
          <a:extLst>
            <a:ext uri="{FF2B5EF4-FFF2-40B4-BE49-F238E27FC236}">
              <a16:creationId xmlns:a16="http://schemas.microsoft.com/office/drawing/2014/main" id="{00000000-0008-0000-0500-000055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414" name="Text Box 17">
          <a:extLst>
            <a:ext uri="{FF2B5EF4-FFF2-40B4-BE49-F238E27FC236}">
              <a16:creationId xmlns:a16="http://schemas.microsoft.com/office/drawing/2014/main" id="{00000000-0008-0000-0500-000056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415" name="Text Box 18">
          <a:extLst>
            <a:ext uri="{FF2B5EF4-FFF2-40B4-BE49-F238E27FC236}">
              <a16:creationId xmlns:a16="http://schemas.microsoft.com/office/drawing/2014/main" id="{00000000-0008-0000-0500-000057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416" name="Text Box 19">
          <a:extLst>
            <a:ext uri="{FF2B5EF4-FFF2-40B4-BE49-F238E27FC236}">
              <a16:creationId xmlns:a16="http://schemas.microsoft.com/office/drawing/2014/main" id="{00000000-0008-0000-0500-000058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3417" name="Text Box 16">
          <a:extLst>
            <a:ext uri="{FF2B5EF4-FFF2-40B4-BE49-F238E27FC236}">
              <a16:creationId xmlns:a16="http://schemas.microsoft.com/office/drawing/2014/main" id="{00000000-0008-0000-0500-000059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3418" name="Text Box 17">
          <a:extLst>
            <a:ext uri="{FF2B5EF4-FFF2-40B4-BE49-F238E27FC236}">
              <a16:creationId xmlns:a16="http://schemas.microsoft.com/office/drawing/2014/main" id="{00000000-0008-0000-0500-00005A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3419" name="Text Box 18">
          <a:extLst>
            <a:ext uri="{FF2B5EF4-FFF2-40B4-BE49-F238E27FC236}">
              <a16:creationId xmlns:a16="http://schemas.microsoft.com/office/drawing/2014/main" id="{00000000-0008-0000-0500-00005B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3420" name="Text Box 19">
          <a:extLst>
            <a:ext uri="{FF2B5EF4-FFF2-40B4-BE49-F238E27FC236}">
              <a16:creationId xmlns:a16="http://schemas.microsoft.com/office/drawing/2014/main" id="{00000000-0008-0000-0500-00005C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97</xdr:row>
      <xdr:rowOff>0</xdr:rowOff>
    </xdr:from>
    <xdr:ext cx="95250" cy="171450"/>
    <xdr:sp macro="" textlink="">
      <xdr:nvSpPr>
        <xdr:cNvPr id="3421" name="Text Box 16">
          <a:extLst>
            <a:ext uri="{FF2B5EF4-FFF2-40B4-BE49-F238E27FC236}">
              <a16:creationId xmlns:a16="http://schemas.microsoft.com/office/drawing/2014/main" id="{00000000-0008-0000-0500-00005D0D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97</xdr:row>
      <xdr:rowOff>0</xdr:rowOff>
    </xdr:from>
    <xdr:ext cx="95250" cy="171450"/>
    <xdr:sp macro="" textlink="">
      <xdr:nvSpPr>
        <xdr:cNvPr id="3422" name="Text Box 17">
          <a:extLst>
            <a:ext uri="{FF2B5EF4-FFF2-40B4-BE49-F238E27FC236}">
              <a16:creationId xmlns:a16="http://schemas.microsoft.com/office/drawing/2014/main" id="{00000000-0008-0000-0500-00005E0D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97</xdr:row>
      <xdr:rowOff>0</xdr:rowOff>
    </xdr:from>
    <xdr:ext cx="95250" cy="171450"/>
    <xdr:sp macro="" textlink="">
      <xdr:nvSpPr>
        <xdr:cNvPr id="3423" name="Text Box 18">
          <a:extLst>
            <a:ext uri="{FF2B5EF4-FFF2-40B4-BE49-F238E27FC236}">
              <a16:creationId xmlns:a16="http://schemas.microsoft.com/office/drawing/2014/main" id="{00000000-0008-0000-0500-00005F0D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97</xdr:row>
      <xdr:rowOff>0</xdr:rowOff>
    </xdr:from>
    <xdr:ext cx="95250" cy="171450"/>
    <xdr:sp macro="" textlink="">
      <xdr:nvSpPr>
        <xdr:cNvPr id="3424" name="Text Box 19">
          <a:extLst>
            <a:ext uri="{FF2B5EF4-FFF2-40B4-BE49-F238E27FC236}">
              <a16:creationId xmlns:a16="http://schemas.microsoft.com/office/drawing/2014/main" id="{00000000-0008-0000-0500-0000600D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444014"/>
    <xdr:sp macro="" textlink="">
      <xdr:nvSpPr>
        <xdr:cNvPr id="3425" name="Text Box 15">
          <a:extLst>
            <a:ext uri="{FF2B5EF4-FFF2-40B4-BE49-F238E27FC236}">
              <a16:creationId xmlns:a16="http://schemas.microsoft.com/office/drawing/2014/main" id="{00000000-0008-0000-0500-0000610D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426" name="Text Box 16">
          <a:extLst>
            <a:ext uri="{FF2B5EF4-FFF2-40B4-BE49-F238E27FC236}">
              <a16:creationId xmlns:a16="http://schemas.microsoft.com/office/drawing/2014/main" id="{00000000-0008-0000-0500-000062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427" name="Text Box 17">
          <a:extLst>
            <a:ext uri="{FF2B5EF4-FFF2-40B4-BE49-F238E27FC236}">
              <a16:creationId xmlns:a16="http://schemas.microsoft.com/office/drawing/2014/main" id="{00000000-0008-0000-0500-000063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428" name="Text Box 18">
          <a:extLst>
            <a:ext uri="{FF2B5EF4-FFF2-40B4-BE49-F238E27FC236}">
              <a16:creationId xmlns:a16="http://schemas.microsoft.com/office/drawing/2014/main" id="{00000000-0008-0000-0500-000064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429" name="Text Box 19">
          <a:extLst>
            <a:ext uri="{FF2B5EF4-FFF2-40B4-BE49-F238E27FC236}">
              <a16:creationId xmlns:a16="http://schemas.microsoft.com/office/drawing/2014/main" id="{00000000-0008-0000-0500-000065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3430" name="Text Box 16">
          <a:extLst>
            <a:ext uri="{FF2B5EF4-FFF2-40B4-BE49-F238E27FC236}">
              <a16:creationId xmlns:a16="http://schemas.microsoft.com/office/drawing/2014/main" id="{00000000-0008-0000-0500-000066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3431" name="Text Box 17">
          <a:extLst>
            <a:ext uri="{FF2B5EF4-FFF2-40B4-BE49-F238E27FC236}">
              <a16:creationId xmlns:a16="http://schemas.microsoft.com/office/drawing/2014/main" id="{00000000-0008-0000-0500-000067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102</xdr:row>
      <xdr:rowOff>15875</xdr:rowOff>
    </xdr:from>
    <xdr:ext cx="95250" cy="171450"/>
    <xdr:sp macro="" textlink="">
      <xdr:nvSpPr>
        <xdr:cNvPr id="3432" name="Text Box 18">
          <a:extLst>
            <a:ext uri="{FF2B5EF4-FFF2-40B4-BE49-F238E27FC236}">
              <a16:creationId xmlns:a16="http://schemas.microsoft.com/office/drawing/2014/main" id="{00000000-0008-0000-0500-0000680D0000}"/>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433" name="Text Box 16">
          <a:extLst>
            <a:ext uri="{FF2B5EF4-FFF2-40B4-BE49-F238E27FC236}">
              <a16:creationId xmlns:a16="http://schemas.microsoft.com/office/drawing/2014/main" id="{00000000-0008-0000-0500-000069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434" name="Text Box 17">
          <a:extLst>
            <a:ext uri="{FF2B5EF4-FFF2-40B4-BE49-F238E27FC236}">
              <a16:creationId xmlns:a16="http://schemas.microsoft.com/office/drawing/2014/main" id="{00000000-0008-0000-0500-00006A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435" name="Text Box 18">
          <a:extLst>
            <a:ext uri="{FF2B5EF4-FFF2-40B4-BE49-F238E27FC236}">
              <a16:creationId xmlns:a16="http://schemas.microsoft.com/office/drawing/2014/main" id="{00000000-0008-0000-0500-00006B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436" name="Text Box 19">
          <a:extLst>
            <a:ext uri="{FF2B5EF4-FFF2-40B4-BE49-F238E27FC236}">
              <a16:creationId xmlns:a16="http://schemas.microsoft.com/office/drawing/2014/main" id="{00000000-0008-0000-0500-00006C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437" name="Text Box 16">
          <a:extLst>
            <a:ext uri="{FF2B5EF4-FFF2-40B4-BE49-F238E27FC236}">
              <a16:creationId xmlns:a16="http://schemas.microsoft.com/office/drawing/2014/main" id="{00000000-0008-0000-0500-00006D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102</xdr:row>
      <xdr:rowOff>170392</xdr:rowOff>
    </xdr:from>
    <xdr:ext cx="95250" cy="213632"/>
    <xdr:sp macro="" textlink="">
      <xdr:nvSpPr>
        <xdr:cNvPr id="3438" name="Text Box 15">
          <a:extLst>
            <a:ext uri="{FF2B5EF4-FFF2-40B4-BE49-F238E27FC236}">
              <a16:creationId xmlns:a16="http://schemas.microsoft.com/office/drawing/2014/main" id="{00000000-0008-0000-0500-00006E0D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504825</xdr:rowOff>
    </xdr:from>
    <xdr:ext cx="95250" cy="448496"/>
    <xdr:sp macro="" textlink="">
      <xdr:nvSpPr>
        <xdr:cNvPr id="3439" name="Text Box 15">
          <a:extLst>
            <a:ext uri="{FF2B5EF4-FFF2-40B4-BE49-F238E27FC236}">
              <a16:creationId xmlns:a16="http://schemas.microsoft.com/office/drawing/2014/main" id="{00000000-0008-0000-0500-00006F0D0000}"/>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504825</xdr:rowOff>
    </xdr:from>
    <xdr:ext cx="95250" cy="442269"/>
    <xdr:sp macro="" textlink="">
      <xdr:nvSpPr>
        <xdr:cNvPr id="3440" name="Text Box 15">
          <a:extLst>
            <a:ext uri="{FF2B5EF4-FFF2-40B4-BE49-F238E27FC236}">
              <a16:creationId xmlns:a16="http://schemas.microsoft.com/office/drawing/2014/main" id="{00000000-0008-0000-0500-0000700D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504825</xdr:rowOff>
    </xdr:from>
    <xdr:ext cx="95250" cy="442269"/>
    <xdr:sp macro="" textlink="">
      <xdr:nvSpPr>
        <xdr:cNvPr id="3441" name="Text Box 15">
          <a:extLst>
            <a:ext uri="{FF2B5EF4-FFF2-40B4-BE49-F238E27FC236}">
              <a16:creationId xmlns:a16="http://schemas.microsoft.com/office/drawing/2014/main" id="{00000000-0008-0000-0500-0000710D0000}"/>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504825</xdr:rowOff>
    </xdr:from>
    <xdr:ext cx="95250" cy="213632"/>
    <xdr:sp macro="" textlink="">
      <xdr:nvSpPr>
        <xdr:cNvPr id="3442" name="Text Box 15">
          <a:extLst>
            <a:ext uri="{FF2B5EF4-FFF2-40B4-BE49-F238E27FC236}">
              <a16:creationId xmlns:a16="http://schemas.microsoft.com/office/drawing/2014/main" id="{00000000-0008-0000-0500-0000720D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504825</xdr:rowOff>
    </xdr:from>
    <xdr:ext cx="95250" cy="444331"/>
    <xdr:sp macro="" textlink="">
      <xdr:nvSpPr>
        <xdr:cNvPr id="3443" name="Text Box 15">
          <a:extLst>
            <a:ext uri="{FF2B5EF4-FFF2-40B4-BE49-F238E27FC236}">
              <a16:creationId xmlns:a16="http://schemas.microsoft.com/office/drawing/2014/main" id="{00000000-0008-0000-0500-0000730D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102</xdr:row>
      <xdr:rowOff>170392</xdr:rowOff>
    </xdr:from>
    <xdr:ext cx="95250" cy="213632"/>
    <xdr:sp macro="" textlink="">
      <xdr:nvSpPr>
        <xdr:cNvPr id="3444" name="Text Box 15">
          <a:extLst>
            <a:ext uri="{FF2B5EF4-FFF2-40B4-BE49-F238E27FC236}">
              <a16:creationId xmlns:a16="http://schemas.microsoft.com/office/drawing/2014/main" id="{00000000-0008-0000-0500-0000740D0000}"/>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445" name="Text Box 16">
          <a:extLst>
            <a:ext uri="{FF2B5EF4-FFF2-40B4-BE49-F238E27FC236}">
              <a16:creationId xmlns:a16="http://schemas.microsoft.com/office/drawing/2014/main" id="{00000000-0008-0000-0500-000075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446" name="Text Box 17">
          <a:extLst>
            <a:ext uri="{FF2B5EF4-FFF2-40B4-BE49-F238E27FC236}">
              <a16:creationId xmlns:a16="http://schemas.microsoft.com/office/drawing/2014/main" id="{00000000-0008-0000-0500-000076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447" name="Text Box 18">
          <a:extLst>
            <a:ext uri="{FF2B5EF4-FFF2-40B4-BE49-F238E27FC236}">
              <a16:creationId xmlns:a16="http://schemas.microsoft.com/office/drawing/2014/main" id="{00000000-0008-0000-0500-000077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448" name="Text Box 19">
          <a:extLst>
            <a:ext uri="{FF2B5EF4-FFF2-40B4-BE49-F238E27FC236}">
              <a16:creationId xmlns:a16="http://schemas.microsoft.com/office/drawing/2014/main" id="{00000000-0008-0000-0500-000078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3449" name="Text Box 16">
          <a:extLst>
            <a:ext uri="{FF2B5EF4-FFF2-40B4-BE49-F238E27FC236}">
              <a16:creationId xmlns:a16="http://schemas.microsoft.com/office/drawing/2014/main" id="{00000000-0008-0000-0500-000079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3450" name="Text Box 17">
          <a:extLst>
            <a:ext uri="{FF2B5EF4-FFF2-40B4-BE49-F238E27FC236}">
              <a16:creationId xmlns:a16="http://schemas.microsoft.com/office/drawing/2014/main" id="{00000000-0008-0000-0500-00007A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3451" name="Text Box 18">
          <a:extLst>
            <a:ext uri="{FF2B5EF4-FFF2-40B4-BE49-F238E27FC236}">
              <a16:creationId xmlns:a16="http://schemas.microsoft.com/office/drawing/2014/main" id="{00000000-0008-0000-0500-00007B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3452" name="Text Box 19">
          <a:extLst>
            <a:ext uri="{FF2B5EF4-FFF2-40B4-BE49-F238E27FC236}">
              <a16:creationId xmlns:a16="http://schemas.microsoft.com/office/drawing/2014/main" id="{00000000-0008-0000-0500-00007C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3453" name="Text Box 16">
          <a:extLst>
            <a:ext uri="{FF2B5EF4-FFF2-40B4-BE49-F238E27FC236}">
              <a16:creationId xmlns:a16="http://schemas.microsoft.com/office/drawing/2014/main" id="{00000000-0008-0000-0500-00007D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3454" name="Text Box 17">
          <a:extLst>
            <a:ext uri="{FF2B5EF4-FFF2-40B4-BE49-F238E27FC236}">
              <a16:creationId xmlns:a16="http://schemas.microsoft.com/office/drawing/2014/main" id="{00000000-0008-0000-0500-00007E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3455" name="Text Box 18">
          <a:extLst>
            <a:ext uri="{FF2B5EF4-FFF2-40B4-BE49-F238E27FC236}">
              <a16:creationId xmlns:a16="http://schemas.microsoft.com/office/drawing/2014/main" id="{00000000-0008-0000-0500-00007F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3456" name="Text Box 19">
          <a:extLst>
            <a:ext uri="{FF2B5EF4-FFF2-40B4-BE49-F238E27FC236}">
              <a16:creationId xmlns:a16="http://schemas.microsoft.com/office/drawing/2014/main" id="{00000000-0008-0000-0500-000080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444014"/>
    <xdr:sp macro="" textlink="">
      <xdr:nvSpPr>
        <xdr:cNvPr id="3457" name="Text Box 15">
          <a:extLst>
            <a:ext uri="{FF2B5EF4-FFF2-40B4-BE49-F238E27FC236}">
              <a16:creationId xmlns:a16="http://schemas.microsoft.com/office/drawing/2014/main" id="{00000000-0008-0000-0500-0000810D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458" name="Text Box 16">
          <a:extLst>
            <a:ext uri="{FF2B5EF4-FFF2-40B4-BE49-F238E27FC236}">
              <a16:creationId xmlns:a16="http://schemas.microsoft.com/office/drawing/2014/main" id="{00000000-0008-0000-0500-000082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459" name="Text Box 17">
          <a:extLst>
            <a:ext uri="{FF2B5EF4-FFF2-40B4-BE49-F238E27FC236}">
              <a16:creationId xmlns:a16="http://schemas.microsoft.com/office/drawing/2014/main" id="{00000000-0008-0000-0500-000083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460" name="Text Box 18">
          <a:extLst>
            <a:ext uri="{FF2B5EF4-FFF2-40B4-BE49-F238E27FC236}">
              <a16:creationId xmlns:a16="http://schemas.microsoft.com/office/drawing/2014/main" id="{00000000-0008-0000-0500-000084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461" name="Text Box 19">
          <a:extLst>
            <a:ext uri="{FF2B5EF4-FFF2-40B4-BE49-F238E27FC236}">
              <a16:creationId xmlns:a16="http://schemas.microsoft.com/office/drawing/2014/main" id="{00000000-0008-0000-0500-000085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3462" name="Text Box 16">
          <a:extLst>
            <a:ext uri="{FF2B5EF4-FFF2-40B4-BE49-F238E27FC236}">
              <a16:creationId xmlns:a16="http://schemas.microsoft.com/office/drawing/2014/main" id="{00000000-0008-0000-0500-000086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3463" name="Text Box 17">
          <a:extLst>
            <a:ext uri="{FF2B5EF4-FFF2-40B4-BE49-F238E27FC236}">
              <a16:creationId xmlns:a16="http://schemas.microsoft.com/office/drawing/2014/main" id="{00000000-0008-0000-0500-000087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3464" name="Text Box 18">
          <a:extLst>
            <a:ext uri="{FF2B5EF4-FFF2-40B4-BE49-F238E27FC236}">
              <a16:creationId xmlns:a16="http://schemas.microsoft.com/office/drawing/2014/main" id="{00000000-0008-0000-0500-000088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465" name="Text Box 16">
          <a:extLst>
            <a:ext uri="{FF2B5EF4-FFF2-40B4-BE49-F238E27FC236}">
              <a16:creationId xmlns:a16="http://schemas.microsoft.com/office/drawing/2014/main" id="{00000000-0008-0000-0500-000089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466" name="Text Box 17">
          <a:extLst>
            <a:ext uri="{FF2B5EF4-FFF2-40B4-BE49-F238E27FC236}">
              <a16:creationId xmlns:a16="http://schemas.microsoft.com/office/drawing/2014/main" id="{00000000-0008-0000-0500-00008A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467" name="Text Box 18">
          <a:extLst>
            <a:ext uri="{FF2B5EF4-FFF2-40B4-BE49-F238E27FC236}">
              <a16:creationId xmlns:a16="http://schemas.microsoft.com/office/drawing/2014/main" id="{00000000-0008-0000-0500-00008B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468" name="Text Box 19">
          <a:extLst>
            <a:ext uri="{FF2B5EF4-FFF2-40B4-BE49-F238E27FC236}">
              <a16:creationId xmlns:a16="http://schemas.microsoft.com/office/drawing/2014/main" id="{00000000-0008-0000-0500-00008C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469" name="Text Box 16">
          <a:extLst>
            <a:ext uri="{FF2B5EF4-FFF2-40B4-BE49-F238E27FC236}">
              <a16:creationId xmlns:a16="http://schemas.microsoft.com/office/drawing/2014/main" id="{00000000-0008-0000-0500-00008D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470" name="Text Box 17">
          <a:extLst>
            <a:ext uri="{FF2B5EF4-FFF2-40B4-BE49-F238E27FC236}">
              <a16:creationId xmlns:a16="http://schemas.microsoft.com/office/drawing/2014/main" id="{00000000-0008-0000-0500-00008E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471" name="Text Box 18">
          <a:extLst>
            <a:ext uri="{FF2B5EF4-FFF2-40B4-BE49-F238E27FC236}">
              <a16:creationId xmlns:a16="http://schemas.microsoft.com/office/drawing/2014/main" id="{00000000-0008-0000-0500-00008F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472" name="Text Box 19">
          <a:extLst>
            <a:ext uri="{FF2B5EF4-FFF2-40B4-BE49-F238E27FC236}">
              <a16:creationId xmlns:a16="http://schemas.microsoft.com/office/drawing/2014/main" id="{00000000-0008-0000-0500-000090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504825</xdr:rowOff>
    </xdr:from>
    <xdr:ext cx="95250" cy="442269"/>
    <xdr:sp macro="" textlink="">
      <xdr:nvSpPr>
        <xdr:cNvPr id="3474" name="Text Box 15">
          <a:extLst>
            <a:ext uri="{FF2B5EF4-FFF2-40B4-BE49-F238E27FC236}">
              <a16:creationId xmlns:a16="http://schemas.microsoft.com/office/drawing/2014/main" id="{00000000-0008-0000-0500-0000920D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504825</xdr:rowOff>
    </xdr:from>
    <xdr:ext cx="95250" cy="442269"/>
    <xdr:sp macro="" textlink="">
      <xdr:nvSpPr>
        <xdr:cNvPr id="3475" name="Text Box 15">
          <a:extLst>
            <a:ext uri="{FF2B5EF4-FFF2-40B4-BE49-F238E27FC236}">
              <a16:creationId xmlns:a16="http://schemas.microsoft.com/office/drawing/2014/main" id="{00000000-0008-0000-0500-0000930D0000}"/>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504825</xdr:rowOff>
    </xdr:from>
    <xdr:ext cx="95250" cy="213632"/>
    <xdr:sp macro="" textlink="">
      <xdr:nvSpPr>
        <xdr:cNvPr id="3478" name="Text Box 15">
          <a:extLst>
            <a:ext uri="{FF2B5EF4-FFF2-40B4-BE49-F238E27FC236}">
              <a16:creationId xmlns:a16="http://schemas.microsoft.com/office/drawing/2014/main" id="{00000000-0008-0000-0500-0000960D0000}"/>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479" name="Text Box 16">
          <a:extLst>
            <a:ext uri="{FF2B5EF4-FFF2-40B4-BE49-F238E27FC236}">
              <a16:creationId xmlns:a16="http://schemas.microsoft.com/office/drawing/2014/main" id="{00000000-0008-0000-0500-000097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480" name="Text Box 17">
          <a:extLst>
            <a:ext uri="{FF2B5EF4-FFF2-40B4-BE49-F238E27FC236}">
              <a16:creationId xmlns:a16="http://schemas.microsoft.com/office/drawing/2014/main" id="{00000000-0008-0000-0500-000098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481" name="Text Box 18">
          <a:extLst>
            <a:ext uri="{FF2B5EF4-FFF2-40B4-BE49-F238E27FC236}">
              <a16:creationId xmlns:a16="http://schemas.microsoft.com/office/drawing/2014/main" id="{00000000-0008-0000-0500-000099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482" name="Text Box 19">
          <a:extLst>
            <a:ext uri="{FF2B5EF4-FFF2-40B4-BE49-F238E27FC236}">
              <a16:creationId xmlns:a16="http://schemas.microsoft.com/office/drawing/2014/main" id="{00000000-0008-0000-0500-00009A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3483" name="Text Box 16">
          <a:extLst>
            <a:ext uri="{FF2B5EF4-FFF2-40B4-BE49-F238E27FC236}">
              <a16:creationId xmlns:a16="http://schemas.microsoft.com/office/drawing/2014/main" id="{00000000-0008-0000-0500-00009B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3484" name="Text Box 17">
          <a:extLst>
            <a:ext uri="{FF2B5EF4-FFF2-40B4-BE49-F238E27FC236}">
              <a16:creationId xmlns:a16="http://schemas.microsoft.com/office/drawing/2014/main" id="{00000000-0008-0000-0500-00009C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3485" name="Text Box 18">
          <a:extLst>
            <a:ext uri="{FF2B5EF4-FFF2-40B4-BE49-F238E27FC236}">
              <a16:creationId xmlns:a16="http://schemas.microsoft.com/office/drawing/2014/main" id="{00000000-0008-0000-0500-00009D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3486" name="Text Box 19">
          <a:extLst>
            <a:ext uri="{FF2B5EF4-FFF2-40B4-BE49-F238E27FC236}">
              <a16:creationId xmlns:a16="http://schemas.microsoft.com/office/drawing/2014/main" id="{00000000-0008-0000-0500-00009E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3487" name="Text Box 16">
          <a:extLst>
            <a:ext uri="{FF2B5EF4-FFF2-40B4-BE49-F238E27FC236}">
              <a16:creationId xmlns:a16="http://schemas.microsoft.com/office/drawing/2014/main" id="{00000000-0008-0000-0500-00009F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3488" name="Text Box 17">
          <a:extLst>
            <a:ext uri="{FF2B5EF4-FFF2-40B4-BE49-F238E27FC236}">
              <a16:creationId xmlns:a16="http://schemas.microsoft.com/office/drawing/2014/main" id="{00000000-0008-0000-0500-0000A0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3489" name="Text Box 18">
          <a:extLst>
            <a:ext uri="{FF2B5EF4-FFF2-40B4-BE49-F238E27FC236}">
              <a16:creationId xmlns:a16="http://schemas.microsoft.com/office/drawing/2014/main" id="{00000000-0008-0000-0500-0000A1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3490" name="Text Box 19">
          <a:extLst>
            <a:ext uri="{FF2B5EF4-FFF2-40B4-BE49-F238E27FC236}">
              <a16:creationId xmlns:a16="http://schemas.microsoft.com/office/drawing/2014/main" id="{00000000-0008-0000-0500-0000A2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444014"/>
    <xdr:sp macro="" textlink="">
      <xdr:nvSpPr>
        <xdr:cNvPr id="3491" name="Text Box 15">
          <a:extLst>
            <a:ext uri="{FF2B5EF4-FFF2-40B4-BE49-F238E27FC236}">
              <a16:creationId xmlns:a16="http://schemas.microsoft.com/office/drawing/2014/main" id="{00000000-0008-0000-0500-0000A30D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492" name="Text Box 16">
          <a:extLst>
            <a:ext uri="{FF2B5EF4-FFF2-40B4-BE49-F238E27FC236}">
              <a16:creationId xmlns:a16="http://schemas.microsoft.com/office/drawing/2014/main" id="{00000000-0008-0000-0500-0000A4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493" name="Text Box 17">
          <a:extLst>
            <a:ext uri="{FF2B5EF4-FFF2-40B4-BE49-F238E27FC236}">
              <a16:creationId xmlns:a16="http://schemas.microsoft.com/office/drawing/2014/main" id="{00000000-0008-0000-0500-0000A5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494" name="Text Box 18">
          <a:extLst>
            <a:ext uri="{FF2B5EF4-FFF2-40B4-BE49-F238E27FC236}">
              <a16:creationId xmlns:a16="http://schemas.microsoft.com/office/drawing/2014/main" id="{00000000-0008-0000-0500-0000A6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495" name="Text Box 19">
          <a:extLst>
            <a:ext uri="{FF2B5EF4-FFF2-40B4-BE49-F238E27FC236}">
              <a16:creationId xmlns:a16="http://schemas.microsoft.com/office/drawing/2014/main" id="{00000000-0008-0000-0500-0000A7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106</xdr:row>
      <xdr:rowOff>504825</xdr:rowOff>
    </xdr:from>
    <xdr:ext cx="95250" cy="442269"/>
    <xdr:sp macro="" textlink="">
      <xdr:nvSpPr>
        <xdr:cNvPr id="3496" name="Text Box 15">
          <a:extLst>
            <a:ext uri="{FF2B5EF4-FFF2-40B4-BE49-F238E27FC236}">
              <a16:creationId xmlns:a16="http://schemas.microsoft.com/office/drawing/2014/main" id="{00000000-0008-0000-0500-0000A80D0000}"/>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3497" name="Text Box 16">
          <a:extLst>
            <a:ext uri="{FF2B5EF4-FFF2-40B4-BE49-F238E27FC236}">
              <a16:creationId xmlns:a16="http://schemas.microsoft.com/office/drawing/2014/main" id="{00000000-0008-0000-0500-0000A9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3498" name="Text Box 17">
          <a:extLst>
            <a:ext uri="{FF2B5EF4-FFF2-40B4-BE49-F238E27FC236}">
              <a16:creationId xmlns:a16="http://schemas.microsoft.com/office/drawing/2014/main" id="{00000000-0008-0000-0500-0000AA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3499" name="Text Box 18">
          <a:extLst>
            <a:ext uri="{FF2B5EF4-FFF2-40B4-BE49-F238E27FC236}">
              <a16:creationId xmlns:a16="http://schemas.microsoft.com/office/drawing/2014/main" id="{00000000-0008-0000-0500-0000AB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500" name="Text Box 16">
          <a:extLst>
            <a:ext uri="{FF2B5EF4-FFF2-40B4-BE49-F238E27FC236}">
              <a16:creationId xmlns:a16="http://schemas.microsoft.com/office/drawing/2014/main" id="{00000000-0008-0000-0500-0000AC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501" name="Text Box 17">
          <a:extLst>
            <a:ext uri="{FF2B5EF4-FFF2-40B4-BE49-F238E27FC236}">
              <a16:creationId xmlns:a16="http://schemas.microsoft.com/office/drawing/2014/main" id="{00000000-0008-0000-0500-0000AD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502" name="Text Box 18">
          <a:extLst>
            <a:ext uri="{FF2B5EF4-FFF2-40B4-BE49-F238E27FC236}">
              <a16:creationId xmlns:a16="http://schemas.microsoft.com/office/drawing/2014/main" id="{00000000-0008-0000-0500-0000AE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503" name="Text Box 19">
          <a:extLst>
            <a:ext uri="{FF2B5EF4-FFF2-40B4-BE49-F238E27FC236}">
              <a16:creationId xmlns:a16="http://schemas.microsoft.com/office/drawing/2014/main" id="{00000000-0008-0000-0500-0000AF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504" name="Text Box 16">
          <a:extLst>
            <a:ext uri="{FF2B5EF4-FFF2-40B4-BE49-F238E27FC236}">
              <a16:creationId xmlns:a16="http://schemas.microsoft.com/office/drawing/2014/main" id="{00000000-0008-0000-0500-0000B0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505" name="Text Box 17">
          <a:extLst>
            <a:ext uri="{FF2B5EF4-FFF2-40B4-BE49-F238E27FC236}">
              <a16:creationId xmlns:a16="http://schemas.microsoft.com/office/drawing/2014/main" id="{00000000-0008-0000-0500-0000B1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506" name="Text Box 18">
          <a:extLst>
            <a:ext uri="{FF2B5EF4-FFF2-40B4-BE49-F238E27FC236}">
              <a16:creationId xmlns:a16="http://schemas.microsoft.com/office/drawing/2014/main" id="{00000000-0008-0000-0500-0000B2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108</xdr:row>
      <xdr:rowOff>170392</xdr:rowOff>
    </xdr:from>
    <xdr:ext cx="95250" cy="213632"/>
    <xdr:sp macro="" textlink="">
      <xdr:nvSpPr>
        <xdr:cNvPr id="3507" name="Text Box 15">
          <a:extLst>
            <a:ext uri="{FF2B5EF4-FFF2-40B4-BE49-F238E27FC236}">
              <a16:creationId xmlns:a16="http://schemas.microsoft.com/office/drawing/2014/main" id="{00000000-0008-0000-0500-0000B30D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508" name="Text Box 16">
          <a:extLst>
            <a:ext uri="{FF2B5EF4-FFF2-40B4-BE49-F238E27FC236}">
              <a16:creationId xmlns:a16="http://schemas.microsoft.com/office/drawing/2014/main" id="{00000000-0008-0000-0500-0000B4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509" name="Text Box 17">
          <a:extLst>
            <a:ext uri="{FF2B5EF4-FFF2-40B4-BE49-F238E27FC236}">
              <a16:creationId xmlns:a16="http://schemas.microsoft.com/office/drawing/2014/main" id="{00000000-0008-0000-0500-0000B5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510" name="Text Box 18">
          <a:extLst>
            <a:ext uri="{FF2B5EF4-FFF2-40B4-BE49-F238E27FC236}">
              <a16:creationId xmlns:a16="http://schemas.microsoft.com/office/drawing/2014/main" id="{00000000-0008-0000-0500-0000B6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511" name="Text Box 19">
          <a:extLst>
            <a:ext uri="{FF2B5EF4-FFF2-40B4-BE49-F238E27FC236}">
              <a16:creationId xmlns:a16="http://schemas.microsoft.com/office/drawing/2014/main" id="{00000000-0008-0000-0500-0000B7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3512" name="Text Box 16">
          <a:extLst>
            <a:ext uri="{FF2B5EF4-FFF2-40B4-BE49-F238E27FC236}">
              <a16:creationId xmlns:a16="http://schemas.microsoft.com/office/drawing/2014/main" id="{00000000-0008-0000-0500-0000B8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3513" name="Text Box 17">
          <a:extLst>
            <a:ext uri="{FF2B5EF4-FFF2-40B4-BE49-F238E27FC236}">
              <a16:creationId xmlns:a16="http://schemas.microsoft.com/office/drawing/2014/main" id="{00000000-0008-0000-0500-0000B9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3514" name="Text Box 18">
          <a:extLst>
            <a:ext uri="{FF2B5EF4-FFF2-40B4-BE49-F238E27FC236}">
              <a16:creationId xmlns:a16="http://schemas.microsoft.com/office/drawing/2014/main" id="{00000000-0008-0000-0500-0000BA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3515" name="Text Box 19">
          <a:extLst>
            <a:ext uri="{FF2B5EF4-FFF2-40B4-BE49-F238E27FC236}">
              <a16:creationId xmlns:a16="http://schemas.microsoft.com/office/drawing/2014/main" id="{00000000-0008-0000-0500-0000BB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103</xdr:row>
      <xdr:rowOff>0</xdr:rowOff>
    </xdr:from>
    <xdr:ext cx="95250" cy="171450"/>
    <xdr:sp macro="" textlink="">
      <xdr:nvSpPr>
        <xdr:cNvPr id="3516" name="Text Box 16">
          <a:extLst>
            <a:ext uri="{FF2B5EF4-FFF2-40B4-BE49-F238E27FC236}">
              <a16:creationId xmlns:a16="http://schemas.microsoft.com/office/drawing/2014/main" id="{00000000-0008-0000-0500-0000BC0D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103</xdr:row>
      <xdr:rowOff>0</xdr:rowOff>
    </xdr:from>
    <xdr:ext cx="95250" cy="171450"/>
    <xdr:sp macro="" textlink="">
      <xdr:nvSpPr>
        <xdr:cNvPr id="3517" name="Text Box 17">
          <a:extLst>
            <a:ext uri="{FF2B5EF4-FFF2-40B4-BE49-F238E27FC236}">
              <a16:creationId xmlns:a16="http://schemas.microsoft.com/office/drawing/2014/main" id="{00000000-0008-0000-0500-0000BD0D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103</xdr:row>
      <xdr:rowOff>0</xdr:rowOff>
    </xdr:from>
    <xdr:ext cx="95250" cy="171450"/>
    <xdr:sp macro="" textlink="">
      <xdr:nvSpPr>
        <xdr:cNvPr id="3518" name="Text Box 18">
          <a:extLst>
            <a:ext uri="{FF2B5EF4-FFF2-40B4-BE49-F238E27FC236}">
              <a16:creationId xmlns:a16="http://schemas.microsoft.com/office/drawing/2014/main" id="{00000000-0008-0000-0500-0000BE0D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103</xdr:row>
      <xdr:rowOff>0</xdr:rowOff>
    </xdr:from>
    <xdr:ext cx="95250" cy="171450"/>
    <xdr:sp macro="" textlink="">
      <xdr:nvSpPr>
        <xdr:cNvPr id="3519" name="Text Box 19">
          <a:extLst>
            <a:ext uri="{FF2B5EF4-FFF2-40B4-BE49-F238E27FC236}">
              <a16:creationId xmlns:a16="http://schemas.microsoft.com/office/drawing/2014/main" id="{00000000-0008-0000-0500-0000BF0D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444014"/>
    <xdr:sp macro="" textlink="">
      <xdr:nvSpPr>
        <xdr:cNvPr id="3520" name="Text Box 15">
          <a:extLst>
            <a:ext uri="{FF2B5EF4-FFF2-40B4-BE49-F238E27FC236}">
              <a16:creationId xmlns:a16="http://schemas.microsoft.com/office/drawing/2014/main" id="{00000000-0008-0000-0500-0000C00D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521" name="Text Box 16">
          <a:extLst>
            <a:ext uri="{FF2B5EF4-FFF2-40B4-BE49-F238E27FC236}">
              <a16:creationId xmlns:a16="http://schemas.microsoft.com/office/drawing/2014/main" id="{00000000-0008-0000-0500-0000C1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522" name="Text Box 17">
          <a:extLst>
            <a:ext uri="{FF2B5EF4-FFF2-40B4-BE49-F238E27FC236}">
              <a16:creationId xmlns:a16="http://schemas.microsoft.com/office/drawing/2014/main" id="{00000000-0008-0000-0500-0000C2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523" name="Text Box 18">
          <a:extLst>
            <a:ext uri="{FF2B5EF4-FFF2-40B4-BE49-F238E27FC236}">
              <a16:creationId xmlns:a16="http://schemas.microsoft.com/office/drawing/2014/main" id="{00000000-0008-0000-0500-0000C3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524" name="Text Box 19">
          <a:extLst>
            <a:ext uri="{FF2B5EF4-FFF2-40B4-BE49-F238E27FC236}">
              <a16:creationId xmlns:a16="http://schemas.microsoft.com/office/drawing/2014/main" id="{00000000-0008-0000-0500-0000C4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3525" name="Text Box 16">
          <a:extLst>
            <a:ext uri="{FF2B5EF4-FFF2-40B4-BE49-F238E27FC236}">
              <a16:creationId xmlns:a16="http://schemas.microsoft.com/office/drawing/2014/main" id="{00000000-0008-0000-0500-0000C5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3526" name="Text Box 17">
          <a:extLst>
            <a:ext uri="{FF2B5EF4-FFF2-40B4-BE49-F238E27FC236}">
              <a16:creationId xmlns:a16="http://schemas.microsoft.com/office/drawing/2014/main" id="{00000000-0008-0000-0500-0000C6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108</xdr:row>
      <xdr:rowOff>15875</xdr:rowOff>
    </xdr:from>
    <xdr:ext cx="95250" cy="171450"/>
    <xdr:sp macro="" textlink="">
      <xdr:nvSpPr>
        <xdr:cNvPr id="3527" name="Text Box 18">
          <a:extLst>
            <a:ext uri="{FF2B5EF4-FFF2-40B4-BE49-F238E27FC236}">
              <a16:creationId xmlns:a16="http://schemas.microsoft.com/office/drawing/2014/main" id="{00000000-0008-0000-0500-0000C70D0000}"/>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528" name="Text Box 16">
          <a:extLst>
            <a:ext uri="{FF2B5EF4-FFF2-40B4-BE49-F238E27FC236}">
              <a16:creationId xmlns:a16="http://schemas.microsoft.com/office/drawing/2014/main" id="{00000000-0008-0000-0500-0000C8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529" name="Text Box 17">
          <a:extLst>
            <a:ext uri="{FF2B5EF4-FFF2-40B4-BE49-F238E27FC236}">
              <a16:creationId xmlns:a16="http://schemas.microsoft.com/office/drawing/2014/main" id="{00000000-0008-0000-0500-0000C9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530" name="Text Box 18">
          <a:extLst>
            <a:ext uri="{FF2B5EF4-FFF2-40B4-BE49-F238E27FC236}">
              <a16:creationId xmlns:a16="http://schemas.microsoft.com/office/drawing/2014/main" id="{00000000-0008-0000-0500-0000CA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531" name="Text Box 19">
          <a:extLst>
            <a:ext uri="{FF2B5EF4-FFF2-40B4-BE49-F238E27FC236}">
              <a16:creationId xmlns:a16="http://schemas.microsoft.com/office/drawing/2014/main" id="{00000000-0008-0000-0500-0000CB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532" name="Text Box 16">
          <a:extLst>
            <a:ext uri="{FF2B5EF4-FFF2-40B4-BE49-F238E27FC236}">
              <a16:creationId xmlns:a16="http://schemas.microsoft.com/office/drawing/2014/main" id="{00000000-0008-0000-0500-0000CC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108</xdr:row>
      <xdr:rowOff>170392</xdr:rowOff>
    </xdr:from>
    <xdr:ext cx="95250" cy="213632"/>
    <xdr:sp macro="" textlink="">
      <xdr:nvSpPr>
        <xdr:cNvPr id="3533" name="Text Box 15">
          <a:extLst>
            <a:ext uri="{FF2B5EF4-FFF2-40B4-BE49-F238E27FC236}">
              <a16:creationId xmlns:a16="http://schemas.microsoft.com/office/drawing/2014/main" id="{00000000-0008-0000-0500-0000CD0D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448496"/>
    <xdr:sp macro="" textlink="">
      <xdr:nvSpPr>
        <xdr:cNvPr id="3534" name="Text Box 15">
          <a:extLst>
            <a:ext uri="{FF2B5EF4-FFF2-40B4-BE49-F238E27FC236}">
              <a16:creationId xmlns:a16="http://schemas.microsoft.com/office/drawing/2014/main" id="{00000000-0008-0000-0500-0000CE0D0000}"/>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504825</xdr:rowOff>
    </xdr:from>
    <xdr:ext cx="95250" cy="442269"/>
    <xdr:sp macro="" textlink="">
      <xdr:nvSpPr>
        <xdr:cNvPr id="3535" name="Text Box 15">
          <a:extLst>
            <a:ext uri="{FF2B5EF4-FFF2-40B4-BE49-F238E27FC236}">
              <a16:creationId xmlns:a16="http://schemas.microsoft.com/office/drawing/2014/main" id="{00000000-0008-0000-0500-0000CF0D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504825</xdr:rowOff>
    </xdr:from>
    <xdr:ext cx="95250" cy="442269"/>
    <xdr:sp macro="" textlink="">
      <xdr:nvSpPr>
        <xdr:cNvPr id="3536" name="Text Box 15">
          <a:extLst>
            <a:ext uri="{FF2B5EF4-FFF2-40B4-BE49-F238E27FC236}">
              <a16:creationId xmlns:a16="http://schemas.microsoft.com/office/drawing/2014/main" id="{00000000-0008-0000-0500-0000D00D0000}"/>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213632"/>
    <xdr:sp macro="" textlink="">
      <xdr:nvSpPr>
        <xdr:cNvPr id="3537" name="Text Box 15">
          <a:extLst>
            <a:ext uri="{FF2B5EF4-FFF2-40B4-BE49-F238E27FC236}">
              <a16:creationId xmlns:a16="http://schemas.microsoft.com/office/drawing/2014/main" id="{00000000-0008-0000-0500-0000D10D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444331"/>
    <xdr:sp macro="" textlink="">
      <xdr:nvSpPr>
        <xdr:cNvPr id="3538" name="Text Box 15">
          <a:extLst>
            <a:ext uri="{FF2B5EF4-FFF2-40B4-BE49-F238E27FC236}">
              <a16:creationId xmlns:a16="http://schemas.microsoft.com/office/drawing/2014/main" id="{00000000-0008-0000-0500-0000D20D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108</xdr:row>
      <xdr:rowOff>170392</xdr:rowOff>
    </xdr:from>
    <xdr:ext cx="95250" cy="213632"/>
    <xdr:sp macro="" textlink="">
      <xdr:nvSpPr>
        <xdr:cNvPr id="3539" name="Text Box 15">
          <a:extLst>
            <a:ext uri="{FF2B5EF4-FFF2-40B4-BE49-F238E27FC236}">
              <a16:creationId xmlns:a16="http://schemas.microsoft.com/office/drawing/2014/main" id="{00000000-0008-0000-0500-0000D30D0000}"/>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540" name="Text Box 16">
          <a:extLst>
            <a:ext uri="{FF2B5EF4-FFF2-40B4-BE49-F238E27FC236}">
              <a16:creationId xmlns:a16="http://schemas.microsoft.com/office/drawing/2014/main" id="{00000000-0008-0000-0500-0000D4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541" name="Text Box 17">
          <a:extLst>
            <a:ext uri="{FF2B5EF4-FFF2-40B4-BE49-F238E27FC236}">
              <a16:creationId xmlns:a16="http://schemas.microsoft.com/office/drawing/2014/main" id="{00000000-0008-0000-0500-0000D5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542" name="Text Box 18">
          <a:extLst>
            <a:ext uri="{FF2B5EF4-FFF2-40B4-BE49-F238E27FC236}">
              <a16:creationId xmlns:a16="http://schemas.microsoft.com/office/drawing/2014/main" id="{00000000-0008-0000-0500-0000D6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543" name="Text Box 19">
          <a:extLst>
            <a:ext uri="{FF2B5EF4-FFF2-40B4-BE49-F238E27FC236}">
              <a16:creationId xmlns:a16="http://schemas.microsoft.com/office/drawing/2014/main" id="{00000000-0008-0000-0500-0000D7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3544" name="Text Box 16">
          <a:extLst>
            <a:ext uri="{FF2B5EF4-FFF2-40B4-BE49-F238E27FC236}">
              <a16:creationId xmlns:a16="http://schemas.microsoft.com/office/drawing/2014/main" id="{00000000-0008-0000-0500-0000D8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3545" name="Text Box 17">
          <a:extLst>
            <a:ext uri="{FF2B5EF4-FFF2-40B4-BE49-F238E27FC236}">
              <a16:creationId xmlns:a16="http://schemas.microsoft.com/office/drawing/2014/main" id="{00000000-0008-0000-0500-0000D9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3546" name="Text Box 18">
          <a:extLst>
            <a:ext uri="{FF2B5EF4-FFF2-40B4-BE49-F238E27FC236}">
              <a16:creationId xmlns:a16="http://schemas.microsoft.com/office/drawing/2014/main" id="{00000000-0008-0000-0500-0000DA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3547" name="Text Box 19">
          <a:extLst>
            <a:ext uri="{FF2B5EF4-FFF2-40B4-BE49-F238E27FC236}">
              <a16:creationId xmlns:a16="http://schemas.microsoft.com/office/drawing/2014/main" id="{00000000-0008-0000-0500-0000DB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3548" name="Text Box 16">
          <a:extLst>
            <a:ext uri="{FF2B5EF4-FFF2-40B4-BE49-F238E27FC236}">
              <a16:creationId xmlns:a16="http://schemas.microsoft.com/office/drawing/2014/main" id="{00000000-0008-0000-0500-0000DC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3549" name="Text Box 17">
          <a:extLst>
            <a:ext uri="{FF2B5EF4-FFF2-40B4-BE49-F238E27FC236}">
              <a16:creationId xmlns:a16="http://schemas.microsoft.com/office/drawing/2014/main" id="{00000000-0008-0000-0500-0000DD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3550" name="Text Box 18">
          <a:extLst>
            <a:ext uri="{FF2B5EF4-FFF2-40B4-BE49-F238E27FC236}">
              <a16:creationId xmlns:a16="http://schemas.microsoft.com/office/drawing/2014/main" id="{00000000-0008-0000-0500-0000DE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3551" name="Text Box 19">
          <a:extLst>
            <a:ext uri="{FF2B5EF4-FFF2-40B4-BE49-F238E27FC236}">
              <a16:creationId xmlns:a16="http://schemas.microsoft.com/office/drawing/2014/main" id="{00000000-0008-0000-0500-0000DF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444014"/>
    <xdr:sp macro="" textlink="">
      <xdr:nvSpPr>
        <xdr:cNvPr id="3552" name="Text Box 15">
          <a:extLst>
            <a:ext uri="{FF2B5EF4-FFF2-40B4-BE49-F238E27FC236}">
              <a16:creationId xmlns:a16="http://schemas.microsoft.com/office/drawing/2014/main" id="{00000000-0008-0000-0500-0000E00D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553" name="Text Box 16">
          <a:extLst>
            <a:ext uri="{FF2B5EF4-FFF2-40B4-BE49-F238E27FC236}">
              <a16:creationId xmlns:a16="http://schemas.microsoft.com/office/drawing/2014/main" id="{00000000-0008-0000-0500-0000E1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554" name="Text Box 17">
          <a:extLst>
            <a:ext uri="{FF2B5EF4-FFF2-40B4-BE49-F238E27FC236}">
              <a16:creationId xmlns:a16="http://schemas.microsoft.com/office/drawing/2014/main" id="{00000000-0008-0000-0500-0000E2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555" name="Text Box 18">
          <a:extLst>
            <a:ext uri="{FF2B5EF4-FFF2-40B4-BE49-F238E27FC236}">
              <a16:creationId xmlns:a16="http://schemas.microsoft.com/office/drawing/2014/main" id="{00000000-0008-0000-0500-0000E3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556" name="Text Box 19">
          <a:extLst>
            <a:ext uri="{FF2B5EF4-FFF2-40B4-BE49-F238E27FC236}">
              <a16:creationId xmlns:a16="http://schemas.microsoft.com/office/drawing/2014/main" id="{00000000-0008-0000-0500-0000E4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3557" name="Text Box 16">
          <a:extLst>
            <a:ext uri="{FF2B5EF4-FFF2-40B4-BE49-F238E27FC236}">
              <a16:creationId xmlns:a16="http://schemas.microsoft.com/office/drawing/2014/main" id="{00000000-0008-0000-0500-0000E5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3558" name="Text Box 17">
          <a:extLst>
            <a:ext uri="{FF2B5EF4-FFF2-40B4-BE49-F238E27FC236}">
              <a16:creationId xmlns:a16="http://schemas.microsoft.com/office/drawing/2014/main" id="{00000000-0008-0000-0500-0000E6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3559" name="Text Box 18">
          <a:extLst>
            <a:ext uri="{FF2B5EF4-FFF2-40B4-BE49-F238E27FC236}">
              <a16:creationId xmlns:a16="http://schemas.microsoft.com/office/drawing/2014/main" id="{00000000-0008-0000-0500-0000E7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560" name="Text Box 16">
          <a:extLst>
            <a:ext uri="{FF2B5EF4-FFF2-40B4-BE49-F238E27FC236}">
              <a16:creationId xmlns:a16="http://schemas.microsoft.com/office/drawing/2014/main" id="{00000000-0008-0000-0500-0000E8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561" name="Text Box 17">
          <a:extLst>
            <a:ext uri="{FF2B5EF4-FFF2-40B4-BE49-F238E27FC236}">
              <a16:creationId xmlns:a16="http://schemas.microsoft.com/office/drawing/2014/main" id="{00000000-0008-0000-0500-0000E9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562" name="Text Box 18">
          <a:extLst>
            <a:ext uri="{FF2B5EF4-FFF2-40B4-BE49-F238E27FC236}">
              <a16:creationId xmlns:a16="http://schemas.microsoft.com/office/drawing/2014/main" id="{00000000-0008-0000-0500-0000EA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563" name="Text Box 19">
          <a:extLst>
            <a:ext uri="{FF2B5EF4-FFF2-40B4-BE49-F238E27FC236}">
              <a16:creationId xmlns:a16="http://schemas.microsoft.com/office/drawing/2014/main" id="{00000000-0008-0000-0500-0000EB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564" name="Text Box 16">
          <a:extLst>
            <a:ext uri="{FF2B5EF4-FFF2-40B4-BE49-F238E27FC236}">
              <a16:creationId xmlns:a16="http://schemas.microsoft.com/office/drawing/2014/main" id="{00000000-0008-0000-0500-0000EC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565" name="Text Box 17">
          <a:extLst>
            <a:ext uri="{FF2B5EF4-FFF2-40B4-BE49-F238E27FC236}">
              <a16:creationId xmlns:a16="http://schemas.microsoft.com/office/drawing/2014/main" id="{00000000-0008-0000-0500-0000ED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566" name="Text Box 18">
          <a:extLst>
            <a:ext uri="{FF2B5EF4-FFF2-40B4-BE49-F238E27FC236}">
              <a16:creationId xmlns:a16="http://schemas.microsoft.com/office/drawing/2014/main" id="{00000000-0008-0000-0500-0000EE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567" name="Text Box 19">
          <a:extLst>
            <a:ext uri="{FF2B5EF4-FFF2-40B4-BE49-F238E27FC236}">
              <a16:creationId xmlns:a16="http://schemas.microsoft.com/office/drawing/2014/main" id="{00000000-0008-0000-0500-0000EF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456743"/>
    <xdr:sp macro="" textlink="">
      <xdr:nvSpPr>
        <xdr:cNvPr id="3568" name="Text Box 15">
          <a:extLst>
            <a:ext uri="{FF2B5EF4-FFF2-40B4-BE49-F238E27FC236}">
              <a16:creationId xmlns:a16="http://schemas.microsoft.com/office/drawing/2014/main" id="{00000000-0008-0000-0500-0000F00D0000}"/>
            </a:ext>
          </a:extLst>
        </xdr:cNvPr>
        <xdr:cNvSpPr txBox="1">
          <a:spLocks noChangeArrowheads="1"/>
        </xdr:cNvSpPr>
      </xdr:nvSpPr>
      <xdr:spPr bwMode="auto">
        <a:xfrm>
          <a:off x="4664364" y="5994111"/>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504825</xdr:rowOff>
    </xdr:from>
    <xdr:ext cx="95250" cy="442269"/>
    <xdr:sp macro="" textlink="">
      <xdr:nvSpPr>
        <xdr:cNvPr id="3569" name="Text Box 15">
          <a:extLst>
            <a:ext uri="{FF2B5EF4-FFF2-40B4-BE49-F238E27FC236}">
              <a16:creationId xmlns:a16="http://schemas.microsoft.com/office/drawing/2014/main" id="{00000000-0008-0000-0500-0000F10D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504825</xdr:rowOff>
    </xdr:from>
    <xdr:ext cx="95250" cy="442269"/>
    <xdr:sp macro="" textlink="">
      <xdr:nvSpPr>
        <xdr:cNvPr id="3570" name="Text Box 15">
          <a:extLst>
            <a:ext uri="{FF2B5EF4-FFF2-40B4-BE49-F238E27FC236}">
              <a16:creationId xmlns:a16="http://schemas.microsoft.com/office/drawing/2014/main" id="{00000000-0008-0000-0500-0000F20D0000}"/>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213632"/>
    <xdr:sp macro="" textlink="">
      <xdr:nvSpPr>
        <xdr:cNvPr id="3571" name="Text Box 15">
          <a:extLst>
            <a:ext uri="{FF2B5EF4-FFF2-40B4-BE49-F238E27FC236}">
              <a16:creationId xmlns:a16="http://schemas.microsoft.com/office/drawing/2014/main" id="{00000000-0008-0000-0500-0000F30D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444331"/>
    <xdr:sp macro="" textlink="">
      <xdr:nvSpPr>
        <xdr:cNvPr id="3572" name="Text Box 15">
          <a:extLst>
            <a:ext uri="{FF2B5EF4-FFF2-40B4-BE49-F238E27FC236}">
              <a16:creationId xmlns:a16="http://schemas.microsoft.com/office/drawing/2014/main" id="{00000000-0008-0000-0500-0000F40D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504825</xdr:rowOff>
    </xdr:from>
    <xdr:ext cx="95250" cy="213632"/>
    <xdr:sp macro="" textlink="">
      <xdr:nvSpPr>
        <xdr:cNvPr id="3573" name="Text Box 15">
          <a:extLst>
            <a:ext uri="{FF2B5EF4-FFF2-40B4-BE49-F238E27FC236}">
              <a16:creationId xmlns:a16="http://schemas.microsoft.com/office/drawing/2014/main" id="{00000000-0008-0000-0500-0000F50D0000}"/>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574" name="Text Box 16">
          <a:extLst>
            <a:ext uri="{FF2B5EF4-FFF2-40B4-BE49-F238E27FC236}">
              <a16:creationId xmlns:a16="http://schemas.microsoft.com/office/drawing/2014/main" id="{00000000-0008-0000-0500-0000F6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575" name="Text Box 17">
          <a:extLst>
            <a:ext uri="{FF2B5EF4-FFF2-40B4-BE49-F238E27FC236}">
              <a16:creationId xmlns:a16="http://schemas.microsoft.com/office/drawing/2014/main" id="{00000000-0008-0000-0500-0000F7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576" name="Text Box 18">
          <a:extLst>
            <a:ext uri="{FF2B5EF4-FFF2-40B4-BE49-F238E27FC236}">
              <a16:creationId xmlns:a16="http://schemas.microsoft.com/office/drawing/2014/main" id="{00000000-0008-0000-0500-0000F8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577" name="Text Box 19">
          <a:extLst>
            <a:ext uri="{FF2B5EF4-FFF2-40B4-BE49-F238E27FC236}">
              <a16:creationId xmlns:a16="http://schemas.microsoft.com/office/drawing/2014/main" id="{00000000-0008-0000-0500-0000F9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3578" name="Text Box 16">
          <a:extLst>
            <a:ext uri="{FF2B5EF4-FFF2-40B4-BE49-F238E27FC236}">
              <a16:creationId xmlns:a16="http://schemas.microsoft.com/office/drawing/2014/main" id="{00000000-0008-0000-0500-0000FA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3579" name="Text Box 17">
          <a:extLst>
            <a:ext uri="{FF2B5EF4-FFF2-40B4-BE49-F238E27FC236}">
              <a16:creationId xmlns:a16="http://schemas.microsoft.com/office/drawing/2014/main" id="{00000000-0008-0000-0500-0000FB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3580" name="Text Box 18">
          <a:extLst>
            <a:ext uri="{FF2B5EF4-FFF2-40B4-BE49-F238E27FC236}">
              <a16:creationId xmlns:a16="http://schemas.microsoft.com/office/drawing/2014/main" id="{00000000-0008-0000-0500-0000FC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3581" name="Text Box 19">
          <a:extLst>
            <a:ext uri="{FF2B5EF4-FFF2-40B4-BE49-F238E27FC236}">
              <a16:creationId xmlns:a16="http://schemas.microsoft.com/office/drawing/2014/main" id="{00000000-0008-0000-0500-0000FD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3582" name="Text Box 16">
          <a:extLst>
            <a:ext uri="{FF2B5EF4-FFF2-40B4-BE49-F238E27FC236}">
              <a16:creationId xmlns:a16="http://schemas.microsoft.com/office/drawing/2014/main" id="{00000000-0008-0000-0500-0000FE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3583" name="Text Box 17">
          <a:extLst>
            <a:ext uri="{FF2B5EF4-FFF2-40B4-BE49-F238E27FC236}">
              <a16:creationId xmlns:a16="http://schemas.microsoft.com/office/drawing/2014/main" id="{00000000-0008-0000-0500-0000FF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3584" name="Text Box 18">
          <a:extLst>
            <a:ext uri="{FF2B5EF4-FFF2-40B4-BE49-F238E27FC236}">
              <a16:creationId xmlns:a16="http://schemas.microsoft.com/office/drawing/2014/main" id="{00000000-0008-0000-0500-0000000E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3585" name="Text Box 19">
          <a:extLst>
            <a:ext uri="{FF2B5EF4-FFF2-40B4-BE49-F238E27FC236}">
              <a16:creationId xmlns:a16="http://schemas.microsoft.com/office/drawing/2014/main" id="{00000000-0008-0000-0500-0000010E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444014"/>
    <xdr:sp macro="" textlink="">
      <xdr:nvSpPr>
        <xdr:cNvPr id="3586" name="Text Box 15">
          <a:extLst>
            <a:ext uri="{FF2B5EF4-FFF2-40B4-BE49-F238E27FC236}">
              <a16:creationId xmlns:a16="http://schemas.microsoft.com/office/drawing/2014/main" id="{00000000-0008-0000-0500-0000020E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587" name="Text Box 16">
          <a:extLst>
            <a:ext uri="{FF2B5EF4-FFF2-40B4-BE49-F238E27FC236}">
              <a16:creationId xmlns:a16="http://schemas.microsoft.com/office/drawing/2014/main" id="{00000000-0008-0000-0500-000003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588" name="Text Box 17">
          <a:extLst>
            <a:ext uri="{FF2B5EF4-FFF2-40B4-BE49-F238E27FC236}">
              <a16:creationId xmlns:a16="http://schemas.microsoft.com/office/drawing/2014/main" id="{00000000-0008-0000-0500-000004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589" name="Text Box 18">
          <a:extLst>
            <a:ext uri="{FF2B5EF4-FFF2-40B4-BE49-F238E27FC236}">
              <a16:creationId xmlns:a16="http://schemas.microsoft.com/office/drawing/2014/main" id="{00000000-0008-0000-0500-000005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590" name="Text Box 19">
          <a:extLst>
            <a:ext uri="{FF2B5EF4-FFF2-40B4-BE49-F238E27FC236}">
              <a16:creationId xmlns:a16="http://schemas.microsoft.com/office/drawing/2014/main" id="{00000000-0008-0000-0500-000006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112</xdr:row>
      <xdr:rowOff>504825</xdr:rowOff>
    </xdr:from>
    <xdr:ext cx="95250" cy="442269"/>
    <xdr:sp macro="" textlink="">
      <xdr:nvSpPr>
        <xdr:cNvPr id="3591" name="Text Box 15">
          <a:extLst>
            <a:ext uri="{FF2B5EF4-FFF2-40B4-BE49-F238E27FC236}">
              <a16:creationId xmlns:a16="http://schemas.microsoft.com/office/drawing/2014/main" id="{00000000-0008-0000-0500-0000070E0000}"/>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3592" name="Text Box 16">
          <a:extLst>
            <a:ext uri="{FF2B5EF4-FFF2-40B4-BE49-F238E27FC236}">
              <a16:creationId xmlns:a16="http://schemas.microsoft.com/office/drawing/2014/main" id="{00000000-0008-0000-0500-000008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3593" name="Text Box 17">
          <a:extLst>
            <a:ext uri="{FF2B5EF4-FFF2-40B4-BE49-F238E27FC236}">
              <a16:creationId xmlns:a16="http://schemas.microsoft.com/office/drawing/2014/main" id="{00000000-0008-0000-0500-000009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3594" name="Text Box 18">
          <a:extLst>
            <a:ext uri="{FF2B5EF4-FFF2-40B4-BE49-F238E27FC236}">
              <a16:creationId xmlns:a16="http://schemas.microsoft.com/office/drawing/2014/main" id="{00000000-0008-0000-0500-00000A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595" name="Text Box 16">
          <a:extLst>
            <a:ext uri="{FF2B5EF4-FFF2-40B4-BE49-F238E27FC236}">
              <a16:creationId xmlns:a16="http://schemas.microsoft.com/office/drawing/2014/main" id="{00000000-0008-0000-0500-00000B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596" name="Text Box 17">
          <a:extLst>
            <a:ext uri="{FF2B5EF4-FFF2-40B4-BE49-F238E27FC236}">
              <a16:creationId xmlns:a16="http://schemas.microsoft.com/office/drawing/2014/main" id="{00000000-0008-0000-0500-00000C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597" name="Text Box 18">
          <a:extLst>
            <a:ext uri="{FF2B5EF4-FFF2-40B4-BE49-F238E27FC236}">
              <a16:creationId xmlns:a16="http://schemas.microsoft.com/office/drawing/2014/main" id="{00000000-0008-0000-0500-00000D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598" name="Text Box 19">
          <a:extLst>
            <a:ext uri="{FF2B5EF4-FFF2-40B4-BE49-F238E27FC236}">
              <a16:creationId xmlns:a16="http://schemas.microsoft.com/office/drawing/2014/main" id="{00000000-0008-0000-0500-00000E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599" name="Text Box 16">
          <a:extLst>
            <a:ext uri="{FF2B5EF4-FFF2-40B4-BE49-F238E27FC236}">
              <a16:creationId xmlns:a16="http://schemas.microsoft.com/office/drawing/2014/main" id="{00000000-0008-0000-0500-00000F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600" name="Text Box 17">
          <a:extLst>
            <a:ext uri="{FF2B5EF4-FFF2-40B4-BE49-F238E27FC236}">
              <a16:creationId xmlns:a16="http://schemas.microsoft.com/office/drawing/2014/main" id="{00000000-0008-0000-0500-000010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601" name="Text Box 18">
          <a:extLst>
            <a:ext uri="{FF2B5EF4-FFF2-40B4-BE49-F238E27FC236}">
              <a16:creationId xmlns:a16="http://schemas.microsoft.com/office/drawing/2014/main" id="{00000000-0008-0000-0500-000011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114</xdr:row>
      <xdr:rowOff>170392</xdr:rowOff>
    </xdr:from>
    <xdr:ext cx="95250" cy="213632"/>
    <xdr:sp macro="" textlink="">
      <xdr:nvSpPr>
        <xdr:cNvPr id="3602" name="Text Box 15">
          <a:extLst>
            <a:ext uri="{FF2B5EF4-FFF2-40B4-BE49-F238E27FC236}">
              <a16:creationId xmlns:a16="http://schemas.microsoft.com/office/drawing/2014/main" id="{00000000-0008-0000-0500-0000120E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603" name="Text Box 16">
          <a:extLst>
            <a:ext uri="{FF2B5EF4-FFF2-40B4-BE49-F238E27FC236}">
              <a16:creationId xmlns:a16="http://schemas.microsoft.com/office/drawing/2014/main" id="{00000000-0008-0000-0500-000013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604" name="Text Box 17">
          <a:extLst>
            <a:ext uri="{FF2B5EF4-FFF2-40B4-BE49-F238E27FC236}">
              <a16:creationId xmlns:a16="http://schemas.microsoft.com/office/drawing/2014/main" id="{00000000-0008-0000-0500-000014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605" name="Text Box 18">
          <a:extLst>
            <a:ext uri="{FF2B5EF4-FFF2-40B4-BE49-F238E27FC236}">
              <a16:creationId xmlns:a16="http://schemas.microsoft.com/office/drawing/2014/main" id="{00000000-0008-0000-0500-000015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606" name="Text Box 19">
          <a:extLst>
            <a:ext uri="{FF2B5EF4-FFF2-40B4-BE49-F238E27FC236}">
              <a16:creationId xmlns:a16="http://schemas.microsoft.com/office/drawing/2014/main" id="{00000000-0008-0000-0500-000016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3607" name="Text Box 16">
          <a:extLst>
            <a:ext uri="{FF2B5EF4-FFF2-40B4-BE49-F238E27FC236}">
              <a16:creationId xmlns:a16="http://schemas.microsoft.com/office/drawing/2014/main" id="{00000000-0008-0000-0500-000017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3608" name="Text Box 17">
          <a:extLst>
            <a:ext uri="{FF2B5EF4-FFF2-40B4-BE49-F238E27FC236}">
              <a16:creationId xmlns:a16="http://schemas.microsoft.com/office/drawing/2014/main" id="{00000000-0008-0000-0500-000018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3609" name="Text Box 18">
          <a:extLst>
            <a:ext uri="{FF2B5EF4-FFF2-40B4-BE49-F238E27FC236}">
              <a16:creationId xmlns:a16="http://schemas.microsoft.com/office/drawing/2014/main" id="{00000000-0008-0000-0500-000019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3610" name="Text Box 19">
          <a:extLst>
            <a:ext uri="{FF2B5EF4-FFF2-40B4-BE49-F238E27FC236}">
              <a16:creationId xmlns:a16="http://schemas.microsoft.com/office/drawing/2014/main" id="{00000000-0008-0000-0500-00001A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109</xdr:row>
      <xdr:rowOff>0</xdr:rowOff>
    </xdr:from>
    <xdr:ext cx="95250" cy="171450"/>
    <xdr:sp macro="" textlink="">
      <xdr:nvSpPr>
        <xdr:cNvPr id="3611" name="Text Box 16">
          <a:extLst>
            <a:ext uri="{FF2B5EF4-FFF2-40B4-BE49-F238E27FC236}">
              <a16:creationId xmlns:a16="http://schemas.microsoft.com/office/drawing/2014/main" id="{00000000-0008-0000-0500-00001B0E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109</xdr:row>
      <xdr:rowOff>0</xdr:rowOff>
    </xdr:from>
    <xdr:ext cx="95250" cy="171450"/>
    <xdr:sp macro="" textlink="">
      <xdr:nvSpPr>
        <xdr:cNvPr id="3612" name="Text Box 17">
          <a:extLst>
            <a:ext uri="{FF2B5EF4-FFF2-40B4-BE49-F238E27FC236}">
              <a16:creationId xmlns:a16="http://schemas.microsoft.com/office/drawing/2014/main" id="{00000000-0008-0000-0500-00001C0E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109</xdr:row>
      <xdr:rowOff>0</xdr:rowOff>
    </xdr:from>
    <xdr:ext cx="95250" cy="171450"/>
    <xdr:sp macro="" textlink="">
      <xdr:nvSpPr>
        <xdr:cNvPr id="3613" name="Text Box 18">
          <a:extLst>
            <a:ext uri="{FF2B5EF4-FFF2-40B4-BE49-F238E27FC236}">
              <a16:creationId xmlns:a16="http://schemas.microsoft.com/office/drawing/2014/main" id="{00000000-0008-0000-0500-00001D0E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109</xdr:row>
      <xdr:rowOff>0</xdr:rowOff>
    </xdr:from>
    <xdr:ext cx="95250" cy="171450"/>
    <xdr:sp macro="" textlink="">
      <xdr:nvSpPr>
        <xdr:cNvPr id="3614" name="Text Box 19">
          <a:extLst>
            <a:ext uri="{FF2B5EF4-FFF2-40B4-BE49-F238E27FC236}">
              <a16:creationId xmlns:a16="http://schemas.microsoft.com/office/drawing/2014/main" id="{00000000-0008-0000-0500-00001E0E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444014"/>
    <xdr:sp macro="" textlink="">
      <xdr:nvSpPr>
        <xdr:cNvPr id="3615" name="Text Box 15">
          <a:extLst>
            <a:ext uri="{FF2B5EF4-FFF2-40B4-BE49-F238E27FC236}">
              <a16:creationId xmlns:a16="http://schemas.microsoft.com/office/drawing/2014/main" id="{00000000-0008-0000-0500-00001F0E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616" name="Text Box 16">
          <a:extLst>
            <a:ext uri="{FF2B5EF4-FFF2-40B4-BE49-F238E27FC236}">
              <a16:creationId xmlns:a16="http://schemas.microsoft.com/office/drawing/2014/main" id="{00000000-0008-0000-0500-000020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617" name="Text Box 17">
          <a:extLst>
            <a:ext uri="{FF2B5EF4-FFF2-40B4-BE49-F238E27FC236}">
              <a16:creationId xmlns:a16="http://schemas.microsoft.com/office/drawing/2014/main" id="{00000000-0008-0000-0500-000021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618" name="Text Box 18">
          <a:extLst>
            <a:ext uri="{FF2B5EF4-FFF2-40B4-BE49-F238E27FC236}">
              <a16:creationId xmlns:a16="http://schemas.microsoft.com/office/drawing/2014/main" id="{00000000-0008-0000-0500-000022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619" name="Text Box 19">
          <a:extLst>
            <a:ext uri="{FF2B5EF4-FFF2-40B4-BE49-F238E27FC236}">
              <a16:creationId xmlns:a16="http://schemas.microsoft.com/office/drawing/2014/main" id="{00000000-0008-0000-0500-000023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3620" name="Text Box 16">
          <a:extLst>
            <a:ext uri="{FF2B5EF4-FFF2-40B4-BE49-F238E27FC236}">
              <a16:creationId xmlns:a16="http://schemas.microsoft.com/office/drawing/2014/main" id="{00000000-0008-0000-0500-000024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3621" name="Text Box 17">
          <a:extLst>
            <a:ext uri="{FF2B5EF4-FFF2-40B4-BE49-F238E27FC236}">
              <a16:creationId xmlns:a16="http://schemas.microsoft.com/office/drawing/2014/main" id="{00000000-0008-0000-0500-000025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114</xdr:row>
      <xdr:rowOff>15875</xdr:rowOff>
    </xdr:from>
    <xdr:ext cx="95250" cy="171450"/>
    <xdr:sp macro="" textlink="">
      <xdr:nvSpPr>
        <xdr:cNvPr id="3622" name="Text Box 18">
          <a:extLst>
            <a:ext uri="{FF2B5EF4-FFF2-40B4-BE49-F238E27FC236}">
              <a16:creationId xmlns:a16="http://schemas.microsoft.com/office/drawing/2014/main" id="{00000000-0008-0000-0500-0000260E0000}"/>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623" name="Text Box 16">
          <a:extLst>
            <a:ext uri="{FF2B5EF4-FFF2-40B4-BE49-F238E27FC236}">
              <a16:creationId xmlns:a16="http://schemas.microsoft.com/office/drawing/2014/main" id="{00000000-0008-0000-0500-000027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624" name="Text Box 17">
          <a:extLst>
            <a:ext uri="{FF2B5EF4-FFF2-40B4-BE49-F238E27FC236}">
              <a16:creationId xmlns:a16="http://schemas.microsoft.com/office/drawing/2014/main" id="{00000000-0008-0000-0500-000028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625" name="Text Box 18">
          <a:extLst>
            <a:ext uri="{FF2B5EF4-FFF2-40B4-BE49-F238E27FC236}">
              <a16:creationId xmlns:a16="http://schemas.microsoft.com/office/drawing/2014/main" id="{00000000-0008-0000-0500-000029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626" name="Text Box 19">
          <a:extLst>
            <a:ext uri="{FF2B5EF4-FFF2-40B4-BE49-F238E27FC236}">
              <a16:creationId xmlns:a16="http://schemas.microsoft.com/office/drawing/2014/main" id="{00000000-0008-0000-0500-00002A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627" name="Text Box 16">
          <a:extLst>
            <a:ext uri="{FF2B5EF4-FFF2-40B4-BE49-F238E27FC236}">
              <a16:creationId xmlns:a16="http://schemas.microsoft.com/office/drawing/2014/main" id="{00000000-0008-0000-0500-00002B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114</xdr:row>
      <xdr:rowOff>170392</xdr:rowOff>
    </xdr:from>
    <xdr:ext cx="95250" cy="213632"/>
    <xdr:sp macro="" textlink="">
      <xdr:nvSpPr>
        <xdr:cNvPr id="3628" name="Text Box 15">
          <a:extLst>
            <a:ext uri="{FF2B5EF4-FFF2-40B4-BE49-F238E27FC236}">
              <a16:creationId xmlns:a16="http://schemas.microsoft.com/office/drawing/2014/main" id="{00000000-0008-0000-0500-00002C0E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448496"/>
    <xdr:sp macro="" textlink="">
      <xdr:nvSpPr>
        <xdr:cNvPr id="3629" name="Text Box 15">
          <a:extLst>
            <a:ext uri="{FF2B5EF4-FFF2-40B4-BE49-F238E27FC236}">
              <a16:creationId xmlns:a16="http://schemas.microsoft.com/office/drawing/2014/main" id="{00000000-0008-0000-0500-00002D0E0000}"/>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504825</xdr:rowOff>
    </xdr:from>
    <xdr:ext cx="95250" cy="442269"/>
    <xdr:sp macro="" textlink="">
      <xdr:nvSpPr>
        <xdr:cNvPr id="3630" name="Text Box 15">
          <a:extLst>
            <a:ext uri="{FF2B5EF4-FFF2-40B4-BE49-F238E27FC236}">
              <a16:creationId xmlns:a16="http://schemas.microsoft.com/office/drawing/2014/main" id="{00000000-0008-0000-0500-00002E0E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504825</xdr:rowOff>
    </xdr:from>
    <xdr:ext cx="95250" cy="442269"/>
    <xdr:sp macro="" textlink="">
      <xdr:nvSpPr>
        <xdr:cNvPr id="3631" name="Text Box 15">
          <a:extLst>
            <a:ext uri="{FF2B5EF4-FFF2-40B4-BE49-F238E27FC236}">
              <a16:creationId xmlns:a16="http://schemas.microsoft.com/office/drawing/2014/main" id="{00000000-0008-0000-0500-00002F0E0000}"/>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213632"/>
    <xdr:sp macro="" textlink="">
      <xdr:nvSpPr>
        <xdr:cNvPr id="3632" name="Text Box 15">
          <a:extLst>
            <a:ext uri="{FF2B5EF4-FFF2-40B4-BE49-F238E27FC236}">
              <a16:creationId xmlns:a16="http://schemas.microsoft.com/office/drawing/2014/main" id="{00000000-0008-0000-0500-0000300E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444331"/>
    <xdr:sp macro="" textlink="">
      <xdr:nvSpPr>
        <xdr:cNvPr id="3633" name="Text Box 15">
          <a:extLst>
            <a:ext uri="{FF2B5EF4-FFF2-40B4-BE49-F238E27FC236}">
              <a16:creationId xmlns:a16="http://schemas.microsoft.com/office/drawing/2014/main" id="{00000000-0008-0000-0500-0000310E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114</xdr:row>
      <xdr:rowOff>170392</xdr:rowOff>
    </xdr:from>
    <xdr:ext cx="95250" cy="213632"/>
    <xdr:sp macro="" textlink="">
      <xdr:nvSpPr>
        <xdr:cNvPr id="3634" name="Text Box 15">
          <a:extLst>
            <a:ext uri="{FF2B5EF4-FFF2-40B4-BE49-F238E27FC236}">
              <a16:creationId xmlns:a16="http://schemas.microsoft.com/office/drawing/2014/main" id="{00000000-0008-0000-0500-0000320E0000}"/>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635" name="Text Box 16">
          <a:extLst>
            <a:ext uri="{FF2B5EF4-FFF2-40B4-BE49-F238E27FC236}">
              <a16:creationId xmlns:a16="http://schemas.microsoft.com/office/drawing/2014/main" id="{00000000-0008-0000-0500-000033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636" name="Text Box 17">
          <a:extLst>
            <a:ext uri="{FF2B5EF4-FFF2-40B4-BE49-F238E27FC236}">
              <a16:creationId xmlns:a16="http://schemas.microsoft.com/office/drawing/2014/main" id="{00000000-0008-0000-0500-000034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637" name="Text Box 18">
          <a:extLst>
            <a:ext uri="{FF2B5EF4-FFF2-40B4-BE49-F238E27FC236}">
              <a16:creationId xmlns:a16="http://schemas.microsoft.com/office/drawing/2014/main" id="{00000000-0008-0000-0500-000035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638" name="Text Box 19">
          <a:extLst>
            <a:ext uri="{FF2B5EF4-FFF2-40B4-BE49-F238E27FC236}">
              <a16:creationId xmlns:a16="http://schemas.microsoft.com/office/drawing/2014/main" id="{00000000-0008-0000-0500-000036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3639" name="Text Box 16">
          <a:extLst>
            <a:ext uri="{FF2B5EF4-FFF2-40B4-BE49-F238E27FC236}">
              <a16:creationId xmlns:a16="http://schemas.microsoft.com/office/drawing/2014/main" id="{00000000-0008-0000-0500-000037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3640" name="Text Box 17">
          <a:extLst>
            <a:ext uri="{FF2B5EF4-FFF2-40B4-BE49-F238E27FC236}">
              <a16:creationId xmlns:a16="http://schemas.microsoft.com/office/drawing/2014/main" id="{00000000-0008-0000-0500-000038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3641" name="Text Box 18">
          <a:extLst>
            <a:ext uri="{FF2B5EF4-FFF2-40B4-BE49-F238E27FC236}">
              <a16:creationId xmlns:a16="http://schemas.microsoft.com/office/drawing/2014/main" id="{00000000-0008-0000-0500-000039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3642" name="Text Box 19">
          <a:extLst>
            <a:ext uri="{FF2B5EF4-FFF2-40B4-BE49-F238E27FC236}">
              <a16:creationId xmlns:a16="http://schemas.microsoft.com/office/drawing/2014/main" id="{00000000-0008-0000-0500-00003A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3643" name="Text Box 16">
          <a:extLst>
            <a:ext uri="{FF2B5EF4-FFF2-40B4-BE49-F238E27FC236}">
              <a16:creationId xmlns:a16="http://schemas.microsoft.com/office/drawing/2014/main" id="{00000000-0008-0000-0500-00003B0E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3644" name="Text Box 17">
          <a:extLst>
            <a:ext uri="{FF2B5EF4-FFF2-40B4-BE49-F238E27FC236}">
              <a16:creationId xmlns:a16="http://schemas.microsoft.com/office/drawing/2014/main" id="{00000000-0008-0000-0500-00003C0E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3645" name="Text Box 18">
          <a:extLst>
            <a:ext uri="{FF2B5EF4-FFF2-40B4-BE49-F238E27FC236}">
              <a16:creationId xmlns:a16="http://schemas.microsoft.com/office/drawing/2014/main" id="{00000000-0008-0000-0500-00003D0E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3646" name="Text Box 19">
          <a:extLst>
            <a:ext uri="{FF2B5EF4-FFF2-40B4-BE49-F238E27FC236}">
              <a16:creationId xmlns:a16="http://schemas.microsoft.com/office/drawing/2014/main" id="{00000000-0008-0000-0500-00003E0E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444014"/>
    <xdr:sp macro="" textlink="">
      <xdr:nvSpPr>
        <xdr:cNvPr id="3647" name="Text Box 15">
          <a:extLst>
            <a:ext uri="{FF2B5EF4-FFF2-40B4-BE49-F238E27FC236}">
              <a16:creationId xmlns:a16="http://schemas.microsoft.com/office/drawing/2014/main" id="{00000000-0008-0000-0500-00003F0E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648" name="Text Box 16">
          <a:extLst>
            <a:ext uri="{FF2B5EF4-FFF2-40B4-BE49-F238E27FC236}">
              <a16:creationId xmlns:a16="http://schemas.microsoft.com/office/drawing/2014/main" id="{00000000-0008-0000-0500-000040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649" name="Text Box 17">
          <a:extLst>
            <a:ext uri="{FF2B5EF4-FFF2-40B4-BE49-F238E27FC236}">
              <a16:creationId xmlns:a16="http://schemas.microsoft.com/office/drawing/2014/main" id="{00000000-0008-0000-0500-000041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650" name="Text Box 18">
          <a:extLst>
            <a:ext uri="{FF2B5EF4-FFF2-40B4-BE49-F238E27FC236}">
              <a16:creationId xmlns:a16="http://schemas.microsoft.com/office/drawing/2014/main" id="{00000000-0008-0000-0500-000042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651" name="Text Box 19">
          <a:extLst>
            <a:ext uri="{FF2B5EF4-FFF2-40B4-BE49-F238E27FC236}">
              <a16:creationId xmlns:a16="http://schemas.microsoft.com/office/drawing/2014/main" id="{00000000-0008-0000-0500-000043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3652" name="Text Box 16">
          <a:extLst>
            <a:ext uri="{FF2B5EF4-FFF2-40B4-BE49-F238E27FC236}">
              <a16:creationId xmlns:a16="http://schemas.microsoft.com/office/drawing/2014/main" id="{00000000-0008-0000-0500-000044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3653" name="Text Box 17">
          <a:extLst>
            <a:ext uri="{FF2B5EF4-FFF2-40B4-BE49-F238E27FC236}">
              <a16:creationId xmlns:a16="http://schemas.microsoft.com/office/drawing/2014/main" id="{00000000-0008-0000-0500-000045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3654" name="Text Box 18">
          <a:extLst>
            <a:ext uri="{FF2B5EF4-FFF2-40B4-BE49-F238E27FC236}">
              <a16:creationId xmlns:a16="http://schemas.microsoft.com/office/drawing/2014/main" id="{00000000-0008-0000-0500-000046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655" name="Text Box 16">
          <a:extLst>
            <a:ext uri="{FF2B5EF4-FFF2-40B4-BE49-F238E27FC236}">
              <a16:creationId xmlns:a16="http://schemas.microsoft.com/office/drawing/2014/main" id="{00000000-0008-0000-0500-000047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656" name="Text Box 17">
          <a:extLst>
            <a:ext uri="{FF2B5EF4-FFF2-40B4-BE49-F238E27FC236}">
              <a16:creationId xmlns:a16="http://schemas.microsoft.com/office/drawing/2014/main" id="{00000000-0008-0000-0500-000048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657" name="Text Box 18">
          <a:extLst>
            <a:ext uri="{FF2B5EF4-FFF2-40B4-BE49-F238E27FC236}">
              <a16:creationId xmlns:a16="http://schemas.microsoft.com/office/drawing/2014/main" id="{00000000-0008-0000-0500-000049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658" name="Text Box 19">
          <a:extLst>
            <a:ext uri="{FF2B5EF4-FFF2-40B4-BE49-F238E27FC236}">
              <a16:creationId xmlns:a16="http://schemas.microsoft.com/office/drawing/2014/main" id="{00000000-0008-0000-0500-00004A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659" name="Text Box 16">
          <a:extLst>
            <a:ext uri="{FF2B5EF4-FFF2-40B4-BE49-F238E27FC236}">
              <a16:creationId xmlns:a16="http://schemas.microsoft.com/office/drawing/2014/main" id="{00000000-0008-0000-0500-00004B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660" name="Text Box 17">
          <a:extLst>
            <a:ext uri="{FF2B5EF4-FFF2-40B4-BE49-F238E27FC236}">
              <a16:creationId xmlns:a16="http://schemas.microsoft.com/office/drawing/2014/main" id="{00000000-0008-0000-0500-00004C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661" name="Text Box 18">
          <a:extLst>
            <a:ext uri="{FF2B5EF4-FFF2-40B4-BE49-F238E27FC236}">
              <a16:creationId xmlns:a16="http://schemas.microsoft.com/office/drawing/2014/main" id="{00000000-0008-0000-0500-00004D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662" name="Text Box 19">
          <a:extLst>
            <a:ext uri="{FF2B5EF4-FFF2-40B4-BE49-F238E27FC236}">
              <a16:creationId xmlns:a16="http://schemas.microsoft.com/office/drawing/2014/main" id="{00000000-0008-0000-0500-00004E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456743"/>
    <xdr:sp macro="" textlink="">
      <xdr:nvSpPr>
        <xdr:cNvPr id="3663" name="Text Box 15">
          <a:extLst>
            <a:ext uri="{FF2B5EF4-FFF2-40B4-BE49-F238E27FC236}">
              <a16:creationId xmlns:a16="http://schemas.microsoft.com/office/drawing/2014/main" id="{00000000-0008-0000-0500-00004F0E0000}"/>
            </a:ext>
          </a:extLst>
        </xdr:cNvPr>
        <xdr:cNvSpPr txBox="1">
          <a:spLocks noChangeArrowheads="1"/>
        </xdr:cNvSpPr>
      </xdr:nvSpPr>
      <xdr:spPr bwMode="auto">
        <a:xfrm>
          <a:off x="4664364" y="5994111"/>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504825</xdr:rowOff>
    </xdr:from>
    <xdr:ext cx="95250" cy="442269"/>
    <xdr:sp macro="" textlink="">
      <xdr:nvSpPr>
        <xdr:cNvPr id="3664" name="Text Box 15">
          <a:extLst>
            <a:ext uri="{FF2B5EF4-FFF2-40B4-BE49-F238E27FC236}">
              <a16:creationId xmlns:a16="http://schemas.microsoft.com/office/drawing/2014/main" id="{00000000-0008-0000-0500-0000500E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504825</xdr:rowOff>
    </xdr:from>
    <xdr:ext cx="95250" cy="442269"/>
    <xdr:sp macro="" textlink="">
      <xdr:nvSpPr>
        <xdr:cNvPr id="3665" name="Text Box 15">
          <a:extLst>
            <a:ext uri="{FF2B5EF4-FFF2-40B4-BE49-F238E27FC236}">
              <a16:creationId xmlns:a16="http://schemas.microsoft.com/office/drawing/2014/main" id="{00000000-0008-0000-0500-0000510E0000}"/>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213632"/>
    <xdr:sp macro="" textlink="">
      <xdr:nvSpPr>
        <xdr:cNvPr id="3666" name="Text Box 15">
          <a:extLst>
            <a:ext uri="{FF2B5EF4-FFF2-40B4-BE49-F238E27FC236}">
              <a16:creationId xmlns:a16="http://schemas.microsoft.com/office/drawing/2014/main" id="{00000000-0008-0000-0500-0000520E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444331"/>
    <xdr:sp macro="" textlink="">
      <xdr:nvSpPr>
        <xdr:cNvPr id="3667" name="Text Box 15">
          <a:extLst>
            <a:ext uri="{FF2B5EF4-FFF2-40B4-BE49-F238E27FC236}">
              <a16:creationId xmlns:a16="http://schemas.microsoft.com/office/drawing/2014/main" id="{00000000-0008-0000-0500-0000530E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504825</xdr:rowOff>
    </xdr:from>
    <xdr:ext cx="95250" cy="213632"/>
    <xdr:sp macro="" textlink="">
      <xdr:nvSpPr>
        <xdr:cNvPr id="3668" name="Text Box 15">
          <a:extLst>
            <a:ext uri="{FF2B5EF4-FFF2-40B4-BE49-F238E27FC236}">
              <a16:creationId xmlns:a16="http://schemas.microsoft.com/office/drawing/2014/main" id="{00000000-0008-0000-0500-0000540E0000}"/>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669" name="Text Box 16">
          <a:extLst>
            <a:ext uri="{FF2B5EF4-FFF2-40B4-BE49-F238E27FC236}">
              <a16:creationId xmlns:a16="http://schemas.microsoft.com/office/drawing/2014/main" id="{00000000-0008-0000-0500-000055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670" name="Text Box 17">
          <a:extLst>
            <a:ext uri="{FF2B5EF4-FFF2-40B4-BE49-F238E27FC236}">
              <a16:creationId xmlns:a16="http://schemas.microsoft.com/office/drawing/2014/main" id="{00000000-0008-0000-0500-000056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671" name="Text Box 18">
          <a:extLst>
            <a:ext uri="{FF2B5EF4-FFF2-40B4-BE49-F238E27FC236}">
              <a16:creationId xmlns:a16="http://schemas.microsoft.com/office/drawing/2014/main" id="{00000000-0008-0000-0500-000057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672" name="Text Box 19">
          <a:extLst>
            <a:ext uri="{FF2B5EF4-FFF2-40B4-BE49-F238E27FC236}">
              <a16:creationId xmlns:a16="http://schemas.microsoft.com/office/drawing/2014/main" id="{00000000-0008-0000-0500-000058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3673" name="Text Box 16">
          <a:extLst>
            <a:ext uri="{FF2B5EF4-FFF2-40B4-BE49-F238E27FC236}">
              <a16:creationId xmlns:a16="http://schemas.microsoft.com/office/drawing/2014/main" id="{00000000-0008-0000-0500-000059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3674" name="Text Box 17">
          <a:extLst>
            <a:ext uri="{FF2B5EF4-FFF2-40B4-BE49-F238E27FC236}">
              <a16:creationId xmlns:a16="http://schemas.microsoft.com/office/drawing/2014/main" id="{00000000-0008-0000-0500-00005A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3675" name="Text Box 18">
          <a:extLst>
            <a:ext uri="{FF2B5EF4-FFF2-40B4-BE49-F238E27FC236}">
              <a16:creationId xmlns:a16="http://schemas.microsoft.com/office/drawing/2014/main" id="{00000000-0008-0000-0500-00005B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3676" name="Text Box 19">
          <a:extLst>
            <a:ext uri="{FF2B5EF4-FFF2-40B4-BE49-F238E27FC236}">
              <a16:creationId xmlns:a16="http://schemas.microsoft.com/office/drawing/2014/main" id="{00000000-0008-0000-0500-00005C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3677" name="Text Box 16">
          <a:extLst>
            <a:ext uri="{FF2B5EF4-FFF2-40B4-BE49-F238E27FC236}">
              <a16:creationId xmlns:a16="http://schemas.microsoft.com/office/drawing/2014/main" id="{00000000-0008-0000-0500-00005D0E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3678" name="Text Box 17">
          <a:extLst>
            <a:ext uri="{FF2B5EF4-FFF2-40B4-BE49-F238E27FC236}">
              <a16:creationId xmlns:a16="http://schemas.microsoft.com/office/drawing/2014/main" id="{00000000-0008-0000-0500-00005E0E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3679" name="Text Box 18">
          <a:extLst>
            <a:ext uri="{FF2B5EF4-FFF2-40B4-BE49-F238E27FC236}">
              <a16:creationId xmlns:a16="http://schemas.microsoft.com/office/drawing/2014/main" id="{00000000-0008-0000-0500-00005F0E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3680" name="Text Box 19">
          <a:extLst>
            <a:ext uri="{FF2B5EF4-FFF2-40B4-BE49-F238E27FC236}">
              <a16:creationId xmlns:a16="http://schemas.microsoft.com/office/drawing/2014/main" id="{00000000-0008-0000-0500-0000600E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444014"/>
    <xdr:sp macro="" textlink="">
      <xdr:nvSpPr>
        <xdr:cNvPr id="3681" name="Text Box 15">
          <a:extLst>
            <a:ext uri="{FF2B5EF4-FFF2-40B4-BE49-F238E27FC236}">
              <a16:creationId xmlns:a16="http://schemas.microsoft.com/office/drawing/2014/main" id="{00000000-0008-0000-0500-0000610E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682" name="Text Box 16">
          <a:extLst>
            <a:ext uri="{FF2B5EF4-FFF2-40B4-BE49-F238E27FC236}">
              <a16:creationId xmlns:a16="http://schemas.microsoft.com/office/drawing/2014/main" id="{00000000-0008-0000-0500-000062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683" name="Text Box 17">
          <a:extLst>
            <a:ext uri="{FF2B5EF4-FFF2-40B4-BE49-F238E27FC236}">
              <a16:creationId xmlns:a16="http://schemas.microsoft.com/office/drawing/2014/main" id="{00000000-0008-0000-0500-000063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684" name="Text Box 18">
          <a:extLst>
            <a:ext uri="{FF2B5EF4-FFF2-40B4-BE49-F238E27FC236}">
              <a16:creationId xmlns:a16="http://schemas.microsoft.com/office/drawing/2014/main" id="{00000000-0008-0000-0500-000064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685" name="Text Box 19">
          <a:extLst>
            <a:ext uri="{FF2B5EF4-FFF2-40B4-BE49-F238E27FC236}">
              <a16:creationId xmlns:a16="http://schemas.microsoft.com/office/drawing/2014/main" id="{00000000-0008-0000-0500-000065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118</xdr:row>
      <xdr:rowOff>504825</xdr:rowOff>
    </xdr:from>
    <xdr:ext cx="95250" cy="442269"/>
    <xdr:sp macro="" textlink="">
      <xdr:nvSpPr>
        <xdr:cNvPr id="3686" name="Text Box 15">
          <a:extLst>
            <a:ext uri="{FF2B5EF4-FFF2-40B4-BE49-F238E27FC236}">
              <a16:creationId xmlns:a16="http://schemas.microsoft.com/office/drawing/2014/main" id="{00000000-0008-0000-0500-0000660E0000}"/>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3687" name="Text Box 16">
          <a:extLst>
            <a:ext uri="{FF2B5EF4-FFF2-40B4-BE49-F238E27FC236}">
              <a16:creationId xmlns:a16="http://schemas.microsoft.com/office/drawing/2014/main" id="{00000000-0008-0000-0500-000067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3688" name="Text Box 17">
          <a:extLst>
            <a:ext uri="{FF2B5EF4-FFF2-40B4-BE49-F238E27FC236}">
              <a16:creationId xmlns:a16="http://schemas.microsoft.com/office/drawing/2014/main" id="{00000000-0008-0000-0500-000068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3689" name="Text Box 18">
          <a:extLst>
            <a:ext uri="{FF2B5EF4-FFF2-40B4-BE49-F238E27FC236}">
              <a16:creationId xmlns:a16="http://schemas.microsoft.com/office/drawing/2014/main" id="{00000000-0008-0000-0500-000069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690" name="Text Box 16">
          <a:extLst>
            <a:ext uri="{FF2B5EF4-FFF2-40B4-BE49-F238E27FC236}">
              <a16:creationId xmlns:a16="http://schemas.microsoft.com/office/drawing/2014/main" id="{00000000-0008-0000-0500-00006A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691" name="Text Box 17">
          <a:extLst>
            <a:ext uri="{FF2B5EF4-FFF2-40B4-BE49-F238E27FC236}">
              <a16:creationId xmlns:a16="http://schemas.microsoft.com/office/drawing/2014/main" id="{00000000-0008-0000-0500-00006B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692" name="Text Box 18">
          <a:extLst>
            <a:ext uri="{FF2B5EF4-FFF2-40B4-BE49-F238E27FC236}">
              <a16:creationId xmlns:a16="http://schemas.microsoft.com/office/drawing/2014/main" id="{00000000-0008-0000-0500-00006C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693" name="Text Box 19">
          <a:extLst>
            <a:ext uri="{FF2B5EF4-FFF2-40B4-BE49-F238E27FC236}">
              <a16:creationId xmlns:a16="http://schemas.microsoft.com/office/drawing/2014/main" id="{00000000-0008-0000-0500-00006D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694" name="Text Box 16">
          <a:extLst>
            <a:ext uri="{FF2B5EF4-FFF2-40B4-BE49-F238E27FC236}">
              <a16:creationId xmlns:a16="http://schemas.microsoft.com/office/drawing/2014/main" id="{00000000-0008-0000-0500-00006E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695" name="Text Box 17">
          <a:extLst>
            <a:ext uri="{FF2B5EF4-FFF2-40B4-BE49-F238E27FC236}">
              <a16:creationId xmlns:a16="http://schemas.microsoft.com/office/drawing/2014/main" id="{00000000-0008-0000-0500-00006F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696" name="Text Box 18">
          <a:extLst>
            <a:ext uri="{FF2B5EF4-FFF2-40B4-BE49-F238E27FC236}">
              <a16:creationId xmlns:a16="http://schemas.microsoft.com/office/drawing/2014/main" id="{00000000-0008-0000-0500-000070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120</xdr:row>
      <xdr:rowOff>170392</xdr:rowOff>
    </xdr:from>
    <xdr:ext cx="95250" cy="213632"/>
    <xdr:sp macro="" textlink="">
      <xdr:nvSpPr>
        <xdr:cNvPr id="3697" name="Text Box 15">
          <a:extLst>
            <a:ext uri="{FF2B5EF4-FFF2-40B4-BE49-F238E27FC236}">
              <a16:creationId xmlns:a16="http://schemas.microsoft.com/office/drawing/2014/main" id="{00000000-0008-0000-0500-0000710E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698" name="Text Box 16">
          <a:extLst>
            <a:ext uri="{FF2B5EF4-FFF2-40B4-BE49-F238E27FC236}">
              <a16:creationId xmlns:a16="http://schemas.microsoft.com/office/drawing/2014/main" id="{00000000-0008-0000-0500-000072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699" name="Text Box 17">
          <a:extLst>
            <a:ext uri="{FF2B5EF4-FFF2-40B4-BE49-F238E27FC236}">
              <a16:creationId xmlns:a16="http://schemas.microsoft.com/office/drawing/2014/main" id="{00000000-0008-0000-0500-000073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700" name="Text Box 18">
          <a:extLst>
            <a:ext uri="{FF2B5EF4-FFF2-40B4-BE49-F238E27FC236}">
              <a16:creationId xmlns:a16="http://schemas.microsoft.com/office/drawing/2014/main" id="{00000000-0008-0000-0500-000074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701" name="Text Box 19">
          <a:extLst>
            <a:ext uri="{FF2B5EF4-FFF2-40B4-BE49-F238E27FC236}">
              <a16:creationId xmlns:a16="http://schemas.microsoft.com/office/drawing/2014/main" id="{00000000-0008-0000-0500-000075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3702" name="Text Box 16">
          <a:extLst>
            <a:ext uri="{FF2B5EF4-FFF2-40B4-BE49-F238E27FC236}">
              <a16:creationId xmlns:a16="http://schemas.microsoft.com/office/drawing/2014/main" id="{00000000-0008-0000-0500-000076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3703" name="Text Box 17">
          <a:extLst>
            <a:ext uri="{FF2B5EF4-FFF2-40B4-BE49-F238E27FC236}">
              <a16:creationId xmlns:a16="http://schemas.microsoft.com/office/drawing/2014/main" id="{00000000-0008-0000-0500-000077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3704" name="Text Box 18">
          <a:extLst>
            <a:ext uri="{FF2B5EF4-FFF2-40B4-BE49-F238E27FC236}">
              <a16:creationId xmlns:a16="http://schemas.microsoft.com/office/drawing/2014/main" id="{00000000-0008-0000-0500-000078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3705" name="Text Box 19">
          <a:extLst>
            <a:ext uri="{FF2B5EF4-FFF2-40B4-BE49-F238E27FC236}">
              <a16:creationId xmlns:a16="http://schemas.microsoft.com/office/drawing/2014/main" id="{00000000-0008-0000-0500-000079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115</xdr:row>
      <xdr:rowOff>0</xdr:rowOff>
    </xdr:from>
    <xdr:ext cx="95250" cy="171450"/>
    <xdr:sp macro="" textlink="">
      <xdr:nvSpPr>
        <xdr:cNvPr id="3706" name="Text Box 16">
          <a:extLst>
            <a:ext uri="{FF2B5EF4-FFF2-40B4-BE49-F238E27FC236}">
              <a16:creationId xmlns:a16="http://schemas.microsoft.com/office/drawing/2014/main" id="{00000000-0008-0000-0500-00007A0E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115</xdr:row>
      <xdr:rowOff>0</xdr:rowOff>
    </xdr:from>
    <xdr:ext cx="95250" cy="171450"/>
    <xdr:sp macro="" textlink="">
      <xdr:nvSpPr>
        <xdr:cNvPr id="3707" name="Text Box 17">
          <a:extLst>
            <a:ext uri="{FF2B5EF4-FFF2-40B4-BE49-F238E27FC236}">
              <a16:creationId xmlns:a16="http://schemas.microsoft.com/office/drawing/2014/main" id="{00000000-0008-0000-0500-00007B0E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115</xdr:row>
      <xdr:rowOff>0</xdr:rowOff>
    </xdr:from>
    <xdr:ext cx="95250" cy="171450"/>
    <xdr:sp macro="" textlink="">
      <xdr:nvSpPr>
        <xdr:cNvPr id="3708" name="Text Box 18">
          <a:extLst>
            <a:ext uri="{FF2B5EF4-FFF2-40B4-BE49-F238E27FC236}">
              <a16:creationId xmlns:a16="http://schemas.microsoft.com/office/drawing/2014/main" id="{00000000-0008-0000-0500-00007C0E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115</xdr:row>
      <xdr:rowOff>0</xdr:rowOff>
    </xdr:from>
    <xdr:ext cx="95250" cy="171450"/>
    <xdr:sp macro="" textlink="">
      <xdr:nvSpPr>
        <xdr:cNvPr id="3709" name="Text Box 19">
          <a:extLst>
            <a:ext uri="{FF2B5EF4-FFF2-40B4-BE49-F238E27FC236}">
              <a16:creationId xmlns:a16="http://schemas.microsoft.com/office/drawing/2014/main" id="{00000000-0008-0000-0500-00007D0E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444014"/>
    <xdr:sp macro="" textlink="">
      <xdr:nvSpPr>
        <xdr:cNvPr id="3710" name="Text Box 15">
          <a:extLst>
            <a:ext uri="{FF2B5EF4-FFF2-40B4-BE49-F238E27FC236}">
              <a16:creationId xmlns:a16="http://schemas.microsoft.com/office/drawing/2014/main" id="{00000000-0008-0000-0500-00007E0E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711" name="Text Box 16">
          <a:extLst>
            <a:ext uri="{FF2B5EF4-FFF2-40B4-BE49-F238E27FC236}">
              <a16:creationId xmlns:a16="http://schemas.microsoft.com/office/drawing/2014/main" id="{00000000-0008-0000-0500-00007F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712" name="Text Box 17">
          <a:extLst>
            <a:ext uri="{FF2B5EF4-FFF2-40B4-BE49-F238E27FC236}">
              <a16:creationId xmlns:a16="http://schemas.microsoft.com/office/drawing/2014/main" id="{00000000-0008-0000-0500-000080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713" name="Text Box 18">
          <a:extLst>
            <a:ext uri="{FF2B5EF4-FFF2-40B4-BE49-F238E27FC236}">
              <a16:creationId xmlns:a16="http://schemas.microsoft.com/office/drawing/2014/main" id="{00000000-0008-0000-0500-000081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714" name="Text Box 19">
          <a:extLst>
            <a:ext uri="{FF2B5EF4-FFF2-40B4-BE49-F238E27FC236}">
              <a16:creationId xmlns:a16="http://schemas.microsoft.com/office/drawing/2014/main" id="{00000000-0008-0000-0500-000082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3715" name="Text Box 16">
          <a:extLst>
            <a:ext uri="{FF2B5EF4-FFF2-40B4-BE49-F238E27FC236}">
              <a16:creationId xmlns:a16="http://schemas.microsoft.com/office/drawing/2014/main" id="{00000000-0008-0000-0500-000083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3716" name="Text Box 17">
          <a:extLst>
            <a:ext uri="{FF2B5EF4-FFF2-40B4-BE49-F238E27FC236}">
              <a16:creationId xmlns:a16="http://schemas.microsoft.com/office/drawing/2014/main" id="{00000000-0008-0000-0500-000084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120</xdr:row>
      <xdr:rowOff>15875</xdr:rowOff>
    </xdr:from>
    <xdr:ext cx="95250" cy="171450"/>
    <xdr:sp macro="" textlink="">
      <xdr:nvSpPr>
        <xdr:cNvPr id="3717" name="Text Box 18">
          <a:extLst>
            <a:ext uri="{FF2B5EF4-FFF2-40B4-BE49-F238E27FC236}">
              <a16:creationId xmlns:a16="http://schemas.microsoft.com/office/drawing/2014/main" id="{00000000-0008-0000-0500-0000850E0000}"/>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718" name="Text Box 16">
          <a:extLst>
            <a:ext uri="{FF2B5EF4-FFF2-40B4-BE49-F238E27FC236}">
              <a16:creationId xmlns:a16="http://schemas.microsoft.com/office/drawing/2014/main" id="{00000000-0008-0000-0500-000086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719" name="Text Box 17">
          <a:extLst>
            <a:ext uri="{FF2B5EF4-FFF2-40B4-BE49-F238E27FC236}">
              <a16:creationId xmlns:a16="http://schemas.microsoft.com/office/drawing/2014/main" id="{00000000-0008-0000-0500-000087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720" name="Text Box 18">
          <a:extLst>
            <a:ext uri="{FF2B5EF4-FFF2-40B4-BE49-F238E27FC236}">
              <a16:creationId xmlns:a16="http://schemas.microsoft.com/office/drawing/2014/main" id="{00000000-0008-0000-0500-000088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721" name="Text Box 19">
          <a:extLst>
            <a:ext uri="{FF2B5EF4-FFF2-40B4-BE49-F238E27FC236}">
              <a16:creationId xmlns:a16="http://schemas.microsoft.com/office/drawing/2014/main" id="{00000000-0008-0000-0500-000089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722" name="Text Box 16">
          <a:extLst>
            <a:ext uri="{FF2B5EF4-FFF2-40B4-BE49-F238E27FC236}">
              <a16:creationId xmlns:a16="http://schemas.microsoft.com/office/drawing/2014/main" id="{00000000-0008-0000-0500-00008A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120</xdr:row>
      <xdr:rowOff>170392</xdr:rowOff>
    </xdr:from>
    <xdr:ext cx="95250" cy="213632"/>
    <xdr:sp macro="" textlink="">
      <xdr:nvSpPr>
        <xdr:cNvPr id="3723" name="Text Box 15">
          <a:extLst>
            <a:ext uri="{FF2B5EF4-FFF2-40B4-BE49-F238E27FC236}">
              <a16:creationId xmlns:a16="http://schemas.microsoft.com/office/drawing/2014/main" id="{00000000-0008-0000-0500-00008B0E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448496"/>
    <xdr:sp macro="" textlink="">
      <xdr:nvSpPr>
        <xdr:cNvPr id="3724" name="Text Box 15">
          <a:extLst>
            <a:ext uri="{FF2B5EF4-FFF2-40B4-BE49-F238E27FC236}">
              <a16:creationId xmlns:a16="http://schemas.microsoft.com/office/drawing/2014/main" id="{00000000-0008-0000-0500-00008C0E0000}"/>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504825</xdr:rowOff>
    </xdr:from>
    <xdr:ext cx="95250" cy="442269"/>
    <xdr:sp macro="" textlink="">
      <xdr:nvSpPr>
        <xdr:cNvPr id="3725" name="Text Box 15">
          <a:extLst>
            <a:ext uri="{FF2B5EF4-FFF2-40B4-BE49-F238E27FC236}">
              <a16:creationId xmlns:a16="http://schemas.microsoft.com/office/drawing/2014/main" id="{00000000-0008-0000-0500-00008D0E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504825</xdr:rowOff>
    </xdr:from>
    <xdr:ext cx="95250" cy="442269"/>
    <xdr:sp macro="" textlink="">
      <xdr:nvSpPr>
        <xdr:cNvPr id="3726" name="Text Box 15">
          <a:extLst>
            <a:ext uri="{FF2B5EF4-FFF2-40B4-BE49-F238E27FC236}">
              <a16:creationId xmlns:a16="http://schemas.microsoft.com/office/drawing/2014/main" id="{00000000-0008-0000-0500-00008E0E0000}"/>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3727" name="Text Box 15">
          <a:extLst>
            <a:ext uri="{FF2B5EF4-FFF2-40B4-BE49-F238E27FC236}">
              <a16:creationId xmlns:a16="http://schemas.microsoft.com/office/drawing/2014/main" id="{00000000-0008-0000-0500-00008F0E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444331"/>
    <xdr:sp macro="" textlink="">
      <xdr:nvSpPr>
        <xdr:cNvPr id="3728" name="Text Box 15">
          <a:extLst>
            <a:ext uri="{FF2B5EF4-FFF2-40B4-BE49-F238E27FC236}">
              <a16:creationId xmlns:a16="http://schemas.microsoft.com/office/drawing/2014/main" id="{00000000-0008-0000-0500-0000900E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120</xdr:row>
      <xdr:rowOff>170392</xdr:rowOff>
    </xdr:from>
    <xdr:ext cx="95250" cy="213632"/>
    <xdr:sp macro="" textlink="">
      <xdr:nvSpPr>
        <xdr:cNvPr id="3729" name="Text Box 15">
          <a:extLst>
            <a:ext uri="{FF2B5EF4-FFF2-40B4-BE49-F238E27FC236}">
              <a16:creationId xmlns:a16="http://schemas.microsoft.com/office/drawing/2014/main" id="{00000000-0008-0000-0500-0000910E0000}"/>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730" name="Text Box 16">
          <a:extLst>
            <a:ext uri="{FF2B5EF4-FFF2-40B4-BE49-F238E27FC236}">
              <a16:creationId xmlns:a16="http://schemas.microsoft.com/office/drawing/2014/main" id="{00000000-0008-0000-0500-000092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731" name="Text Box 17">
          <a:extLst>
            <a:ext uri="{FF2B5EF4-FFF2-40B4-BE49-F238E27FC236}">
              <a16:creationId xmlns:a16="http://schemas.microsoft.com/office/drawing/2014/main" id="{00000000-0008-0000-0500-000093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732" name="Text Box 18">
          <a:extLst>
            <a:ext uri="{FF2B5EF4-FFF2-40B4-BE49-F238E27FC236}">
              <a16:creationId xmlns:a16="http://schemas.microsoft.com/office/drawing/2014/main" id="{00000000-0008-0000-0500-000094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733" name="Text Box 19">
          <a:extLst>
            <a:ext uri="{FF2B5EF4-FFF2-40B4-BE49-F238E27FC236}">
              <a16:creationId xmlns:a16="http://schemas.microsoft.com/office/drawing/2014/main" id="{00000000-0008-0000-0500-000095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3734" name="Text Box 16">
          <a:extLst>
            <a:ext uri="{FF2B5EF4-FFF2-40B4-BE49-F238E27FC236}">
              <a16:creationId xmlns:a16="http://schemas.microsoft.com/office/drawing/2014/main" id="{00000000-0008-0000-0500-000096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3735" name="Text Box 17">
          <a:extLst>
            <a:ext uri="{FF2B5EF4-FFF2-40B4-BE49-F238E27FC236}">
              <a16:creationId xmlns:a16="http://schemas.microsoft.com/office/drawing/2014/main" id="{00000000-0008-0000-0500-000097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3736" name="Text Box 18">
          <a:extLst>
            <a:ext uri="{FF2B5EF4-FFF2-40B4-BE49-F238E27FC236}">
              <a16:creationId xmlns:a16="http://schemas.microsoft.com/office/drawing/2014/main" id="{00000000-0008-0000-0500-000098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3737" name="Text Box 19">
          <a:extLst>
            <a:ext uri="{FF2B5EF4-FFF2-40B4-BE49-F238E27FC236}">
              <a16:creationId xmlns:a16="http://schemas.microsoft.com/office/drawing/2014/main" id="{00000000-0008-0000-0500-000099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3738" name="Text Box 16">
          <a:extLst>
            <a:ext uri="{FF2B5EF4-FFF2-40B4-BE49-F238E27FC236}">
              <a16:creationId xmlns:a16="http://schemas.microsoft.com/office/drawing/2014/main" id="{00000000-0008-0000-0500-00009A0E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3739" name="Text Box 17">
          <a:extLst>
            <a:ext uri="{FF2B5EF4-FFF2-40B4-BE49-F238E27FC236}">
              <a16:creationId xmlns:a16="http://schemas.microsoft.com/office/drawing/2014/main" id="{00000000-0008-0000-0500-00009B0E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3740" name="Text Box 18">
          <a:extLst>
            <a:ext uri="{FF2B5EF4-FFF2-40B4-BE49-F238E27FC236}">
              <a16:creationId xmlns:a16="http://schemas.microsoft.com/office/drawing/2014/main" id="{00000000-0008-0000-0500-00009C0E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3741" name="Text Box 19">
          <a:extLst>
            <a:ext uri="{FF2B5EF4-FFF2-40B4-BE49-F238E27FC236}">
              <a16:creationId xmlns:a16="http://schemas.microsoft.com/office/drawing/2014/main" id="{00000000-0008-0000-0500-00009D0E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444014"/>
    <xdr:sp macro="" textlink="">
      <xdr:nvSpPr>
        <xdr:cNvPr id="3742" name="Text Box 15">
          <a:extLst>
            <a:ext uri="{FF2B5EF4-FFF2-40B4-BE49-F238E27FC236}">
              <a16:creationId xmlns:a16="http://schemas.microsoft.com/office/drawing/2014/main" id="{00000000-0008-0000-0500-00009E0E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743" name="Text Box 16">
          <a:extLst>
            <a:ext uri="{FF2B5EF4-FFF2-40B4-BE49-F238E27FC236}">
              <a16:creationId xmlns:a16="http://schemas.microsoft.com/office/drawing/2014/main" id="{00000000-0008-0000-0500-00009F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744" name="Text Box 17">
          <a:extLst>
            <a:ext uri="{FF2B5EF4-FFF2-40B4-BE49-F238E27FC236}">
              <a16:creationId xmlns:a16="http://schemas.microsoft.com/office/drawing/2014/main" id="{00000000-0008-0000-0500-0000A0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745" name="Text Box 18">
          <a:extLst>
            <a:ext uri="{FF2B5EF4-FFF2-40B4-BE49-F238E27FC236}">
              <a16:creationId xmlns:a16="http://schemas.microsoft.com/office/drawing/2014/main" id="{00000000-0008-0000-0500-0000A1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746" name="Text Box 19">
          <a:extLst>
            <a:ext uri="{FF2B5EF4-FFF2-40B4-BE49-F238E27FC236}">
              <a16:creationId xmlns:a16="http://schemas.microsoft.com/office/drawing/2014/main" id="{00000000-0008-0000-0500-0000A2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3747" name="Text Box 16">
          <a:extLst>
            <a:ext uri="{FF2B5EF4-FFF2-40B4-BE49-F238E27FC236}">
              <a16:creationId xmlns:a16="http://schemas.microsoft.com/office/drawing/2014/main" id="{00000000-0008-0000-0500-0000A3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3748" name="Text Box 17">
          <a:extLst>
            <a:ext uri="{FF2B5EF4-FFF2-40B4-BE49-F238E27FC236}">
              <a16:creationId xmlns:a16="http://schemas.microsoft.com/office/drawing/2014/main" id="{00000000-0008-0000-0500-0000A4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3749" name="Text Box 18">
          <a:extLst>
            <a:ext uri="{FF2B5EF4-FFF2-40B4-BE49-F238E27FC236}">
              <a16:creationId xmlns:a16="http://schemas.microsoft.com/office/drawing/2014/main" id="{00000000-0008-0000-0500-0000A5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750" name="Text Box 16">
          <a:extLst>
            <a:ext uri="{FF2B5EF4-FFF2-40B4-BE49-F238E27FC236}">
              <a16:creationId xmlns:a16="http://schemas.microsoft.com/office/drawing/2014/main" id="{00000000-0008-0000-0500-0000A6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751" name="Text Box 17">
          <a:extLst>
            <a:ext uri="{FF2B5EF4-FFF2-40B4-BE49-F238E27FC236}">
              <a16:creationId xmlns:a16="http://schemas.microsoft.com/office/drawing/2014/main" id="{00000000-0008-0000-0500-0000A7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752" name="Text Box 18">
          <a:extLst>
            <a:ext uri="{FF2B5EF4-FFF2-40B4-BE49-F238E27FC236}">
              <a16:creationId xmlns:a16="http://schemas.microsoft.com/office/drawing/2014/main" id="{00000000-0008-0000-0500-0000A8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753" name="Text Box 19">
          <a:extLst>
            <a:ext uri="{FF2B5EF4-FFF2-40B4-BE49-F238E27FC236}">
              <a16:creationId xmlns:a16="http://schemas.microsoft.com/office/drawing/2014/main" id="{00000000-0008-0000-0500-0000A9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754" name="Text Box 16">
          <a:extLst>
            <a:ext uri="{FF2B5EF4-FFF2-40B4-BE49-F238E27FC236}">
              <a16:creationId xmlns:a16="http://schemas.microsoft.com/office/drawing/2014/main" id="{00000000-0008-0000-0500-0000AA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755" name="Text Box 17">
          <a:extLst>
            <a:ext uri="{FF2B5EF4-FFF2-40B4-BE49-F238E27FC236}">
              <a16:creationId xmlns:a16="http://schemas.microsoft.com/office/drawing/2014/main" id="{00000000-0008-0000-0500-0000AB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756" name="Text Box 18">
          <a:extLst>
            <a:ext uri="{FF2B5EF4-FFF2-40B4-BE49-F238E27FC236}">
              <a16:creationId xmlns:a16="http://schemas.microsoft.com/office/drawing/2014/main" id="{00000000-0008-0000-0500-0000AC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757" name="Text Box 19">
          <a:extLst>
            <a:ext uri="{FF2B5EF4-FFF2-40B4-BE49-F238E27FC236}">
              <a16:creationId xmlns:a16="http://schemas.microsoft.com/office/drawing/2014/main" id="{00000000-0008-0000-0500-0000AD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456743"/>
    <xdr:sp macro="" textlink="">
      <xdr:nvSpPr>
        <xdr:cNvPr id="3758" name="Text Box 15">
          <a:extLst>
            <a:ext uri="{FF2B5EF4-FFF2-40B4-BE49-F238E27FC236}">
              <a16:creationId xmlns:a16="http://schemas.microsoft.com/office/drawing/2014/main" id="{00000000-0008-0000-0500-0000AE0E0000}"/>
            </a:ext>
          </a:extLst>
        </xdr:cNvPr>
        <xdr:cNvSpPr txBox="1">
          <a:spLocks noChangeArrowheads="1"/>
        </xdr:cNvSpPr>
      </xdr:nvSpPr>
      <xdr:spPr bwMode="auto">
        <a:xfrm>
          <a:off x="4664364" y="5994111"/>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504825</xdr:rowOff>
    </xdr:from>
    <xdr:ext cx="95250" cy="442269"/>
    <xdr:sp macro="" textlink="">
      <xdr:nvSpPr>
        <xdr:cNvPr id="3759" name="Text Box 15">
          <a:extLst>
            <a:ext uri="{FF2B5EF4-FFF2-40B4-BE49-F238E27FC236}">
              <a16:creationId xmlns:a16="http://schemas.microsoft.com/office/drawing/2014/main" id="{00000000-0008-0000-0500-0000AF0E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504825</xdr:rowOff>
    </xdr:from>
    <xdr:ext cx="95250" cy="442269"/>
    <xdr:sp macro="" textlink="">
      <xdr:nvSpPr>
        <xdr:cNvPr id="3760" name="Text Box 15">
          <a:extLst>
            <a:ext uri="{FF2B5EF4-FFF2-40B4-BE49-F238E27FC236}">
              <a16:creationId xmlns:a16="http://schemas.microsoft.com/office/drawing/2014/main" id="{00000000-0008-0000-0500-0000B00E0000}"/>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3761" name="Text Box 15">
          <a:extLst>
            <a:ext uri="{FF2B5EF4-FFF2-40B4-BE49-F238E27FC236}">
              <a16:creationId xmlns:a16="http://schemas.microsoft.com/office/drawing/2014/main" id="{00000000-0008-0000-0500-0000B10E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755650</xdr:colOff>
      <xdr:row>120</xdr:row>
      <xdr:rowOff>346075</xdr:rowOff>
    </xdr:from>
    <xdr:ext cx="95250" cy="444331"/>
    <xdr:sp macro="" textlink="">
      <xdr:nvSpPr>
        <xdr:cNvPr id="3762" name="Text Box 15">
          <a:extLst>
            <a:ext uri="{FF2B5EF4-FFF2-40B4-BE49-F238E27FC236}">
              <a16:creationId xmlns:a16="http://schemas.microsoft.com/office/drawing/2014/main" id="{00000000-0008-0000-0500-0000B20E0000}"/>
            </a:ext>
          </a:extLst>
        </xdr:cNvPr>
        <xdr:cNvSpPr txBox="1">
          <a:spLocks noChangeArrowheads="1"/>
        </xdr:cNvSpPr>
      </xdr:nvSpPr>
      <xdr:spPr bwMode="auto">
        <a:xfrm>
          <a:off x="4927600" y="447643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504825</xdr:rowOff>
    </xdr:from>
    <xdr:ext cx="95250" cy="213632"/>
    <xdr:sp macro="" textlink="">
      <xdr:nvSpPr>
        <xdr:cNvPr id="3763" name="Text Box 15">
          <a:extLst>
            <a:ext uri="{FF2B5EF4-FFF2-40B4-BE49-F238E27FC236}">
              <a16:creationId xmlns:a16="http://schemas.microsoft.com/office/drawing/2014/main" id="{00000000-0008-0000-0500-0000B30E0000}"/>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764" name="Text Box 16">
          <a:extLst>
            <a:ext uri="{FF2B5EF4-FFF2-40B4-BE49-F238E27FC236}">
              <a16:creationId xmlns:a16="http://schemas.microsoft.com/office/drawing/2014/main" id="{00000000-0008-0000-0500-0000B4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765" name="Text Box 17">
          <a:extLst>
            <a:ext uri="{FF2B5EF4-FFF2-40B4-BE49-F238E27FC236}">
              <a16:creationId xmlns:a16="http://schemas.microsoft.com/office/drawing/2014/main" id="{00000000-0008-0000-0500-0000B5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766" name="Text Box 18">
          <a:extLst>
            <a:ext uri="{FF2B5EF4-FFF2-40B4-BE49-F238E27FC236}">
              <a16:creationId xmlns:a16="http://schemas.microsoft.com/office/drawing/2014/main" id="{00000000-0008-0000-0500-0000B6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767" name="Text Box 19">
          <a:extLst>
            <a:ext uri="{FF2B5EF4-FFF2-40B4-BE49-F238E27FC236}">
              <a16:creationId xmlns:a16="http://schemas.microsoft.com/office/drawing/2014/main" id="{00000000-0008-0000-0500-0000B7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3768" name="Text Box 16">
          <a:extLst>
            <a:ext uri="{FF2B5EF4-FFF2-40B4-BE49-F238E27FC236}">
              <a16:creationId xmlns:a16="http://schemas.microsoft.com/office/drawing/2014/main" id="{00000000-0008-0000-0500-0000B8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3769" name="Text Box 17">
          <a:extLst>
            <a:ext uri="{FF2B5EF4-FFF2-40B4-BE49-F238E27FC236}">
              <a16:creationId xmlns:a16="http://schemas.microsoft.com/office/drawing/2014/main" id="{00000000-0008-0000-0500-0000B9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3770" name="Text Box 18">
          <a:extLst>
            <a:ext uri="{FF2B5EF4-FFF2-40B4-BE49-F238E27FC236}">
              <a16:creationId xmlns:a16="http://schemas.microsoft.com/office/drawing/2014/main" id="{00000000-0008-0000-0500-0000BA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3771" name="Text Box 19">
          <a:extLst>
            <a:ext uri="{FF2B5EF4-FFF2-40B4-BE49-F238E27FC236}">
              <a16:creationId xmlns:a16="http://schemas.microsoft.com/office/drawing/2014/main" id="{00000000-0008-0000-0500-0000BB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3772" name="Text Box 16">
          <a:extLst>
            <a:ext uri="{FF2B5EF4-FFF2-40B4-BE49-F238E27FC236}">
              <a16:creationId xmlns:a16="http://schemas.microsoft.com/office/drawing/2014/main" id="{00000000-0008-0000-0500-0000BC0E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3773" name="Text Box 17">
          <a:extLst>
            <a:ext uri="{FF2B5EF4-FFF2-40B4-BE49-F238E27FC236}">
              <a16:creationId xmlns:a16="http://schemas.microsoft.com/office/drawing/2014/main" id="{00000000-0008-0000-0500-0000BD0E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3774" name="Text Box 18">
          <a:extLst>
            <a:ext uri="{FF2B5EF4-FFF2-40B4-BE49-F238E27FC236}">
              <a16:creationId xmlns:a16="http://schemas.microsoft.com/office/drawing/2014/main" id="{00000000-0008-0000-0500-0000BE0E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3775" name="Text Box 19">
          <a:extLst>
            <a:ext uri="{FF2B5EF4-FFF2-40B4-BE49-F238E27FC236}">
              <a16:creationId xmlns:a16="http://schemas.microsoft.com/office/drawing/2014/main" id="{00000000-0008-0000-0500-0000BF0E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444014"/>
    <xdr:sp macro="" textlink="">
      <xdr:nvSpPr>
        <xdr:cNvPr id="3776" name="Text Box 15">
          <a:extLst>
            <a:ext uri="{FF2B5EF4-FFF2-40B4-BE49-F238E27FC236}">
              <a16:creationId xmlns:a16="http://schemas.microsoft.com/office/drawing/2014/main" id="{00000000-0008-0000-0500-0000C00E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777" name="Text Box 16">
          <a:extLst>
            <a:ext uri="{FF2B5EF4-FFF2-40B4-BE49-F238E27FC236}">
              <a16:creationId xmlns:a16="http://schemas.microsoft.com/office/drawing/2014/main" id="{00000000-0008-0000-0500-0000C1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778" name="Text Box 17">
          <a:extLst>
            <a:ext uri="{FF2B5EF4-FFF2-40B4-BE49-F238E27FC236}">
              <a16:creationId xmlns:a16="http://schemas.microsoft.com/office/drawing/2014/main" id="{00000000-0008-0000-0500-0000C2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779" name="Text Box 18">
          <a:extLst>
            <a:ext uri="{FF2B5EF4-FFF2-40B4-BE49-F238E27FC236}">
              <a16:creationId xmlns:a16="http://schemas.microsoft.com/office/drawing/2014/main" id="{00000000-0008-0000-0500-0000C3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780" name="Text Box 19">
          <a:extLst>
            <a:ext uri="{FF2B5EF4-FFF2-40B4-BE49-F238E27FC236}">
              <a16:creationId xmlns:a16="http://schemas.microsoft.com/office/drawing/2014/main" id="{00000000-0008-0000-0500-0000C4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124</xdr:row>
      <xdr:rowOff>504825</xdr:rowOff>
    </xdr:from>
    <xdr:ext cx="95250" cy="442269"/>
    <xdr:sp macro="" textlink="">
      <xdr:nvSpPr>
        <xdr:cNvPr id="3781" name="Text Box 15">
          <a:extLst>
            <a:ext uri="{FF2B5EF4-FFF2-40B4-BE49-F238E27FC236}">
              <a16:creationId xmlns:a16="http://schemas.microsoft.com/office/drawing/2014/main" id="{00000000-0008-0000-0500-0000C50E0000}"/>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3782" name="Text Box 16">
          <a:extLst>
            <a:ext uri="{FF2B5EF4-FFF2-40B4-BE49-F238E27FC236}">
              <a16:creationId xmlns:a16="http://schemas.microsoft.com/office/drawing/2014/main" id="{00000000-0008-0000-0500-0000C6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3783" name="Text Box 17">
          <a:extLst>
            <a:ext uri="{FF2B5EF4-FFF2-40B4-BE49-F238E27FC236}">
              <a16:creationId xmlns:a16="http://schemas.microsoft.com/office/drawing/2014/main" id="{00000000-0008-0000-0500-0000C7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3784" name="Text Box 18">
          <a:extLst>
            <a:ext uri="{FF2B5EF4-FFF2-40B4-BE49-F238E27FC236}">
              <a16:creationId xmlns:a16="http://schemas.microsoft.com/office/drawing/2014/main" id="{00000000-0008-0000-0500-0000C8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785" name="Text Box 16">
          <a:extLst>
            <a:ext uri="{FF2B5EF4-FFF2-40B4-BE49-F238E27FC236}">
              <a16:creationId xmlns:a16="http://schemas.microsoft.com/office/drawing/2014/main" id="{00000000-0008-0000-0500-0000C9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786" name="Text Box 17">
          <a:extLst>
            <a:ext uri="{FF2B5EF4-FFF2-40B4-BE49-F238E27FC236}">
              <a16:creationId xmlns:a16="http://schemas.microsoft.com/office/drawing/2014/main" id="{00000000-0008-0000-0500-0000CA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787" name="Text Box 18">
          <a:extLst>
            <a:ext uri="{FF2B5EF4-FFF2-40B4-BE49-F238E27FC236}">
              <a16:creationId xmlns:a16="http://schemas.microsoft.com/office/drawing/2014/main" id="{00000000-0008-0000-0500-0000CB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788" name="Text Box 19">
          <a:extLst>
            <a:ext uri="{FF2B5EF4-FFF2-40B4-BE49-F238E27FC236}">
              <a16:creationId xmlns:a16="http://schemas.microsoft.com/office/drawing/2014/main" id="{00000000-0008-0000-0500-0000CC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789" name="Text Box 16">
          <a:extLst>
            <a:ext uri="{FF2B5EF4-FFF2-40B4-BE49-F238E27FC236}">
              <a16:creationId xmlns:a16="http://schemas.microsoft.com/office/drawing/2014/main" id="{00000000-0008-0000-0500-0000CD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790" name="Text Box 17">
          <a:extLst>
            <a:ext uri="{FF2B5EF4-FFF2-40B4-BE49-F238E27FC236}">
              <a16:creationId xmlns:a16="http://schemas.microsoft.com/office/drawing/2014/main" id="{00000000-0008-0000-0500-0000CE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791" name="Text Box 18">
          <a:extLst>
            <a:ext uri="{FF2B5EF4-FFF2-40B4-BE49-F238E27FC236}">
              <a16:creationId xmlns:a16="http://schemas.microsoft.com/office/drawing/2014/main" id="{00000000-0008-0000-0500-0000CF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126</xdr:row>
      <xdr:rowOff>170392</xdr:rowOff>
    </xdr:from>
    <xdr:ext cx="95250" cy="213632"/>
    <xdr:sp macro="" textlink="">
      <xdr:nvSpPr>
        <xdr:cNvPr id="3792" name="Text Box 15">
          <a:extLst>
            <a:ext uri="{FF2B5EF4-FFF2-40B4-BE49-F238E27FC236}">
              <a16:creationId xmlns:a16="http://schemas.microsoft.com/office/drawing/2014/main" id="{00000000-0008-0000-0500-0000D00E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793" name="Text Box 16">
          <a:extLst>
            <a:ext uri="{FF2B5EF4-FFF2-40B4-BE49-F238E27FC236}">
              <a16:creationId xmlns:a16="http://schemas.microsoft.com/office/drawing/2014/main" id="{00000000-0008-0000-0500-0000D1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794" name="Text Box 17">
          <a:extLst>
            <a:ext uri="{FF2B5EF4-FFF2-40B4-BE49-F238E27FC236}">
              <a16:creationId xmlns:a16="http://schemas.microsoft.com/office/drawing/2014/main" id="{00000000-0008-0000-0500-0000D2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795" name="Text Box 18">
          <a:extLst>
            <a:ext uri="{FF2B5EF4-FFF2-40B4-BE49-F238E27FC236}">
              <a16:creationId xmlns:a16="http://schemas.microsoft.com/office/drawing/2014/main" id="{00000000-0008-0000-0500-0000D3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796" name="Text Box 19">
          <a:extLst>
            <a:ext uri="{FF2B5EF4-FFF2-40B4-BE49-F238E27FC236}">
              <a16:creationId xmlns:a16="http://schemas.microsoft.com/office/drawing/2014/main" id="{00000000-0008-0000-0500-0000D4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3797" name="Text Box 16">
          <a:extLst>
            <a:ext uri="{FF2B5EF4-FFF2-40B4-BE49-F238E27FC236}">
              <a16:creationId xmlns:a16="http://schemas.microsoft.com/office/drawing/2014/main" id="{00000000-0008-0000-0500-0000D5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3798" name="Text Box 17">
          <a:extLst>
            <a:ext uri="{FF2B5EF4-FFF2-40B4-BE49-F238E27FC236}">
              <a16:creationId xmlns:a16="http://schemas.microsoft.com/office/drawing/2014/main" id="{00000000-0008-0000-0500-0000D6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3799" name="Text Box 18">
          <a:extLst>
            <a:ext uri="{FF2B5EF4-FFF2-40B4-BE49-F238E27FC236}">
              <a16:creationId xmlns:a16="http://schemas.microsoft.com/office/drawing/2014/main" id="{00000000-0008-0000-0500-0000D7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3800" name="Text Box 19">
          <a:extLst>
            <a:ext uri="{FF2B5EF4-FFF2-40B4-BE49-F238E27FC236}">
              <a16:creationId xmlns:a16="http://schemas.microsoft.com/office/drawing/2014/main" id="{00000000-0008-0000-0500-0000D8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121</xdr:row>
      <xdr:rowOff>0</xdr:rowOff>
    </xdr:from>
    <xdr:ext cx="95250" cy="171450"/>
    <xdr:sp macro="" textlink="">
      <xdr:nvSpPr>
        <xdr:cNvPr id="3801" name="Text Box 16">
          <a:extLst>
            <a:ext uri="{FF2B5EF4-FFF2-40B4-BE49-F238E27FC236}">
              <a16:creationId xmlns:a16="http://schemas.microsoft.com/office/drawing/2014/main" id="{00000000-0008-0000-0500-0000D90E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121</xdr:row>
      <xdr:rowOff>0</xdr:rowOff>
    </xdr:from>
    <xdr:ext cx="95250" cy="171450"/>
    <xdr:sp macro="" textlink="">
      <xdr:nvSpPr>
        <xdr:cNvPr id="3802" name="Text Box 17">
          <a:extLst>
            <a:ext uri="{FF2B5EF4-FFF2-40B4-BE49-F238E27FC236}">
              <a16:creationId xmlns:a16="http://schemas.microsoft.com/office/drawing/2014/main" id="{00000000-0008-0000-0500-0000DA0E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121</xdr:row>
      <xdr:rowOff>0</xdr:rowOff>
    </xdr:from>
    <xdr:ext cx="95250" cy="171450"/>
    <xdr:sp macro="" textlink="">
      <xdr:nvSpPr>
        <xdr:cNvPr id="3803" name="Text Box 18">
          <a:extLst>
            <a:ext uri="{FF2B5EF4-FFF2-40B4-BE49-F238E27FC236}">
              <a16:creationId xmlns:a16="http://schemas.microsoft.com/office/drawing/2014/main" id="{00000000-0008-0000-0500-0000DB0E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121</xdr:row>
      <xdr:rowOff>0</xdr:rowOff>
    </xdr:from>
    <xdr:ext cx="95250" cy="171450"/>
    <xdr:sp macro="" textlink="">
      <xdr:nvSpPr>
        <xdr:cNvPr id="3804" name="Text Box 19">
          <a:extLst>
            <a:ext uri="{FF2B5EF4-FFF2-40B4-BE49-F238E27FC236}">
              <a16:creationId xmlns:a16="http://schemas.microsoft.com/office/drawing/2014/main" id="{00000000-0008-0000-0500-0000DC0E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444014"/>
    <xdr:sp macro="" textlink="">
      <xdr:nvSpPr>
        <xdr:cNvPr id="3805" name="Text Box 15">
          <a:extLst>
            <a:ext uri="{FF2B5EF4-FFF2-40B4-BE49-F238E27FC236}">
              <a16:creationId xmlns:a16="http://schemas.microsoft.com/office/drawing/2014/main" id="{00000000-0008-0000-0500-0000DD0E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806" name="Text Box 16">
          <a:extLst>
            <a:ext uri="{FF2B5EF4-FFF2-40B4-BE49-F238E27FC236}">
              <a16:creationId xmlns:a16="http://schemas.microsoft.com/office/drawing/2014/main" id="{00000000-0008-0000-0500-0000DE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807" name="Text Box 17">
          <a:extLst>
            <a:ext uri="{FF2B5EF4-FFF2-40B4-BE49-F238E27FC236}">
              <a16:creationId xmlns:a16="http://schemas.microsoft.com/office/drawing/2014/main" id="{00000000-0008-0000-0500-0000DF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808" name="Text Box 18">
          <a:extLst>
            <a:ext uri="{FF2B5EF4-FFF2-40B4-BE49-F238E27FC236}">
              <a16:creationId xmlns:a16="http://schemas.microsoft.com/office/drawing/2014/main" id="{00000000-0008-0000-0500-0000E0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809" name="Text Box 19">
          <a:extLst>
            <a:ext uri="{FF2B5EF4-FFF2-40B4-BE49-F238E27FC236}">
              <a16:creationId xmlns:a16="http://schemas.microsoft.com/office/drawing/2014/main" id="{00000000-0008-0000-0500-0000E1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3810" name="Text Box 16">
          <a:extLst>
            <a:ext uri="{FF2B5EF4-FFF2-40B4-BE49-F238E27FC236}">
              <a16:creationId xmlns:a16="http://schemas.microsoft.com/office/drawing/2014/main" id="{00000000-0008-0000-0500-0000E2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3811" name="Text Box 17">
          <a:extLst>
            <a:ext uri="{FF2B5EF4-FFF2-40B4-BE49-F238E27FC236}">
              <a16:creationId xmlns:a16="http://schemas.microsoft.com/office/drawing/2014/main" id="{00000000-0008-0000-0500-0000E3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126</xdr:row>
      <xdr:rowOff>15875</xdr:rowOff>
    </xdr:from>
    <xdr:ext cx="95250" cy="171450"/>
    <xdr:sp macro="" textlink="">
      <xdr:nvSpPr>
        <xdr:cNvPr id="3812" name="Text Box 18">
          <a:extLst>
            <a:ext uri="{FF2B5EF4-FFF2-40B4-BE49-F238E27FC236}">
              <a16:creationId xmlns:a16="http://schemas.microsoft.com/office/drawing/2014/main" id="{00000000-0008-0000-0500-0000E40E0000}"/>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813" name="Text Box 16">
          <a:extLst>
            <a:ext uri="{FF2B5EF4-FFF2-40B4-BE49-F238E27FC236}">
              <a16:creationId xmlns:a16="http://schemas.microsoft.com/office/drawing/2014/main" id="{00000000-0008-0000-0500-0000E5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814" name="Text Box 17">
          <a:extLst>
            <a:ext uri="{FF2B5EF4-FFF2-40B4-BE49-F238E27FC236}">
              <a16:creationId xmlns:a16="http://schemas.microsoft.com/office/drawing/2014/main" id="{00000000-0008-0000-0500-0000E6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815" name="Text Box 18">
          <a:extLst>
            <a:ext uri="{FF2B5EF4-FFF2-40B4-BE49-F238E27FC236}">
              <a16:creationId xmlns:a16="http://schemas.microsoft.com/office/drawing/2014/main" id="{00000000-0008-0000-0500-0000E7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816" name="Text Box 19">
          <a:extLst>
            <a:ext uri="{FF2B5EF4-FFF2-40B4-BE49-F238E27FC236}">
              <a16:creationId xmlns:a16="http://schemas.microsoft.com/office/drawing/2014/main" id="{00000000-0008-0000-0500-0000E8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817" name="Text Box 16">
          <a:extLst>
            <a:ext uri="{FF2B5EF4-FFF2-40B4-BE49-F238E27FC236}">
              <a16:creationId xmlns:a16="http://schemas.microsoft.com/office/drawing/2014/main" id="{00000000-0008-0000-0500-0000E9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126</xdr:row>
      <xdr:rowOff>170392</xdr:rowOff>
    </xdr:from>
    <xdr:ext cx="95250" cy="213632"/>
    <xdr:sp macro="" textlink="">
      <xdr:nvSpPr>
        <xdr:cNvPr id="3818" name="Text Box 15">
          <a:extLst>
            <a:ext uri="{FF2B5EF4-FFF2-40B4-BE49-F238E27FC236}">
              <a16:creationId xmlns:a16="http://schemas.microsoft.com/office/drawing/2014/main" id="{00000000-0008-0000-0500-0000EA0E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15</xdr:row>
      <xdr:rowOff>504825</xdr:rowOff>
    </xdr:from>
    <xdr:ext cx="95250" cy="467134"/>
    <xdr:sp macro="" textlink="">
      <xdr:nvSpPr>
        <xdr:cNvPr id="3819" name="Text Box 15">
          <a:extLst>
            <a:ext uri="{FF2B5EF4-FFF2-40B4-BE49-F238E27FC236}">
              <a16:creationId xmlns:a16="http://schemas.microsoft.com/office/drawing/2014/main" id="{00000000-0008-0000-0500-0000EB0E0000}"/>
            </a:ext>
          </a:extLst>
        </xdr:cNvPr>
        <xdr:cNvSpPr txBox="1">
          <a:spLocks noChangeArrowheads="1"/>
        </xdr:cNvSpPr>
      </xdr:nvSpPr>
      <xdr:spPr bwMode="auto">
        <a:xfrm>
          <a:off x="4972050" y="5076825"/>
          <a:ext cx="95250" cy="4671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15</xdr:row>
      <xdr:rowOff>504825</xdr:rowOff>
    </xdr:from>
    <xdr:ext cx="95250" cy="213632"/>
    <xdr:sp macro="" textlink="">
      <xdr:nvSpPr>
        <xdr:cNvPr id="3820" name="Text Box 15">
          <a:extLst>
            <a:ext uri="{FF2B5EF4-FFF2-40B4-BE49-F238E27FC236}">
              <a16:creationId xmlns:a16="http://schemas.microsoft.com/office/drawing/2014/main" id="{00000000-0008-0000-0500-0000EC0E0000}"/>
            </a:ext>
          </a:extLst>
        </xdr:cNvPr>
        <xdr:cNvSpPr txBox="1">
          <a:spLocks noChangeArrowheads="1"/>
        </xdr:cNvSpPr>
      </xdr:nvSpPr>
      <xdr:spPr bwMode="auto">
        <a:xfrm>
          <a:off x="4972050" y="5076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15</xdr:row>
      <xdr:rowOff>504825</xdr:rowOff>
    </xdr:from>
    <xdr:ext cx="95250" cy="444331"/>
    <xdr:sp macro="" textlink="">
      <xdr:nvSpPr>
        <xdr:cNvPr id="3821" name="Text Box 15">
          <a:extLst>
            <a:ext uri="{FF2B5EF4-FFF2-40B4-BE49-F238E27FC236}">
              <a16:creationId xmlns:a16="http://schemas.microsoft.com/office/drawing/2014/main" id="{00000000-0008-0000-0500-0000ED0E0000}"/>
            </a:ext>
          </a:extLst>
        </xdr:cNvPr>
        <xdr:cNvSpPr txBox="1">
          <a:spLocks noChangeArrowheads="1"/>
        </xdr:cNvSpPr>
      </xdr:nvSpPr>
      <xdr:spPr bwMode="auto">
        <a:xfrm>
          <a:off x="4972050" y="50768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17</xdr:row>
      <xdr:rowOff>504825</xdr:rowOff>
    </xdr:from>
    <xdr:ext cx="95250" cy="444014"/>
    <xdr:sp macro="" textlink="">
      <xdr:nvSpPr>
        <xdr:cNvPr id="3822" name="Text Box 15">
          <a:extLst>
            <a:ext uri="{FF2B5EF4-FFF2-40B4-BE49-F238E27FC236}">
              <a16:creationId xmlns:a16="http://schemas.microsoft.com/office/drawing/2014/main" id="{00000000-0008-0000-0500-0000EE0E0000}"/>
            </a:ext>
          </a:extLst>
        </xdr:cNvPr>
        <xdr:cNvSpPr txBox="1">
          <a:spLocks noChangeArrowheads="1"/>
        </xdr:cNvSpPr>
      </xdr:nvSpPr>
      <xdr:spPr bwMode="auto">
        <a:xfrm>
          <a:off x="4972050" y="5826125"/>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17</xdr:row>
      <xdr:rowOff>504825</xdr:rowOff>
    </xdr:from>
    <xdr:ext cx="95250" cy="444014"/>
    <xdr:sp macro="" textlink="">
      <xdr:nvSpPr>
        <xdr:cNvPr id="3823" name="Text Box 15">
          <a:extLst>
            <a:ext uri="{FF2B5EF4-FFF2-40B4-BE49-F238E27FC236}">
              <a16:creationId xmlns:a16="http://schemas.microsoft.com/office/drawing/2014/main" id="{00000000-0008-0000-0500-0000EF0E0000}"/>
            </a:ext>
          </a:extLst>
        </xdr:cNvPr>
        <xdr:cNvSpPr txBox="1">
          <a:spLocks noChangeArrowheads="1"/>
        </xdr:cNvSpPr>
      </xdr:nvSpPr>
      <xdr:spPr bwMode="auto">
        <a:xfrm>
          <a:off x="4972050" y="5826125"/>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20</xdr:row>
      <xdr:rowOff>504825</xdr:rowOff>
    </xdr:from>
    <xdr:ext cx="95250" cy="448496"/>
    <xdr:sp macro="" textlink="">
      <xdr:nvSpPr>
        <xdr:cNvPr id="3824" name="Text Box 15">
          <a:extLst>
            <a:ext uri="{FF2B5EF4-FFF2-40B4-BE49-F238E27FC236}">
              <a16:creationId xmlns:a16="http://schemas.microsoft.com/office/drawing/2014/main" id="{00000000-0008-0000-0500-0000F00E0000}"/>
            </a:ext>
          </a:extLst>
        </xdr:cNvPr>
        <xdr:cNvSpPr txBox="1">
          <a:spLocks noChangeArrowheads="1"/>
        </xdr:cNvSpPr>
      </xdr:nvSpPr>
      <xdr:spPr bwMode="auto">
        <a:xfrm>
          <a:off x="4972050" y="73247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20</xdr:row>
      <xdr:rowOff>504825</xdr:rowOff>
    </xdr:from>
    <xdr:ext cx="95250" cy="213632"/>
    <xdr:sp macro="" textlink="">
      <xdr:nvSpPr>
        <xdr:cNvPr id="3825" name="Text Box 15">
          <a:extLst>
            <a:ext uri="{FF2B5EF4-FFF2-40B4-BE49-F238E27FC236}">
              <a16:creationId xmlns:a16="http://schemas.microsoft.com/office/drawing/2014/main" id="{00000000-0008-0000-0500-0000F10E0000}"/>
            </a:ext>
          </a:extLst>
        </xdr:cNvPr>
        <xdr:cNvSpPr txBox="1">
          <a:spLocks noChangeArrowheads="1"/>
        </xdr:cNvSpPr>
      </xdr:nvSpPr>
      <xdr:spPr bwMode="auto">
        <a:xfrm>
          <a:off x="4972050" y="7324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20</xdr:row>
      <xdr:rowOff>504825</xdr:rowOff>
    </xdr:from>
    <xdr:ext cx="95250" cy="444331"/>
    <xdr:sp macro="" textlink="">
      <xdr:nvSpPr>
        <xdr:cNvPr id="3826" name="Text Box 15">
          <a:extLst>
            <a:ext uri="{FF2B5EF4-FFF2-40B4-BE49-F238E27FC236}">
              <a16:creationId xmlns:a16="http://schemas.microsoft.com/office/drawing/2014/main" id="{00000000-0008-0000-0500-0000F20E0000}"/>
            </a:ext>
          </a:extLst>
        </xdr:cNvPr>
        <xdr:cNvSpPr txBox="1">
          <a:spLocks noChangeArrowheads="1"/>
        </xdr:cNvSpPr>
      </xdr:nvSpPr>
      <xdr:spPr bwMode="auto">
        <a:xfrm>
          <a:off x="4972050" y="73247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20</xdr:row>
      <xdr:rowOff>504825</xdr:rowOff>
    </xdr:from>
    <xdr:ext cx="95250" cy="456743"/>
    <xdr:sp macro="" textlink="">
      <xdr:nvSpPr>
        <xdr:cNvPr id="3827" name="Text Box 15">
          <a:extLst>
            <a:ext uri="{FF2B5EF4-FFF2-40B4-BE49-F238E27FC236}">
              <a16:creationId xmlns:a16="http://schemas.microsoft.com/office/drawing/2014/main" id="{00000000-0008-0000-0500-0000F30E0000}"/>
            </a:ext>
          </a:extLst>
        </xdr:cNvPr>
        <xdr:cNvSpPr txBox="1">
          <a:spLocks noChangeArrowheads="1"/>
        </xdr:cNvSpPr>
      </xdr:nvSpPr>
      <xdr:spPr bwMode="auto">
        <a:xfrm>
          <a:off x="4972050" y="73247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20</xdr:row>
      <xdr:rowOff>504825</xdr:rowOff>
    </xdr:from>
    <xdr:ext cx="95250" cy="213632"/>
    <xdr:sp macro="" textlink="">
      <xdr:nvSpPr>
        <xdr:cNvPr id="3828" name="Text Box 15">
          <a:extLst>
            <a:ext uri="{FF2B5EF4-FFF2-40B4-BE49-F238E27FC236}">
              <a16:creationId xmlns:a16="http://schemas.microsoft.com/office/drawing/2014/main" id="{00000000-0008-0000-0500-0000F40E0000}"/>
            </a:ext>
          </a:extLst>
        </xdr:cNvPr>
        <xdr:cNvSpPr txBox="1">
          <a:spLocks noChangeArrowheads="1"/>
        </xdr:cNvSpPr>
      </xdr:nvSpPr>
      <xdr:spPr bwMode="auto">
        <a:xfrm>
          <a:off x="4972050" y="7324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20</xdr:row>
      <xdr:rowOff>504825</xdr:rowOff>
    </xdr:from>
    <xdr:ext cx="95250" cy="444331"/>
    <xdr:sp macro="" textlink="">
      <xdr:nvSpPr>
        <xdr:cNvPr id="3829" name="Text Box 15">
          <a:extLst>
            <a:ext uri="{FF2B5EF4-FFF2-40B4-BE49-F238E27FC236}">
              <a16:creationId xmlns:a16="http://schemas.microsoft.com/office/drawing/2014/main" id="{00000000-0008-0000-0500-0000F50E0000}"/>
            </a:ext>
          </a:extLst>
        </xdr:cNvPr>
        <xdr:cNvSpPr txBox="1">
          <a:spLocks noChangeArrowheads="1"/>
        </xdr:cNvSpPr>
      </xdr:nvSpPr>
      <xdr:spPr bwMode="auto">
        <a:xfrm>
          <a:off x="4972050" y="73247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22</xdr:row>
      <xdr:rowOff>504825</xdr:rowOff>
    </xdr:from>
    <xdr:ext cx="95250" cy="448496"/>
    <xdr:sp macro="" textlink="">
      <xdr:nvSpPr>
        <xdr:cNvPr id="3830" name="Text Box 15">
          <a:extLst>
            <a:ext uri="{FF2B5EF4-FFF2-40B4-BE49-F238E27FC236}">
              <a16:creationId xmlns:a16="http://schemas.microsoft.com/office/drawing/2014/main" id="{00000000-0008-0000-0500-0000F60E0000}"/>
            </a:ext>
          </a:extLst>
        </xdr:cNvPr>
        <xdr:cNvSpPr txBox="1">
          <a:spLocks noChangeArrowheads="1"/>
        </xdr:cNvSpPr>
      </xdr:nvSpPr>
      <xdr:spPr bwMode="auto">
        <a:xfrm>
          <a:off x="4972050" y="73247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22</xdr:row>
      <xdr:rowOff>504825</xdr:rowOff>
    </xdr:from>
    <xdr:ext cx="95250" cy="213632"/>
    <xdr:sp macro="" textlink="">
      <xdr:nvSpPr>
        <xdr:cNvPr id="3831" name="Text Box 15">
          <a:extLst>
            <a:ext uri="{FF2B5EF4-FFF2-40B4-BE49-F238E27FC236}">
              <a16:creationId xmlns:a16="http://schemas.microsoft.com/office/drawing/2014/main" id="{00000000-0008-0000-0500-0000F70E0000}"/>
            </a:ext>
          </a:extLst>
        </xdr:cNvPr>
        <xdr:cNvSpPr txBox="1">
          <a:spLocks noChangeArrowheads="1"/>
        </xdr:cNvSpPr>
      </xdr:nvSpPr>
      <xdr:spPr bwMode="auto">
        <a:xfrm>
          <a:off x="4972050" y="7324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22</xdr:row>
      <xdr:rowOff>504825</xdr:rowOff>
    </xdr:from>
    <xdr:ext cx="95250" cy="444331"/>
    <xdr:sp macro="" textlink="">
      <xdr:nvSpPr>
        <xdr:cNvPr id="3832" name="Text Box 15">
          <a:extLst>
            <a:ext uri="{FF2B5EF4-FFF2-40B4-BE49-F238E27FC236}">
              <a16:creationId xmlns:a16="http://schemas.microsoft.com/office/drawing/2014/main" id="{00000000-0008-0000-0500-0000F80E0000}"/>
            </a:ext>
          </a:extLst>
        </xdr:cNvPr>
        <xdr:cNvSpPr txBox="1">
          <a:spLocks noChangeArrowheads="1"/>
        </xdr:cNvSpPr>
      </xdr:nvSpPr>
      <xdr:spPr bwMode="auto">
        <a:xfrm>
          <a:off x="4972050" y="73247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22</xdr:row>
      <xdr:rowOff>504825</xdr:rowOff>
    </xdr:from>
    <xdr:ext cx="95250" cy="456743"/>
    <xdr:sp macro="" textlink="">
      <xdr:nvSpPr>
        <xdr:cNvPr id="3833" name="Text Box 15">
          <a:extLst>
            <a:ext uri="{FF2B5EF4-FFF2-40B4-BE49-F238E27FC236}">
              <a16:creationId xmlns:a16="http://schemas.microsoft.com/office/drawing/2014/main" id="{00000000-0008-0000-0500-0000F90E0000}"/>
            </a:ext>
          </a:extLst>
        </xdr:cNvPr>
        <xdr:cNvSpPr txBox="1">
          <a:spLocks noChangeArrowheads="1"/>
        </xdr:cNvSpPr>
      </xdr:nvSpPr>
      <xdr:spPr bwMode="auto">
        <a:xfrm>
          <a:off x="4972050" y="73247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22</xdr:row>
      <xdr:rowOff>504825</xdr:rowOff>
    </xdr:from>
    <xdr:ext cx="95250" cy="213632"/>
    <xdr:sp macro="" textlink="">
      <xdr:nvSpPr>
        <xdr:cNvPr id="3834" name="Text Box 15">
          <a:extLst>
            <a:ext uri="{FF2B5EF4-FFF2-40B4-BE49-F238E27FC236}">
              <a16:creationId xmlns:a16="http://schemas.microsoft.com/office/drawing/2014/main" id="{00000000-0008-0000-0500-0000FA0E0000}"/>
            </a:ext>
          </a:extLst>
        </xdr:cNvPr>
        <xdr:cNvSpPr txBox="1">
          <a:spLocks noChangeArrowheads="1"/>
        </xdr:cNvSpPr>
      </xdr:nvSpPr>
      <xdr:spPr bwMode="auto">
        <a:xfrm>
          <a:off x="4972050" y="7324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22</xdr:row>
      <xdr:rowOff>504825</xdr:rowOff>
    </xdr:from>
    <xdr:ext cx="95250" cy="444331"/>
    <xdr:sp macro="" textlink="">
      <xdr:nvSpPr>
        <xdr:cNvPr id="3835" name="Text Box 15">
          <a:extLst>
            <a:ext uri="{FF2B5EF4-FFF2-40B4-BE49-F238E27FC236}">
              <a16:creationId xmlns:a16="http://schemas.microsoft.com/office/drawing/2014/main" id="{00000000-0008-0000-0500-0000FB0E0000}"/>
            </a:ext>
          </a:extLst>
        </xdr:cNvPr>
        <xdr:cNvSpPr txBox="1">
          <a:spLocks noChangeArrowheads="1"/>
        </xdr:cNvSpPr>
      </xdr:nvSpPr>
      <xdr:spPr bwMode="auto">
        <a:xfrm>
          <a:off x="4972050" y="73247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504825</xdr:rowOff>
    </xdr:from>
    <xdr:ext cx="95250" cy="213632"/>
    <xdr:sp macro="" textlink="">
      <xdr:nvSpPr>
        <xdr:cNvPr id="3836" name="Text Box 15">
          <a:extLst>
            <a:ext uri="{FF2B5EF4-FFF2-40B4-BE49-F238E27FC236}">
              <a16:creationId xmlns:a16="http://schemas.microsoft.com/office/drawing/2014/main" id="{00000000-0008-0000-0500-0000FC0E0000}"/>
            </a:ext>
          </a:extLst>
        </xdr:cNvPr>
        <xdr:cNvSpPr txBox="1">
          <a:spLocks noChangeArrowheads="1"/>
        </xdr:cNvSpPr>
      </xdr:nvSpPr>
      <xdr:spPr bwMode="auto">
        <a:xfrm>
          <a:off x="4972050" y="8074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504825</xdr:rowOff>
    </xdr:from>
    <xdr:ext cx="95250" cy="213632"/>
    <xdr:sp macro="" textlink="">
      <xdr:nvSpPr>
        <xdr:cNvPr id="3837" name="Text Box 15">
          <a:extLst>
            <a:ext uri="{FF2B5EF4-FFF2-40B4-BE49-F238E27FC236}">
              <a16:creationId xmlns:a16="http://schemas.microsoft.com/office/drawing/2014/main" id="{00000000-0008-0000-0500-0000FD0E0000}"/>
            </a:ext>
          </a:extLst>
        </xdr:cNvPr>
        <xdr:cNvSpPr txBox="1">
          <a:spLocks noChangeArrowheads="1"/>
        </xdr:cNvSpPr>
      </xdr:nvSpPr>
      <xdr:spPr bwMode="auto">
        <a:xfrm>
          <a:off x="4972050" y="8074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448496"/>
    <xdr:sp macro="" textlink="">
      <xdr:nvSpPr>
        <xdr:cNvPr id="3838" name="Text Box 15">
          <a:extLst>
            <a:ext uri="{FF2B5EF4-FFF2-40B4-BE49-F238E27FC236}">
              <a16:creationId xmlns:a16="http://schemas.microsoft.com/office/drawing/2014/main" id="{00000000-0008-0000-0500-0000FE0E0000}"/>
            </a:ext>
          </a:extLst>
        </xdr:cNvPr>
        <xdr:cNvSpPr txBox="1">
          <a:spLocks noChangeArrowheads="1"/>
        </xdr:cNvSpPr>
      </xdr:nvSpPr>
      <xdr:spPr bwMode="auto">
        <a:xfrm>
          <a:off x="4972050" y="95726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213632"/>
    <xdr:sp macro="" textlink="">
      <xdr:nvSpPr>
        <xdr:cNvPr id="3839" name="Text Box 15">
          <a:extLst>
            <a:ext uri="{FF2B5EF4-FFF2-40B4-BE49-F238E27FC236}">
              <a16:creationId xmlns:a16="http://schemas.microsoft.com/office/drawing/2014/main" id="{00000000-0008-0000-0500-0000FF0E0000}"/>
            </a:ext>
          </a:extLst>
        </xdr:cNvPr>
        <xdr:cNvSpPr txBox="1">
          <a:spLocks noChangeArrowheads="1"/>
        </xdr:cNvSpPr>
      </xdr:nvSpPr>
      <xdr:spPr bwMode="auto">
        <a:xfrm>
          <a:off x="4972050" y="9572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444331"/>
    <xdr:sp macro="" textlink="">
      <xdr:nvSpPr>
        <xdr:cNvPr id="3840" name="Text Box 15">
          <a:extLst>
            <a:ext uri="{FF2B5EF4-FFF2-40B4-BE49-F238E27FC236}">
              <a16:creationId xmlns:a16="http://schemas.microsoft.com/office/drawing/2014/main" id="{00000000-0008-0000-0500-0000000F0000}"/>
            </a:ext>
          </a:extLst>
        </xdr:cNvPr>
        <xdr:cNvSpPr txBox="1">
          <a:spLocks noChangeArrowheads="1"/>
        </xdr:cNvSpPr>
      </xdr:nvSpPr>
      <xdr:spPr bwMode="auto">
        <a:xfrm>
          <a:off x="4972050" y="95726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456743"/>
    <xdr:sp macro="" textlink="">
      <xdr:nvSpPr>
        <xdr:cNvPr id="3841" name="Text Box 15">
          <a:extLst>
            <a:ext uri="{FF2B5EF4-FFF2-40B4-BE49-F238E27FC236}">
              <a16:creationId xmlns:a16="http://schemas.microsoft.com/office/drawing/2014/main" id="{00000000-0008-0000-0500-0000010F0000}"/>
            </a:ext>
          </a:extLst>
        </xdr:cNvPr>
        <xdr:cNvSpPr txBox="1">
          <a:spLocks noChangeArrowheads="1"/>
        </xdr:cNvSpPr>
      </xdr:nvSpPr>
      <xdr:spPr bwMode="auto">
        <a:xfrm>
          <a:off x="4972050" y="95726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213632"/>
    <xdr:sp macro="" textlink="">
      <xdr:nvSpPr>
        <xdr:cNvPr id="3842" name="Text Box 15">
          <a:extLst>
            <a:ext uri="{FF2B5EF4-FFF2-40B4-BE49-F238E27FC236}">
              <a16:creationId xmlns:a16="http://schemas.microsoft.com/office/drawing/2014/main" id="{00000000-0008-0000-0500-0000020F0000}"/>
            </a:ext>
          </a:extLst>
        </xdr:cNvPr>
        <xdr:cNvSpPr txBox="1">
          <a:spLocks noChangeArrowheads="1"/>
        </xdr:cNvSpPr>
      </xdr:nvSpPr>
      <xdr:spPr bwMode="auto">
        <a:xfrm>
          <a:off x="4972050" y="9572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444331"/>
    <xdr:sp macro="" textlink="">
      <xdr:nvSpPr>
        <xdr:cNvPr id="3843" name="Text Box 15">
          <a:extLst>
            <a:ext uri="{FF2B5EF4-FFF2-40B4-BE49-F238E27FC236}">
              <a16:creationId xmlns:a16="http://schemas.microsoft.com/office/drawing/2014/main" id="{00000000-0008-0000-0500-0000030F0000}"/>
            </a:ext>
          </a:extLst>
        </xdr:cNvPr>
        <xdr:cNvSpPr txBox="1">
          <a:spLocks noChangeArrowheads="1"/>
        </xdr:cNvSpPr>
      </xdr:nvSpPr>
      <xdr:spPr bwMode="auto">
        <a:xfrm>
          <a:off x="4972050" y="95726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213632"/>
    <xdr:sp macro="" textlink="">
      <xdr:nvSpPr>
        <xdr:cNvPr id="3844" name="Text Box 15">
          <a:extLst>
            <a:ext uri="{FF2B5EF4-FFF2-40B4-BE49-F238E27FC236}">
              <a16:creationId xmlns:a16="http://schemas.microsoft.com/office/drawing/2014/main" id="{00000000-0008-0000-0500-0000040F0000}"/>
            </a:ext>
          </a:extLst>
        </xdr:cNvPr>
        <xdr:cNvSpPr txBox="1">
          <a:spLocks noChangeArrowheads="1"/>
        </xdr:cNvSpPr>
      </xdr:nvSpPr>
      <xdr:spPr bwMode="auto">
        <a:xfrm>
          <a:off x="4972050" y="9572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213632"/>
    <xdr:sp macro="" textlink="">
      <xdr:nvSpPr>
        <xdr:cNvPr id="3845" name="Text Box 15">
          <a:extLst>
            <a:ext uri="{FF2B5EF4-FFF2-40B4-BE49-F238E27FC236}">
              <a16:creationId xmlns:a16="http://schemas.microsoft.com/office/drawing/2014/main" id="{00000000-0008-0000-0500-0000050F0000}"/>
            </a:ext>
          </a:extLst>
        </xdr:cNvPr>
        <xdr:cNvSpPr txBox="1">
          <a:spLocks noChangeArrowheads="1"/>
        </xdr:cNvSpPr>
      </xdr:nvSpPr>
      <xdr:spPr bwMode="auto">
        <a:xfrm>
          <a:off x="4972050" y="9572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28</xdr:row>
      <xdr:rowOff>504825</xdr:rowOff>
    </xdr:from>
    <xdr:ext cx="95250" cy="448496"/>
    <xdr:sp macro="" textlink="">
      <xdr:nvSpPr>
        <xdr:cNvPr id="3846" name="Text Box 15">
          <a:extLst>
            <a:ext uri="{FF2B5EF4-FFF2-40B4-BE49-F238E27FC236}">
              <a16:creationId xmlns:a16="http://schemas.microsoft.com/office/drawing/2014/main" id="{00000000-0008-0000-0500-0000060F0000}"/>
            </a:ext>
          </a:extLst>
        </xdr:cNvPr>
        <xdr:cNvSpPr txBox="1">
          <a:spLocks noChangeArrowheads="1"/>
        </xdr:cNvSpPr>
      </xdr:nvSpPr>
      <xdr:spPr bwMode="auto">
        <a:xfrm>
          <a:off x="4972050" y="95726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28</xdr:row>
      <xdr:rowOff>504825</xdr:rowOff>
    </xdr:from>
    <xdr:ext cx="95250" cy="213632"/>
    <xdr:sp macro="" textlink="">
      <xdr:nvSpPr>
        <xdr:cNvPr id="3847" name="Text Box 15">
          <a:extLst>
            <a:ext uri="{FF2B5EF4-FFF2-40B4-BE49-F238E27FC236}">
              <a16:creationId xmlns:a16="http://schemas.microsoft.com/office/drawing/2014/main" id="{00000000-0008-0000-0500-0000070F0000}"/>
            </a:ext>
          </a:extLst>
        </xdr:cNvPr>
        <xdr:cNvSpPr txBox="1">
          <a:spLocks noChangeArrowheads="1"/>
        </xdr:cNvSpPr>
      </xdr:nvSpPr>
      <xdr:spPr bwMode="auto">
        <a:xfrm>
          <a:off x="4972050" y="9572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28</xdr:row>
      <xdr:rowOff>504825</xdr:rowOff>
    </xdr:from>
    <xdr:ext cx="95250" cy="444331"/>
    <xdr:sp macro="" textlink="">
      <xdr:nvSpPr>
        <xdr:cNvPr id="3848" name="Text Box 15">
          <a:extLst>
            <a:ext uri="{FF2B5EF4-FFF2-40B4-BE49-F238E27FC236}">
              <a16:creationId xmlns:a16="http://schemas.microsoft.com/office/drawing/2014/main" id="{00000000-0008-0000-0500-0000080F0000}"/>
            </a:ext>
          </a:extLst>
        </xdr:cNvPr>
        <xdr:cNvSpPr txBox="1">
          <a:spLocks noChangeArrowheads="1"/>
        </xdr:cNvSpPr>
      </xdr:nvSpPr>
      <xdr:spPr bwMode="auto">
        <a:xfrm>
          <a:off x="4972050" y="95726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28</xdr:row>
      <xdr:rowOff>504825</xdr:rowOff>
    </xdr:from>
    <xdr:ext cx="95250" cy="456743"/>
    <xdr:sp macro="" textlink="">
      <xdr:nvSpPr>
        <xdr:cNvPr id="3849" name="Text Box 15">
          <a:extLst>
            <a:ext uri="{FF2B5EF4-FFF2-40B4-BE49-F238E27FC236}">
              <a16:creationId xmlns:a16="http://schemas.microsoft.com/office/drawing/2014/main" id="{00000000-0008-0000-0500-0000090F0000}"/>
            </a:ext>
          </a:extLst>
        </xdr:cNvPr>
        <xdr:cNvSpPr txBox="1">
          <a:spLocks noChangeArrowheads="1"/>
        </xdr:cNvSpPr>
      </xdr:nvSpPr>
      <xdr:spPr bwMode="auto">
        <a:xfrm>
          <a:off x="4972050" y="95726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28</xdr:row>
      <xdr:rowOff>504825</xdr:rowOff>
    </xdr:from>
    <xdr:ext cx="95250" cy="213632"/>
    <xdr:sp macro="" textlink="">
      <xdr:nvSpPr>
        <xdr:cNvPr id="3850" name="Text Box 15">
          <a:extLst>
            <a:ext uri="{FF2B5EF4-FFF2-40B4-BE49-F238E27FC236}">
              <a16:creationId xmlns:a16="http://schemas.microsoft.com/office/drawing/2014/main" id="{00000000-0008-0000-0500-00000A0F0000}"/>
            </a:ext>
          </a:extLst>
        </xdr:cNvPr>
        <xdr:cNvSpPr txBox="1">
          <a:spLocks noChangeArrowheads="1"/>
        </xdr:cNvSpPr>
      </xdr:nvSpPr>
      <xdr:spPr bwMode="auto">
        <a:xfrm>
          <a:off x="4972050" y="9572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28</xdr:row>
      <xdr:rowOff>504825</xdr:rowOff>
    </xdr:from>
    <xdr:ext cx="95250" cy="444331"/>
    <xdr:sp macro="" textlink="">
      <xdr:nvSpPr>
        <xdr:cNvPr id="3851" name="Text Box 15">
          <a:extLst>
            <a:ext uri="{FF2B5EF4-FFF2-40B4-BE49-F238E27FC236}">
              <a16:creationId xmlns:a16="http://schemas.microsoft.com/office/drawing/2014/main" id="{00000000-0008-0000-0500-00000B0F0000}"/>
            </a:ext>
          </a:extLst>
        </xdr:cNvPr>
        <xdr:cNvSpPr txBox="1">
          <a:spLocks noChangeArrowheads="1"/>
        </xdr:cNvSpPr>
      </xdr:nvSpPr>
      <xdr:spPr bwMode="auto">
        <a:xfrm>
          <a:off x="4972050" y="95726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28</xdr:row>
      <xdr:rowOff>504825</xdr:rowOff>
    </xdr:from>
    <xdr:ext cx="95250" cy="213632"/>
    <xdr:sp macro="" textlink="">
      <xdr:nvSpPr>
        <xdr:cNvPr id="3852" name="Text Box 15">
          <a:extLst>
            <a:ext uri="{FF2B5EF4-FFF2-40B4-BE49-F238E27FC236}">
              <a16:creationId xmlns:a16="http://schemas.microsoft.com/office/drawing/2014/main" id="{00000000-0008-0000-0500-00000C0F0000}"/>
            </a:ext>
          </a:extLst>
        </xdr:cNvPr>
        <xdr:cNvSpPr txBox="1">
          <a:spLocks noChangeArrowheads="1"/>
        </xdr:cNvSpPr>
      </xdr:nvSpPr>
      <xdr:spPr bwMode="auto">
        <a:xfrm>
          <a:off x="4972050" y="9572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28</xdr:row>
      <xdr:rowOff>504825</xdr:rowOff>
    </xdr:from>
    <xdr:ext cx="95250" cy="213632"/>
    <xdr:sp macro="" textlink="">
      <xdr:nvSpPr>
        <xdr:cNvPr id="3853" name="Text Box 15">
          <a:extLst>
            <a:ext uri="{FF2B5EF4-FFF2-40B4-BE49-F238E27FC236}">
              <a16:creationId xmlns:a16="http://schemas.microsoft.com/office/drawing/2014/main" id="{00000000-0008-0000-0500-00000D0F0000}"/>
            </a:ext>
          </a:extLst>
        </xdr:cNvPr>
        <xdr:cNvSpPr txBox="1">
          <a:spLocks noChangeArrowheads="1"/>
        </xdr:cNvSpPr>
      </xdr:nvSpPr>
      <xdr:spPr bwMode="auto">
        <a:xfrm>
          <a:off x="4972050" y="9572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213632"/>
    <xdr:sp macro="" textlink="">
      <xdr:nvSpPr>
        <xdr:cNvPr id="3854" name="Text Box 15">
          <a:extLst>
            <a:ext uri="{FF2B5EF4-FFF2-40B4-BE49-F238E27FC236}">
              <a16:creationId xmlns:a16="http://schemas.microsoft.com/office/drawing/2014/main" id="{00000000-0008-0000-0500-00000E0F0000}"/>
            </a:ext>
          </a:extLst>
        </xdr:cNvPr>
        <xdr:cNvSpPr txBox="1">
          <a:spLocks noChangeArrowheads="1"/>
        </xdr:cNvSpPr>
      </xdr:nvSpPr>
      <xdr:spPr bwMode="auto">
        <a:xfrm>
          <a:off x="4972050" y="10321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213632"/>
    <xdr:sp macro="" textlink="">
      <xdr:nvSpPr>
        <xdr:cNvPr id="3855" name="Text Box 15">
          <a:extLst>
            <a:ext uri="{FF2B5EF4-FFF2-40B4-BE49-F238E27FC236}">
              <a16:creationId xmlns:a16="http://schemas.microsoft.com/office/drawing/2014/main" id="{00000000-0008-0000-0500-00000F0F0000}"/>
            </a:ext>
          </a:extLst>
        </xdr:cNvPr>
        <xdr:cNvSpPr txBox="1">
          <a:spLocks noChangeArrowheads="1"/>
        </xdr:cNvSpPr>
      </xdr:nvSpPr>
      <xdr:spPr bwMode="auto">
        <a:xfrm>
          <a:off x="4972050" y="10321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213632"/>
    <xdr:sp macro="" textlink="">
      <xdr:nvSpPr>
        <xdr:cNvPr id="3856" name="Text Box 15">
          <a:extLst>
            <a:ext uri="{FF2B5EF4-FFF2-40B4-BE49-F238E27FC236}">
              <a16:creationId xmlns:a16="http://schemas.microsoft.com/office/drawing/2014/main" id="{00000000-0008-0000-0500-0000100F0000}"/>
            </a:ext>
          </a:extLst>
        </xdr:cNvPr>
        <xdr:cNvSpPr txBox="1">
          <a:spLocks noChangeArrowheads="1"/>
        </xdr:cNvSpPr>
      </xdr:nvSpPr>
      <xdr:spPr bwMode="auto">
        <a:xfrm>
          <a:off x="4972050" y="10321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213632"/>
    <xdr:sp macro="" textlink="">
      <xdr:nvSpPr>
        <xdr:cNvPr id="3857" name="Text Box 15">
          <a:extLst>
            <a:ext uri="{FF2B5EF4-FFF2-40B4-BE49-F238E27FC236}">
              <a16:creationId xmlns:a16="http://schemas.microsoft.com/office/drawing/2014/main" id="{00000000-0008-0000-0500-0000110F0000}"/>
            </a:ext>
          </a:extLst>
        </xdr:cNvPr>
        <xdr:cNvSpPr txBox="1">
          <a:spLocks noChangeArrowheads="1"/>
        </xdr:cNvSpPr>
      </xdr:nvSpPr>
      <xdr:spPr bwMode="auto">
        <a:xfrm>
          <a:off x="4972050" y="10321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448496"/>
    <xdr:sp macro="" textlink="">
      <xdr:nvSpPr>
        <xdr:cNvPr id="3858" name="Text Box 15">
          <a:extLst>
            <a:ext uri="{FF2B5EF4-FFF2-40B4-BE49-F238E27FC236}">
              <a16:creationId xmlns:a16="http://schemas.microsoft.com/office/drawing/2014/main" id="{00000000-0008-0000-0500-0000120F0000}"/>
            </a:ext>
          </a:extLst>
        </xdr:cNvPr>
        <xdr:cNvSpPr txBox="1">
          <a:spLocks noChangeArrowheads="1"/>
        </xdr:cNvSpPr>
      </xdr:nvSpPr>
      <xdr:spPr bwMode="auto">
        <a:xfrm>
          <a:off x="4972050" y="118205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213632"/>
    <xdr:sp macro="" textlink="">
      <xdr:nvSpPr>
        <xdr:cNvPr id="3859" name="Text Box 15">
          <a:extLst>
            <a:ext uri="{FF2B5EF4-FFF2-40B4-BE49-F238E27FC236}">
              <a16:creationId xmlns:a16="http://schemas.microsoft.com/office/drawing/2014/main" id="{00000000-0008-0000-0500-000013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444331"/>
    <xdr:sp macro="" textlink="">
      <xdr:nvSpPr>
        <xdr:cNvPr id="3860" name="Text Box 15">
          <a:extLst>
            <a:ext uri="{FF2B5EF4-FFF2-40B4-BE49-F238E27FC236}">
              <a16:creationId xmlns:a16="http://schemas.microsoft.com/office/drawing/2014/main" id="{00000000-0008-0000-0500-0000140F0000}"/>
            </a:ext>
          </a:extLst>
        </xdr:cNvPr>
        <xdr:cNvSpPr txBox="1">
          <a:spLocks noChangeArrowheads="1"/>
        </xdr:cNvSpPr>
      </xdr:nvSpPr>
      <xdr:spPr bwMode="auto">
        <a:xfrm>
          <a:off x="4972050" y="11820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448496"/>
    <xdr:sp macro="" textlink="">
      <xdr:nvSpPr>
        <xdr:cNvPr id="3861" name="Text Box 15">
          <a:extLst>
            <a:ext uri="{FF2B5EF4-FFF2-40B4-BE49-F238E27FC236}">
              <a16:creationId xmlns:a16="http://schemas.microsoft.com/office/drawing/2014/main" id="{00000000-0008-0000-0500-0000150F0000}"/>
            </a:ext>
          </a:extLst>
        </xdr:cNvPr>
        <xdr:cNvSpPr txBox="1">
          <a:spLocks noChangeArrowheads="1"/>
        </xdr:cNvSpPr>
      </xdr:nvSpPr>
      <xdr:spPr bwMode="auto">
        <a:xfrm>
          <a:off x="4972050" y="118205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213632"/>
    <xdr:sp macro="" textlink="">
      <xdr:nvSpPr>
        <xdr:cNvPr id="3862" name="Text Box 15">
          <a:extLst>
            <a:ext uri="{FF2B5EF4-FFF2-40B4-BE49-F238E27FC236}">
              <a16:creationId xmlns:a16="http://schemas.microsoft.com/office/drawing/2014/main" id="{00000000-0008-0000-0500-000016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444331"/>
    <xdr:sp macro="" textlink="">
      <xdr:nvSpPr>
        <xdr:cNvPr id="3863" name="Text Box 15">
          <a:extLst>
            <a:ext uri="{FF2B5EF4-FFF2-40B4-BE49-F238E27FC236}">
              <a16:creationId xmlns:a16="http://schemas.microsoft.com/office/drawing/2014/main" id="{00000000-0008-0000-0500-0000170F0000}"/>
            </a:ext>
          </a:extLst>
        </xdr:cNvPr>
        <xdr:cNvSpPr txBox="1">
          <a:spLocks noChangeArrowheads="1"/>
        </xdr:cNvSpPr>
      </xdr:nvSpPr>
      <xdr:spPr bwMode="auto">
        <a:xfrm>
          <a:off x="4972050" y="11820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456743"/>
    <xdr:sp macro="" textlink="">
      <xdr:nvSpPr>
        <xdr:cNvPr id="3864" name="Text Box 15">
          <a:extLst>
            <a:ext uri="{FF2B5EF4-FFF2-40B4-BE49-F238E27FC236}">
              <a16:creationId xmlns:a16="http://schemas.microsoft.com/office/drawing/2014/main" id="{00000000-0008-0000-0500-0000180F0000}"/>
            </a:ext>
          </a:extLst>
        </xdr:cNvPr>
        <xdr:cNvSpPr txBox="1">
          <a:spLocks noChangeArrowheads="1"/>
        </xdr:cNvSpPr>
      </xdr:nvSpPr>
      <xdr:spPr bwMode="auto">
        <a:xfrm>
          <a:off x="4972050" y="118205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213632"/>
    <xdr:sp macro="" textlink="">
      <xdr:nvSpPr>
        <xdr:cNvPr id="3865" name="Text Box 15">
          <a:extLst>
            <a:ext uri="{FF2B5EF4-FFF2-40B4-BE49-F238E27FC236}">
              <a16:creationId xmlns:a16="http://schemas.microsoft.com/office/drawing/2014/main" id="{00000000-0008-0000-0500-000019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444331"/>
    <xdr:sp macro="" textlink="">
      <xdr:nvSpPr>
        <xdr:cNvPr id="3866" name="Text Box 15">
          <a:extLst>
            <a:ext uri="{FF2B5EF4-FFF2-40B4-BE49-F238E27FC236}">
              <a16:creationId xmlns:a16="http://schemas.microsoft.com/office/drawing/2014/main" id="{00000000-0008-0000-0500-00001A0F0000}"/>
            </a:ext>
          </a:extLst>
        </xdr:cNvPr>
        <xdr:cNvSpPr txBox="1">
          <a:spLocks noChangeArrowheads="1"/>
        </xdr:cNvSpPr>
      </xdr:nvSpPr>
      <xdr:spPr bwMode="auto">
        <a:xfrm>
          <a:off x="4972050" y="11820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213632"/>
    <xdr:sp macro="" textlink="">
      <xdr:nvSpPr>
        <xdr:cNvPr id="3867" name="Text Box 15">
          <a:extLst>
            <a:ext uri="{FF2B5EF4-FFF2-40B4-BE49-F238E27FC236}">
              <a16:creationId xmlns:a16="http://schemas.microsoft.com/office/drawing/2014/main" id="{00000000-0008-0000-0500-00001B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213632"/>
    <xdr:sp macro="" textlink="">
      <xdr:nvSpPr>
        <xdr:cNvPr id="3868" name="Text Box 15">
          <a:extLst>
            <a:ext uri="{FF2B5EF4-FFF2-40B4-BE49-F238E27FC236}">
              <a16:creationId xmlns:a16="http://schemas.microsoft.com/office/drawing/2014/main" id="{00000000-0008-0000-0500-00001C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213632"/>
    <xdr:sp macro="" textlink="">
      <xdr:nvSpPr>
        <xdr:cNvPr id="3869" name="Text Box 15">
          <a:extLst>
            <a:ext uri="{FF2B5EF4-FFF2-40B4-BE49-F238E27FC236}">
              <a16:creationId xmlns:a16="http://schemas.microsoft.com/office/drawing/2014/main" id="{00000000-0008-0000-0500-00001D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213632"/>
    <xdr:sp macro="" textlink="">
      <xdr:nvSpPr>
        <xdr:cNvPr id="3870" name="Text Box 15">
          <a:extLst>
            <a:ext uri="{FF2B5EF4-FFF2-40B4-BE49-F238E27FC236}">
              <a16:creationId xmlns:a16="http://schemas.microsoft.com/office/drawing/2014/main" id="{00000000-0008-0000-0500-00001E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48496"/>
    <xdr:sp macro="" textlink="">
      <xdr:nvSpPr>
        <xdr:cNvPr id="3871" name="Text Box 15">
          <a:extLst>
            <a:ext uri="{FF2B5EF4-FFF2-40B4-BE49-F238E27FC236}">
              <a16:creationId xmlns:a16="http://schemas.microsoft.com/office/drawing/2014/main" id="{00000000-0008-0000-0500-00001F0F0000}"/>
            </a:ext>
          </a:extLst>
        </xdr:cNvPr>
        <xdr:cNvSpPr txBox="1">
          <a:spLocks noChangeArrowheads="1"/>
        </xdr:cNvSpPr>
      </xdr:nvSpPr>
      <xdr:spPr bwMode="auto">
        <a:xfrm>
          <a:off x="4972050" y="118205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872" name="Text Box 15">
          <a:extLst>
            <a:ext uri="{FF2B5EF4-FFF2-40B4-BE49-F238E27FC236}">
              <a16:creationId xmlns:a16="http://schemas.microsoft.com/office/drawing/2014/main" id="{00000000-0008-0000-0500-000020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44331"/>
    <xdr:sp macro="" textlink="">
      <xdr:nvSpPr>
        <xdr:cNvPr id="3873" name="Text Box 15">
          <a:extLst>
            <a:ext uri="{FF2B5EF4-FFF2-40B4-BE49-F238E27FC236}">
              <a16:creationId xmlns:a16="http://schemas.microsoft.com/office/drawing/2014/main" id="{00000000-0008-0000-0500-0000210F0000}"/>
            </a:ext>
          </a:extLst>
        </xdr:cNvPr>
        <xdr:cNvSpPr txBox="1">
          <a:spLocks noChangeArrowheads="1"/>
        </xdr:cNvSpPr>
      </xdr:nvSpPr>
      <xdr:spPr bwMode="auto">
        <a:xfrm>
          <a:off x="4972050" y="11820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48496"/>
    <xdr:sp macro="" textlink="">
      <xdr:nvSpPr>
        <xdr:cNvPr id="3874" name="Text Box 15">
          <a:extLst>
            <a:ext uri="{FF2B5EF4-FFF2-40B4-BE49-F238E27FC236}">
              <a16:creationId xmlns:a16="http://schemas.microsoft.com/office/drawing/2014/main" id="{00000000-0008-0000-0500-0000220F0000}"/>
            </a:ext>
          </a:extLst>
        </xdr:cNvPr>
        <xdr:cNvSpPr txBox="1">
          <a:spLocks noChangeArrowheads="1"/>
        </xdr:cNvSpPr>
      </xdr:nvSpPr>
      <xdr:spPr bwMode="auto">
        <a:xfrm>
          <a:off x="4972050" y="118205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875" name="Text Box 15">
          <a:extLst>
            <a:ext uri="{FF2B5EF4-FFF2-40B4-BE49-F238E27FC236}">
              <a16:creationId xmlns:a16="http://schemas.microsoft.com/office/drawing/2014/main" id="{00000000-0008-0000-0500-000023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44331"/>
    <xdr:sp macro="" textlink="">
      <xdr:nvSpPr>
        <xdr:cNvPr id="3876" name="Text Box 15">
          <a:extLst>
            <a:ext uri="{FF2B5EF4-FFF2-40B4-BE49-F238E27FC236}">
              <a16:creationId xmlns:a16="http://schemas.microsoft.com/office/drawing/2014/main" id="{00000000-0008-0000-0500-0000240F0000}"/>
            </a:ext>
          </a:extLst>
        </xdr:cNvPr>
        <xdr:cNvSpPr txBox="1">
          <a:spLocks noChangeArrowheads="1"/>
        </xdr:cNvSpPr>
      </xdr:nvSpPr>
      <xdr:spPr bwMode="auto">
        <a:xfrm>
          <a:off x="4972050" y="11820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56743"/>
    <xdr:sp macro="" textlink="">
      <xdr:nvSpPr>
        <xdr:cNvPr id="3877" name="Text Box 15">
          <a:extLst>
            <a:ext uri="{FF2B5EF4-FFF2-40B4-BE49-F238E27FC236}">
              <a16:creationId xmlns:a16="http://schemas.microsoft.com/office/drawing/2014/main" id="{00000000-0008-0000-0500-0000250F0000}"/>
            </a:ext>
          </a:extLst>
        </xdr:cNvPr>
        <xdr:cNvSpPr txBox="1">
          <a:spLocks noChangeArrowheads="1"/>
        </xdr:cNvSpPr>
      </xdr:nvSpPr>
      <xdr:spPr bwMode="auto">
        <a:xfrm>
          <a:off x="4972050" y="118205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878" name="Text Box 15">
          <a:extLst>
            <a:ext uri="{FF2B5EF4-FFF2-40B4-BE49-F238E27FC236}">
              <a16:creationId xmlns:a16="http://schemas.microsoft.com/office/drawing/2014/main" id="{00000000-0008-0000-0500-000026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44331"/>
    <xdr:sp macro="" textlink="">
      <xdr:nvSpPr>
        <xdr:cNvPr id="3879" name="Text Box 15">
          <a:extLst>
            <a:ext uri="{FF2B5EF4-FFF2-40B4-BE49-F238E27FC236}">
              <a16:creationId xmlns:a16="http://schemas.microsoft.com/office/drawing/2014/main" id="{00000000-0008-0000-0500-0000270F0000}"/>
            </a:ext>
          </a:extLst>
        </xdr:cNvPr>
        <xdr:cNvSpPr txBox="1">
          <a:spLocks noChangeArrowheads="1"/>
        </xdr:cNvSpPr>
      </xdr:nvSpPr>
      <xdr:spPr bwMode="auto">
        <a:xfrm>
          <a:off x="4972050" y="11820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880" name="Text Box 15">
          <a:extLst>
            <a:ext uri="{FF2B5EF4-FFF2-40B4-BE49-F238E27FC236}">
              <a16:creationId xmlns:a16="http://schemas.microsoft.com/office/drawing/2014/main" id="{00000000-0008-0000-0500-000028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881" name="Text Box 15">
          <a:extLst>
            <a:ext uri="{FF2B5EF4-FFF2-40B4-BE49-F238E27FC236}">
              <a16:creationId xmlns:a16="http://schemas.microsoft.com/office/drawing/2014/main" id="{00000000-0008-0000-0500-000029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882" name="Text Box 15">
          <a:extLst>
            <a:ext uri="{FF2B5EF4-FFF2-40B4-BE49-F238E27FC236}">
              <a16:creationId xmlns:a16="http://schemas.microsoft.com/office/drawing/2014/main" id="{00000000-0008-0000-0500-00002A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883" name="Text Box 15">
          <a:extLst>
            <a:ext uri="{FF2B5EF4-FFF2-40B4-BE49-F238E27FC236}">
              <a16:creationId xmlns:a16="http://schemas.microsoft.com/office/drawing/2014/main" id="{00000000-0008-0000-0500-00002B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884" name="Text Box 15">
          <a:extLst>
            <a:ext uri="{FF2B5EF4-FFF2-40B4-BE49-F238E27FC236}">
              <a16:creationId xmlns:a16="http://schemas.microsoft.com/office/drawing/2014/main" id="{00000000-0008-0000-0500-00002C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885" name="Text Box 15">
          <a:extLst>
            <a:ext uri="{FF2B5EF4-FFF2-40B4-BE49-F238E27FC236}">
              <a16:creationId xmlns:a16="http://schemas.microsoft.com/office/drawing/2014/main" id="{00000000-0008-0000-0500-00002D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886" name="Text Box 15">
          <a:extLst>
            <a:ext uri="{FF2B5EF4-FFF2-40B4-BE49-F238E27FC236}">
              <a16:creationId xmlns:a16="http://schemas.microsoft.com/office/drawing/2014/main" id="{00000000-0008-0000-0500-00002E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887" name="Text Box 15">
          <a:extLst>
            <a:ext uri="{FF2B5EF4-FFF2-40B4-BE49-F238E27FC236}">
              <a16:creationId xmlns:a16="http://schemas.microsoft.com/office/drawing/2014/main" id="{00000000-0008-0000-0500-00002F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888" name="Text Box 15">
          <a:extLst>
            <a:ext uri="{FF2B5EF4-FFF2-40B4-BE49-F238E27FC236}">
              <a16:creationId xmlns:a16="http://schemas.microsoft.com/office/drawing/2014/main" id="{00000000-0008-0000-0500-000030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889" name="Text Box 15">
          <a:extLst>
            <a:ext uri="{FF2B5EF4-FFF2-40B4-BE49-F238E27FC236}">
              <a16:creationId xmlns:a16="http://schemas.microsoft.com/office/drawing/2014/main" id="{00000000-0008-0000-0500-000031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890" name="Text Box 15">
          <a:extLst>
            <a:ext uri="{FF2B5EF4-FFF2-40B4-BE49-F238E27FC236}">
              <a16:creationId xmlns:a16="http://schemas.microsoft.com/office/drawing/2014/main" id="{00000000-0008-0000-0500-000032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48496"/>
    <xdr:sp macro="" textlink="">
      <xdr:nvSpPr>
        <xdr:cNvPr id="3891" name="Text Box 15">
          <a:extLst>
            <a:ext uri="{FF2B5EF4-FFF2-40B4-BE49-F238E27FC236}">
              <a16:creationId xmlns:a16="http://schemas.microsoft.com/office/drawing/2014/main" id="{00000000-0008-0000-0500-0000330F0000}"/>
            </a:ext>
          </a:extLst>
        </xdr:cNvPr>
        <xdr:cNvSpPr txBox="1">
          <a:spLocks noChangeArrowheads="1"/>
        </xdr:cNvSpPr>
      </xdr:nvSpPr>
      <xdr:spPr bwMode="auto">
        <a:xfrm>
          <a:off x="4972050" y="118205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892" name="Text Box 15">
          <a:extLst>
            <a:ext uri="{FF2B5EF4-FFF2-40B4-BE49-F238E27FC236}">
              <a16:creationId xmlns:a16="http://schemas.microsoft.com/office/drawing/2014/main" id="{00000000-0008-0000-0500-000034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44331"/>
    <xdr:sp macro="" textlink="">
      <xdr:nvSpPr>
        <xdr:cNvPr id="3893" name="Text Box 15">
          <a:extLst>
            <a:ext uri="{FF2B5EF4-FFF2-40B4-BE49-F238E27FC236}">
              <a16:creationId xmlns:a16="http://schemas.microsoft.com/office/drawing/2014/main" id="{00000000-0008-0000-0500-0000350F0000}"/>
            </a:ext>
          </a:extLst>
        </xdr:cNvPr>
        <xdr:cNvSpPr txBox="1">
          <a:spLocks noChangeArrowheads="1"/>
        </xdr:cNvSpPr>
      </xdr:nvSpPr>
      <xdr:spPr bwMode="auto">
        <a:xfrm>
          <a:off x="4972050" y="11820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48496"/>
    <xdr:sp macro="" textlink="">
      <xdr:nvSpPr>
        <xdr:cNvPr id="3894" name="Text Box 15">
          <a:extLst>
            <a:ext uri="{FF2B5EF4-FFF2-40B4-BE49-F238E27FC236}">
              <a16:creationId xmlns:a16="http://schemas.microsoft.com/office/drawing/2014/main" id="{00000000-0008-0000-0500-0000360F0000}"/>
            </a:ext>
          </a:extLst>
        </xdr:cNvPr>
        <xdr:cNvSpPr txBox="1">
          <a:spLocks noChangeArrowheads="1"/>
        </xdr:cNvSpPr>
      </xdr:nvSpPr>
      <xdr:spPr bwMode="auto">
        <a:xfrm>
          <a:off x="4972050" y="118205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895" name="Text Box 15">
          <a:extLst>
            <a:ext uri="{FF2B5EF4-FFF2-40B4-BE49-F238E27FC236}">
              <a16:creationId xmlns:a16="http://schemas.microsoft.com/office/drawing/2014/main" id="{00000000-0008-0000-0500-000037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44331"/>
    <xdr:sp macro="" textlink="">
      <xdr:nvSpPr>
        <xdr:cNvPr id="3896" name="Text Box 15">
          <a:extLst>
            <a:ext uri="{FF2B5EF4-FFF2-40B4-BE49-F238E27FC236}">
              <a16:creationId xmlns:a16="http://schemas.microsoft.com/office/drawing/2014/main" id="{00000000-0008-0000-0500-0000380F0000}"/>
            </a:ext>
          </a:extLst>
        </xdr:cNvPr>
        <xdr:cNvSpPr txBox="1">
          <a:spLocks noChangeArrowheads="1"/>
        </xdr:cNvSpPr>
      </xdr:nvSpPr>
      <xdr:spPr bwMode="auto">
        <a:xfrm>
          <a:off x="4972050" y="11820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56743"/>
    <xdr:sp macro="" textlink="">
      <xdr:nvSpPr>
        <xdr:cNvPr id="3897" name="Text Box 15">
          <a:extLst>
            <a:ext uri="{FF2B5EF4-FFF2-40B4-BE49-F238E27FC236}">
              <a16:creationId xmlns:a16="http://schemas.microsoft.com/office/drawing/2014/main" id="{00000000-0008-0000-0500-0000390F0000}"/>
            </a:ext>
          </a:extLst>
        </xdr:cNvPr>
        <xdr:cNvSpPr txBox="1">
          <a:spLocks noChangeArrowheads="1"/>
        </xdr:cNvSpPr>
      </xdr:nvSpPr>
      <xdr:spPr bwMode="auto">
        <a:xfrm>
          <a:off x="4972050" y="118205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898" name="Text Box 15">
          <a:extLst>
            <a:ext uri="{FF2B5EF4-FFF2-40B4-BE49-F238E27FC236}">
              <a16:creationId xmlns:a16="http://schemas.microsoft.com/office/drawing/2014/main" id="{00000000-0008-0000-0500-00003A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44331"/>
    <xdr:sp macro="" textlink="">
      <xdr:nvSpPr>
        <xdr:cNvPr id="3899" name="Text Box 15">
          <a:extLst>
            <a:ext uri="{FF2B5EF4-FFF2-40B4-BE49-F238E27FC236}">
              <a16:creationId xmlns:a16="http://schemas.microsoft.com/office/drawing/2014/main" id="{00000000-0008-0000-0500-00003B0F0000}"/>
            </a:ext>
          </a:extLst>
        </xdr:cNvPr>
        <xdr:cNvSpPr txBox="1">
          <a:spLocks noChangeArrowheads="1"/>
        </xdr:cNvSpPr>
      </xdr:nvSpPr>
      <xdr:spPr bwMode="auto">
        <a:xfrm>
          <a:off x="4972050" y="11820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900" name="Text Box 15">
          <a:extLst>
            <a:ext uri="{FF2B5EF4-FFF2-40B4-BE49-F238E27FC236}">
              <a16:creationId xmlns:a16="http://schemas.microsoft.com/office/drawing/2014/main" id="{00000000-0008-0000-0500-00003C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901" name="Text Box 15">
          <a:extLst>
            <a:ext uri="{FF2B5EF4-FFF2-40B4-BE49-F238E27FC236}">
              <a16:creationId xmlns:a16="http://schemas.microsoft.com/office/drawing/2014/main" id="{00000000-0008-0000-0500-00003D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902" name="Text Box 15">
          <a:extLst>
            <a:ext uri="{FF2B5EF4-FFF2-40B4-BE49-F238E27FC236}">
              <a16:creationId xmlns:a16="http://schemas.microsoft.com/office/drawing/2014/main" id="{00000000-0008-0000-0500-00003E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903" name="Text Box 15">
          <a:extLst>
            <a:ext uri="{FF2B5EF4-FFF2-40B4-BE49-F238E27FC236}">
              <a16:creationId xmlns:a16="http://schemas.microsoft.com/office/drawing/2014/main" id="{00000000-0008-0000-0500-00003F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04" name="Text Box 15">
          <a:extLst>
            <a:ext uri="{FF2B5EF4-FFF2-40B4-BE49-F238E27FC236}">
              <a16:creationId xmlns:a16="http://schemas.microsoft.com/office/drawing/2014/main" id="{00000000-0008-0000-0500-000040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05" name="Text Box 15">
          <a:extLst>
            <a:ext uri="{FF2B5EF4-FFF2-40B4-BE49-F238E27FC236}">
              <a16:creationId xmlns:a16="http://schemas.microsoft.com/office/drawing/2014/main" id="{00000000-0008-0000-0500-000041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06" name="Text Box 15">
          <a:extLst>
            <a:ext uri="{FF2B5EF4-FFF2-40B4-BE49-F238E27FC236}">
              <a16:creationId xmlns:a16="http://schemas.microsoft.com/office/drawing/2014/main" id="{00000000-0008-0000-0500-000042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07" name="Text Box 15">
          <a:extLst>
            <a:ext uri="{FF2B5EF4-FFF2-40B4-BE49-F238E27FC236}">
              <a16:creationId xmlns:a16="http://schemas.microsoft.com/office/drawing/2014/main" id="{00000000-0008-0000-0500-000043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08" name="Text Box 15">
          <a:extLst>
            <a:ext uri="{FF2B5EF4-FFF2-40B4-BE49-F238E27FC236}">
              <a16:creationId xmlns:a16="http://schemas.microsoft.com/office/drawing/2014/main" id="{00000000-0008-0000-0500-000044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09" name="Text Box 15">
          <a:extLst>
            <a:ext uri="{FF2B5EF4-FFF2-40B4-BE49-F238E27FC236}">
              <a16:creationId xmlns:a16="http://schemas.microsoft.com/office/drawing/2014/main" id="{00000000-0008-0000-0500-000045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10" name="Text Box 15">
          <a:extLst>
            <a:ext uri="{FF2B5EF4-FFF2-40B4-BE49-F238E27FC236}">
              <a16:creationId xmlns:a16="http://schemas.microsoft.com/office/drawing/2014/main" id="{00000000-0008-0000-0500-000046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8496"/>
    <xdr:sp macro="" textlink="">
      <xdr:nvSpPr>
        <xdr:cNvPr id="3911" name="Text Box 15">
          <a:extLst>
            <a:ext uri="{FF2B5EF4-FFF2-40B4-BE49-F238E27FC236}">
              <a16:creationId xmlns:a16="http://schemas.microsoft.com/office/drawing/2014/main" id="{00000000-0008-0000-0500-0000470F0000}"/>
            </a:ext>
          </a:extLst>
        </xdr:cNvPr>
        <xdr:cNvSpPr txBox="1">
          <a:spLocks noChangeArrowheads="1"/>
        </xdr:cNvSpPr>
      </xdr:nvSpPr>
      <xdr:spPr bwMode="auto">
        <a:xfrm>
          <a:off x="4972050" y="118205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12" name="Text Box 15">
          <a:extLst>
            <a:ext uri="{FF2B5EF4-FFF2-40B4-BE49-F238E27FC236}">
              <a16:creationId xmlns:a16="http://schemas.microsoft.com/office/drawing/2014/main" id="{00000000-0008-0000-0500-000048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4331"/>
    <xdr:sp macro="" textlink="">
      <xdr:nvSpPr>
        <xdr:cNvPr id="3913" name="Text Box 15">
          <a:extLst>
            <a:ext uri="{FF2B5EF4-FFF2-40B4-BE49-F238E27FC236}">
              <a16:creationId xmlns:a16="http://schemas.microsoft.com/office/drawing/2014/main" id="{00000000-0008-0000-0500-0000490F0000}"/>
            </a:ext>
          </a:extLst>
        </xdr:cNvPr>
        <xdr:cNvSpPr txBox="1">
          <a:spLocks noChangeArrowheads="1"/>
        </xdr:cNvSpPr>
      </xdr:nvSpPr>
      <xdr:spPr bwMode="auto">
        <a:xfrm>
          <a:off x="4972050" y="11820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8496"/>
    <xdr:sp macro="" textlink="">
      <xdr:nvSpPr>
        <xdr:cNvPr id="3914" name="Text Box 15">
          <a:extLst>
            <a:ext uri="{FF2B5EF4-FFF2-40B4-BE49-F238E27FC236}">
              <a16:creationId xmlns:a16="http://schemas.microsoft.com/office/drawing/2014/main" id="{00000000-0008-0000-0500-00004A0F0000}"/>
            </a:ext>
          </a:extLst>
        </xdr:cNvPr>
        <xdr:cNvSpPr txBox="1">
          <a:spLocks noChangeArrowheads="1"/>
        </xdr:cNvSpPr>
      </xdr:nvSpPr>
      <xdr:spPr bwMode="auto">
        <a:xfrm>
          <a:off x="4972050" y="118205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15" name="Text Box 15">
          <a:extLst>
            <a:ext uri="{FF2B5EF4-FFF2-40B4-BE49-F238E27FC236}">
              <a16:creationId xmlns:a16="http://schemas.microsoft.com/office/drawing/2014/main" id="{00000000-0008-0000-0500-00004B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4331"/>
    <xdr:sp macro="" textlink="">
      <xdr:nvSpPr>
        <xdr:cNvPr id="3916" name="Text Box 15">
          <a:extLst>
            <a:ext uri="{FF2B5EF4-FFF2-40B4-BE49-F238E27FC236}">
              <a16:creationId xmlns:a16="http://schemas.microsoft.com/office/drawing/2014/main" id="{00000000-0008-0000-0500-00004C0F0000}"/>
            </a:ext>
          </a:extLst>
        </xdr:cNvPr>
        <xdr:cNvSpPr txBox="1">
          <a:spLocks noChangeArrowheads="1"/>
        </xdr:cNvSpPr>
      </xdr:nvSpPr>
      <xdr:spPr bwMode="auto">
        <a:xfrm>
          <a:off x="4972050" y="11820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56743"/>
    <xdr:sp macro="" textlink="">
      <xdr:nvSpPr>
        <xdr:cNvPr id="3917" name="Text Box 15">
          <a:extLst>
            <a:ext uri="{FF2B5EF4-FFF2-40B4-BE49-F238E27FC236}">
              <a16:creationId xmlns:a16="http://schemas.microsoft.com/office/drawing/2014/main" id="{00000000-0008-0000-0500-00004D0F0000}"/>
            </a:ext>
          </a:extLst>
        </xdr:cNvPr>
        <xdr:cNvSpPr txBox="1">
          <a:spLocks noChangeArrowheads="1"/>
        </xdr:cNvSpPr>
      </xdr:nvSpPr>
      <xdr:spPr bwMode="auto">
        <a:xfrm>
          <a:off x="4972050" y="118205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18" name="Text Box 15">
          <a:extLst>
            <a:ext uri="{FF2B5EF4-FFF2-40B4-BE49-F238E27FC236}">
              <a16:creationId xmlns:a16="http://schemas.microsoft.com/office/drawing/2014/main" id="{00000000-0008-0000-0500-00004E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4331"/>
    <xdr:sp macro="" textlink="">
      <xdr:nvSpPr>
        <xdr:cNvPr id="3919" name="Text Box 15">
          <a:extLst>
            <a:ext uri="{FF2B5EF4-FFF2-40B4-BE49-F238E27FC236}">
              <a16:creationId xmlns:a16="http://schemas.microsoft.com/office/drawing/2014/main" id="{00000000-0008-0000-0500-00004F0F0000}"/>
            </a:ext>
          </a:extLst>
        </xdr:cNvPr>
        <xdr:cNvSpPr txBox="1">
          <a:spLocks noChangeArrowheads="1"/>
        </xdr:cNvSpPr>
      </xdr:nvSpPr>
      <xdr:spPr bwMode="auto">
        <a:xfrm>
          <a:off x="4972050" y="11820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20" name="Text Box 15">
          <a:extLst>
            <a:ext uri="{FF2B5EF4-FFF2-40B4-BE49-F238E27FC236}">
              <a16:creationId xmlns:a16="http://schemas.microsoft.com/office/drawing/2014/main" id="{00000000-0008-0000-0500-000050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21" name="Text Box 15">
          <a:extLst>
            <a:ext uri="{FF2B5EF4-FFF2-40B4-BE49-F238E27FC236}">
              <a16:creationId xmlns:a16="http://schemas.microsoft.com/office/drawing/2014/main" id="{00000000-0008-0000-0500-000051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22" name="Text Box 15">
          <a:extLst>
            <a:ext uri="{FF2B5EF4-FFF2-40B4-BE49-F238E27FC236}">
              <a16:creationId xmlns:a16="http://schemas.microsoft.com/office/drawing/2014/main" id="{00000000-0008-0000-0500-000052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23" name="Text Box 15">
          <a:extLst>
            <a:ext uri="{FF2B5EF4-FFF2-40B4-BE49-F238E27FC236}">
              <a16:creationId xmlns:a16="http://schemas.microsoft.com/office/drawing/2014/main" id="{00000000-0008-0000-0500-000053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924" name="Text Box 15">
          <a:extLst>
            <a:ext uri="{FF2B5EF4-FFF2-40B4-BE49-F238E27FC236}">
              <a16:creationId xmlns:a16="http://schemas.microsoft.com/office/drawing/2014/main" id="{00000000-0008-0000-0500-000054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925" name="Text Box 15">
          <a:extLst>
            <a:ext uri="{FF2B5EF4-FFF2-40B4-BE49-F238E27FC236}">
              <a16:creationId xmlns:a16="http://schemas.microsoft.com/office/drawing/2014/main" id="{00000000-0008-0000-0500-000055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926" name="Text Box 15">
          <a:extLst>
            <a:ext uri="{FF2B5EF4-FFF2-40B4-BE49-F238E27FC236}">
              <a16:creationId xmlns:a16="http://schemas.microsoft.com/office/drawing/2014/main" id="{00000000-0008-0000-0500-000056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927" name="Text Box 15">
          <a:extLst>
            <a:ext uri="{FF2B5EF4-FFF2-40B4-BE49-F238E27FC236}">
              <a16:creationId xmlns:a16="http://schemas.microsoft.com/office/drawing/2014/main" id="{00000000-0008-0000-0500-000057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928" name="Text Box 15">
          <a:extLst>
            <a:ext uri="{FF2B5EF4-FFF2-40B4-BE49-F238E27FC236}">
              <a16:creationId xmlns:a16="http://schemas.microsoft.com/office/drawing/2014/main" id="{00000000-0008-0000-0500-000058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929" name="Text Box 15">
          <a:extLst>
            <a:ext uri="{FF2B5EF4-FFF2-40B4-BE49-F238E27FC236}">
              <a16:creationId xmlns:a16="http://schemas.microsoft.com/office/drawing/2014/main" id="{00000000-0008-0000-0500-000059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930" name="Text Box 15">
          <a:extLst>
            <a:ext uri="{FF2B5EF4-FFF2-40B4-BE49-F238E27FC236}">
              <a16:creationId xmlns:a16="http://schemas.microsoft.com/office/drawing/2014/main" id="{00000000-0008-0000-0500-00005A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8496"/>
    <xdr:sp macro="" textlink="">
      <xdr:nvSpPr>
        <xdr:cNvPr id="3931" name="Text Box 15">
          <a:extLst>
            <a:ext uri="{FF2B5EF4-FFF2-40B4-BE49-F238E27FC236}">
              <a16:creationId xmlns:a16="http://schemas.microsoft.com/office/drawing/2014/main" id="{00000000-0008-0000-0500-00005B0F0000}"/>
            </a:ext>
          </a:extLst>
        </xdr:cNvPr>
        <xdr:cNvSpPr txBox="1">
          <a:spLocks noChangeArrowheads="1"/>
        </xdr:cNvSpPr>
      </xdr:nvSpPr>
      <xdr:spPr bwMode="auto">
        <a:xfrm>
          <a:off x="4972050" y="118205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932" name="Text Box 15">
          <a:extLst>
            <a:ext uri="{FF2B5EF4-FFF2-40B4-BE49-F238E27FC236}">
              <a16:creationId xmlns:a16="http://schemas.microsoft.com/office/drawing/2014/main" id="{00000000-0008-0000-0500-00005C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4331"/>
    <xdr:sp macro="" textlink="">
      <xdr:nvSpPr>
        <xdr:cNvPr id="3933" name="Text Box 15">
          <a:extLst>
            <a:ext uri="{FF2B5EF4-FFF2-40B4-BE49-F238E27FC236}">
              <a16:creationId xmlns:a16="http://schemas.microsoft.com/office/drawing/2014/main" id="{00000000-0008-0000-0500-00005D0F0000}"/>
            </a:ext>
          </a:extLst>
        </xdr:cNvPr>
        <xdr:cNvSpPr txBox="1">
          <a:spLocks noChangeArrowheads="1"/>
        </xdr:cNvSpPr>
      </xdr:nvSpPr>
      <xdr:spPr bwMode="auto">
        <a:xfrm>
          <a:off x="4972050" y="11820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8496"/>
    <xdr:sp macro="" textlink="">
      <xdr:nvSpPr>
        <xdr:cNvPr id="3934" name="Text Box 15">
          <a:extLst>
            <a:ext uri="{FF2B5EF4-FFF2-40B4-BE49-F238E27FC236}">
              <a16:creationId xmlns:a16="http://schemas.microsoft.com/office/drawing/2014/main" id="{00000000-0008-0000-0500-00005E0F0000}"/>
            </a:ext>
          </a:extLst>
        </xdr:cNvPr>
        <xdr:cNvSpPr txBox="1">
          <a:spLocks noChangeArrowheads="1"/>
        </xdr:cNvSpPr>
      </xdr:nvSpPr>
      <xdr:spPr bwMode="auto">
        <a:xfrm>
          <a:off x="4972050" y="118205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935" name="Text Box 15">
          <a:extLst>
            <a:ext uri="{FF2B5EF4-FFF2-40B4-BE49-F238E27FC236}">
              <a16:creationId xmlns:a16="http://schemas.microsoft.com/office/drawing/2014/main" id="{00000000-0008-0000-0500-00005F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4331"/>
    <xdr:sp macro="" textlink="">
      <xdr:nvSpPr>
        <xdr:cNvPr id="3936" name="Text Box 15">
          <a:extLst>
            <a:ext uri="{FF2B5EF4-FFF2-40B4-BE49-F238E27FC236}">
              <a16:creationId xmlns:a16="http://schemas.microsoft.com/office/drawing/2014/main" id="{00000000-0008-0000-0500-0000600F0000}"/>
            </a:ext>
          </a:extLst>
        </xdr:cNvPr>
        <xdr:cNvSpPr txBox="1">
          <a:spLocks noChangeArrowheads="1"/>
        </xdr:cNvSpPr>
      </xdr:nvSpPr>
      <xdr:spPr bwMode="auto">
        <a:xfrm>
          <a:off x="4972050" y="11820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56743"/>
    <xdr:sp macro="" textlink="">
      <xdr:nvSpPr>
        <xdr:cNvPr id="3937" name="Text Box 15">
          <a:extLst>
            <a:ext uri="{FF2B5EF4-FFF2-40B4-BE49-F238E27FC236}">
              <a16:creationId xmlns:a16="http://schemas.microsoft.com/office/drawing/2014/main" id="{00000000-0008-0000-0500-0000610F0000}"/>
            </a:ext>
          </a:extLst>
        </xdr:cNvPr>
        <xdr:cNvSpPr txBox="1">
          <a:spLocks noChangeArrowheads="1"/>
        </xdr:cNvSpPr>
      </xdr:nvSpPr>
      <xdr:spPr bwMode="auto">
        <a:xfrm>
          <a:off x="4972050" y="118205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938" name="Text Box 15">
          <a:extLst>
            <a:ext uri="{FF2B5EF4-FFF2-40B4-BE49-F238E27FC236}">
              <a16:creationId xmlns:a16="http://schemas.microsoft.com/office/drawing/2014/main" id="{00000000-0008-0000-0500-000062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4331"/>
    <xdr:sp macro="" textlink="">
      <xdr:nvSpPr>
        <xdr:cNvPr id="3939" name="Text Box 15">
          <a:extLst>
            <a:ext uri="{FF2B5EF4-FFF2-40B4-BE49-F238E27FC236}">
              <a16:creationId xmlns:a16="http://schemas.microsoft.com/office/drawing/2014/main" id="{00000000-0008-0000-0500-0000630F0000}"/>
            </a:ext>
          </a:extLst>
        </xdr:cNvPr>
        <xdr:cNvSpPr txBox="1">
          <a:spLocks noChangeArrowheads="1"/>
        </xdr:cNvSpPr>
      </xdr:nvSpPr>
      <xdr:spPr bwMode="auto">
        <a:xfrm>
          <a:off x="4972050" y="11820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940" name="Text Box 15">
          <a:extLst>
            <a:ext uri="{FF2B5EF4-FFF2-40B4-BE49-F238E27FC236}">
              <a16:creationId xmlns:a16="http://schemas.microsoft.com/office/drawing/2014/main" id="{00000000-0008-0000-0500-000064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941" name="Text Box 15">
          <a:extLst>
            <a:ext uri="{FF2B5EF4-FFF2-40B4-BE49-F238E27FC236}">
              <a16:creationId xmlns:a16="http://schemas.microsoft.com/office/drawing/2014/main" id="{00000000-0008-0000-0500-000065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942" name="Text Box 15">
          <a:extLst>
            <a:ext uri="{FF2B5EF4-FFF2-40B4-BE49-F238E27FC236}">
              <a16:creationId xmlns:a16="http://schemas.microsoft.com/office/drawing/2014/main" id="{00000000-0008-0000-0500-000066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943" name="Text Box 15">
          <a:extLst>
            <a:ext uri="{FF2B5EF4-FFF2-40B4-BE49-F238E27FC236}">
              <a16:creationId xmlns:a16="http://schemas.microsoft.com/office/drawing/2014/main" id="{00000000-0008-0000-0500-000067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944" name="Text Box 15">
          <a:extLst>
            <a:ext uri="{FF2B5EF4-FFF2-40B4-BE49-F238E27FC236}">
              <a16:creationId xmlns:a16="http://schemas.microsoft.com/office/drawing/2014/main" id="{00000000-0008-0000-0500-000068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945" name="Text Box 15">
          <a:extLst>
            <a:ext uri="{FF2B5EF4-FFF2-40B4-BE49-F238E27FC236}">
              <a16:creationId xmlns:a16="http://schemas.microsoft.com/office/drawing/2014/main" id="{00000000-0008-0000-0500-000069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946" name="Text Box 15">
          <a:extLst>
            <a:ext uri="{FF2B5EF4-FFF2-40B4-BE49-F238E27FC236}">
              <a16:creationId xmlns:a16="http://schemas.microsoft.com/office/drawing/2014/main" id="{00000000-0008-0000-0500-00006A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947" name="Text Box 15">
          <a:extLst>
            <a:ext uri="{FF2B5EF4-FFF2-40B4-BE49-F238E27FC236}">
              <a16:creationId xmlns:a16="http://schemas.microsoft.com/office/drawing/2014/main" id="{00000000-0008-0000-0500-00006B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948" name="Text Box 15">
          <a:extLst>
            <a:ext uri="{FF2B5EF4-FFF2-40B4-BE49-F238E27FC236}">
              <a16:creationId xmlns:a16="http://schemas.microsoft.com/office/drawing/2014/main" id="{00000000-0008-0000-0500-00006C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949" name="Text Box 15">
          <a:extLst>
            <a:ext uri="{FF2B5EF4-FFF2-40B4-BE49-F238E27FC236}">
              <a16:creationId xmlns:a16="http://schemas.microsoft.com/office/drawing/2014/main" id="{00000000-0008-0000-0500-00006D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950" name="Text Box 15">
          <a:extLst>
            <a:ext uri="{FF2B5EF4-FFF2-40B4-BE49-F238E27FC236}">
              <a16:creationId xmlns:a16="http://schemas.microsoft.com/office/drawing/2014/main" id="{00000000-0008-0000-0500-00006E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48496"/>
    <xdr:sp macro="" textlink="">
      <xdr:nvSpPr>
        <xdr:cNvPr id="3951" name="Text Box 15">
          <a:extLst>
            <a:ext uri="{FF2B5EF4-FFF2-40B4-BE49-F238E27FC236}">
              <a16:creationId xmlns:a16="http://schemas.microsoft.com/office/drawing/2014/main" id="{00000000-0008-0000-0500-00006F0F0000}"/>
            </a:ext>
          </a:extLst>
        </xdr:cNvPr>
        <xdr:cNvSpPr txBox="1">
          <a:spLocks noChangeArrowheads="1"/>
        </xdr:cNvSpPr>
      </xdr:nvSpPr>
      <xdr:spPr bwMode="auto">
        <a:xfrm>
          <a:off x="4972050" y="118205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952" name="Text Box 15">
          <a:extLst>
            <a:ext uri="{FF2B5EF4-FFF2-40B4-BE49-F238E27FC236}">
              <a16:creationId xmlns:a16="http://schemas.microsoft.com/office/drawing/2014/main" id="{00000000-0008-0000-0500-000070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44331"/>
    <xdr:sp macro="" textlink="">
      <xdr:nvSpPr>
        <xdr:cNvPr id="3953" name="Text Box 15">
          <a:extLst>
            <a:ext uri="{FF2B5EF4-FFF2-40B4-BE49-F238E27FC236}">
              <a16:creationId xmlns:a16="http://schemas.microsoft.com/office/drawing/2014/main" id="{00000000-0008-0000-0500-0000710F0000}"/>
            </a:ext>
          </a:extLst>
        </xdr:cNvPr>
        <xdr:cNvSpPr txBox="1">
          <a:spLocks noChangeArrowheads="1"/>
        </xdr:cNvSpPr>
      </xdr:nvSpPr>
      <xdr:spPr bwMode="auto">
        <a:xfrm>
          <a:off x="4972050" y="11820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48496"/>
    <xdr:sp macro="" textlink="">
      <xdr:nvSpPr>
        <xdr:cNvPr id="3954" name="Text Box 15">
          <a:extLst>
            <a:ext uri="{FF2B5EF4-FFF2-40B4-BE49-F238E27FC236}">
              <a16:creationId xmlns:a16="http://schemas.microsoft.com/office/drawing/2014/main" id="{00000000-0008-0000-0500-0000720F0000}"/>
            </a:ext>
          </a:extLst>
        </xdr:cNvPr>
        <xdr:cNvSpPr txBox="1">
          <a:spLocks noChangeArrowheads="1"/>
        </xdr:cNvSpPr>
      </xdr:nvSpPr>
      <xdr:spPr bwMode="auto">
        <a:xfrm>
          <a:off x="4972050" y="118205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955" name="Text Box 15">
          <a:extLst>
            <a:ext uri="{FF2B5EF4-FFF2-40B4-BE49-F238E27FC236}">
              <a16:creationId xmlns:a16="http://schemas.microsoft.com/office/drawing/2014/main" id="{00000000-0008-0000-0500-000073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44331"/>
    <xdr:sp macro="" textlink="">
      <xdr:nvSpPr>
        <xdr:cNvPr id="3956" name="Text Box 15">
          <a:extLst>
            <a:ext uri="{FF2B5EF4-FFF2-40B4-BE49-F238E27FC236}">
              <a16:creationId xmlns:a16="http://schemas.microsoft.com/office/drawing/2014/main" id="{00000000-0008-0000-0500-0000740F0000}"/>
            </a:ext>
          </a:extLst>
        </xdr:cNvPr>
        <xdr:cNvSpPr txBox="1">
          <a:spLocks noChangeArrowheads="1"/>
        </xdr:cNvSpPr>
      </xdr:nvSpPr>
      <xdr:spPr bwMode="auto">
        <a:xfrm>
          <a:off x="4972050" y="11820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56743"/>
    <xdr:sp macro="" textlink="">
      <xdr:nvSpPr>
        <xdr:cNvPr id="3957" name="Text Box 15">
          <a:extLst>
            <a:ext uri="{FF2B5EF4-FFF2-40B4-BE49-F238E27FC236}">
              <a16:creationId xmlns:a16="http://schemas.microsoft.com/office/drawing/2014/main" id="{00000000-0008-0000-0500-0000750F0000}"/>
            </a:ext>
          </a:extLst>
        </xdr:cNvPr>
        <xdr:cNvSpPr txBox="1">
          <a:spLocks noChangeArrowheads="1"/>
        </xdr:cNvSpPr>
      </xdr:nvSpPr>
      <xdr:spPr bwMode="auto">
        <a:xfrm>
          <a:off x="4972050" y="118205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958" name="Text Box 15">
          <a:extLst>
            <a:ext uri="{FF2B5EF4-FFF2-40B4-BE49-F238E27FC236}">
              <a16:creationId xmlns:a16="http://schemas.microsoft.com/office/drawing/2014/main" id="{00000000-0008-0000-0500-000076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44331"/>
    <xdr:sp macro="" textlink="">
      <xdr:nvSpPr>
        <xdr:cNvPr id="3959" name="Text Box 15">
          <a:extLst>
            <a:ext uri="{FF2B5EF4-FFF2-40B4-BE49-F238E27FC236}">
              <a16:creationId xmlns:a16="http://schemas.microsoft.com/office/drawing/2014/main" id="{00000000-0008-0000-0500-0000770F0000}"/>
            </a:ext>
          </a:extLst>
        </xdr:cNvPr>
        <xdr:cNvSpPr txBox="1">
          <a:spLocks noChangeArrowheads="1"/>
        </xdr:cNvSpPr>
      </xdr:nvSpPr>
      <xdr:spPr bwMode="auto">
        <a:xfrm>
          <a:off x="4972050" y="11820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960" name="Text Box 15">
          <a:extLst>
            <a:ext uri="{FF2B5EF4-FFF2-40B4-BE49-F238E27FC236}">
              <a16:creationId xmlns:a16="http://schemas.microsoft.com/office/drawing/2014/main" id="{00000000-0008-0000-0500-000078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961" name="Text Box 15">
          <a:extLst>
            <a:ext uri="{FF2B5EF4-FFF2-40B4-BE49-F238E27FC236}">
              <a16:creationId xmlns:a16="http://schemas.microsoft.com/office/drawing/2014/main" id="{00000000-0008-0000-0500-000079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962" name="Text Box 15">
          <a:extLst>
            <a:ext uri="{FF2B5EF4-FFF2-40B4-BE49-F238E27FC236}">
              <a16:creationId xmlns:a16="http://schemas.microsoft.com/office/drawing/2014/main" id="{00000000-0008-0000-0500-00007A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963" name="Text Box 15">
          <a:extLst>
            <a:ext uri="{FF2B5EF4-FFF2-40B4-BE49-F238E27FC236}">
              <a16:creationId xmlns:a16="http://schemas.microsoft.com/office/drawing/2014/main" id="{00000000-0008-0000-0500-00007B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48496"/>
    <xdr:sp macro="" textlink="">
      <xdr:nvSpPr>
        <xdr:cNvPr id="3964" name="Text Box 15">
          <a:extLst>
            <a:ext uri="{FF2B5EF4-FFF2-40B4-BE49-F238E27FC236}">
              <a16:creationId xmlns:a16="http://schemas.microsoft.com/office/drawing/2014/main" id="{00000000-0008-0000-0500-00007C0F0000}"/>
            </a:ext>
          </a:extLst>
        </xdr:cNvPr>
        <xdr:cNvSpPr txBox="1">
          <a:spLocks noChangeArrowheads="1"/>
        </xdr:cNvSpPr>
      </xdr:nvSpPr>
      <xdr:spPr bwMode="auto">
        <a:xfrm>
          <a:off x="4972050" y="1219517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965" name="Text Box 15">
          <a:extLst>
            <a:ext uri="{FF2B5EF4-FFF2-40B4-BE49-F238E27FC236}">
              <a16:creationId xmlns:a16="http://schemas.microsoft.com/office/drawing/2014/main" id="{00000000-0008-0000-0500-00007D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44331"/>
    <xdr:sp macro="" textlink="">
      <xdr:nvSpPr>
        <xdr:cNvPr id="3966" name="Text Box 15">
          <a:extLst>
            <a:ext uri="{FF2B5EF4-FFF2-40B4-BE49-F238E27FC236}">
              <a16:creationId xmlns:a16="http://schemas.microsoft.com/office/drawing/2014/main" id="{00000000-0008-0000-0500-00007E0F0000}"/>
            </a:ext>
          </a:extLst>
        </xdr:cNvPr>
        <xdr:cNvSpPr txBox="1">
          <a:spLocks noChangeArrowheads="1"/>
        </xdr:cNvSpPr>
      </xdr:nvSpPr>
      <xdr:spPr bwMode="auto">
        <a:xfrm>
          <a:off x="4972050" y="1219517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48496"/>
    <xdr:sp macro="" textlink="">
      <xdr:nvSpPr>
        <xdr:cNvPr id="3967" name="Text Box 15">
          <a:extLst>
            <a:ext uri="{FF2B5EF4-FFF2-40B4-BE49-F238E27FC236}">
              <a16:creationId xmlns:a16="http://schemas.microsoft.com/office/drawing/2014/main" id="{00000000-0008-0000-0500-00007F0F0000}"/>
            </a:ext>
          </a:extLst>
        </xdr:cNvPr>
        <xdr:cNvSpPr txBox="1">
          <a:spLocks noChangeArrowheads="1"/>
        </xdr:cNvSpPr>
      </xdr:nvSpPr>
      <xdr:spPr bwMode="auto">
        <a:xfrm>
          <a:off x="4972050" y="1219517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968" name="Text Box 15">
          <a:extLst>
            <a:ext uri="{FF2B5EF4-FFF2-40B4-BE49-F238E27FC236}">
              <a16:creationId xmlns:a16="http://schemas.microsoft.com/office/drawing/2014/main" id="{00000000-0008-0000-0500-000080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44331"/>
    <xdr:sp macro="" textlink="">
      <xdr:nvSpPr>
        <xdr:cNvPr id="3969" name="Text Box 15">
          <a:extLst>
            <a:ext uri="{FF2B5EF4-FFF2-40B4-BE49-F238E27FC236}">
              <a16:creationId xmlns:a16="http://schemas.microsoft.com/office/drawing/2014/main" id="{00000000-0008-0000-0500-0000810F0000}"/>
            </a:ext>
          </a:extLst>
        </xdr:cNvPr>
        <xdr:cNvSpPr txBox="1">
          <a:spLocks noChangeArrowheads="1"/>
        </xdr:cNvSpPr>
      </xdr:nvSpPr>
      <xdr:spPr bwMode="auto">
        <a:xfrm>
          <a:off x="4972050" y="1219517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56743"/>
    <xdr:sp macro="" textlink="">
      <xdr:nvSpPr>
        <xdr:cNvPr id="3970" name="Text Box 15">
          <a:extLst>
            <a:ext uri="{FF2B5EF4-FFF2-40B4-BE49-F238E27FC236}">
              <a16:creationId xmlns:a16="http://schemas.microsoft.com/office/drawing/2014/main" id="{00000000-0008-0000-0500-0000820F0000}"/>
            </a:ext>
          </a:extLst>
        </xdr:cNvPr>
        <xdr:cNvSpPr txBox="1">
          <a:spLocks noChangeArrowheads="1"/>
        </xdr:cNvSpPr>
      </xdr:nvSpPr>
      <xdr:spPr bwMode="auto">
        <a:xfrm>
          <a:off x="4972050" y="1219517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971" name="Text Box 15">
          <a:extLst>
            <a:ext uri="{FF2B5EF4-FFF2-40B4-BE49-F238E27FC236}">
              <a16:creationId xmlns:a16="http://schemas.microsoft.com/office/drawing/2014/main" id="{00000000-0008-0000-0500-000083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44331"/>
    <xdr:sp macro="" textlink="">
      <xdr:nvSpPr>
        <xdr:cNvPr id="3972" name="Text Box 15">
          <a:extLst>
            <a:ext uri="{FF2B5EF4-FFF2-40B4-BE49-F238E27FC236}">
              <a16:creationId xmlns:a16="http://schemas.microsoft.com/office/drawing/2014/main" id="{00000000-0008-0000-0500-0000840F0000}"/>
            </a:ext>
          </a:extLst>
        </xdr:cNvPr>
        <xdr:cNvSpPr txBox="1">
          <a:spLocks noChangeArrowheads="1"/>
        </xdr:cNvSpPr>
      </xdr:nvSpPr>
      <xdr:spPr bwMode="auto">
        <a:xfrm>
          <a:off x="4972050" y="1219517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973" name="Text Box 15">
          <a:extLst>
            <a:ext uri="{FF2B5EF4-FFF2-40B4-BE49-F238E27FC236}">
              <a16:creationId xmlns:a16="http://schemas.microsoft.com/office/drawing/2014/main" id="{00000000-0008-0000-0500-000085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974" name="Text Box 15">
          <a:extLst>
            <a:ext uri="{FF2B5EF4-FFF2-40B4-BE49-F238E27FC236}">
              <a16:creationId xmlns:a16="http://schemas.microsoft.com/office/drawing/2014/main" id="{00000000-0008-0000-0500-000086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975" name="Text Box 15">
          <a:extLst>
            <a:ext uri="{FF2B5EF4-FFF2-40B4-BE49-F238E27FC236}">
              <a16:creationId xmlns:a16="http://schemas.microsoft.com/office/drawing/2014/main" id="{00000000-0008-0000-0500-000087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976" name="Text Box 15">
          <a:extLst>
            <a:ext uri="{FF2B5EF4-FFF2-40B4-BE49-F238E27FC236}">
              <a16:creationId xmlns:a16="http://schemas.microsoft.com/office/drawing/2014/main" id="{00000000-0008-0000-0500-000088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77" name="Text Box 15">
          <a:extLst>
            <a:ext uri="{FF2B5EF4-FFF2-40B4-BE49-F238E27FC236}">
              <a16:creationId xmlns:a16="http://schemas.microsoft.com/office/drawing/2014/main" id="{00000000-0008-0000-0500-0000890F0000}"/>
            </a:ext>
          </a:extLst>
        </xdr:cNvPr>
        <xdr:cNvSpPr txBox="1">
          <a:spLocks noChangeArrowheads="1"/>
        </xdr:cNvSpPr>
      </xdr:nvSpPr>
      <xdr:spPr bwMode="auto">
        <a:xfrm>
          <a:off x="4972050" y="12569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78" name="Text Box 15">
          <a:extLst>
            <a:ext uri="{FF2B5EF4-FFF2-40B4-BE49-F238E27FC236}">
              <a16:creationId xmlns:a16="http://schemas.microsoft.com/office/drawing/2014/main" id="{00000000-0008-0000-0500-00008A0F0000}"/>
            </a:ext>
          </a:extLst>
        </xdr:cNvPr>
        <xdr:cNvSpPr txBox="1">
          <a:spLocks noChangeArrowheads="1"/>
        </xdr:cNvSpPr>
      </xdr:nvSpPr>
      <xdr:spPr bwMode="auto">
        <a:xfrm>
          <a:off x="4972050" y="12569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79" name="Text Box 15">
          <a:extLst>
            <a:ext uri="{FF2B5EF4-FFF2-40B4-BE49-F238E27FC236}">
              <a16:creationId xmlns:a16="http://schemas.microsoft.com/office/drawing/2014/main" id="{00000000-0008-0000-0500-00008B0F0000}"/>
            </a:ext>
          </a:extLst>
        </xdr:cNvPr>
        <xdr:cNvSpPr txBox="1">
          <a:spLocks noChangeArrowheads="1"/>
        </xdr:cNvSpPr>
      </xdr:nvSpPr>
      <xdr:spPr bwMode="auto">
        <a:xfrm>
          <a:off x="4972050" y="12569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80" name="Text Box 15">
          <a:extLst>
            <a:ext uri="{FF2B5EF4-FFF2-40B4-BE49-F238E27FC236}">
              <a16:creationId xmlns:a16="http://schemas.microsoft.com/office/drawing/2014/main" id="{00000000-0008-0000-0500-00008C0F0000}"/>
            </a:ext>
          </a:extLst>
        </xdr:cNvPr>
        <xdr:cNvSpPr txBox="1">
          <a:spLocks noChangeArrowheads="1"/>
        </xdr:cNvSpPr>
      </xdr:nvSpPr>
      <xdr:spPr bwMode="auto">
        <a:xfrm>
          <a:off x="4972050" y="12569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81" name="Text Box 15">
          <a:extLst>
            <a:ext uri="{FF2B5EF4-FFF2-40B4-BE49-F238E27FC236}">
              <a16:creationId xmlns:a16="http://schemas.microsoft.com/office/drawing/2014/main" id="{00000000-0008-0000-0500-00008D0F0000}"/>
            </a:ext>
          </a:extLst>
        </xdr:cNvPr>
        <xdr:cNvSpPr txBox="1">
          <a:spLocks noChangeArrowheads="1"/>
        </xdr:cNvSpPr>
      </xdr:nvSpPr>
      <xdr:spPr bwMode="auto">
        <a:xfrm>
          <a:off x="4972050" y="12569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82" name="Text Box 15">
          <a:extLst>
            <a:ext uri="{FF2B5EF4-FFF2-40B4-BE49-F238E27FC236}">
              <a16:creationId xmlns:a16="http://schemas.microsoft.com/office/drawing/2014/main" id="{00000000-0008-0000-0500-00008E0F0000}"/>
            </a:ext>
          </a:extLst>
        </xdr:cNvPr>
        <xdr:cNvSpPr txBox="1">
          <a:spLocks noChangeArrowheads="1"/>
        </xdr:cNvSpPr>
      </xdr:nvSpPr>
      <xdr:spPr bwMode="auto">
        <a:xfrm>
          <a:off x="4972050" y="12569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83" name="Text Box 15">
          <a:extLst>
            <a:ext uri="{FF2B5EF4-FFF2-40B4-BE49-F238E27FC236}">
              <a16:creationId xmlns:a16="http://schemas.microsoft.com/office/drawing/2014/main" id="{00000000-0008-0000-0500-00008F0F0000}"/>
            </a:ext>
          </a:extLst>
        </xdr:cNvPr>
        <xdr:cNvSpPr txBox="1">
          <a:spLocks noChangeArrowheads="1"/>
        </xdr:cNvSpPr>
      </xdr:nvSpPr>
      <xdr:spPr bwMode="auto">
        <a:xfrm>
          <a:off x="4972050" y="12569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8496"/>
    <xdr:sp macro="" textlink="">
      <xdr:nvSpPr>
        <xdr:cNvPr id="3984" name="Text Box 15">
          <a:extLst>
            <a:ext uri="{FF2B5EF4-FFF2-40B4-BE49-F238E27FC236}">
              <a16:creationId xmlns:a16="http://schemas.microsoft.com/office/drawing/2014/main" id="{00000000-0008-0000-0500-0000900F0000}"/>
            </a:ext>
          </a:extLst>
        </xdr:cNvPr>
        <xdr:cNvSpPr txBox="1">
          <a:spLocks noChangeArrowheads="1"/>
        </xdr:cNvSpPr>
      </xdr:nvSpPr>
      <xdr:spPr bwMode="auto">
        <a:xfrm>
          <a:off x="4972050" y="118205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85" name="Text Box 15">
          <a:extLst>
            <a:ext uri="{FF2B5EF4-FFF2-40B4-BE49-F238E27FC236}">
              <a16:creationId xmlns:a16="http://schemas.microsoft.com/office/drawing/2014/main" id="{00000000-0008-0000-0500-000091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4331"/>
    <xdr:sp macro="" textlink="">
      <xdr:nvSpPr>
        <xdr:cNvPr id="3986" name="Text Box 15">
          <a:extLst>
            <a:ext uri="{FF2B5EF4-FFF2-40B4-BE49-F238E27FC236}">
              <a16:creationId xmlns:a16="http://schemas.microsoft.com/office/drawing/2014/main" id="{00000000-0008-0000-0500-0000920F0000}"/>
            </a:ext>
          </a:extLst>
        </xdr:cNvPr>
        <xdr:cNvSpPr txBox="1">
          <a:spLocks noChangeArrowheads="1"/>
        </xdr:cNvSpPr>
      </xdr:nvSpPr>
      <xdr:spPr bwMode="auto">
        <a:xfrm>
          <a:off x="4972050" y="11820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8496"/>
    <xdr:sp macro="" textlink="">
      <xdr:nvSpPr>
        <xdr:cNvPr id="3987" name="Text Box 15">
          <a:extLst>
            <a:ext uri="{FF2B5EF4-FFF2-40B4-BE49-F238E27FC236}">
              <a16:creationId xmlns:a16="http://schemas.microsoft.com/office/drawing/2014/main" id="{00000000-0008-0000-0500-0000930F0000}"/>
            </a:ext>
          </a:extLst>
        </xdr:cNvPr>
        <xdr:cNvSpPr txBox="1">
          <a:spLocks noChangeArrowheads="1"/>
        </xdr:cNvSpPr>
      </xdr:nvSpPr>
      <xdr:spPr bwMode="auto">
        <a:xfrm>
          <a:off x="4972050" y="118205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88" name="Text Box 15">
          <a:extLst>
            <a:ext uri="{FF2B5EF4-FFF2-40B4-BE49-F238E27FC236}">
              <a16:creationId xmlns:a16="http://schemas.microsoft.com/office/drawing/2014/main" id="{00000000-0008-0000-0500-000094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4331"/>
    <xdr:sp macro="" textlink="">
      <xdr:nvSpPr>
        <xdr:cNvPr id="3989" name="Text Box 15">
          <a:extLst>
            <a:ext uri="{FF2B5EF4-FFF2-40B4-BE49-F238E27FC236}">
              <a16:creationId xmlns:a16="http://schemas.microsoft.com/office/drawing/2014/main" id="{00000000-0008-0000-0500-0000950F0000}"/>
            </a:ext>
          </a:extLst>
        </xdr:cNvPr>
        <xdr:cNvSpPr txBox="1">
          <a:spLocks noChangeArrowheads="1"/>
        </xdr:cNvSpPr>
      </xdr:nvSpPr>
      <xdr:spPr bwMode="auto">
        <a:xfrm>
          <a:off x="4972050" y="11820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56743"/>
    <xdr:sp macro="" textlink="">
      <xdr:nvSpPr>
        <xdr:cNvPr id="3990" name="Text Box 15">
          <a:extLst>
            <a:ext uri="{FF2B5EF4-FFF2-40B4-BE49-F238E27FC236}">
              <a16:creationId xmlns:a16="http://schemas.microsoft.com/office/drawing/2014/main" id="{00000000-0008-0000-0500-0000960F0000}"/>
            </a:ext>
          </a:extLst>
        </xdr:cNvPr>
        <xdr:cNvSpPr txBox="1">
          <a:spLocks noChangeArrowheads="1"/>
        </xdr:cNvSpPr>
      </xdr:nvSpPr>
      <xdr:spPr bwMode="auto">
        <a:xfrm>
          <a:off x="4972050" y="118205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91" name="Text Box 15">
          <a:extLst>
            <a:ext uri="{FF2B5EF4-FFF2-40B4-BE49-F238E27FC236}">
              <a16:creationId xmlns:a16="http://schemas.microsoft.com/office/drawing/2014/main" id="{00000000-0008-0000-0500-000097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4331"/>
    <xdr:sp macro="" textlink="">
      <xdr:nvSpPr>
        <xdr:cNvPr id="3992" name="Text Box 15">
          <a:extLst>
            <a:ext uri="{FF2B5EF4-FFF2-40B4-BE49-F238E27FC236}">
              <a16:creationId xmlns:a16="http://schemas.microsoft.com/office/drawing/2014/main" id="{00000000-0008-0000-0500-0000980F0000}"/>
            </a:ext>
          </a:extLst>
        </xdr:cNvPr>
        <xdr:cNvSpPr txBox="1">
          <a:spLocks noChangeArrowheads="1"/>
        </xdr:cNvSpPr>
      </xdr:nvSpPr>
      <xdr:spPr bwMode="auto">
        <a:xfrm>
          <a:off x="4972050" y="11820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93" name="Text Box 15">
          <a:extLst>
            <a:ext uri="{FF2B5EF4-FFF2-40B4-BE49-F238E27FC236}">
              <a16:creationId xmlns:a16="http://schemas.microsoft.com/office/drawing/2014/main" id="{00000000-0008-0000-0500-000099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94" name="Text Box 15">
          <a:extLst>
            <a:ext uri="{FF2B5EF4-FFF2-40B4-BE49-F238E27FC236}">
              <a16:creationId xmlns:a16="http://schemas.microsoft.com/office/drawing/2014/main" id="{00000000-0008-0000-0500-00009A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95" name="Text Box 15">
          <a:extLst>
            <a:ext uri="{FF2B5EF4-FFF2-40B4-BE49-F238E27FC236}">
              <a16:creationId xmlns:a16="http://schemas.microsoft.com/office/drawing/2014/main" id="{00000000-0008-0000-0500-00009B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96" name="Text Box 15">
          <a:extLst>
            <a:ext uri="{FF2B5EF4-FFF2-40B4-BE49-F238E27FC236}">
              <a16:creationId xmlns:a16="http://schemas.microsoft.com/office/drawing/2014/main" id="{00000000-0008-0000-0500-00009C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8496"/>
    <xdr:sp macro="" textlink="">
      <xdr:nvSpPr>
        <xdr:cNvPr id="3997" name="Text Box 15">
          <a:extLst>
            <a:ext uri="{FF2B5EF4-FFF2-40B4-BE49-F238E27FC236}">
              <a16:creationId xmlns:a16="http://schemas.microsoft.com/office/drawing/2014/main" id="{00000000-0008-0000-0500-00009D0F0000}"/>
            </a:ext>
          </a:extLst>
        </xdr:cNvPr>
        <xdr:cNvSpPr txBox="1">
          <a:spLocks noChangeArrowheads="1"/>
        </xdr:cNvSpPr>
      </xdr:nvSpPr>
      <xdr:spPr bwMode="auto">
        <a:xfrm>
          <a:off x="4972050" y="1219517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998" name="Text Box 15">
          <a:extLst>
            <a:ext uri="{FF2B5EF4-FFF2-40B4-BE49-F238E27FC236}">
              <a16:creationId xmlns:a16="http://schemas.microsoft.com/office/drawing/2014/main" id="{00000000-0008-0000-0500-00009E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4331"/>
    <xdr:sp macro="" textlink="">
      <xdr:nvSpPr>
        <xdr:cNvPr id="3999" name="Text Box 15">
          <a:extLst>
            <a:ext uri="{FF2B5EF4-FFF2-40B4-BE49-F238E27FC236}">
              <a16:creationId xmlns:a16="http://schemas.microsoft.com/office/drawing/2014/main" id="{00000000-0008-0000-0500-00009F0F0000}"/>
            </a:ext>
          </a:extLst>
        </xdr:cNvPr>
        <xdr:cNvSpPr txBox="1">
          <a:spLocks noChangeArrowheads="1"/>
        </xdr:cNvSpPr>
      </xdr:nvSpPr>
      <xdr:spPr bwMode="auto">
        <a:xfrm>
          <a:off x="4972050" y="1219517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8496"/>
    <xdr:sp macro="" textlink="">
      <xdr:nvSpPr>
        <xdr:cNvPr id="4000" name="Text Box 15">
          <a:extLst>
            <a:ext uri="{FF2B5EF4-FFF2-40B4-BE49-F238E27FC236}">
              <a16:creationId xmlns:a16="http://schemas.microsoft.com/office/drawing/2014/main" id="{00000000-0008-0000-0500-0000A00F0000}"/>
            </a:ext>
          </a:extLst>
        </xdr:cNvPr>
        <xdr:cNvSpPr txBox="1">
          <a:spLocks noChangeArrowheads="1"/>
        </xdr:cNvSpPr>
      </xdr:nvSpPr>
      <xdr:spPr bwMode="auto">
        <a:xfrm>
          <a:off x="4972050" y="1219517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4001" name="Text Box 15">
          <a:extLst>
            <a:ext uri="{FF2B5EF4-FFF2-40B4-BE49-F238E27FC236}">
              <a16:creationId xmlns:a16="http://schemas.microsoft.com/office/drawing/2014/main" id="{00000000-0008-0000-0500-0000A1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4331"/>
    <xdr:sp macro="" textlink="">
      <xdr:nvSpPr>
        <xdr:cNvPr id="4002" name="Text Box 15">
          <a:extLst>
            <a:ext uri="{FF2B5EF4-FFF2-40B4-BE49-F238E27FC236}">
              <a16:creationId xmlns:a16="http://schemas.microsoft.com/office/drawing/2014/main" id="{00000000-0008-0000-0500-0000A20F0000}"/>
            </a:ext>
          </a:extLst>
        </xdr:cNvPr>
        <xdr:cNvSpPr txBox="1">
          <a:spLocks noChangeArrowheads="1"/>
        </xdr:cNvSpPr>
      </xdr:nvSpPr>
      <xdr:spPr bwMode="auto">
        <a:xfrm>
          <a:off x="4972050" y="1219517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56743"/>
    <xdr:sp macro="" textlink="">
      <xdr:nvSpPr>
        <xdr:cNvPr id="4003" name="Text Box 15">
          <a:extLst>
            <a:ext uri="{FF2B5EF4-FFF2-40B4-BE49-F238E27FC236}">
              <a16:creationId xmlns:a16="http://schemas.microsoft.com/office/drawing/2014/main" id="{00000000-0008-0000-0500-0000A30F0000}"/>
            </a:ext>
          </a:extLst>
        </xdr:cNvPr>
        <xdr:cNvSpPr txBox="1">
          <a:spLocks noChangeArrowheads="1"/>
        </xdr:cNvSpPr>
      </xdr:nvSpPr>
      <xdr:spPr bwMode="auto">
        <a:xfrm>
          <a:off x="4972050" y="1219517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4004" name="Text Box 15">
          <a:extLst>
            <a:ext uri="{FF2B5EF4-FFF2-40B4-BE49-F238E27FC236}">
              <a16:creationId xmlns:a16="http://schemas.microsoft.com/office/drawing/2014/main" id="{00000000-0008-0000-0500-0000A4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4331"/>
    <xdr:sp macro="" textlink="">
      <xdr:nvSpPr>
        <xdr:cNvPr id="4005" name="Text Box 15">
          <a:extLst>
            <a:ext uri="{FF2B5EF4-FFF2-40B4-BE49-F238E27FC236}">
              <a16:creationId xmlns:a16="http://schemas.microsoft.com/office/drawing/2014/main" id="{00000000-0008-0000-0500-0000A50F0000}"/>
            </a:ext>
          </a:extLst>
        </xdr:cNvPr>
        <xdr:cNvSpPr txBox="1">
          <a:spLocks noChangeArrowheads="1"/>
        </xdr:cNvSpPr>
      </xdr:nvSpPr>
      <xdr:spPr bwMode="auto">
        <a:xfrm>
          <a:off x="4972050" y="1219517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4006" name="Text Box 15">
          <a:extLst>
            <a:ext uri="{FF2B5EF4-FFF2-40B4-BE49-F238E27FC236}">
              <a16:creationId xmlns:a16="http://schemas.microsoft.com/office/drawing/2014/main" id="{00000000-0008-0000-0500-0000A6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4007" name="Text Box 15">
          <a:extLst>
            <a:ext uri="{FF2B5EF4-FFF2-40B4-BE49-F238E27FC236}">
              <a16:creationId xmlns:a16="http://schemas.microsoft.com/office/drawing/2014/main" id="{00000000-0008-0000-0500-0000A7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4008" name="Text Box 15">
          <a:extLst>
            <a:ext uri="{FF2B5EF4-FFF2-40B4-BE49-F238E27FC236}">
              <a16:creationId xmlns:a16="http://schemas.microsoft.com/office/drawing/2014/main" id="{00000000-0008-0000-0500-0000A8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4009" name="Text Box 15">
          <a:extLst>
            <a:ext uri="{FF2B5EF4-FFF2-40B4-BE49-F238E27FC236}">
              <a16:creationId xmlns:a16="http://schemas.microsoft.com/office/drawing/2014/main" id="{00000000-0008-0000-0500-0000A9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4010" name="Text Box 15">
          <a:extLst>
            <a:ext uri="{FF2B5EF4-FFF2-40B4-BE49-F238E27FC236}">
              <a16:creationId xmlns:a16="http://schemas.microsoft.com/office/drawing/2014/main" id="{00000000-0008-0000-0500-0000AA0F0000}"/>
            </a:ext>
          </a:extLst>
        </xdr:cNvPr>
        <xdr:cNvSpPr txBox="1">
          <a:spLocks noChangeArrowheads="1"/>
        </xdr:cNvSpPr>
      </xdr:nvSpPr>
      <xdr:spPr bwMode="auto">
        <a:xfrm>
          <a:off x="4972050" y="12569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4011" name="Text Box 15">
          <a:extLst>
            <a:ext uri="{FF2B5EF4-FFF2-40B4-BE49-F238E27FC236}">
              <a16:creationId xmlns:a16="http://schemas.microsoft.com/office/drawing/2014/main" id="{00000000-0008-0000-0500-0000AB0F0000}"/>
            </a:ext>
          </a:extLst>
        </xdr:cNvPr>
        <xdr:cNvSpPr txBox="1">
          <a:spLocks noChangeArrowheads="1"/>
        </xdr:cNvSpPr>
      </xdr:nvSpPr>
      <xdr:spPr bwMode="auto">
        <a:xfrm>
          <a:off x="4972050" y="12569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4012" name="Text Box 15">
          <a:extLst>
            <a:ext uri="{FF2B5EF4-FFF2-40B4-BE49-F238E27FC236}">
              <a16:creationId xmlns:a16="http://schemas.microsoft.com/office/drawing/2014/main" id="{00000000-0008-0000-0500-0000AC0F0000}"/>
            </a:ext>
          </a:extLst>
        </xdr:cNvPr>
        <xdr:cNvSpPr txBox="1">
          <a:spLocks noChangeArrowheads="1"/>
        </xdr:cNvSpPr>
      </xdr:nvSpPr>
      <xdr:spPr bwMode="auto">
        <a:xfrm>
          <a:off x="4972050" y="12569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4013" name="Text Box 15">
          <a:extLst>
            <a:ext uri="{FF2B5EF4-FFF2-40B4-BE49-F238E27FC236}">
              <a16:creationId xmlns:a16="http://schemas.microsoft.com/office/drawing/2014/main" id="{00000000-0008-0000-0500-0000AD0F0000}"/>
            </a:ext>
          </a:extLst>
        </xdr:cNvPr>
        <xdr:cNvSpPr txBox="1">
          <a:spLocks noChangeArrowheads="1"/>
        </xdr:cNvSpPr>
      </xdr:nvSpPr>
      <xdr:spPr bwMode="auto">
        <a:xfrm>
          <a:off x="4972050" y="12569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4014" name="Text Box 15">
          <a:extLst>
            <a:ext uri="{FF2B5EF4-FFF2-40B4-BE49-F238E27FC236}">
              <a16:creationId xmlns:a16="http://schemas.microsoft.com/office/drawing/2014/main" id="{00000000-0008-0000-0500-0000AE0F0000}"/>
            </a:ext>
          </a:extLst>
        </xdr:cNvPr>
        <xdr:cNvSpPr txBox="1">
          <a:spLocks noChangeArrowheads="1"/>
        </xdr:cNvSpPr>
      </xdr:nvSpPr>
      <xdr:spPr bwMode="auto">
        <a:xfrm>
          <a:off x="4972050" y="12569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4015" name="Text Box 15">
          <a:extLst>
            <a:ext uri="{FF2B5EF4-FFF2-40B4-BE49-F238E27FC236}">
              <a16:creationId xmlns:a16="http://schemas.microsoft.com/office/drawing/2014/main" id="{00000000-0008-0000-0500-0000AF0F0000}"/>
            </a:ext>
          </a:extLst>
        </xdr:cNvPr>
        <xdr:cNvSpPr txBox="1">
          <a:spLocks noChangeArrowheads="1"/>
        </xdr:cNvSpPr>
      </xdr:nvSpPr>
      <xdr:spPr bwMode="auto">
        <a:xfrm>
          <a:off x="4972050" y="12569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4016" name="Text Box 15">
          <a:extLst>
            <a:ext uri="{FF2B5EF4-FFF2-40B4-BE49-F238E27FC236}">
              <a16:creationId xmlns:a16="http://schemas.microsoft.com/office/drawing/2014/main" id="{00000000-0008-0000-0500-0000B00F0000}"/>
            </a:ext>
          </a:extLst>
        </xdr:cNvPr>
        <xdr:cNvSpPr txBox="1">
          <a:spLocks noChangeArrowheads="1"/>
        </xdr:cNvSpPr>
      </xdr:nvSpPr>
      <xdr:spPr bwMode="auto">
        <a:xfrm>
          <a:off x="4972050" y="12569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4017" name="Text Box 15">
          <a:extLst>
            <a:ext uri="{FF2B5EF4-FFF2-40B4-BE49-F238E27FC236}">
              <a16:creationId xmlns:a16="http://schemas.microsoft.com/office/drawing/2014/main" id="{00000000-0008-0000-0500-0000B10F0000}"/>
            </a:ext>
          </a:extLst>
        </xdr:cNvPr>
        <xdr:cNvSpPr txBox="1">
          <a:spLocks noChangeArrowheads="1"/>
        </xdr:cNvSpPr>
      </xdr:nvSpPr>
      <xdr:spPr bwMode="auto">
        <a:xfrm>
          <a:off x="4972050" y="12569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4018" name="Text Box 15">
          <a:extLst>
            <a:ext uri="{FF2B5EF4-FFF2-40B4-BE49-F238E27FC236}">
              <a16:creationId xmlns:a16="http://schemas.microsoft.com/office/drawing/2014/main" id="{00000000-0008-0000-0500-0000B20F0000}"/>
            </a:ext>
          </a:extLst>
        </xdr:cNvPr>
        <xdr:cNvSpPr txBox="1">
          <a:spLocks noChangeArrowheads="1"/>
        </xdr:cNvSpPr>
      </xdr:nvSpPr>
      <xdr:spPr bwMode="auto">
        <a:xfrm>
          <a:off x="4972050" y="12569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4019" name="Text Box 15">
          <a:extLst>
            <a:ext uri="{FF2B5EF4-FFF2-40B4-BE49-F238E27FC236}">
              <a16:creationId xmlns:a16="http://schemas.microsoft.com/office/drawing/2014/main" id="{00000000-0008-0000-0500-0000B30F0000}"/>
            </a:ext>
          </a:extLst>
        </xdr:cNvPr>
        <xdr:cNvSpPr txBox="1">
          <a:spLocks noChangeArrowheads="1"/>
        </xdr:cNvSpPr>
      </xdr:nvSpPr>
      <xdr:spPr bwMode="auto">
        <a:xfrm>
          <a:off x="4972050" y="12569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4020" name="Text Box 15">
          <a:extLst>
            <a:ext uri="{FF2B5EF4-FFF2-40B4-BE49-F238E27FC236}">
              <a16:creationId xmlns:a16="http://schemas.microsoft.com/office/drawing/2014/main" id="{00000000-0008-0000-0500-0000B40F0000}"/>
            </a:ext>
          </a:extLst>
        </xdr:cNvPr>
        <xdr:cNvSpPr txBox="1">
          <a:spLocks noChangeArrowheads="1"/>
        </xdr:cNvSpPr>
      </xdr:nvSpPr>
      <xdr:spPr bwMode="auto">
        <a:xfrm>
          <a:off x="4972050" y="12569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4021" name="Text Box 15">
          <a:extLst>
            <a:ext uri="{FF2B5EF4-FFF2-40B4-BE49-F238E27FC236}">
              <a16:creationId xmlns:a16="http://schemas.microsoft.com/office/drawing/2014/main" id="{00000000-0008-0000-0500-0000B50F0000}"/>
            </a:ext>
          </a:extLst>
        </xdr:cNvPr>
        <xdr:cNvSpPr txBox="1">
          <a:spLocks noChangeArrowheads="1"/>
        </xdr:cNvSpPr>
      </xdr:nvSpPr>
      <xdr:spPr bwMode="auto">
        <a:xfrm>
          <a:off x="4972050" y="12569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4022" name="Text Box 15">
          <a:extLst>
            <a:ext uri="{FF2B5EF4-FFF2-40B4-BE49-F238E27FC236}">
              <a16:creationId xmlns:a16="http://schemas.microsoft.com/office/drawing/2014/main" id="{00000000-0008-0000-0500-0000B60F0000}"/>
            </a:ext>
          </a:extLst>
        </xdr:cNvPr>
        <xdr:cNvSpPr txBox="1">
          <a:spLocks noChangeArrowheads="1"/>
        </xdr:cNvSpPr>
      </xdr:nvSpPr>
      <xdr:spPr bwMode="auto">
        <a:xfrm>
          <a:off x="4972050" y="12569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4023" name="Text Box 15">
          <a:extLst>
            <a:ext uri="{FF2B5EF4-FFF2-40B4-BE49-F238E27FC236}">
              <a16:creationId xmlns:a16="http://schemas.microsoft.com/office/drawing/2014/main" id="{00000000-0008-0000-0500-0000B70F0000}"/>
            </a:ext>
          </a:extLst>
        </xdr:cNvPr>
        <xdr:cNvSpPr txBox="1">
          <a:spLocks noChangeArrowheads="1"/>
        </xdr:cNvSpPr>
      </xdr:nvSpPr>
      <xdr:spPr bwMode="auto">
        <a:xfrm>
          <a:off x="4972050" y="12569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44</xdr:row>
      <xdr:rowOff>504825</xdr:rowOff>
    </xdr:from>
    <xdr:ext cx="95250" cy="448496"/>
    <xdr:sp macro="" textlink="">
      <xdr:nvSpPr>
        <xdr:cNvPr id="4024" name="Text Box 15">
          <a:extLst>
            <a:ext uri="{FF2B5EF4-FFF2-40B4-BE49-F238E27FC236}">
              <a16:creationId xmlns:a16="http://schemas.microsoft.com/office/drawing/2014/main" id="{00000000-0008-0000-0500-0000B80F0000}"/>
            </a:ext>
          </a:extLst>
        </xdr:cNvPr>
        <xdr:cNvSpPr txBox="1">
          <a:spLocks noChangeArrowheads="1"/>
        </xdr:cNvSpPr>
      </xdr:nvSpPr>
      <xdr:spPr bwMode="auto">
        <a:xfrm>
          <a:off x="4972050" y="155670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44</xdr:row>
      <xdr:rowOff>504825</xdr:rowOff>
    </xdr:from>
    <xdr:ext cx="95250" cy="213632"/>
    <xdr:sp macro="" textlink="">
      <xdr:nvSpPr>
        <xdr:cNvPr id="4025" name="Text Box 15">
          <a:extLst>
            <a:ext uri="{FF2B5EF4-FFF2-40B4-BE49-F238E27FC236}">
              <a16:creationId xmlns:a16="http://schemas.microsoft.com/office/drawing/2014/main" id="{00000000-0008-0000-0500-0000B90F0000}"/>
            </a:ext>
          </a:extLst>
        </xdr:cNvPr>
        <xdr:cNvSpPr txBox="1">
          <a:spLocks noChangeArrowheads="1"/>
        </xdr:cNvSpPr>
      </xdr:nvSpPr>
      <xdr:spPr bwMode="auto">
        <a:xfrm>
          <a:off x="4972050" y="15567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44</xdr:row>
      <xdr:rowOff>504825</xdr:rowOff>
    </xdr:from>
    <xdr:ext cx="95250" cy="444331"/>
    <xdr:sp macro="" textlink="">
      <xdr:nvSpPr>
        <xdr:cNvPr id="4026" name="Text Box 15">
          <a:extLst>
            <a:ext uri="{FF2B5EF4-FFF2-40B4-BE49-F238E27FC236}">
              <a16:creationId xmlns:a16="http://schemas.microsoft.com/office/drawing/2014/main" id="{00000000-0008-0000-0500-0000BA0F0000}"/>
            </a:ext>
          </a:extLst>
        </xdr:cNvPr>
        <xdr:cNvSpPr txBox="1">
          <a:spLocks noChangeArrowheads="1"/>
        </xdr:cNvSpPr>
      </xdr:nvSpPr>
      <xdr:spPr bwMode="auto">
        <a:xfrm>
          <a:off x="4972050" y="155670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44</xdr:row>
      <xdr:rowOff>504825</xdr:rowOff>
    </xdr:from>
    <xdr:ext cx="95250" cy="456743"/>
    <xdr:sp macro="" textlink="">
      <xdr:nvSpPr>
        <xdr:cNvPr id="4027" name="Text Box 15">
          <a:extLst>
            <a:ext uri="{FF2B5EF4-FFF2-40B4-BE49-F238E27FC236}">
              <a16:creationId xmlns:a16="http://schemas.microsoft.com/office/drawing/2014/main" id="{00000000-0008-0000-0500-0000BB0F0000}"/>
            </a:ext>
          </a:extLst>
        </xdr:cNvPr>
        <xdr:cNvSpPr txBox="1">
          <a:spLocks noChangeArrowheads="1"/>
        </xdr:cNvSpPr>
      </xdr:nvSpPr>
      <xdr:spPr bwMode="auto">
        <a:xfrm>
          <a:off x="4972050" y="155670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44</xdr:row>
      <xdr:rowOff>504825</xdr:rowOff>
    </xdr:from>
    <xdr:ext cx="95250" cy="213632"/>
    <xdr:sp macro="" textlink="">
      <xdr:nvSpPr>
        <xdr:cNvPr id="4028" name="Text Box 15">
          <a:extLst>
            <a:ext uri="{FF2B5EF4-FFF2-40B4-BE49-F238E27FC236}">
              <a16:creationId xmlns:a16="http://schemas.microsoft.com/office/drawing/2014/main" id="{00000000-0008-0000-0500-0000BC0F0000}"/>
            </a:ext>
          </a:extLst>
        </xdr:cNvPr>
        <xdr:cNvSpPr txBox="1">
          <a:spLocks noChangeArrowheads="1"/>
        </xdr:cNvSpPr>
      </xdr:nvSpPr>
      <xdr:spPr bwMode="auto">
        <a:xfrm>
          <a:off x="4972050" y="15567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44</xdr:row>
      <xdr:rowOff>504825</xdr:rowOff>
    </xdr:from>
    <xdr:ext cx="95250" cy="444331"/>
    <xdr:sp macro="" textlink="">
      <xdr:nvSpPr>
        <xdr:cNvPr id="4029" name="Text Box 15">
          <a:extLst>
            <a:ext uri="{FF2B5EF4-FFF2-40B4-BE49-F238E27FC236}">
              <a16:creationId xmlns:a16="http://schemas.microsoft.com/office/drawing/2014/main" id="{00000000-0008-0000-0500-0000BD0F0000}"/>
            </a:ext>
          </a:extLst>
        </xdr:cNvPr>
        <xdr:cNvSpPr txBox="1">
          <a:spLocks noChangeArrowheads="1"/>
        </xdr:cNvSpPr>
      </xdr:nvSpPr>
      <xdr:spPr bwMode="auto">
        <a:xfrm>
          <a:off x="4972050" y="155670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46</xdr:row>
      <xdr:rowOff>504825</xdr:rowOff>
    </xdr:from>
    <xdr:ext cx="95250" cy="448496"/>
    <xdr:sp macro="" textlink="">
      <xdr:nvSpPr>
        <xdr:cNvPr id="4030" name="Text Box 15">
          <a:extLst>
            <a:ext uri="{FF2B5EF4-FFF2-40B4-BE49-F238E27FC236}">
              <a16:creationId xmlns:a16="http://schemas.microsoft.com/office/drawing/2014/main" id="{00000000-0008-0000-0500-0000BE0F0000}"/>
            </a:ext>
          </a:extLst>
        </xdr:cNvPr>
        <xdr:cNvSpPr txBox="1">
          <a:spLocks noChangeArrowheads="1"/>
        </xdr:cNvSpPr>
      </xdr:nvSpPr>
      <xdr:spPr bwMode="auto">
        <a:xfrm>
          <a:off x="4972050" y="155670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46</xdr:row>
      <xdr:rowOff>504825</xdr:rowOff>
    </xdr:from>
    <xdr:ext cx="95250" cy="213632"/>
    <xdr:sp macro="" textlink="">
      <xdr:nvSpPr>
        <xdr:cNvPr id="4031" name="Text Box 15">
          <a:extLst>
            <a:ext uri="{FF2B5EF4-FFF2-40B4-BE49-F238E27FC236}">
              <a16:creationId xmlns:a16="http://schemas.microsoft.com/office/drawing/2014/main" id="{00000000-0008-0000-0500-0000BF0F0000}"/>
            </a:ext>
          </a:extLst>
        </xdr:cNvPr>
        <xdr:cNvSpPr txBox="1">
          <a:spLocks noChangeArrowheads="1"/>
        </xdr:cNvSpPr>
      </xdr:nvSpPr>
      <xdr:spPr bwMode="auto">
        <a:xfrm>
          <a:off x="4972050" y="15567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46</xdr:row>
      <xdr:rowOff>504825</xdr:rowOff>
    </xdr:from>
    <xdr:ext cx="95250" cy="444331"/>
    <xdr:sp macro="" textlink="">
      <xdr:nvSpPr>
        <xdr:cNvPr id="4032" name="Text Box 15">
          <a:extLst>
            <a:ext uri="{FF2B5EF4-FFF2-40B4-BE49-F238E27FC236}">
              <a16:creationId xmlns:a16="http://schemas.microsoft.com/office/drawing/2014/main" id="{00000000-0008-0000-0500-0000C00F0000}"/>
            </a:ext>
          </a:extLst>
        </xdr:cNvPr>
        <xdr:cNvSpPr txBox="1">
          <a:spLocks noChangeArrowheads="1"/>
        </xdr:cNvSpPr>
      </xdr:nvSpPr>
      <xdr:spPr bwMode="auto">
        <a:xfrm>
          <a:off x="4972050" y="155670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46</xdr:row>
      <xdr:rowOff>504825</xdr:rowOff>
    </xdr:from>
    <xdr:ext cx="95250" cy="456743"/>
    <xdr:sp macro="" textlink="">
      <xdr:nvSpPr>
        <xdr:cNvPr id="4033" name="Text Box 15">
          <a:extLst>
            <a:ext uri="{FF2B5EF4-FFF2-40B4-BE49-F238E27FC236}">
              <a16:creationId xmlns:a16="http://schemas.microsoft.com/office/drawing/2014/main" id="{00000000-0008-0000-0500-0000C10F0000}"/>
            </a:ext>
          </a:extLst>
        </xdr:cNvPr>
        <xdr:cNvSpPr txBox="1">
          <a:spLocks noChangeArrowheads="1"/>
        </xdr:cNvSpPr>
      </xdr:nvSpPr>
      <xdr:spPr bwMode="auto">
        <a:xfrm>
          <a:off x="4972050" y="155670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46</xdr:row>
      <xdr:rowOff>504825</xdr:rowOff>
    </xdr:from>
    <xdr:ext cx="95250" cy="213632"/>
    <xdr:sp macro="" textlink="">
      <xdr:nvSpPr>
        <xdr:cNvPr id="4034" name="Text Box 15">
          <a:extLst>
            <a:ext uri="{FF2B5EF4-FFF2-40B4-BE49-F238E27FC236}">
              <a16:creationId xmlns:a16="http://schemas.microsoft.com/office/drawing/2014/main" id="{00000000-0008-0000-0500-0000C20F0000}"/>
            </a:ext>
          </a:extLst>
        </xdr:cNvPr>
        <xdr:cNvSpPr txBox="1">
          <a:spLocks noChangeArrowheads="1"/>
        </xdr:cNvSpPr>
      </xdr:nvSpPr>
      <xdr:spPr bwMode="auto">
        <a:xfrm>
          <a:off x="4972050" y="15567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46</xdr:row>
      <xdr:rowOff>504825</xdr:rowOff>
    </xdr:from>
    <xdr:ext cx="95250" cy="444331"/>
    <xdr:sp macro="" textlink="">
      <xdr:nvSpPr>
        <xdr:cNvPr id="4035" name="Text Box 15">
          <a:extLst>
            <a:ext uri="{FF2B5EF4-FFF2-40B4-BE49-F238E27FC236}">
              <a16:creationId xmlns:a16="http://schemas.microsoft.com/office/drawing/2014/main" id="{00000000-0008-0000-0500-0000C30F0000}"/>
            </a:ext>
          </a:extLst>
        </xdr:cNvPr>
        <xdr:cNvSpPr txBox="1">
          <a:spLocks noChangeArrowheads="1"/>
        </xdr:cNvSpPr>
      </xdr:nvSpPr>
      <xdr:spPr bwMode="auto">
        <a:xfrm>
          <a:off x="4972050" y="155670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213632"/>
    <xdr:sp macro="" textlink="">
      <xdr:nvSpPr>
        <xdr:cNvPr id="4036" name="Text Box 15">
          <a:extLst>
            <a:ext uri="{FF2B5EF4-FFF2-40B4-BE49-F238E27FC236}">
              <a16:creationId xmlns:a16="http://schemas.microsoft.com/office/drawing/2014/main" id="{00000000-0008-0000-0500-0000C40F0000}"/>
            </a:ext>
          </a:extLst>
        </xdr:cNvPr>
        <xdr:cNvSpPr txBox="1">
          <a:spLocks noChangeArrowheads="1"/>
        </xdr:cNvSpPr>
      </xdr:nvSpPr>
      <xdr:spPr bwMode="auto">
        <a:xfrm>
          <a:off x="4972050" y="16316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213632"/>
    <xdr:sp macro="" textlink="">
      <xdr:nvSpPr>
        <xdr:cNvPr id="4037" name="Text Box 15">
          <a:extLst>
            <a:ext uri="{FF2B5EF4-FFF2-40B4-BE49-F238E27FC236}">
              <a16:creationId xmlns:a16="http://schemas.microsoft.com/office/drawing/2014/main" id="{00000000-0008-0000-0500-0000C50F0000}"/>
            </a:ext>
          </a:extLst>
        </xdr:cNvPr>
        <xdr:cNvSpPr txBox="1">
          <a:spLocks noChangeArrowheads="1"/>
        </xdr:cNvSpPr>
      </xdr:nvSpPr>
      <xdr:spPr bwMode="auto">
        <a:xfrm>
          <a:off x="4972050" y="16316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461691"/>
    <xdr:sp macro="" textlink="">
      <xdr:nvSpPr>
        <xdr:cNvPr id="4038" name="Text Box 15">
          <a:extLst>
            <a:ext uri="{FF2B5EF4-FFF2-40B4-BE49-F238E27FC236}">
              <a16:creationId xmlns:a16="http://schemas.microsoft.com/office/drawing/2014/main" id="{00000000-0008-0000-0500-0000C60F0000}"/>
            </a:ext>
          </a:extLst>
        </xdr:cNvPr>
        <xdr:cNvSpPr txBox="1">
          <a:spLocks noChangeArrowheads="1"/>
        </xdr:cNvSpPr>
      </xdr:nvSpPr>
      <xdr:spPr bwMode="auto">
        <a:xfrm>
          <a:off x="4972050" y="17814925"/>
          <a:ext cx="95250" cy="461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213632"/>
    <xdr:sp macro="" textlink="">
      <xdr:nvSpPr>
        <xdr:cNvPr id="4039" name="Text Box 15">
          <a:extLst>
            <a:ext uri="{FF2B5EF4-FFF2-40B4-BE49-F238E27FC236}">
              <a16:creationId xmlns:a16="http://schemas.microsoft.com/office/drawing/2014/main" id="{00000000-0008-0000-0500-0000C70F0000}"/>
            </a:ext>
          </a:extLst>
        </xdr:cNvPr>
        <xdr:cNvSpPr txBox="1">
          <a:spLocks noChangeArrowheads="1"/>
        </xdr:cNvSpPr>
      </xdr:nvSpPr>
      <xdr:spPr bwMode="auto">
        <a:xfrm>
          <a:off x="4972050" y="17814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444331"/>
    <xdr:sp macro="" textlink="">
      <xdr:nvSpPr>
        <xdr:cNvPr id="4040" name="Text Box 15">
          <a:extLst>
            <a:ext uri="{FF2B5EF4-FFF2-40B4-BE49-F238E27FC236}">
              <a16:creationId xmlns:a16="http://schemas.microsoft.com/office/drawing/2014/main" id="{00000000-0008-0000-0500-0000C80F0000}"/>
            </a:ext>
          </a:extLst>
        </xdr:cNvPr>
        <xdr:cNvSpPr txBox="1">
          <a:spLocks noChangeArrowheads="1"/>
        </xdr:cNvSpPr>
      </xdr:nvSpPr>
      <xdr:spPr bwMode="auto">
        <a:xfrm>
          <a:off x="4972050" y="178149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448496"/>
    <xdr:sp macro="" textlink="">
      <xdr:nvSpPr>
        <xdr:cNvPr id="4041" name="Text Box 15">
          <a:extLst>
            <a:ext uri="{FF2B5EF4-FFF2-40B4-BE49-F238E27FC236}">
              <a16:creationId xmlns:a16="http://schemas.microsoft.com/office/drawing/2014/main" id="{00000000-0008-0000-0500-0000C90F0000}"/>
            </a:ext>
          </a:extLst>
        </xdr:cNvPr>
        <xdr:cNvSpPr txBox="1">
          <a:spLocks noChangeArrowheads="1"/>
        </xdr:cNvSpPr>
      </xdr:nvSpPr>
      <xdr:spPr bwMode="auto">
        <a:xfrm>
          <a:off x="4972050" y="178149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213632"/>
    <xdr:sp macro="" textlink="">
      <xdr:nvSpPr>
        <xdr:cNvPr id="4042" name="Text Box 15">
          <a:extLst>
            <a:ext uri="{FF2B5EF4-FFF2-40B4-BE49-F238E27FC236}">
              <a16:creationId xmlns:a16="http://schemas.microsoft.com/office/drawing/2014/main" id="{00000000-0008-0000-0500-0000CA0F0000}"/>
            </a:ext>
          </a:extLst>
        </xdr:cNvPr>
        <xdr:cNvSpPr txBox="1">
          <a:spLocks noChangeArrowheads="1"/>
        </xdr:cNvSpPr>
      </xdr:nvSpPr>
      <xdr:spPr bwMode="auto">
        <a:xfrm>
          <a:off x="4972050" y="17814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444331"/>
    <xdr:sp macro="" textlink="">
      <xdr:nvSpPr>
        <xdr:cNvPr id="4043" name="Text Box 15">
          <a:extLst>
            <a:ext uri="{FF2B5EF4-FFF2-40B4-BE49-F238E27FC236}">
              <a16:creationId xmlns:a16="http://schemas.microsoft.com/office/drawing/2014/main" id="{00000000-0008-0000-0500-0000CB0F0000}"/>
            </a:ext>
          </a:extLst>
        </xdr:cNvPr>
        <xdr:cNvSpPr txBox="1">
          <a:spLocks noChangeArrowheads="1"/>
        </xdr:cNvSpPr>
      </xdr:nvSpPr>
      <xdr:spPr bwMode="auto">
        <a:xfrm>
          <a:off x="4972050" y="178149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456743"/>
    <xdr:sp macro="" textlink="">
      <xdr:nvSpPr>
        <xdr:cNvPr id="4044" name="Text Box 15">
          <a:extLst>
            <a:ext uri="{FF2B5EF4-FFF2-40B4-BE49-F238E27FC236}">
              <a16:creationId xmlns:a16="http://schemas.microsoft.com/office/drawing/2014/main" id="{00000000-0008-0000-0500-0000CC0F0000}"/>
            </a:ext>
          </a:extLst>
        </xdr:cNvPr>
        <xdr:cNvSpPr txBox="1">
          <a:spLocks noChangeArrowheads="1"/>
        </xdr:cNvSpPr>
      </xdr:nvSpPr>
      <xdr:spPr bwMode="auto">
        <a:xfrm>
          <a:off x="4972050" y="178149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213632"/>
    <xdr:sp macro="" textlink="">
      <xdr:nvSpPr>
        <xdr:cNvPr id="4045" name="Text Box 15">
          <a:extLst>
            <a:ext uri="{FF2B5EF4-FFF2-40B4-BE49-F238E27FC236}">
              <a16:creationId xmlns:a16="http://schemas.microsoft.com/office/drawing/2014/main" id="{00000000-0008-0000-0500-0000CD0F0000}"/>
            </a:ext>
          </a:extLst>
        </xdr:cNvPr>
        <xdr:cNvSpPr txBox="1">
          <a:spLocks noChangeArrowheads="1"/>
        </xdr:cNvSpPr>
      </xdr:nvSpPr>
      <xdr:spPr bwMode="auto">
        <a:xfrm>
          <a:off x="4972050" y="17814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444331"/>
    <xdr:sp macro="" textlink="">
      <xdr:nvSpPr>
        <xdr:cNvPr id="4046" name="Text Box 15">
          <a:extLst>
            <a:ext uri="{FF2B5EF4-FFF2-40B4-BE49-F238E27FC236}">
              <a16:creationId xmlns:a16="http://schemas.microsoft.com/office/drawing/2014/main" id="{00000000-0008-0000-0500-0000CE0F0000}"/>
            </a:ext>
          </a:extLst>
        </xdr:cNvPr>
        <xdr:cNvSpPr txBox="1">
          <a:spLocks noChangeArrowheads="1"/>
        </xdr:cNvSpPr>
      </xdr:nvSpPr>
      <xdr:spPr bwMode="auto">
        <a:xfrm>
          <a:off x="4972050" y="178149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213632"/>
    <xdr:sp macro="" textlink="">
      <xdr:nvSpPr>
        <xdr:cNvPr id="4047" name="Text Box 15">
          <a:extLst>
            <a:ext uri="{FF2B5EF4-FFF2-40B4-BE49-F238E27FC236}">
              <a16:creationId xmlns:a16="http://schemas.microsoft.com/office/drawing/2014/main" id="{00000000-0008-0000-0500-0000CF0F0000}"/>
            </a:ext>
          </a:extLst>
        </xdr:cNvPr>
        <xdr:cNvSpPr txBox="1">
          <a:spLocks noChangeArrowheads="1"/>
        </xdr:cNvSpPr>
      </xdr:nvSpPr>
      <xdr:spPr bwMode="auto">
        <a:xfrm>
          <a:off x="4972050" y="17814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213632"/>
    <xdr:sp macro="" textlink="">
      <xdr:nvSpPr>
        <xdr:cNvPr id="4048" name="Text Box 15">
          <a:extLst>
            <a:ext uri="{FF2B5EF4-FFF2-40B4-BE49-F238E27FC236}">
              <a16:creationId xmlns:a16="http://schemas.microsoft.com/office/drawing/2014/main" id="{00000000-0008-0000-0500-0000D00F0000}"/>
            </a:ext>
          </a:extLst>
        </xdr:cNvPr>
        <xdr:cNvSpPr txBox="1">
          <a:spLocks noChangeArrowheads="1"/>
        </xdr:cNvSpPr>
      </xdr:nvSpPr>
      <xdr:spPr bwMode="auto">
        <a:xfrm>
          <a:off x="4972050" y="17814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461691"/>
    <xdr:sp macro="" textlink="">
      <xdr:nvSpPr>
        <xdr:cNvPr id="4049" name="Text Box 15">
          <a:extLst>
            <a:ext uri="{FF2B5EF4-FFF2-40B4-BE49-F238E27FC236}">
              <a16:creationId xmlns:a16="http://schemas.microsoft.com/office/drawing/2014/main" id="{00000000-0008-0000-0500-0000D10F0000}"/>
            </a:ext>
          </a:extLst>
        </xdr:cNvPr>
        <xdr:cNvSpPr txBox="1">
          <a:spLocks noChangeArrowheads="1"/>
        </xdr:cNvSpPr>
      </xdr:nvSpPr>
      <xdr:spPr bwMode="auto">
        <a:xfrm>
          <a:off x="4972050" y="17814925"/>
          <a:ext cx="95250" cy="461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213632"/>
    <xdr:sp macro="" textlink="">
      <xdr:nvSpPr>
        <xdr:cNvPr id="4050" name="Text Box 15">
          <a:extLst>
            <a:ext uri="{FF2B5EF4-FFF2-40B4-BE49-F238E27FC236}">
              <a16:creationId xmlns:a16="http://schemas.microsoft.com/office/drawing/2014/main" id="{00000000-0008-0000-0500-0000D20F0000}"/>
            </a:ext>
          </a:extLst>
        </xdr:cNvPr>
        <xdr:cNvSpPr txBox="1">
          <a:spLocks noChangeArrowheads="1"/>
        </xdr:cNvSpPr>
      </xdr:nvSpPr>
      <xdr:spPr bwMode="auto">
        <a:xfrm>
          <a:off x="4972050" y="17814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444331"/>
    <xdr:sp macro="" textlink="">
      <xdr:nvSpPr>
        <xdr:cNvPr id="4051" name="Text Box 15">
          <a:extLst>
            <a:ext uri="{FF2B5EF4-FFF2-40B4-BE49-F238E27FC236}">
              <a16:creationId xmlns:a16="http://schemas.microsoft.com/office/drawing/2014/main" id="{00000000-0008-0000-0500-0000D30F0000}"/>
            </a:ext>
          </a:extLst>
        </xdr:cNvPr>
        <xdr:cNvSpPr txBox="1">
          <a:spLocks noChangeArrowheads="1"/>
        </xdr:cNvSpPr>
      </xdr:nvSpPr>
      <xdr:spPr bwMode="auto">
        <a:xfrm>
          <a:off x="4972050" y="178149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448496"/>
    <xdr:sp macro="" textlink="">
      <xdr:nvSpPr>
        <xdr:cNvPr id="4052" name="Text Box 15">
          <a:extLst>
            <a:ext uri="{FF2B5EF4-FFF2-40B4-BE49-F238E27FC236}">
              <a16:creationId xmlns:a16="http://schemas.microsoft.com/office/drawing/2014/main" id="{00000000-0008-0000-0500-0000D40F0000}"/>
            </a:ext>
          </a:extLst>
        </xdr:cNvPr>
        <xdr:cNvSpPr txBox="1">
          <a:spLocks noChangeArrowheads="1"/>
        </xdr:cNvSpPr>
      </xdr:nvSpPr>
      <xdr:spPr bwMode="auto">
        <a:xfrm>
          <a:off x="4972050" y="178149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213632"/>
    <xdr:sp macro="" textlink="">
      <xdr:nvSpPr>
        <xdr:cNvPr id="4053" name="Text Box 15">
          <a:extLst>
            <a:ext uri="{FF2B5EF4-FFF2-40B4-BE49-F238E27FC236}">
              <a16:creationId xmlns:a16="http://schemas.microsoft.com/office/drawing/2014/main" id="{00000000-0008-0000-0500-0000D50F0000}"/>
            </a:ext>
          </a:extLst>
        </xdr:cNvPr>
        <xdr:cNvSpPr txBox="1">
          <a:spLocks noChangeArrowheads="1"/>
        </xdr:cNvSpPr>
      </xdr:nvSpPr>
      <xdr:spPr bwMode="auto">
        <a:xfrm>
          <a:off x="4972050" y="17814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444331"/>
    <xdr:sp macro="" textlink="">
      <xdr:nvSpPr>
        <xdr:cNvPr id="4054" name="Text Box 15">
          <a:extLst>
            <a:ext uri="{FF2B5EF4-FFF2-40B4-BE49-F238E27FC236}">
              <a16:creationId xmlns:a16="http://schemas.microsoft.com/office/drawing/2014/main" id="{00000000-0008-0000-0500-0000D60F0000}"/>
            </a:ext>
          </a:extLst>
        </xdr:cNvPr>
        <xdr:cNvSpPr txBox="1">
          <a:spLocks noChangeArrowheads="1"/>
        </xdr:cNvSpPr>
      </xdr:nvSpPr>
      <xdr:spPr bwMode="auto">
        <a:xfrm>
          <a:off x="4972050" y="178149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456743"/>
    <xdr:sp macro="" textlink="">
      <xdr:nvSpPr>
        <xdr:cNvPr id="4055" name="Text Box 15">
          <a:extLst>
            <a:ext uri="{FF2B5EF4-FFF2-40B4-BE49-F238E27FC236}">
              <a16:creationId xmlns:a16="http://schemas.microsoft.com/office/drawing/2014/main" id="{00000000-0008-0000-0500-0000D70F0000}"/>
            </a:ext>
          </a:extLst>
        </xdr:cNvPr>
        <xdr:cNvSpPr txBox="1">
          <a:spLocks noChangeArrowheads="1"/>
        </xdr:cNvSpPr>
      </xdr:nvSpPr>
      <xdr:spPr bwMode="auto">
        <a:xfrm>
          <a:off x="4972050" y="178149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213632"/>
    <xdr:sp macro="" textlink="">
      <xdr:nvSpPr>
        <xdr:cNvPr id="4056" name="Text Box 15">
          <a:extLst>
            <a:ext uri="{FF2B5EF4-FFF2-40B4-BE49-F238E27FC236}">
              <a16:creationId xmlns:a16="http://schemas.microsoft.com/office/drawing/2014/main" id="{00000000-0008-0000-0500-0000D80F0000}"/>
            </a:ext>
          </a:extLst>
        </xdr:cNvPr>
        <xdr:cNvSpPr txBox="1">
          <a:spLocks noChangeArrowheads="1"/>
        </xdr:cNvSpPr>
      </xdr:nvSpPr>
      <xdr:spPr bwMode="auto">
        <a:xfrm>
          <a:off x="4972050" y="17814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444331"/>
    <xdr:sp macro="" textlink="">
      <xdr:nvSpPr>
        <xdr:cNvPr id="4057" name="Text Box 15">
          <a:extLst>
            <a:ext uri="{FF2B5EF4-FFF2-40B4-BE49-F238E27FC236}">
              <a16:creationId xmlns:a16="http://schemas.microsoft.com/office/drawing/2014/main" id="{00000000-0008-0000-0500-0000D90F0000}"/>
            </a:ext>
          </a:extLst>
        </xdr:cNvPr>
        <xdr:cNvSpPr txBox="1">
          <a:spLocks noChangeArrowheads="1"/>
        </xdr:cNvSpPr>
      </xdr:nvSpPr>
      <xdr:spPr bwMode="auto">
        <a:xfrm>
          <a:off x="4972050" y="178149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213632"/>
    <xdr:sp macro="" textlink="">
      <xdr:nvSpPr>
        <xdr:cNvPr id="4058" name="Text Box 15">
          <a:extLst>
            <a:ext uri="{FF2B5EF4-FFF2-40B4-BE49-F238E27FC236}">
              <a16:creationId xmlns:a16="http://schemas.microsoft.com/office/drawing/2014/main" id="{00000000-0008-0000-0500-0000DA0F0000}"/>
            </a:ext>
          </a:extLst>
        </xdr:cNvPr>
        <xdr:cNvSpPr txBox="1">
          <a:spLocks noChangeArrowheads="1"/>
        </xdr:cNvSpPr>
      </xdr:nvSpPr>
      <xdr:spPr bwMode="auto">
        <a:xfrm>
          <a:off x="4972050" y="17814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213632"/>
    <xdr:sp macro="" textlink="">
      <xdr:nvSpPr>
        <xdr:cNvPr id="4059" name="Text Box 15">
          <a:extLst>
            <a:ext uri="{FF2B5EF4-FFF2-40B4-BE49-F238E27FC236}">
              <a16:creationId xmlns:a16="http://schemas.microsoft.com/office/drawing/2014/main" id="{00000000-0008-0000-0500-0000DB0F0000}"/>
            </a:ext>
          </a:extLst>
        </xdr:cNvPr>
        <xdr:cNvSpPr txBox="1">
          <a:spLocks noChangeArrowheads="1"/>
        </xdr:cNvSpPr>
      </xdr:nvSpPr>
      <xdr:spPr bwMode="auto">
        <a:xfrm>
          <a:off x="4972050" y="17814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213632"/>
    <xdr:sp macro="" textlink="">
      <xdr:nvSpPr>
        <xdr:cNvPr id="4060" name="Text Box 15">
          <a:extLst>
            <a:ext uri="{FF2B5EF4-FFF2-40B4-BE49-F238E27FC236}">
              <a16:creationId xmlns:a16="http://schemas.microsoft.com/office/drawing/2014/main" id="{00000000-0008-0000-0500-0000DC0F0000}"/>
            </a:ext>
          </a:extLst>
        </xdr:cNvPr>
        <xdr:cNvSpPr txBox="1">
          <a:spLocks noChangeArrowheads="1"/>
        </xdr:cNvSpPr>
      </xdr:nvSpPr>
      <xdr:spPr bwMode="auto">
        <a:xfrm>
          <a:off x="4972050" y="18564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213632"/>
    <xdr:sp macro="" textlink="">
      <xdr:nvSpPr>
        <xdr:cNvPr id="4061" name="Text Box 15">
          <a:extLst>
            <a:ext uri="{FF2B5EF4-FFF2-40B4-BE49-F238E27FC236}">
              <a16:creationId xmlns:a16="http://schemas.microsoft.com/office/drawing/2014/main" id="{00000000-0008-0000-0500-0000DD0F0000}"/>
            </a:ext>
          </a:extLst>
        </xdr:cNvPr>
        <xdr:cNvSpPr txBox="1">
          <a:spLocks noChangeArrowheads="1"/>
        </xdr:cNvSpPr>
      </xdr:nvSpPr>
      <xdr:spPr bwMode="auto">
        <a:xfrm>
          <a:off x="4972050" y="18564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213632"/>
    <xdr:sp macro="" textlink="">
      <xdr:nvSpPr>
        <xdr:cNvPr id="4062" name="Text Box 15">
          <a:extLst>
            <a:ext uri="{FF2B5EF4-FFF2-40B4-BE49-F238E27FC236}">
              <a16:creationId xmlns:a16="http://schemas.microsoft.com/office/drawing/2014/main" id="{00000000-0008-0000-0500-0000DE0F0000}"/>
            </a:ext>
          </a:extLst>
        </xdr:cNvPr>
        <xdr:cNvSpPr txBox="1">
          <a:spLocks noChangeArrowheads="1"/>
        </xdr:cNvSpPr>
      </xdr:nvSpPr>
      <xdr:spPr bwMode="auto">
        <a:xfrm>
          <a:off x="4972050" y="18564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213632"/>
    <xdr:sp macro="" textlink="">
      <xdr:nvSpPr>
        <xdr:cNvPr id="4063" name="Text Box 15">
          <a:extLst>
            <a:ext uri="{FF2B5EF4-FFF2-40B4-BE49-F238E27FC236}">
              <a16:creationId xmlns:a16="http://schemas.microsoft.com/office/drawing/2014/main" id="{00000000-0008-0000-0500-0000DF0F0000}"/>
            </a:ext>
          </a:extLst>
        </xdr:cNvPr>
        <xdr:cNvSpPr txBox="1">
          <a:spLocks noChangeArrowheads="1"/>
        </xdr:cNvSpPr>
      </xdr:nvSpPr>
      <xdr:spPr bwMode="auto">
        <a:xfrm>
          <a:off x="4972050" y="18564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213632"/>
    <xdr:sp macro="" textlink="">
      <xdr:nvSpPr>
        <xdr:cNvPr id="4064" name="Text Box 15">
          <a:extLst>
            <a:ext uri="{FF2B5EF4-FFF2-40B4-BE49-F238E27FC236}">
              <a16:creationId xmlns:a16="http://schemas.microsoft.com/office/drawing/2014/main" id="{00000000-0008-0000-0500-0000E00F0000}"/>
            </a:ext>
          </a:extLst>
        </xdr:cNvPr>
        <xdr:cNvSpPr txBox="1">
          <a:spLocks noChangeArrowheads="1"/>
        </xdr:cNvSpPr>
      </xdr:nvSpPr>
      <xdr:spPr bwMode="auto">
        <a:xfrm>
          <a:off x="4972050" y="18564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448496"/>
    <xdr:sp macro="" textlink="">
      <xdr:nvSpPr>
        <xdr:cNvPr id="4065" name="Text Box 15">
          <a:extLst>
            <a:ext uri="{FF2B5EF4-FFF2-40B4-BE49-F238E27FC236}">
              <a16:creationId xmlns:a16="http://schemas.microsoft.com/office/drawing/2014/main" id="{00000000-0008-0000-0500-0000E10F0000}"/>
            </a:ext>
          </a:extLst>
        </xdr:cNvPr>
        <xdr:cNvSpPr txBox="1">
          <a:spLocks noChangeArrowheads="1"/>
        </xdr:cNvSpPr>
      </xdr:nvSpPr>
      <xdr:spPr bwMode="auto">
        <a:xfrm>
          <a:off x="4972050" y="200628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213632"/>
    <xdr:sp macro="" textlink="">
      <xdr:nvSpPr>
        <xdr:cNvPr id="4066" name="Text Box 15">
          <a:extLst>
            <a:ext uri="{FF2B5EF4-FFF2-40B4-BE49-F238E27FC236}">
              <a16:creationId xmlns:a16="http://schemas.microsoft.com/office/drawing/2014/main" id="{00000000-0008-0000-0500-0000E20F0000}"/>
            </a:ext>
          </a:extLst>
        </xdr:cNvPr>
        <xdr:cNvSpPr txBox="1">
          <a:spLocks noChangeArrowheads="1"/>
        </xdr:cNvSpPr>
      </xdr:nvSpPr>
      <xdr:spPr bwMode="auto">
        <a:xfrm>
          <a:off x="4972050" y="2006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444331"/>
    <xdr:sp macro="" textlink="">
      <xdr:nvSpPr>
        <xdr:cNvPr id="4067" name="Text Box 15">
          <a:extLst>
            <a:ext uri="{FF2B5EF4-FFF2-40B4-BE49-F238E27FC236}">
              <a16:creationId xmlns:a16="http://schemas.microsoft.com/office/drawing/2014/main" id="{00000000-0008-0000-0500-0000E30F0000}"/>
            </a:ext>
          </a:extLst>
        </xdr:cNvPr>
        <xdr:cNvSpPr txBox="1">
          <a:spLocks noChangeArrowheads="1"/>
        </xdr:cNvSpPr>
      </xdr:nvSpPr>
      <xdr:spPr bwMode="auto">
        <a:xfrm>
          <a:off x="4972050" y="200628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448496"/>
    <xdr:sp macro="" textlink="">
      <xdr:nvSpPr>
        <xdr:cNvPr id="4068" name="Text Box 15">
          <a:extLst>
            <a:ext uri="{FF2B5EF4-FFF2-40B4-BE49-F238E27FC236}">
              <a16:creationId xmlns:a16="http://schemas.microsoft.com/office/drawing/2014/main" id="{00000000-0008-0000-0500-0000E40F0000}"/>
            </a:ext>
          </a:extLst>
        </xdr:cNvPr>
        <xdr:cNvSpPr txBox="1">
          <a:spLocks noChangeArrowheads="1"/>
        </xdr:cNvSpPr>
      </xdr:nvSpPr>
      <xdr:spPr bwMode="auto">
        <a:xfrm>
          <a:off x="4972050" y="200628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213632"/>
    <xdr:sp macro="" textlink="">
      <xdr:nvSpPr>
        <xdr:cNvPr id="4069" name="Text Box 15">
          <a:extLst>
            <a:ext uri="{FF2B5EF4-FFF2-40B4-BE49-F238E27FC236}">
              <a16:creationId xmlns:a16="http://schemas.microsoft.com/office/drawing/2014/main" id="{00000000-0008-0000-0500-0000E50F0000}"/>
            </a:ext>
          </a:extLst>
        </xdr:cNvPr>
        <xdr:cNvSpPr txBox="1">
          <a:spLocks noChangeArrowheads="1"/>
        </xdr:cNvSpPr>
      </xdr:nvSpPr>
      <xdr:spPr bwMode="auto">
        <a:xfrm>
          <a:off x="4972050" y="2006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444331"/>
    <xdr:sp macro="" textlink="">
      <xdr:nvSpPr>
        <xdr:cNvPr id="4070" name="Text Box 15">
          <a:extLst>
            <a:ext uri="{FF2B5EF4-FFF2-40B4-BE49-F238E27FC236}">
              <a16:creationId xmlns:a16="http://schemas.microsoft.com/office/drawing/2014/main" id="{00000000-0008-0000-0500-0000E60F0000}"/>
            </a:ext>
          </a:extLst>
        </xdr:cNvPr>
        <xdr:cNvSpPr txBox="1">
          <a:spLocks noChangeArrowheads="1"/>
        </xdr:cNvSpPr>
      </xdr:nvSpPr>
      <xdr:spPr bwMode="auto">
        <a:xfrm>
          <a:off x="4972050" y="200628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456743"/>
    <xdr:sp macro="" textlink="">
      <xdr:nvSpPr>
        <xdr:cNvPr id="4071" name="Text Box 15">
          <a:extLst>
            <a:ext uri="{FF2B5EF4-FFF2-40B4-BE49-F238E27FC236}">
              <a16:creationId xmlns:a16="http://schemas.microsoft.com/office/drawing/2014/main" id="{00000000-0008-0000-0500-0000E70F0000}"/>
            </a:ext>
          </a:extLst>
        </xdr:cNvPr>
        <xdr:cNvSpPr txBox="1">
          <a:spLocks noChangeArrowheads="1"/>
        </xdr:cNvSpPr>
      </xdr:nvSpPr>
      <xdr:spPr bwMode="auto">
        <a:xfrm>
          <a:off x="4972050" y="200628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213632"/>
    <xdr:sp macro="" textlink="">
      <xdr:nvSpPr>
        <xdr:cNvPr id="4072" name="Text Box 15">
          <a:extLst>
            <a:ext uri="{FF2B5EF4-FFF2-40B4-BE49-F238E27FC236}">
              <a16:creationId xmlns:a16="http://schemas.microsoft.com/office/drawing/2014/main" id="{00000000-0008-0000-0500-0000E80F0000}"/>
            </a:ext>
          </a:extLst>
        </xdr:cNvPr>
        <xdr:cNvSpPr txBox="1">
          <a:spLocks noChangeArrowheads="1"/>
        </xdr:cNvSpPr>
      </xdr:nvSpPr>
      <xdr:spPr bwMode="auto">
        <a:xfrm>
          <a:off x="4972050" y="2006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444331"/>
    <xdr:sp macro="" textlink="">
      <xdr:nvSpPr>
        <xdr:cNvPr id="4073" name="Text Box 15">
          <a:extLst>
            <a:ext uri="{FF2B5EF4-FFF2-40B4-BE49-F238E27FC236}">
              <a16:creationId xmlns:a16="http://schemas.microsoft.com/office/drawing/2014/main" id="{00000000-0008-0000-0500-0000E90F0000}"/>
            </a:ext>
          </a:extLst>
        </xdr:cNvPr>
        <xdr:cNvSpPr txBox="1">
          <a:spLocks noChangeArrowheads="1"/>
        </xdr:cNvSpPr>
      </xdr:nvSpPr>
      <xdr:spPr bwMode="auto">
        <a:xfrm>
          <a:off x="4972050" y="200628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213632"/>
    <xdr:sp macro="" textlink="">
      <xdr:nvSpPr>
        <xdr:cNvPr id="4074" name="Text Box 15">
          <a:extLst>
            <a:ext uri="{FF2B5EF4-FFF2-40B4-BE49-F238E27FC236}">
              <a16:creationId xmlns:a16="http://schemas.microsoft.com/office/drawing/2014/main" id="{00000000-0008-0000-0500-0000EA0F0000}"/>
            </a:ext>
          </a:extLst>
        </xdr:cNvPr>
        <xdr:cNvSpPr txBox="1">
          <a:spLocks noChangeArrowheads="1"/>
        </xdr:cNvSpPr>
      </xdr:nvSpPr>
      <xdr:spPr bwMode="auto">
        <a:xfrm>
          <a:off x="4972050" y="2006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213632"/>
    <xdr:sp macro="" textlink="">
      <xdr:nvSpPr>
        <xdr:cNvPr id="4075" name="Text Box 15">
          <a:extLst>
            <a:ext uri="{FF2B5EF4-FFF2-40B4-BE49-F238E27FC236}">
              <a16:creationId xmlns:a16="http://schemas.microsoft.com/office/drawing/2014/main" id="{00000000-0008-0000-0500-0000EB0F0000}"/>
            </a:ext>
          </a:extLst>
        </xdr:cNvPr>
        <xdr:cNvSpPr txBox="1">
          <a:spLocks noChangeArrowheads="1"/>
        </xdr:cNvSpPr>
      </xdr:nvSpPr>
      <xdr:spPr bwMode="auto">
        <a:xfrm>
          <a:off x="4972050" y="2006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213632"/>
    <xdr:sp macro="" textlink="">
      <xdr:nvSpPr>
        <xdr:cNvPr id="4076" name="Text Box 15">
          <a:extLst>
            <a:ext uri="{FF2B5EF4-FFF2-40B4-BE49-F238E27FC236}">
              <a16:creationId xmlns:a16="http://schemas.microsoft.com/office/drawing/2014/main" id="{00000000-0008-0000-0500-0000EC0F0000}"/>
            </a:ext>
          </a:extLst>
        </xdr:cNvPr>
        <xdr:cNvSpPr txBox="1">
          <a:spLocks noChangeArrowheads="1"/>
        </xdr:cNvSpPr>
      </xdr:nvSpPr>
      <xdr:spPr bwMode="auto">
        <a:xfrm>
          <a:off x="4972050" y="2006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213632"/>
    <xdr:sp macro="" textlink="">
      <xdr:nvSpPr>
        <xdr:cNvPr id="4077" name="Text Box 15">
          <a:extLst>
            <a:ext uri="{FF2B5EF4-FFF2-40B4-BE49-F238E27FC236}">
              <a16:creationId xmlns:a16="http://schemas.microsoft.com/office/drawing/2014/main" id="{00000000-0008-0000-0500-0000ED0F0000}"/>
            </a:ext>
          </a:extLst>
        </xdr:cNvPr>
        <xdr:cNvSpPr txBox="1">
          <a:spLocks noChangeArrowheads="1"/>
        </xdr:cNvSpPr>
      </xdr:nvSpPr>
      <xdr:spPr bwMode="auto">
        <a:xfrm>
          <a:off x="4972050" y="2006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213632"/>
    <xdr:sp macro="" textlink="">
      <xdr:nvSpPr>
        <xdr:cNvPr id="4078" name="Text Box 15">
          <a:extLst>
            <a:ext uri="{FF2B5EF4-FFF2-40B4-BE49-F238E27FC236}">
              <a16:creationId xmlns:a16="http://schemas.microsoft.com/office/drawing/2014/main" id="{00000000-0008-0000-0500-0000EE0F0000}"/>
            </a:ext>
          </a:extLst>
        </xdr:cNvPr>
        <xdr:cNvSpPr txBox="1">
          <a:spLocks noChangeArrowheads="1"/>
        </xdr:cNvSpPr>
      </xdr:nvSpPr>
      <xdr:spPr bwMode="auto">
        <a:xfrm>
          <a:off x="4972050" y="2006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448496"/>
    <xdr:sp macro="" textlink="">
      <xdr:nvSpPr>
        <xdr:cNvPr id="4079" name="Text Box 15">
          <a:extLst>
            <a:ext uri="{FF2B5EF4-FFF2-40B4-BE49-F238E27FC236}">
              <a16:creationId xmlns:a16="http://schemas.microsoft.com/office/drawing/2014/main" id="{00000000-0008-0000-0500-0000EF0F0000}"/>
            </a:ext>
          </a:extLst>
        </xdr:cNvPr>
        <xdr:cNvSpPr txBox="1">
          <a:spLocks noChangeArrowheads="1"/>
        </xdr:cNvSpPr>
      </xdr:nvSpPr>
      <xdr:spPr bwMode="auto">
        <a:xfrm>
          <a:off x="4972050" y="200628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213632"/>
    <xdr:sp macro="" textlink="">
      <xdr:nvSpPr>
        <xdr:cNvPr id="4080" name="Text Box 15">
          <a:extLst>
            <a:ext uri="{FF2B5EF4-FFF2-40B4-BE49-F238E27FC236}">
              <a16:creationId xmlns:a16="http://schemas.microsoft.com/office/drawing/2014/main" id="{00000000-0008-0000-0500-0000F00F0000}"/>
            </a:ext>
          </a:extLst>
        </xdr:cNvPr>
        <xdr:cNvSpPr txBox="1">
          <a:spLocks noChangeArrowheads="1"/>
        </xdr:cNvSpPr>
      </xdr:nvSpPr>
      <xdr:spPr bwMode="auto">
        <a:xfrm>
          <a:off x="4972050" y="2006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444331"/>
    <xdr:sp macro="" textlink="">
      <xdr:nvSpPr>
        <xdr:cNvPr id="4081" name="Text Box 15">
          <a:extLst>
            <a:ext uri="{FF2B5EF4-FFF2-40B4-BE49-F238E27FC236}">
              <a16:creationId xmlns:a16="http://schemas.microsoft.com/office/drawing/2014/main" id="{00000000-0008-0000-0500-0000F10F0000}"/>
            </a:ext>
          </a:extLst>
        </xdr:cNvPr>
        <xdr:cNvSpPr txBox="1">
          <a:spLocks noChangeArrowheads="1"/>
        </xdr:cNvSpPr>
      </xdr:nvSpPr>
      <xdr:spPr bwMode="auto">
        <a:xfrm>
          <a:off x="4972050" y="200628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448496"/>
    <xdr:sp macro="" textlink="">
      <xdr:nvSpPr>
        <xdr:cNvPr id="4082" name="Text Box 15">
          <a:extLst>
            <a:ext uri="{FF2B5EF4-FFF2-40B4-BE49-F238E27FC236}">
              <a16:creationId xmlns:a16="http://schemas.microsoft.com/office/drawing/2014/main" id="{00000000-0008-0000-0500-0000F20F0000}"/>
            </a:ext>
          </a:extLst>
        </xdr:cNvPr>
        <xdr:cNvSpPr txBox="1">
          <a:spLocks noChangeArrowheads="1"/>
        </xdr:cNvSpPr>
      </xdr:nvSpPr>
      <xdr:spPr bwMode="auto">
        <a:xfrm>
          <a:off x="4972050" y="200628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213632"/>
    <xdr:sp macro="" textlink="">
      <xdr:nvSpPr>
        <xdr:cNvPr id="4083" name="Text Box 15">
          <a:extLst>
            <a:ext uri="{FF2B5EF4-FFF2-40B4-BE49-F238E27FC236}">
              <a16:creationId xmlns:a16="http://schemas.microsoft.com/office/drawing/2014/main" id="{00000000-0008-0000-0500-0000F30F0000}"/>
            </a:ext>
          </a:extLst>
        </xdr:cNvPr>
        <xdr:cNvSpPr txBox="1">
          <a:spLocks noChangeArrowheads="1"/>
        </xdr:cNvSpPr>
      </xdr:nvSpPr>
      <xdr:spPr bwMode="auto">
        <a:xfrm>
          <a:off x="4972050" y="2006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444331"/>
    <xdr:sp macro="" textlink="">
      <xdr:nvSpPr>
        <xdr:cNvPr id="4084" name="Text Box 15">
          <a:extLst>
            <a:ext uri="{FF2B5EF4-FFF2-40B4-BE49-F238E27FC236}">
              <a16:creationId xmlns:a16="http://schemas.microsoft.com/office/drawing/2014/main" id="{00000000-0008-0000-0500-0000F40F0000}"/>
            </a:ext>
          </a:extLst>
        </xdr:cNvPr>
        <xdr:cNvSpPr txBox="1">
          <a:spLocks noChangeArrowheads="1"/>
        </xdr:cNvSpPr>
      </xdr:nvSpPr>
      <xdr:spPr bwMode="auto">
        <a:xfrm>
          <a:off x="4972050" y="200628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456743"/>
    <xdr:sp macro="" textlink="">
      <xdr:nvSpPr>
        <xdr:cNvPr id="4085" name="Text Box 15">
          <a:extLst>
            <a:ext uri="{FF2B5EF4-FFF2-40B4-BE49-F238E27FC236}">
              <a16:creationId xmlns:a16="http://schemas.microsoft.com/office/drawing/2014/main" id="{00000000-0008-0000-0500-0000F50F0000}"/>
            </a:ext>
          </a:extLst>
        </xdr:cNvPr>
        <xdr:cNvSpPr txBox="1">
          <a:spLocks noChangeArrowheads="1"/>
        </xdr:cNvSpPr>
      </xdr:nvSpPr>
      <xdr:spPr bwMode="auto">
        <a:xfrm>
          <a:off x="4972050" y="200628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213632"/>
    <xdr:sp macro="" textlink="">
      <xdr:nvSpPr>
        <xdr:cNvPr id="4086" name="Text Box 15">
          <a:extLst>
            <a:ext uri="{FF2B5EF4-FFF2-40B4-BE49-F238E27FC236}">
              <a16:creationId xmlns:a16="http://schemas.microsoft.com/office/drawing/2014/main" id="{00000000-0008-0000-0500-0000F60F0000}"/>
            </a:ext>
          </a:extLst>
        </xdr:cNvPr>
        <xdr:cNvSpPr txBox="1">
          <a:spLocks noChangeArrowheads="1"/>
        </xdr:cNvSpPr>
      </xdr:nvSpPr>
      <xdr:spPr bwMode="auto">
        <a:xfrm>
          <a:off x="4972050" y="2006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444331"/>
    <xdr:sp macro="" textlink="">
      <xdr:nvSpPr>
        <xdr:cNvPr id="4087" name="Text Box 15">
          <a:extLst>
            <a:ext uri="{FF2B5EF4-FFF2-40B4-BE49-F238E27FC236}">
              <a16:creationId xmlns:a16="http://schemas.microsoft.com/office/drawing/2014/main" id="{00000000-0008-0000-0500-0000F70F0000}"/>
            </a:ext>
          </a:extLst>
        </xdr:cNvPr>
        <xdr:cNvSpPr txBox="1">
          <a:spLocks noChangeArrowheads="1"/>
        </xdr:cNvSpPr>
      </xdr:nvSpPr>
      <xdr:spPr bwMode="auto">
        <a:xfrm>
          <a:off x="4972050" y="200628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213632"/>
    <xdr:sp macro="" textlink="">
      <xdr:nvSpPr>
        <xdr:cNvPr id="4088" name="Text Box 15">
          <a:extLst>
            <a:ext uri="{FF2B5EF4-FFF2-40B4-BE49-F238E27FC236}">
              <a16:creationId xmlns:a16="http://schemas.microsoft.com/office/drawing/2014/main" id="{00000000-0008-0000-0500-0000F80F0000}"/>
            </a:ext>
          </a:extLst>
        </xdr:cNvPr>
        <xdr:cNvSpPr txBox="1">
          <a:spLocks noChangeArrowheads="1"/>
        </xdr:cNvSpPr>
      </xdr:nvSpPr>
      <xdr:spPr bwMode="auto">
        <a:xfrm>
          <a:off x="4972050" y="2006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213632"/>
    <xdr:sp macro="" textlink="">
      <xdr:nvSpPr>
        <xdr:cNvPr id="4089" name="Text Box 15">
          <a:extLst>
            <a:ext uri="{FF2B5EF4-FFF2-40B4-BE49-F238E27FC236}">
              <a16:creationId xmlns:a16="http://schemas.microsoft.com/office/drawing/2014/main" id="{00000000-0008-0000-0500-0000F90F0000}"/>
            </a:ext>
          </a:extLst>
        </xdr:cNvPr>
        <xdr:cNvSpPr txBox="1">
          <a:spLocks noChangeArrowheads="1"/>
        </xdr:cNvSpPr>
      </xdr:nvSpPr>
      <xdr:spPr bwMode="auto">
        <a:xfrm>
          <a:off x="4972050" y="2006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213632"/>
    <xdr:sp macro="" textlink="">
      <xdr:nvSpPr>
        <xdr:cNvPr id="4090" name="Text Box 15">
          <a:extLst>
            <a:ext uri="{FF2B5EF4-FFF2-40B4-BE49-F238E27FC236}">
              <a16:creationId xmlns:a16="http://schemas.microsoft.com/office/drawing/2014/main" id="{00000000-0008-0000-0500-0000FA0F0000}"/>
            </a:ext>
          </a:extLst>
        </xdr:cNvPr>
        <xdr:cNvSpPr txBox="1">
          <a:spLocks noChangeArrowheads="1"/>
        </xdr:cNvSpPr>
      </xdr:nvSpPr>
      <xdr:spPr bwMode="auto">
        <a:xfrm>
          <a:off x="4972050" y="2006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213632"/>
    <xdr:sp macro="" textlink="">
      <xdr:nvSpPr>
        <xdr:cNvPr id="4091" name="Text Box 15">
          <a:extLst>
            <a:ext uri="{FF2B5EF4-FFF2-40B4-BE49-F238E27FC236}">
              <a16:creationId xmlns:a16="http://schemas.microsoft.com/office/drawing/2014/main" id="{00000000-0008-0000-0500-0000FB0F0000}"/>
            </a:ext>
          </a:extLst>
        </xdr:cNvPr>
        <xdr:cNvSpPr txBox="1">
          <a:spLocks noChangeArrowheads="1"/>
        </xdr:cNvSpPr>
      </xdr:nvSpPr>
      <xdr:spPr bwMode="auto">
        <a:xfrm>
          <a:off x="4972050" y="2006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213632"/>
    <xdr:sp macro="" textlink="">
      <xdr:nvSpPr>
        <xdr:cNvPr id="4092" name="Text Box 15">
          <a:extLst>
            <a:ext uri="{FF2B5EF4-FFF2-40B4-BE49-F238E27FC236}">
              <a16:creationId xmlns:a16="http://schemas.microsoft.com/office/drawing/2014/main" id="{00000000-0008-0000-0500-0000FC0F0000}"/>
            </a:ext>
          </a:extLst>
        </xdr:cNvPr>
        <xdr:cNvSpPr txBox="1">
          <a:spLocks noChangeArrowheads="1"/>
        </xdr:cNvSpPr>
      </xdr:nvSpPr>
      <xdr:spPr bwMode="auto">
        <a:xfrm>
          <a:off x="4972050" y="2006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213632"/>
    <xdr:sp macro="" textlink="">
      <xdr:nvSpPr>
        <xdr:cNvPr id="4093" name="Text Box 15">
          <a:extLst>
            <a:ext uri="{FF2B5EF4-FFF2-40B4-BE49-F238E27FC236}">
              <a16:creationId xmlns:a16="http://schemas.microsoft.com/office/drawing/2014/main" id="{00000000-0008-0000-0500-0000FD0F0000}"/>
            </a:ext>
          </a:extLst>
        </xdr:cNvPr>
        <xdr:cNvSpPr txBox="1">
          <a:spLocks noChangeArrowheads="1"/>
        </xdr:cNvSpPr>
      </xdr:nvSpPr>
      <xdr:spPr bwMode="auto">
        <a:xfrm>
          <a:off x="4972050" y="20812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213632"/>
    <xdr:sp macro="" textlink="">
      <xdr:nvSpPr>
        <xdr:cNvPr id="4094" name="Text Box 15">
          <a:extLst>
            <a:ext uri="{FF2B5EF4-FFF2-40B4-BE49-F238E27FC236}">
              <a16:creationId xmlns:a16="http://schemas.microsoft.com/office/drawing/2014/main" id="{00000000-0008-0000-0500-0000FE0F0000}"/>
            </a:ext>
          </a:extLst>
        </xdr:cNvPr>
        <xdr:cNvSpPr txBox="1">
          <a:spLocks noChangeArrowheads="1"/>
        </xdr:cNvSpPr>
      </xdr:nvSpPr>
      <xdr:spPr bwMode="auto">
        <a:xfrm>
          <a:off x="4972050" y="20812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213632"/>
    <xdr:sp macro="" textlink="">
      <xdr:nvSpPr>
        <xdr:cNvPr id="4095" name="Text Box 15">
          <a:extLst>
            <a:ext uri="{FF2B5EF4-FFF2-40B4-BE49-F238E27FC236}">
              <a16:creationId xmlns:a16="http://schemas.microsoft.com/office/drawing/2014/main" id="{00000000-0008-0000-0500-0000FF0F0000}"/>
            </a:ext>
          </a:extLst>
        </xdr:cNvPr>
        <xdr:cNvSpPr txBox="1">
          <a:spLocks noChangeArrowheads="1"/>
        </xdr:cNvSpPr>
      </xdr:nvSpPr>
      <xdr:spPr bwMode="auto">
        <a:xfrm>
          <a:off x="4972050" y="20812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213632"/>
    <xdr:sp macro="" textlink="">
      <xdr:nvSpPr>
        <xdr:cNvPr id="4096" name="Text Box 15">
          <a:extLst>
            <a:ext uri="{FF2B5EF4-FFF2-40B4-BE49-F238E27FC236}">
              <a16:creationId xmlns:a16="http://schemas.microsoft.com/office/drawing/2014/main" id="{00000000-0008-0000-0500-000000100000}"/>
            </a:ext>
          </a:extLst>
        </xdr:cNvPr>
        <xdr:cNvSpPr txBox="1">
          <a:spLocks noChangeArrowheads="1"/>
        </xdr:cNvSpPr>
      </xdr:nvSpPr>
      <xdr:spPr bwMode="auto">
        <a:xfrm>
          <a:off x="4972050" y="20812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213632"/>
    <xdr:sp macro="" textlink="">
      <xdr:nvSpPr>
        <xdr:cNvPr id="4097" name="Text Box 15">
          <a:extLst>
            <a:ext uri="{FF2B5EF4-FFF2-40B4-BE49-F238E27FC236}">
              <a16:creationId xmlns:a16="http://schemas.microsoft.com/office/drawing/2014/main" id="{00000000-0008-0000-0500-000001100000}"/>
            </a:ext>
          </a:extLst>
        </xdr:cNvPr>
        <xdr:cNvSpPr txBox="1">
          <a:spLocks noChangeArrowheads="1"/>
        </xdr:cNvSpPr>
      </xdr:nvSpPr>
      <xdr:spPr bwMode="auto">
        <a:xfrm>
          <a:off x="4972050" y="20812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213632"/>
    <xdr:sp macro="" textlink="">
      <xdr:nvSpPr>
        <xdr:cNvPr id="4098" name="Text Box 15">
          <a:extLst>
            <a:ext uri="{FF2B5EF4-FFF2-40B4-BE49-F238E27FC236}">
              <a16:creationId xmlns:a16="http://schemas.microsoft.com/office/drawing/2014/main" id="{00000000-0008-0000-0500-000002100000}"/>
            </a:ext>
          </a:extLst>
        </xdr:cNvPr>
        <xdr:cNvSpPr txBox="1">
          <a:spLocks noChangeArrowheads="1"/>
        </xdr:cNvSpPr>
      </xdr:nvSpPr>
      <xdr:spPr bwMode="auto">
        <a:xfrm>
          <a:off x="4972050" y="20812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213632"/>
    <xdr:sp macro="" textlink="">
      <xdr:nvSpPr>
        <xdr:cNvPr id="4099" name="Text Box 15">
          <a:extLst>
            <a:ext uri="{FF2B5EF4-FFF2-40B4-BE49-F238E27FC236}">
              <a16:creationId xmlns:a16="http://schemas.microsoft.com/office/drawing/2014/main" id="{00000000-0008-0000-0500-000003100000}"/>
            </a:ext>
          </a:extLst>
        </xdr:cNvPr>
        <xdr:cNvSpPr txBox="1">
          <a:spLocks noChangeArrowheads="1"/>
        </xdr:cNvSpPr>
      </xdr:nvSpPr>
      <xdr:spPr bwMode="auto">
        <a:xfrm>
          <a:off x="4972050" y="20812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213632"/>
    <xdr:sp macro="" textlink="">
      <xdr:nvSpPr>
        <xdr:cNvPr id="4100" name="Text Box 15">
          <a:extLst>
            <a:ext uri="{FF2B5EF4-FFF2-40B4-BE49-F238E27FC236}">
              <a16:creationId xmlns:a16="http://schemas.microsoft.com/office/drawing/2014/main" id="{00000000-0008-0000-0500-000004100000}"/>
            </a:ext>
          </a:extLst>
        </xdr:cNvPr>
        <xdr:cNvSpPr txBox="1">
          <a:spLocks noChangeArrowheads="1"/>
        </xdr:cNvSpPr>
      </xdr:nvSpPr>
      <xdr:spPr bwMode="auto">
        <a:xfrm>
          <a:off x="4972050" y="20812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448496"/>
    <xdr:sp macro="" textlink="">
      <xdr:nvSpPr>
        <xdr:cNvPr id="4101" name="Text Box 15">
          <a:extLst>
            <a:ext uri="{FF2B5EF4-FFF2-40B4-BE49-F238E27FC236}">
              <a16:creationId xmlns:a16="http://schemas.microsoft.com/office/drawing/2014/main" id="{00000000-0008-0000-0500-000005100000}"/>
            </a:ext>
          </a:extLst>
        </xdr:cNvPr>
        <xdr:cNvSpPr txBox="1">
          <a:spLocks noChangeArrowheads="1"/>
        </xdr:cNvSpPr>
      </xdr:nvSpPr>
      <xdr:spPr bwMode="auto">
        <a:xfrm>
          <a:off x="4972050" y="223107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213632"/>
    <xdr:sp macro="" textlink="">
      <xdr:nvSpPr>
        <xdr:cNvPr id="4102" name="Text Box 15">
          <a:extLst>
            <a:ext uri="{FF2B5EF4-FFF2-40B4-BE49-F238E27FC236}">
              <a16:creationId xmlns:a16="http://schemas.microsoft.com/office/drawing/2014/main" id="{00000000-0008-0000-0500-000006100000}"/>
            </a:ext>
          </a:extLst>
        </xdr:cNvPr>
        <xdr:cNvSpPr txBox="1">
          <a:spLocks noChangeArrowheads="1"/>
        </xdr:cNvSpPr>
      </xdr:nvSpPr>
      <xdr:spPr bwMode="auto">
        <a:xfrm>
          <a:off x="4972050" y="22310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444331"/>
    <xdr:sp macro="" textlink="">
      <xdr:nvSpPr>
        <xdr:cNvPr id="4103" name="Text Box 15">
          <a:extLst>
            <a:ext uri="{FF2B5EF4-FFF2-40B4-BE49-F238E27FC236}">
              <a16:creationId xmlns:a16="http://schemas.microsoft.com/office/drawing/2014/main" id="{00000000-0008-0000-0500-000007100000}"/>
            </a:ext>
          </a:extLst>
        </xdr:cNvPr>
        <xdr:cNvSpPr txBox="1">
          <a:spLocks noChangeArrowheads="1"/>
        </xdr:cNvSpPr>
      </xdr:nvSpPr>
      <xdr:spPr bwMode="auto">
        <a:xfrm>
          <a:off x="4972050" y="223107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456743"/>
    <xdr:sp macro="" textlink="">
      <xdr:nvSpPr>
        <xdr:cNvPr id="4104" name="Text Box 15">
          <a:extLst>
            <a:ext uri="{FF2B5EF4-FFF2-40B4-BE49-F238E27FC236}">
              <a16:creationId xmlns:a16="http://schemas.microsoft.com/office/drawing/2014/main" id="{00000000-0008-0000-0500-000008100000}"/>
            </a:ext>
          </a:extLst>
        </xdr:cNvPr>
        <xdr:cNvSpPr txBox="1">
          <a:spLocks noChangeArrowheads="1"/>
        </xdr:cNvSpPr>
      </xdr:nvSpPr>
      <xdr:spPr bwMode="auto">
        <a:xfrm>
          <a:off x="4972050" y="223107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213632"/>
    <xdr:sp macro="" textlink="">
      <xdr:nvSpPr>
        <xdr:cNvPr id="4105" name="Text Box 15">
          <a:extLst>
            <a:ext uri="{FF2B5EF4-FFF2-40B4-BE49-F238E27FC236}">
              <a16:creationId xmlns:a16="http://schemas.microsoft.com/office/drawing/2014/main" id="{00000000-0008-0000-0500-000009100000}"/>
            </a:ext>
          </a:extLst>
        </xdr:cNvPr>
        <xdr:cNvSpPr txBox="1">
          <a:spLocks noChangeArrowheads="1"/>
        </xdr:cNvSpPr>
      </xdr:nvSpPr>
      <xdr:spPr bwMode="auto">
        <a:xfrm>
          <a:off x="4972050" y="22310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444331"/>
    <xdr:sp macro="" textlink="">
      <xdr:nvSpPr>
        <xdr:cNvPr id="4106" name="Text Box 15">
          <a:extLst>
            <a:ext uri="{FF2B5EF4-FFF2-40B4-BE49-F238E27FC236}">
              <a16:creationId xmlns:a16="http://schemas.microsoft.com/office/drawing/2014/main" id="{00000000-0008-0000-0500-00000A100000}"/>
            </a:ext>
          </a:extLst>
        </xdr:cNvPr>
        <xdr:cNvSpPr txBox="1">
          <a:spLocks noChangeArrowheads="1"/>
        </xdr:cNvSpPr>
      </xdr:nvSpPr>
      <xdr:spPr bwMode="auto">
        <a:xfrm>
          <a:off x="4972050" y="223107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213632"/>
    <xdr:sp macro="" textlink="">
      <xdr:nvSpPr>
        <xdr:cNvPr id="4107" name="Text Box 15">
          <a:extLst>
            <a:ext uri="{FF2B5EF4-FFF2-40B4-BE49-F238E27FC236}">
              <a16:creationId xmlns:a16="http://schemas.microsoft.com/office/drawing/2014/main" id="{00000000-0008-0000-0500-00000B100000}"/>
            </a:ext>
          </a:extLst>
        </xdr:cNvPr>
        <xdr:cNvSpPr txBox="1">
          <a:spLocks noChangeArrowheads="1"/>
        </xdr:cNvSpPr>
      </xdr:nvSpPr>
      <xdr:spPr bwMode="auto">
        <a:xfrm>
          <a:off x="4972050" y="22310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213632"/>
    <xdr:sp macro="" textlink="">
      <xdr:nvSpPr>
        <xdr:cNvPr id="4108" name="Text Box 15">
          <a:extLst>
            <a:ext uri="{FF2B5EF4-FFF2-40B4-BE49-F238E27FC236}">
              <a16:creationId xmlns:a16="http://schemas.microsoft.com/office/drawing/2014/main" id="{00000000-0008-0000-0500-00000C100000}"/>
            </a:ext>
          </a:extLst>
        </xdr:cNvPr>
        <xdr:cNvSpPr txBox="1">
          <a:spLocks noChangeArrowheads="1"/>
        </xdr:cNvSpPr>
      </xdr:nvSpPr>
      <xdr:spPr bwMode="auto">
        <a:xfrm>
          <a:off x="4972050" y="22310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213632"/>
    <xdr:sp macro="" textlink="">
      <xdr:nvSpPr>
        <xdr:cNvPr id="4109" name="Text Box 15">
          <a:extLst>
            <a:ext uri="{FF2B5EF4-FFF2-40B4-BE49-F238E27FC236}">
              <a16:creationId xmlns:a16="http://schemas.microsoft.com/office/drawing/2014/main" id="{00000000-0008-0000-0500-00000D100000}"/>
            </a:ext>
          </a:extLst>
        </xdr:cNvPr>
        <xdr:cNvSpPr txBox="1">
          <a:spLocks noChangeArrowheads="1"/>
        </xdr:cNvSpPr>
      </xdr:nvSpPr>
      <xdr:spPr bwMode="auto">
        <a:xfrm>
          <a:off x="4972050" y="22310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213632"/>
    <xdr:sp macro="" textlink="">
      <xdr:nvSpPr>
        <xdr:cNvPr id="4110" name="Text Box 15">
          <a:extLst>
            <a:ext uri="{FF2B5EF4-FFF2-40B4-BE49-F238E27FC236}">
              <a16:creationId xmlns:a16="http://schemas.microsoft.com/office/drawing/2014/main" id="{00000000-0008-0000-0500-00000E100000}"/>
            </a:ext>
          </a:extLst>
        </xdr:cNvPr>
        <xdr:cNvSpPr txBox="1">
          <a:spLocks noChangeArrowheads="1"/>
        </xdr:cNvSpPr>
      </xdr:nvSpPr>
      <xdr:spPr bwMode="auto">
        <a:xfrm>
          <a:off x="4972050" y="22310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213632"/>
    <xdr:sp macro="" textlink="">
      <xdr:nvSpPr>
        <xdr:cNvPr id="4111" name="Text Box 15">
          <a:extLst>
            <a:ext uri="{FF2B5EF4-FFF2-40B4-BE49-F238E27FC236}">
              <a16:creationId xmlns:a16="http://schemas.microsoft.com/office/drawing/2014/main" id="{00000000-0008-0000-0500-00000F100000}"/>
            </a:ext>
          </a:extLst>
        </xdr:cNvPr>
        <xdr:cNvSpPr txBox="1">
          <a:spLocks noChangeArrowheads="1"/>
        </xdr:cNvSpPr>
      </xdr:nvSpPr>
      <xdr:spPr bwMode="auto">
        <a:xfrm>
          <a:off x="4972050" y="22310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213632"/>
    <xdr:sp macro="" textlink="">
      <xdr:nvSpPr>
        <xdr:cNvPr id="4112" name="Text Box 15">
          <a:extLst>
            <a:ext uri="{FF2B5EF4-FFF2-40B4-BE49-F238E27FC236}">
              <a16:creationId xmlns:a16="http://schemas.microsoft.com/office/drawing/2014/main" id="{00000000-0008-0000-0500-000010100000}"/>
            </a:ext>
          </a:extLst>
        </xdr:cNvPr>
        <xdr:cNvSpPr txBox="1">
          <a:spLocks noChangeArrowheads="1"/>
        </xdr:cNvSpPr>
      </xdr:nvSpPr>
      <xdr:spPr bwMode="auto">
        <a:xfrm>
          <a:off x="4972050" y="22310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213632"/>
    <xdr:sp macro="" textlink="">
      <xdr:nvSpPr>
        <xdr:cNvPr id="4113" name="Text Box 15">
          <a:extLst>
            <a:ext uri="{FF2B5EF4-FFF2-40B4-BE49-F238E27FC236}">
              <a16:creationId xmlns:a16="http://schemas.microsoft.com/office/drawing/2014/main" id="{00000000-0008-0000-0500-000011100000}"/>
            </a:ext>
          </a:extLst>
        </xdr:cNvPr>
        <xdr:cNvSpPr txBox="1">
          <a:spLocks noChangeArrowheads="1"/>
        </xdr:cNvSpPr>
      </xdr:nvSpPr>
      <xdr:spPr bwMode="auto">
        <a:xfrm>
          <a:off x="4972050" y="22310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213632"/>
    <xdr:sp macro="" textlink="">
      <xdr:nvSpPr>
        <xdr:cNvPr id="4114" name="Text Box 15">
          <a:extLst>
            <a:ext uri="{FF2B5EF4-FFF2-40B4-BE49-F238E27FC236}">
              <a16:creationId xmlns:a16="http://schemas.microsoft.com/office/drawing/2014/main" id="{00000000-0008-0000-0500-000012100000}"/>
            </a:ext>
          </a:extLst>
        </xdr:cNvPr>
        <xdr:cNvSpPr txBox="1">
          <a:spLocks noChangeArrowheads="1"/>
        </xdr:cNvSpPr>
      </xdr:nvSpPr>
      <xdr:spPr bwMode="auto">
        <a:xfrm>
          <a:off x="4972050" y="22310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448496"/>
    <xdr:sp macro="" textlink="">
      <xdr:nvSpPr>
        <xdr:cNvPr id="4115" name="Text Box 15">
          <a:extLst>
            <a:ext uri="{FF2B5EF4-FFF2-40B4-BE49-F238E27FC236}">
              <a16:creationId xmlns:a16="http://schemas.microsoft.com/office/drawing/2014/main" id="{00000000-0008-0000-0500-000013100000}"/>
            </a:ext>
          </a:extLst>
        </xdr:cNvPr>
        <xdr:cNvSpPr txBox="1">
          <a:spLocks noChangeArrowheads="1"/>
        </xdr:cNvSpPr>
      </xdr:nvSpPr>
      <xdr:spPr bwMode="auto">
        <a:xfrm>
          <a:off x="4972050" y="223107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213632"/>
    <xdr:sp macro="" textlink="">
      <xdr:nvSpPr>
        <xdr:cNvPr id="4116" name="Text Box 15">
          <a:extLst>
            <a:ext uri="{FF2B5EF4-FFF2-40B4-BE49-F238E27FC236}">
              <a16:creationId xmlns:a16="http://schemas.microsoft.com/office/drawing/2014/main" id="{00000000-0008-0000-0500-000014100000}"/>
            </a:ext>
          </a:extLst>
        </xdr:cNvPr>
        <xdr:cNvSpPr txBox="1">
          <a:spLocks noChangeArrowheads="1"/>
        </xdr:cNvSpPr>
      </xdr:nvSpPr>
      <xdr:spPr bwMode="auto">
        <a:xfrm>
          <a:off x="4972050" y="22310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444331"/>
    <xdr:sp macro="" textlink="">
      <xdr:nvSpPr>
        <xdr:cNvPr id="4117" name="Text Box 15">
          <a:extLst>
            <a:ext uri="{FF2B5EF4-FFF2-40B4-BE49-F238E27FC236}">
              <a16:creationId xmlns:a16="http://schemas.microsoft.com/office/drawing/2014/main" id="{00000000-0008-0000-0500-000015100000}"/>
            </a:ext>
          </a:extLst>
        </xdr:cNvPr>
        <xdr:cNvSpPr txBox="1">
          <a:spLocks noChangeArrowheads="1"/>
        </xdr:cNvSpPr>
      </xdr:nvSpPr>
      <xdr:spPr bwMode="auto">
        <a:xfrm>
          <a:off x="4972050" y="223107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456743"/>
    <xdr:sp macro="" textlink="">
      <xdr:nvSpPr>
        <xdr:cNvPr id="4118" name="Text Box 15">
          <a:extLst>
            <a:ext uri="{FF2B5EF4-FFF2-40B4-BE49-F238E27FC236}">
              <a16:creationId xmlns:a16="http://schemas.microsoft.com/office/drawing/2014/main" id="{00000000-0008-0000-0500-000016100000}"/>
            </a:ext>
          </a:extLst>
        </xdr:cNvPr>
        <xdr:cNvSpPr txBox="1">
          <a:spLocks noChangeArrowheads="1"/>
        </xdr:cNvSpPr>
      </xdr:nvSpPr>
      <xdr:spPr bwMode="auto">
        <a:xfrm>
          <a:off x="4972050" y="223107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213632"/>
    <xdr:sp macro="" textlink="">
      <xdr:nvSpPr>
        <xdr:cNvPr id="4119" name="Text Box 15">
          <a:extLst>
            <a:ext uri="{FF2B5EF4-FFF2-40B4-BE49-F238E27FC236}">
              <a16:creationId xmlns:a16="http://schemas.microsoft.com/office/drawing/2014/main" id="{00000000-0008-0000-0500-000017100000}"/>
            </a:ext>
          </a:extLst>
        </xdr:cNvPr>
        <xdr:cNvSpPr txBox="1">
          <a:spLocks noChangeArrowheads="1"/>
        </xdr:cNvSpPr>
      </xdr:nvSpPr>
      <xdr:spPr bwMode="auto">
        <a:xfrm>
          <a:off x="4972050" y="22310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444331"/>
    <xdr:sp macro="" textlink="">
      <xdr:nvSpPr>
        <xdr:cNvPr id="4120" name="Text Box 15">
          <a:extLst>
            <a:ext uri="{FF2B5EF4-FFF2-40B4-BE49-F238E27FC236}">
              <a16:creationId xmlns:a16="http://schemas.microsoft.com/office/drawing/2014/main" id="{00000000-0008-0000-0500-000018100000}"/>
            </a:ext>
          </a:extLst>
        </xdr:cNvPr>
        <xdr:cNvSpPr txBox="1">
          <a:spLocks noChangeArrowheads="1"/>
        </xdr:cNvSpPr>
      </xdr:nvSpPr>
      <xdr:spPr bwMode="auto">
        <a:xfrm>
          <a:off x="4972050" y="223107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213632"/>
    <xdr:sp macro="" textlink="">
      <xdr:nvSpPr>
        <xdr:cNvPr id="4121" name="Text Box 15">
          <a:extLst>
            <a:ext uri="{FF2B5EF4-FFF2-40B4-BE49-F238E27FC236}">
              <a16:creationId xmlns:a16="http://schemas.microsoft.com/office/drawing/2014/main" id="{00000000-0008-0000-0500-000019100000}"/>
            </a:ext>
          </a:extLst>
        </xdr:cNvPr>
        <xdr:cNvSpPr txBox="1">
          <a:spLocks noChangeArrowheads="1"/>
        </xdr:cNvSpPr>
      </xdr:nvSpPr>
      <xdr:spPr bwMode="auto">
        <a:xfrm>
          <a:off x="4972050" y="22310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213632"/>
    <xdr:sp macro="" textlink="">
      <xdr:nvSpPr>
        <xdr:cNvPr id="4122" name="Text Box 15">
          <a:extLst>
            <a:ext uri="{FF2B5EF4-FFF2-40B4-BE49-F238E27FC236}">
              <a16:creationId xmlns:a16="http://schemas.microsoft.com/office/drawing/2014/main" id="{00000000-0008-0000-0500-00001A100000}"/>
            </a:ext>
          </a:extLst>
        </xdr:cNvPr>
        <xdr:cNvSpPr txBox="1">
          <a:spLocks noChangeArrowheads="1"/>
        </xdr:cNvSpPr>
      </xdr:nvSpPr>
      <xdr:spPr bwMode="auto">
        <a:xfrm>
          <a:off x="4972050" y="22310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213632"/>
    <xdr:sp macro="" textlink="">
      <xdr:nvSpPr>
        <xdr:cNvPr id="4123" name="Text Box 15">
          <a:extLst>
            <a:ext uri="{FF2B5EF4-FFF2-40B4-BE49-F238E27FC236}">
              <a16:creationId xmlns:a16="http://schemas.microsoft.com/office/drawing/2014/main" id="{00000000-0008-0000-0500-00001B100000}"/>
            </a:ext>
          </a:extLst>
        </xdr:cNvPr>
        <xdr:cNvSpPr txBox="1">
          <a:spLocks noChangeArrowheads="1"/>
        </xdr:cNvSpPr>
      </xdr:nvSpPr>
      <xdr:spPr bwMode="auto">
        <a:xfrm>
          <a:off x="4972050" y="22310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213632"/>
    <xdr:sp macro="" textlink="">
      <xdr:nvSpPr>
        <xdr:cNvPr id="4124" name="Text Box 15">
          <a:extLst>
            <a:ext uri="{FF2B5EF4-FFF2-40B4-BE49-F238E27FC236}">
              <a16:creationId xmlns:a16="http://schemas.microsoft.com/office/drawing/2014/main" id="{00000000-0008-0000-0500-00001C100000}"/>
            </a:ext>
          </a:extLst>
        </xdr:cNvPr>
        <xdr:cNvSpPr txBox="1">
          <a:spLocks noChangeArrowheads="1"/>
        </xdr:cNvSpPr>
      </xdr:nvSpPr>
      <xdr:spPr bwMode="auto">
        <a:xfrm>
          <a:off x="4972050" y="22310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213632"/>
    <xdr:sp macro="" textlink="">
      <xdr:nvSpPr>
        <xdr:cNvPr id="4125" name="Text Box 15">
          <a:extLst>
            <a:ext uri="{FF2B5EF4-FFF2-40B4-BE49-F238E27FC236}">
              <a16:creationId xmlns:a16="http://schemas.microsoft.com/office/drawing/2014/main" id="{00000000-0008-0000-0500-00001D100000}"/>
            </a:ext>
          </a:extLst>
        </xdr:cNvPr>
        <xdr:cNvSpPr txBox="1">
          <a:spLocks noChangeArrowheads="1"/>
        </xdr:cNvSpPr>
      </xdr:nvSpPr>
      <xdr:spPr bwMode="auto">
        <a:xfrm>
          <a:off x="4972050" y="22310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213632"/>
    <xdr:sp macro="" textlink="">
      <xdr:nvSpPr>
        <xdr:cNvPr id="4126" name="Text Box 15">
          <a:extLst>
            <a:ext uri="{FF2B5EF4-FFF2-40B4-BE49-F238E27FC236}">
              <a16:creationId xmlns:a16="http://schemas.microsoft.com/office/drawing/2014/main" id="{00000000-0008-0000-0500-00001E100000}"/>
            </a:ext>
          </a:extLst>
        </xdr:cNvPr>
        <xdr:cNvSpPr txBox="1">
          <a:spLocks noChangeArrowheads="1"/>
        </xdr:cNvSpPr>
      </xdr:nvSpPr>
      <xdr:spPr bwMode="auto">
        <a:xfrm>
          <a:off x="4972050" y="22310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213632"/>
    <xdr:sp macro="" textlink="">
      <xdr:nvSpPr>
        <xdr:cNvPr id="4127" name="Text Box 15">
          <a:extLst>
            <a:ext uri="{FF2B5EF4-FFF2-40B4-BE49-F238E27FC236}">
              <a16:creationId xmlns:a16="http://schemas.microsoft.com/office/drawing/2014/main" id="{00000000-0008-0000-0500-00001F100000}"/>
            </a:ext>
          </a:extLst>
        </xdr:cNvPr>
        <xdr:cNvSpPr txBox="1">
          <a:spLocks noChangeArrowheads="1"/>
        </xdr:cNvSpPr>
      </xdr:nvSpPr>
      <xdr:spPr bwMode="auto">
        <a:xfrm>
          <a:off x="4972050" y="22310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213632"/>
    <xdr:sp macro="" textlink="">
      <xdr:nvSpPr>
        <xdr:cNvPr id="4128" name="Text Box 15">
          <a:extLst>
            <a:ext uri="{FF2B5EF4-FFF2-40B4-BE49-F238E27FC236}">
              <a16:creationId xmlns:a16="http://schemas.microsoft.com/office/drawing/2014/main" id="{00000000-0008-0000-0500-000020100000}"/>
            </a:ext>
          </a:extLst>
        </xdr:cNvPr>
        <xdr:cNvSpPr txBox="1">
          <a:spLocks noChangeArrowheads="1"/>
        </xdr:cNvSpPr>
      </xdr:nvSpPr>
      <xdr:spPr bwMode="auto">
        <a:xfrm>
          <a:off x="4972050" y="22310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4129" name="Text Box 15">
          <a:extLst>
            <a:ext uri="{FF2B5EF4-FFF2-40B4-BE49-F238E27FC236}">
              <a16:creationId xmlns:a16="http://schemas.microsoft.com/office/drawing/2014/main" id="{00000000-0008-0000-0500-000021100000}"/>
            </a:ext>
          </a:extLst>
        </xdr:cNvPr>
        <xdr:cNvSpPr txBox="1">
          <a:spLocks noChangeArrowheads="1"/>
        </xdr:cNvSpPr>
      </xdr:nvSpPr>
      <xdr:spPr bwMode="auto">
        <a:xfrm>
          <a:off x="4972050" y="23060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4130" name="Text Box 15">
          <a:extLst>
            <a:ext uri="{FF2B5EF4-FFF2-40B4-BE49-F238E27FC236}">
              <a16:creationId xmlns:a16="http://schemas.microsoft.com/office/drawing/2014/main" id="{00000000-0008-0000-0500-000022100000}"/>
            </a:ext>
          </a:extLst>
        </xdr:cNvPr>
        <xdr:cNvSpPr txBox="1">
          <a:spLocks noChangeArrowheads="1"/>
        </xdr:cNvSpPr>
      </xdr:nvSpPr>
      <xdr:spPr bwMode="auto">
        <a:xfrm>
          <a:off x="4972050" y="23060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4131" name="Text Box 15">
          <a:extLst>
            <a:ext uri="{FF2B5EF4-FFF2-40B4-BE49-F238E27FC236}">
              <a16:creationId xmlns:a16="http://schemas.microsoft.com/office/drawing/2014/main" id="{00000000-0008-0000-0500-000023100000}"/>
            </a:ext>
          </a:extLst>
        </xdr:cNvPr>
        <xdr:cNvSpPr txBox="1">
          <a:spLocks noChangeArrowheads="1"/>
        </xdr:cNvSpPr>
      </xdr:nvSpPr>
      <xdr:spPr bwMode="auto">
        <a:xfrm>
          <a:off x="4972050" y="23060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4132" name="Text Box 15">
          <a:extLst>
            <a:ext uri="{FF2B5EF4-FFF2-40B4-BE49-F238E27FC236}">
              <a16:creationId xmlns:a16="http://schemas.microsoft.com/office/drawing/2014/main" id="{00000000-0008-0000-0500-000024100000}"/>
            </a:ext>
          </a:extLst>
        </xdr:cNvPr>
        <xdr:cNvSpPr txBox="1">
          <a:spLocks noChangeArrowheads="1"/>
        </xdr:cNvSpPr>
      </xdr:nvSpPr>
      <xdr:spPr bwMode="auto">
        <a:xfrm>
          <a:off x="4972050" y="23060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4133" name="Text Box 15">
          <a:extLst>
            <a:ext uri="{FF2B5EF4-FFF2-40B4-BE49-F238E27FC236}">
              <a16:creationId xmlns:a16="http://schemas.microsoft.com/office/drawing/2014/main" id="{00000000-0008-0000-0500-000025100000}"/>
            </a:ext>
          </a:extLst>
        </xdr:cNvPr>
        <xdr:cNvSpPr txBox="1">
          <a:spLocks noChangeArrowheads="1"/>
        </xdr:cNvSpPr>
      </xdr:nvSpPr>
      <xdr:spPr bwMode="auto">
        <a:xfrm>
          <a:off x="4972050" y="23060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4134" name="Text Box 15">
          <a:extLst>
            <a:ext uri="{FF2B5EF4-FFF2-40B4-BE49-F238E27FC236}">
              <a16:creationId xmlns:a16="http://schemas.microsoft.com/office/drawing/2014/main" id="{00000000-0008-0000-0500-000026100000}"/>
            </a:ext>
          </a:extLst>
        </xdr:cNvPr>
        <xdr:cNvSpPr txBox="1">
          <a:spLocks noChangeArrowheads="1"/>
        </xdr:cNvSpPr>
      </xdr:nvSpPr>
      <xdr:spPr bwMode="auto">
        <a:xfrm>
          <a:off x="4972050" y="23060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4135" name="Text Box 15">
          <a:extLst>
            <a:ext uri="{FF2B5EF4-FFF2-40B4-BE49-F238E27FC236}">
              <a16:creationId xmlns:a16="http://schemas.microsoft.com/office/drawing/2014/main" id="{00000000-0008-0000-0500-000027100000}"/>
            </a:ext>
          </a:extLst>
        </xdr:cNvPr>
        <xdr:cNvSpPr txBox="1">
          <a:spLocks noChangeArrowheads="1"/>
        </xdr:cNvSpPr>
      </xdr:nvSpPr>
      <xdr:spPr bwMode="auto">
        <a:xfrm>
          <a:off x="4972050" y="23060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4136" name="Text Box 15">
          <a:extLst>
            <a:ext uri="{FF2B5EF4-FFF2-40B4-BE49-F238E27FC236}">
              <a16:creationId xmlns:a16="http://schemas.microsoft.com/office/drawing/2014/main" id="{00000000-0008-0000-0500-000028100000}"/>
            </a:ext>
          </a:extLst>
        </xdr:cNvPr>
        <xdr:cNvSpPr txBox="1">
          <a:spLocks noChangeArrowheads="1"/>
        </xdr:cNvSpPr>
      </xdr:nvSpPr>
      <xdr:spPr bwMode="auto">
        <a:xfrm>
          <a:off x="4972050" y="23060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4137" name="Text Box 15">
          <a:extLst>
            <a:ext uri="{FF2B5EF4-FFF2-40B4-BE49-F238E27FC236}">
              <a16:creationId xmlns:a16="http://schemas.microsoft.com/office/drawing/2014/main" id="{00000000-0008-0000-0500-000029100000}"/>
            </a:ext>
          </a:extLst>
        </xdr:cNvPr>
        <xdr:cNvSpPr txBox="1">
          <a:spLocks noChangeArrowheads="1"/>
        </xdr:cNvSpPr>
      </xdr:nvSpPr>
      <xdr:spPr bwMode="auto">
        <a:xfrm>
          <a:off x="4972050" y="23060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4138" name="Text Box 15">
          <a:extLst>
            <a:ext uri="{FF2B5EF4-FFF2-40B4-BE49-F238E27FC236}">
              <a16:creationId xmlns:a16="http://schemas.microsoft.com/office/drawing/2014/main" id="{00000000-0008-0000-0500-00002A100000}"/>
            </a:ext>
          </a:extLst>
        </xdr:cNvPr>
        <xdr:cNvSpPr txBox="1">
          <a:spLocks noChangeArrowheads="1"/>
        </xdr:cNvSpPr>
      </xdr:nvSpPr>
      <xdr:spPr bwMode="auto">
        <a:xfrm>
          <a:off x="4972050" y="23060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448496"/>
    <xdr:sp macro="" textlink="">
      <xdr:nvSpPr>
        <xdr:cNvPr id="4139" name="Text Box 15">
          <a:extLst>
            <a:ext uri="{FF2B5EF4-FFF2-40B4-BE49-F238E27FC236}">
              <a16:creationId xmlns:a16="http://schemas.microsoft.com/office/drawing/2014/main" id="{00000000-0008-0000-0500-00002B100000}"/>
            </a:ext>
          </a:extLst>
        </xdr:cNvPr>
        <xdr:cNvSpPr txBox="1">
          <a:spLocks noChangeArrowheads="1"/>
        </xdr:cNvSpPr>
      </xdr:nvSpPr>
      <xdr:spPr bwMode="auto">
        <a:xfrm>
          <a:off x="4972050" y="245586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140" name="Text Box 15">
          <a:extLst>
            <a:ext uri="{FF2B5EF4-FFF2-40B4-BE49-F238E27FC236}">
              <a16:creationId xmlns:a16="http://schemas.microsoft.com/office/drawing/2014/main" id="{00000000-0008-0000-0500-00002C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444331"/>
    <xdr:sp macro="" textlink="">
      <xdr:nvSpPr>
        <xdr:cNvPr id="4141" name="Text Box 15">
          <a:extLst>
            <a:ext uri="{FF2B5EF4-FFF2-40B4-BE49-F238E27FC236}">
              <a16:creationId xmlns:a16="http://schemas.microsoft.com/office/drawing/2014/main" id="{00000000-0008-0000-0500-00002D100000}"/>
            </a:ext>
          </a:extLst>
        </xdr:cNvPr>
        <xdr:cNvSpPr txBox="1">
          <a:spLocks noChangeArrowheads="1"/>
        </xdr:cNvSpPr>
      </xdr:nvSpPr>
      <xdr:spPr bwMode="auto">
        <a:xfrm>
          <a:off x="4972050" y="245586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448496"/>
    <xdr:sp macro="" textlink="">
      <xdr:nvSpPr>
        <xdr:cNvPr id="4142" name="Text Box 15">
          <a:extLst>
            <a:ext uri="{FF2B5EF4-FFF2-40B4-BE49-F238E27FC236}">
              <a16:creationId xmlns:a16="http://schemas.microsoft.com/office/drawing/2014/main" id="{00000000-0008-0000-0500-00002E100000}"/>
            </a:ext>
          </a:extLst>
        </xdr:cNvPr>
        <xdr:cNvSpPr txBox="1">
          <a:spLocks noChangeArrowheads="1"/>
        </xdr:cNvSpPr>
      </xdr:nvSpPr>
      <xdr:spPr bwMode="auto">
        <a:xfrm>
          <a:off x="4972050" y="245586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143" name="Text Box 15">
          <a:extLst>
            <a:ext uri="{FF2B5EF4-FFF2-40B4-BE49-F238E27FC236}">
              <a16:creationId xmlns:a16="http://schemas.microsoft.com/office/drawing/2014/main" id="{00000000-0008-0000-0500-00002F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444331"/>
    <xdr:sp macro="" textlink="">
      <xdr:nvSpPr>
        <xdr:cNvPr id="4144" name="Text Box 15">
          <a:extLst>
            <a:ext uri="{FF2B5EF4-FFF2-40B4-BE49-F238E27FC236}">
              <a16:creationId xmlns:a16="http://schemas.microsoft.com/office/drawing/2014/main" id="{00000000-0008-0000-0500-000030100000}"/>
            </a:ext>
          </a:extLst>
        </xdr:cNvPr>
        <xdr:cNvSpPr txBox="1">
          <a:spLocks noChangeArrowheads="1"/>
        </xdr:cNvSpPr>
      </xdr:nvSpPr>
      <xdr:spPr bwMode="auto">
        <a:xfrm>
          <a:off x="4972050" y="245586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456743"/>
    <xdr:sp macro="" textlink="">
      <xdr:nvSpPr>
        <xdr:cNvPr id="4145" name="Text Box 15">
          <a:extLst>
            <a:ext uri="{FF2B5EF4-FFF2-40B4-BE49-F238E27FC236}">
              <a16:creationId xmlns:a16="http://schemas.microsoft.com/office/drawing/2014/main" id="{00000000-0008-0000-0500-000031100000}"/>
            </a:ext>
          </a:extLst>
        </xdr:cNvPr>
        <xdr:cNvSpPr txBox="1">
          <a:spLocks noChangeArrowheads="1"/>
        </xdr:cNvSpPr>
      </xdr:nvSpPr>
      <xdr:spPr bwMode="auto">
        <a:xfrm>
          <a:off x="4972050" y="245586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146" name="Text Box 15">
          <a:extLst>
            <a:ext uri="{FF2B5EF4-FFF2-40B4-BE49-F238E27FC236}">
              <a16:creationId xmlns:a16="http://schemas.microsoft.com/office/drawing/2014/main" id="{00000000-0008-0000-0500-000032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444331"/>
    <xdr:sp macro="" textlink="">
      <xdr:nvSpPr>
        <xdr:cNvPr id="4147" name="Text Box 15">
          <a:extLst>
            <a:ext uri="{FF2B5EF4-FFF2-40B4-BE49-F238E27FC236}">
              <a16:creationId xmlns:a16="http://schemas.microsoft.com/office/drawing/2014/main" id="{00000000-0008-0000-0500-000033100000}"/>
            </a:ext>
          </a:extLst>
        </xdr:cNvPr>
        <xdr:cNvSpPr txBox="1">
          <a:spLocks noChangeArrowheads="1"/>
        </xdr:cNvSpPr>
      </xdr:nvSpPr>
      <xdr:spPr bwMode="auto">
        <a:xfrm>
          <a:off x="4972050" y="245586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148" name="Text Box 15">
          <a:extLst>
            <a:ext uri="{FF2B5EF4-FFF2-40B4-BE49-F238E27FC236}">
              <a16:creationId xmlns:a16="http://schemas.microsoft.com/office/drawing/2014/main" id="{00000000-0008-0000-0500-000034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149" name="Text Box 15">
          <a:extLst>
            <a:ext uri="{FF2B5EF4-FFF2-40B4-BE49-F238E27FC236}">
              <a16:creationId xmlns:a16="http://schemas.microsoft.com/office/drawing/2014/main" id="{00000000-0008-0000-0500-000035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150" name="Text Box 15">
          <a:extLst>
            <a:ext uri="{FF2B5EF4-FFF2-40B4-BE49-F238E27FC236}">
              <a16:creationId xmlns:a16="http://schemas.microsoft.com/office/drawing/2014/main" id="{00000000-0008-0000-0500-000036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151" name="Text Box 15">
          <a:extLst>
            <a:ext uri="{FF2B5EF4-FFF2-40B4-BE49-F238E27FC236}">
              <a16:creationId xmlns:a16="http://schemas.microsoft.com/office/drawing/2014/main" id="{00000000-0008-0000-0500-000037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152" name="Text Box 15">
          <a:extLst>
            <a:ext uri="{FF2B5EF4-FFF2-40B4-BE49-F238E27FC236}">
              <a16:creationId xmlns:a16="http://schemas.microsoft.com/office/drawing/2014/main" id="{00000000-0008-0000-0500-000038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153" name="Text Box 15">
          <a:extLst>
            <a:ext uri="{FF2B5EF4-FFF2-40B4-BE49-F238E27FC236}">
              <a16:creationId xmlns:a16="http://schemas.microsoft.com/office/drawing/2014/main" id="{00000000-0008-0000-0500-000039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154" name="Text Box 15">
          <a:extLst>
            <a:ext uri="{FF2B5EF4-FFF2-40B4-BE49-F238E27FC236}">
              <a16:creationId xmlns:a16="http://schemas.microsoft.com/office/drawing/2014/main" id="{00000000-0008-0000-0500-00003A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155" name="Text Box 15">
          <a:extLst>
            <a:ext uri="{FF2B5EF4-FFF2-40B4-BE49-F238E27FC236}">
              <a16:creationId xmlns:a16="http://schemas.microsoft.com/office/drawing/2014/main" id="{00000000-0008-0000-0500-00003B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156" name="Text Box 15">
          <a:extLst>
            <a:ext uri="{FF2B5EF4-FFF2-40B4-BE49-F238E27FC236}">
              <a16:creationId xmlns:a16="http://schemas.microsoft.com/office/drawing/2014/main" id="{00000000-0008-0000-0500-00003C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157" name="Text Box 15">
          <a:extLst>
            <a:ext uri="{FF2B5EF4-FFF2-40B4-BE49-F238E27FC236}">
              <a16:creationId xmlns:a16="http://schemas.microsoft.com/office/drawing/2014/main" id="{00000000-0008-0000-0500-00003D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448496"/>
    <xdr:sp macro="" textlink="">
      <xdr:nvSpPr>
        <xdr:cNvPr id="4158" name="Text Box 15">
          <a:extLst>
            <a:ext uri="{FF2B5EF4-FFF2-40B4-BE49-F238E27FC236}">
              <a16:creationId xmlns:a16="http://schemas.microsoft.com/office/drawing/2014/main" id="{00000000-0008-0000-0500-00003E100000}"/>
            </a:ext>
          </a:extLst>
        </xdr:cNvPr>
        <xdr:cNvSpPr txBox="1">
          <a:spLocks noChangeArrowheads="1"/>
        </xdr:cNvSpPr>
      </xdr:nvSpPr>
      <xdr:spPr bwMode="auto">
        <a:xfrm>
          <a:off x="4972050" y="245586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159" name="Text Box 15">
          <a:extLst>
            <a:ext uri="{FF2B5EF4-FFF2-40B4-BE49-F238E27FC236}">
              <a16:creationId xmlns:a16="http://schemas.microsoft.com/office/drawing/2014/main" id="{00000000-0008-0000-0500-00003F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444331"/>
    <xdr:sp macro="" textlink="">
      <xdr:nvSpPr>
        <xdr:cNvPr id="4160" name="Text Box 15">
          <a:extLst>
            <a:ext uri="{FF2B5EF4-FFF2-40B4-BE49-F238E27FC236}">
              <a16:creationId xmlns:a16="http://schemas.microsoft.com/office/drawing/2014/main" id="{00000000-0008-0000-0500-000040100000}"/>
            </a:ext>
          </a:extLst>
        </xdr:cNvPr>
        <xdr:cNvSpPr txBox="1">
          <a:spLocks noChangeArrowheads="1"/>
        </xdr:cNvSpPr>
      </xdr:nvSpPr>
      <xdr:spPr bwMode="auto">
        <a:xfrm>
          <a:off x="4972050" y="245586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448496"/>
    <xdr:sp macro="" textlink="">
      <xdr:nvSpPr>
        <xdr:cNvPr id="4161" name="Text Box 15">
          <a:extLst>
            <a:ext uri="{FF2B5EF4-FFF2-40B4-BE49-F238E27FC236}">
              <a16:creationId xmlns:a16="http://schemas.microsoft.com/office/drawing/2014/main" id="{00000000-0008-0000-0500-000041100000}"/>
            </a:ext>
          </a:extLst>
        </xdr:cNvPr>
        <xdr:cNvSpPr txBox="1">
          <a:spLocks noChangeArrowheads="1"/>
        </xdr:cNvSpPr>
      </xdr:nvSpPr>
      <xdr:spPr bwMode="auto">
        <a:xfrm>
          <a:off x="4972050" y="245586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162" name="Text Box 15">
          <a:extLst>
            <a:ext uri="{FF2B5EF4-FFF2-40B4-BE49-F238E27FC236}">
              <a16:creationId xmlns:a16="http://schemas.microsoft.com/office/drawing/2014/main" id="{00000000-0008-0000-0500-000042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444331"/>
    <xdr:sp macro="" textlink="">
      <xdr:nvSpPr>
        <xdr:cNvPr id="4163" name="Text Box 15">
          <a:extLst>
            <a:ext uri="{FF2B5EF4-FFF2-40B4-BE49-F238E27FC236}">
              <a16:creationId xmlns:a16="http://schemas.microsoft.com/office/drawing/2014/main" id="{00000000-0008-0000-0500-000043100000}"/>
            </a:ext>
          </a:extLst>
        </xdr:cNvPr>
        <xdr:cNvSpPr txBox="1">
          <a:spLocks noChangeArrowheads="1"/>
        </xdr:cNvSpPr>
      </xdr:nvSpPr>
      <xdr:spPr bwMode="auto">
        <a:xfrm>
          <a:off x="4972050" y="245586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456743"/>
    <xdr:sp macro="" textlink="">
      <xdr:nvSpPr>
        <xdr:cNvPr id="4164" name="Text Box 15">
          <a:extLst>
            <a:ext uri="{FF2B5EF4-FFF2-40B4-BE49-F238E27FC236}">
              <a16:creationId xmlns:a16="http://schemas.microsoft.com/office/drawing/2014/main" id="{00000000-0008-0000-0500-000044100000}"/>
            </a:ext>
          </a:extLst>
        </xdr:cNvPr>
        <xdr:cNvSpPr txBox="1">
          <a:spLocks noChangeArrowheads="1"/>
        </xdr:cNvSpPr>
      </xdr:nvSpPr>
      <xdr:spPr bwMode="auto">
        <a:xfrm>
          <a:off x="4972050" y="245586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165" name="Text Box 15">
          <a:extLst>
            <a:ext uri="{FF2B5EF4-FFF2-40B4-BE49-F238E27FC236}">
              <a16:creationId xmlns:a16="http://schemas.microsoft.com/office/drawing/2014/main" id="{00000000-0008-0000-0500-000045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444331"/>
    <xdr:sp macro="" textlink="">
      <xdr:nvSpPr>
        <xdr:cNvPr id="4166" name="Text Box 15">
          <a:extLst>
            <a:ext uri="{FF2B5EF4-FFF2-40B4-BE49-F238E27FC236}">
              <a16:creationId xmlns:a16="http://schemas.microsoft.com/office/drawing/2014/main" id="{00000000-0008-0000-0500-000046100000}"/>
            </a:ext>
          </a:extLst>
        </xdr:cNvPr>
        <xdr:cNvSpPr txBox="1">
          <a:spLocks noChangeArrowheads="1"/>
        </xdr:cNvSpPr>
      </xdr:nvSpPr>
      <xdr:spPr bwMode="auto">
        <a:xfrm>
          <a:off x="4972050" y="245586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167" name="Text Box 15">
          <a:extLst>
            <a:ext uri="{FF2B5EF4-FFF2-40B4-BE49-F238E27FC236}">
              <a16:creationId xmlns:a16="http://schemas.microsoft.com/office/drawing/2014/main" id="{00000000-0008-0000-0500-000047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168" name="Text Box 15">
          <a:extLst>
            <a:ext uri="{FF2B5EF4-FFF2-40B4-BE49-F238E27FC236}">
              <a16:creationId xmlns:a16="http://schemas.microsoft.com/office/drawing/2014/main" id="{00000000-0008-0000-0500-000048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169" name="Text Box 15">
          <a:extLst>
            <a:ext uri="{FF2B5EF4-FFF2-40B4-BE49-F238E27FC236}">
              <a16:creationId xmlns:a16="http://schemas.microsoft.com/office/drawing/2014/main" id="{00000000-0008-0000-0500-000049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170" name="Text Box 15">
          <a:extLst>
            <a:ext uri="{FF2B5EF4-FFF2-40B4-BE49-F238E27FC236}">
              <a16:creationId xmlns:a16="http://schemas.microsoft.com/office/drawing/2014/main" id="{00000000-0008-0000-0500-00004A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171" name="Text Box 15">
          <a:extLst>
            <a:ext uri="{FF2B5EF4-FFF2-40B4-BE49-F238E27FC236}">
              <a16:creationId xmlns:a16="http://schemas.microsoft.com/office/drawing/2014/main" id="{00000000-0008-0000-0500-00004B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172" name="Text Box 15">
          <a:extLst>
            <a:ext uri="{FF2B5EF4-FFF2-40B4-BE49-F238E27FC236}">
              <a16:creationId xmlns:a16="http://schemas.microsoft.com/office/drawing/2014/main" id="{00000000-0008-0000-0500-00004C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173" name="Text Box 15">
          <a:extLst>
            <a:ext uri="{FF2B5EF4-FFF2-40B4-BE49-F238E27FC236}">
              <a16:creationId xmlns:a16="http://schemas.microsoft.com/office/drawing/2014/main" id="{00000000-0008-0000-0500-00004D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174" name="Text Box 15">
          <a:extLst>
            <a:ext uri="{FF2B5EF4-FFF2-40B4-BE49-F238E27FC236}">
              <a16:creationId xmlns:a16="http://schemas.microsoft.com/office/drawing/2014/main" id="{00000000-0008-0000-0500-00004E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175" name="Text Box 15">
          <a:extLst>
            <a:ext uri="{FF2B5EF4-FFF2-40B4-BE49-F238E27FC236}">
              <a16:creationId xmlns:a16="http://schemas.microsoft.com/office/drawing/2014/main" id="{00000000-0008-0000-0500-00004F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176" name="Text Box 15">
          <a:extLst>
            <a:ext uri="{FF2B5EF4-FFF2-40B4-BE49-F238E27FC236}">
              <a16:creationId xmlns:a16="http://schemas.microsoft.com/office/drawing/2014/main" id="{00000000-0008-0000-0500-000050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177" name="Text Box 15">
          <a:extLst>
            <a:ext uri="{FF2B5EF4-FFF2-40B4-BE49-F238E27FC236}">
              <a16:creationId xmlns:a16="http://schemas.microsoft.com/office/drawing/2014/main" id="{00000000-0008-0000-0500-000051100000}"/>
            </a:ext>
          </a:extLst>
        </xdr:cNvPr>
        <xdr:cNvSpPr txBox="1">
          <a:spLocks noChangeArrowheads="1"/>
        </xdr:cNvSpPr>
      </xdr:nvSpPr>
      <xdr:spPr bwMode="auto">
        <a:xfrm>
          <a:off x="4972050" y="25307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178" name="Text Box 15">
          <a:extLst>
            <a:ext uri="{FF2B5EF4-FFF2-40B4-BE49-F238E27FC236}">
              <a16:creationId xmlns:a16="http://schemas.microsoft.com/office/drawing/2014/main" id="{00000000-0008-0000-0500-000052100000}"/>
            </a:ext>
          </a:extLst>
        </xdr:cNvPr>
        <xdr:cNvSpPr txBox="1">
          <a:spLocks noChangeArrowheads="1"/>
        </xdr:cNvSpPr>
      </xdr:nvSpPr>
      <xdr:spPr bwMode="auto">
        <a:xfrm>
          <a:off x="4972050" y="25307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179" name="Text Box 15">
          <a:extLst>
            <a:ext uri="{FF2B5EF4-FFF2-40B4-BE49-F238E27FC236}">
              <a16:creationId xmlns:a16="http://schemas.microsoft.com/office/drawing/2014/main" id="{00000000-0008-0000-0500-000053100000}"/>
            </a:ext>
          </a:extLst>
        </xdr:cNvPr>
        <xdr:cNvSpPr txBox="1">
          <a:spLocks noChangeArrowheads="1"/>
        </xdr:cNvSpPr>
      </xdr:nvSpPr>
      <xdr:spPr bwMode="auto">
        <a:xfrm>
          <a:off x="4972050" y="25307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180" name="Text Box 15">
          <a:extLst>
            <a:ext uri="{FF2B5EF4-FFF2-40B4-BE49-F238E27FC236}">
              <a16:creationId xmlns:a16="http://schemas.microsoft.com/office/drawing/2014/main" id="{00000000-0008-0000-0500-000054100000}"/>
            </a:ext>
          </a:extLst>
        </xdr:cNvPr>
        <xdr:cNvSpPr txBox="1">
          <a:spLocks noChangeArrowheads="1"/>
        </xdr:cNvSpPr>
      </xdr:nvSpPr>
      <xdr:spPr bwMode="auto">
        <a:xfrm>
          <a:off x="4972050" y="25307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181" name="Text Box 15">
          <a:extLst>
            <a:ext uri="{FF2B5EF4-FFF2-40B4-BE49-F238E27FC236}">
              <a16:creationId xmlns:a16="http://schemas.microsoft.com/office/drawing/2014/main" id="{00000000-0008-0000-0500-000055100000}"/>
            </a:ext>
          </a:extLst>
        </xdr:cNvPr>
        <xdr:cNvSpPr txBox="1">
          <a:spLocks noChangeArrowheads="1"/>
        </xdr:cNvSpPr>
      </xdr:nvSpPr>
      <xdr:spPr bwMode="auto">
        <a:xfrm>
          <a:off x="4972050" y="25307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182" name="Text Box 15">
          <a:extLst>
            <a:ext uri="{FF2B5EF4-FFF2-40B4-BE49-F238E27FC236}">
              <a16:creationId xmlns:a16="http://schemas.microsoft.com/office/drawing/2014/main" id="{00000000-0008-0000-0500-000056100000}"/>
            </a:ext>
          </a:extLst>
        </xdr:cNvPr>
        <xdr:cNvSpPr txBox="1">
          <a:spLocks noChangeArrowheads="1"/>
        </xdr:cNvSpPr>
      </xdr:nvSpPr>
      <xdr:spPr bwMode="auto">
        <a:xfrm>
          <a:off x="4972050" y="25307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183" name="Text Box 15">
          <a:extLst>
            <a:ext uri="{FF2B5EF4-FFF2-40B4-BE49-F238E27FC236}">
              <a16:creationId xmlns:a16="http://schemas.microsoft.com/office/drawing/2014/main" id="{00000000-0008-0000-0500-000057100000}"/>
            </a:ext>
          </a:extLst>
        </xdr:cNvPr>
        <xdr:cNvSpPr txBox="1">
          <a:spLocks noChangeArrowheads="1"/>
        </xdr:cNvSpPr>
      </xdr:nvSpPr>
      <xdr:spPr bwMode="auto">
        <a:xfrm>
          <a:off x="4972050" y="25307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184" name="Text Box 15">
          <a:extLst>
            <a:ext uri="{FF2B5EF4-FFF2-40B4-BE49-F238E27FC236}">
              <a16:creationId xmlns:a16="http://schemas.microsoft.com/office/drawing/2014/main" id="{00000000-0008-0000-0500-000058100000}"/>
            </a:ext>
          </a:extLst>
        </xdr:cNvPr>
        <xdr:cNvSpPr txBox="1">
          <a:spLocks noChangeArrowheads="1"/>
        </xdr:cNvSpPr>
      </xdr:nvSpPr>
      <xdr:spPr bwMode="auto">
        <a:xfrm>
          <a:off x="4972050" y="25307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185" name="Text Box 15">
          <a:extLst>
            <a:ext uri="{FF2B5EF4-FFF2-40B4-BE49-F238E27FC236}">
              <a16:creationId xmlns:a16="http://schemas.microsoft.com/office/drawing/2014/main" id="{00000000-0008-0000-0500-000059100000}"/>
            </a:ext>
          </a:extLst>
        </xdr:cNvPr>
        <xdr:cNvSpPr txBox="1">
          <a:spLocks noChangeArrowheads="1"/>
        </xdr:cNvSpPr>
      </xdr:nvSpPr>
      <xdr:spPr bwMode="auto">
        <a:xfrm>
          <a:off x="4972050" y="25307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186" name="Text Box 15">
          <a:extLst>
            <a:ext uri="{FF2B5EF4-FFF2-40B4-BE49-F238E27FC236}">
              <a16:creationId xmlns:a16="http://schemas.microsoft.com/office/drawing/2014/main" id="{00000000-0008-0000-0500-00005A100000}"/>
            </a:ext>
          </a:extLst>
        </xdr:cNvPr>
        <xdr:cNvSpPr txBox="1">
          <a:spLocks noChangeArrowheads="1"/>
        </xdr:cNvSpPr>
      </xdr:nvSpPr>
      <xdr:spPr bwMode="auto">
        <a:xfrm>
          <a:off x="4972050" y="25307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187" name="Text Box 15">
          <a:extLst>
            <a:ext uri="{FF2B5EF4-FFF2-40B4-BE49-F238E27FC236}">
              <a16:creationId xmlns:a16="http://schemas.microsoft.com/office/drawing/2014/main" id="{00000000-0008-0000-0500-00005B100000}"/>
            </a:ext>
          </a:extLst>
        </xdr:cNvPr>
        <xdr:cNvSpPr txBox="1">
          <a:spLocks noChangeArrowheads="1"/>
        </xdr:cNvSpPr>
      </xdr:nvSpPr>
      <xdr:spPr bwMode="auto">
        <a:xfrm>
          <a:off x="4972050" y="25307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188" name="Text Box 15">
          <a:extLst>
            <a:ext uri="{FF2B5EF4-FFF2-40B4-BE49-F238E27FC236}">
              <a16:creationId xmlns:a16="http://schemas.microsoft.com/office/drawing/2014/main" id="{00000000-0008-0000-0500-00005C100000}"/>
            </a:ext>
          </a:extLst>
        </xdr:cNvPr>
        <xdr:cNvSpPr txBox="1">
          <a:spLocks noChangeArrowheads="1"/>
        </xdr:cNvSpPr>
      </xdr:nvSpPr>
      <xdr:spPr bwMode="auto">
        <a:xfrm>
          <a:off x="4972050" y="25307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189" name="Text Box 15">
          <a:extLst>
            <a:ext uri="{FF2B5EF4-FFF2-40B4-BE49-F238E27FC236}">
              <a16:creationId xmlns:a16="http://schemas.microsoft.com/office/drawing/2014/main" id="{00000000-0008-0000-0500-00005D100000}"/>
            </a:ext>
          </a:extLst>
        </xdr:cNvPr>
        <xdr:cNvSpPr txBox="1">
          <a:spLocks noChangeArrowheads="1"/>
        </xdr:cNvSpPr>
      </xdr:nvSpPr>
      <xdr:spPr bwMode="auto">
        <a:xfrm>
          <a:off x="4972050" y="25307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448496"/>
    <xdr:sp macro="" textlink="">
      <xdr:nvSpPr>
        <xdr:cNvPr id="4190" name="Text Box 15">
          <a:extLst>
            <a:ext uri="{FF2B5EF4-FFF2-40B4-BE49-F238E27FC236}">
              <a16:creationId xmlns:a16="http://schemas.microsoft.com/office/drawing/2014/main" id="{00000000-0008-0000-0500-00005E100000}"/>
            </a:ext>
          </a:extLst>
        </xdr:cNvPr>
        <xdr:cNvSpPr txBox="1">
          <a:spLocks noChangeArrowheads="1"/>
        </xdr:cNvSpPr>
      </xdr:nvSpPr>
      <xdr:spPr bwMode="auto">
        <a:xfrm>
          <a:off x="4972050" y="268065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191" name="Text Box 15">
          <a:extLst>
            <a:ext uri="{FF2B5EF4-FFF2-40B4-BE49-F238E27FC236}">
              <a16:creationId xmlns:a16="http://schemas.microsoft.com/office/drawing/2014/main" id="{00000000-0008-0000-0500-00005F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444331"/>
    <xdr:sp macro="" textlink="">
      <xdr:nvSpPr>
        <xdr:cNvPr id="4192" name="Text Box 15">
          <a:extLst>
            <a:ext uri="{FF2B5EF4-FFF2-40B4-BE49-F238E27FC236}">
              <a16:creationId xmlns:a16="http://schemas.microsoft.com/office/drawing/2014/main" id="{00000000-0008-0000-0500-000060100000}"/>
            </a:ext>
          </a:extLst>
        </xdr:cNvPr>
        <xdr:cNvSpPr txBox="1">
          <a:spLocks noChangeArrowheads="1"/>
        </xdr:cNvSpPr>
      </xdr:nvSpPr>
      <xdr:spPr bwMode="auto">
        <a:xfrm>
          <a:off x="4972050" y="26806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448496"/>
    <xdr:sp macro="" textlink="">
      <xdr:nvSpPr>
        <xdr:cNvPr id="4193" name="Text Box 15">
          <a:extLst>
            <a:ext uri="{FF2B5EF4-FFF2-40B4-BE49-F238E27FC236}">
              <a16:creationId xmlns:a16="http://schemas.microsoft.com/office/drawing/2014/main" id="{00000000-0008-0000-0500-000061100000}"/>
            </a:ext>
          </a:extLst>
        </xdr:cNvPr>
        <xdr:cNvSpPr txBox="1">
          <a:spLocks noChangeArrowheads="1"/>
        </xdr:cNvSpPr>
      </xdr:nvSpPr>
      <xdr:spPr bwMode="auto">
        <a:xfrm>
          <a:off x="4972050" y="268065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194" name="Text Box 15">
          <a:extLst>
            <a:ext uri="{FF2B5EF4-FFF2-40B4-BE49-F238E27FC236}">
              <a16:creationId xmlns:a16="http://schemas.microsoft.com/office/drawing/2014/main" id="{00000000-0008-0000-0500-000062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444331"/>
    <xdr:sp macro="" textlink="">
      <xdr:nvSpPr>
        <xdr:cNvPr id="4195" name="Text Box 15">
          <a:extLst>
            <a:ext uri="{FF2B5EF4-FFF2-40B4-BE49-F238E27FC236}">
              <a16:creationId xmlns:a16="http://schemas.microsoft.com/office/drawing/2014/main" id="{00000000-0008-0000-0500-000063100000}"/>
            </a:ext>
          </a:extLst>
        </xdr:cNvPr>
        <xdr:cNvSpPr txBox="1">
          <a:spLocks noChangeArrowheads="1"/>
        </xdr:cNvSpPr>
      </xdr:nvSpPr>
      <xdr:spPr bwMode="auto">
        <a:xfrm>
          <a:off x="4972050" y="26806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456743"/>
    <xdr:sp macro="" textlink="">
      <xdr:nvSpPr>
        <xdr:cNvPr id="4196" name="Text Box 15">
          <a:extLst>
            <a:ext uri="{FF2B5EF4-FFF2-40B4-BE49-F238E27FC236}">
              <a16:creationId xmlns:a16="http://schemas.microsoft.com/office/drawing/2014/main" id="{00000000-0008-0000-0500-000064100000}"/>
            </a:ext>
          </a:extLst>
        </xdr:cNvPr>
        <xdr:cNvSpPr txBox="1">
          <a:spLocks noChangeArrowheads="1"/>
        </xdr:cNvSpPr>
      </xdr:nvSpPr>
      <xdr:spPr bwMode="auto">
        <a:xfrm>
          <a:off x="4972050" y="268065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197" name="Text Box 15">
          <a:extLst>
            <a:ext uri="{FF2B5EF4-FFF2-40B4-BE49-F238E27FC236}">
              <a16:creationId xmlns:a16="http://schemas.microsoft.com/office/drawing/2014/main" id="{00000000-0008-0000-0500-000065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444331"/>
    <xdr:sp macro="" textlink="">
      <xdr:nvSpPr>
        <xdr:cNvPr id="4198" name="Text Box 15">
          <a:extLst>
            <a:ext uri="{FF2B5EF4-FFF2-40B4-BE49-F238E27FC236}">
              <a16:creationId xmlns:a16="http://schemas.microsoft.com/office/drawing/2014/main" id="{00000000-0008-0000-0500-000066100000}"/>
            </a:ext>
          </a:extLst>
        </xdr:cNvPr>
        <xdr:cNvSpPr txBox="1">
          <a:spLocks noChangeArrowheads="1"/>
        </xdr:cNvSpPr>
      </xdr:nvSpPr>
      <xdr:spPr bwMode="auto">
        <a:xfrm>
          <a:off x="4972050" y="26806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199" name="Text Box 15">
          <a:extLst>
            <a:ext uri="{FF2B5EF4-FFF2-40B4-BE49-F238E27FC236}">
              <a16:creationId xmlns:a16="http://schemas.microsoft.com/office/drawing/2014/main" id="{00000000-0008-0000-0500-000067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200" name="Text Box 15">
          <a:extLst>
            <a:ext uri="{FF2B5EF4-FFF2-40B4-BE49-F238E27FC236}">
              <a16:creationId xmlns:a16="http://schemas.microsoft.com/office/drawing/2014/main" id="{00000000-0008-0000-0500-000068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201" name="Text Box 15">
          <a:extLst>
            <a:ext uri="{FF2B5EF4-FFF2-40B4-BE49-F238E27FC236}">
              <a16:creationId xmlns:a16="http://schemas.microsoft.com/office/drawing/2014/main" id="{00000000-0008-0000-0500-000069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202" name="Text Box 15">
          <a:extLst>
            <a:ext uri="{FF2B5EF4-FFF2-40B4-BE49-F238E27FC236}">
              <a16:creationId xmlns:a16="http://schemas.microsoft.com/office/drawing/2014/main" id="{00000000-0008-0000-0500-00006A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203" name="Text Box 15">
          <a:extLst>
            <a:ext uri="{FF2B5EF4-FFF2-40B4-BE49-F238E27FC236}">
              <a16:creationId xmlns:a16="http://schemas.microsoft.com/office/drawing/2014/main" id="{00000000-0008-0000-0500-00006B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204" name="Text Box 15">
          <a:extLst>
            <a:ext uri="{FF2B5EF4-FFF2-40B4-BE49-F238E27FC236}">
              <a16:creationId xmlns:a16="http://schemas.microsoft.com/office/drawing/2014/main" id="{00000000-0008-0000-0500-00006C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205" name="Text Box 15">
          <a:extLst>
            <a:ext uri="{FF2B5EF4-FFF2-40B4-BE49-F238E27FC236}">
              <a16:creationId xmlns:a16="http://schemas.microsoft.com/office/drawing/2014/main" id="{00000000-0008-0000-0500-00006D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206" name="Text Box 15">
          <a:extLst>
            <a:ext uri="{FF2B5EF4-FFF2-40B4-BE49-F238E27FC236}">
              <a16:creationId xmlns:a16="http://schemas.microsoft.com/office/drawing/2014/main" id="{00000000-0008-0000-0500-00006E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207" name="Text Box 15">
          <a:extLst>
            <a:ext uri="{FF2B5EF4-FFF2-40B4-BE49-F238E27FC236}">
              <a16:creationId xmlns:a16="http://schemas.microsoft.com/office/drawing/2014/main" id="{00000000-0008-0000-0500-00006F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208" name="Text Box 15">
          <a:extLst>
            <a:ext uri="{FF2B5EF4-FFF2-40B4-BE49-F238E27FC236}">
              <a16:creationId xmlns:a16="http://schemas.microsoft.com/office/drawing/2014/main" id="{00000000-0008-0000-0500-000070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209" name="Text Box 15">
          <a:extLst>
            <a:ext uri="{FF2B5EF4-FFF2-40B4-BE49-F238E27FC236}">
              <a16:creationId xmlns:a16="http://schemas.microsoft.com/office/drawing/2014/main" id="{00000000-0008-0000-0500-000071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210" name="Text Box 15">
          <a:extLst>
            <a:ext uri="{FF2B5EF4-FFF2-40B4-BE49-F238E27FC236}">
              <a16:creationId xmlns:a16="http://schemas.microsoft.com/office/drawing/2014/main" id="{00000000-0008-0000-0500-000072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211" name="Text Box 15">
          <a:extLst>
            <a:ext uri="{FF2B5EF4-FFF2-40B4-BE49-F238E27FC236}">
              <a16:creationId xmlns:a16="http://schemas.microsoft.com/office/drawing/2014/main" id="{00000000-0008-0000-0500-000073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448496"/>
    <xdr:sp macro="" textlink="">
      <xdr:nvSpPr>
        <xdr:cNvPr id="4212" name="Text Box 15">
          <a:extLst>
            <a:ext uri="{FF2B5EF4-FFF2-40B4-BE49-F238E27FC236}">
              <a16:creationId xmlns:a16="http://schemas.microsoft.com/office/drawing/2014/main" id="{00000000-0008-0000-0500-000074100000}"/>
            </a:ext>
          </a:extLst>
        </xdr:cNvPr>
        <xdr:cNvSpPr txBox="1">
          <a:spLocks noChangeArrowheads="1"/>
        </xdr:cNvSpPr>
      </xdr:nvSpPr>
      <xdr:spPr bwMode="auto">
        <a:xfrm>
          <a:off x="4972050" y="268065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213" name="Text Box 15">
          <a:extLst>
            <a:ext uri="{FF2B5EF4-FFF2-40B4-BE49-F238E27FC236}">
              <a16:creationId xmlns:a16="http://schemas.microsoft.com/office/drawing/2014/main" id="{00000000-0008-0000-0500-000075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444331"/>
    <xdr:sp macro="" textlink="">
      <xdr:nvSpPr>
        <xdr:cNvPr id="4214" name="Text Box 15">
          <a:extLst>
            <a:ext uri="{FF2B5EF4-FFF2-40B4-BE49-F238E27FC236}">
              <a16:creationId xmlns:a16="http://schemas.microsoft.com/office/drawing/2014/main" id="{00000000-0008-0000-0500-000076100000}"/>
            </a:ext>
          </a:extLst>
        </xdr:cNvPr>
        <xdr:cNvSpPr txBox="1">
          <a:spLocks noChangeArrowheads="1"/>
        </xdr:cNvSpPr>
      </xdr:nvSpPr>
      <xdr:spPr bwMode="auto">
        <a:xfrm>
          <a:off x="4972050" y="26806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448496"/>
    <xdr:sp macro="" textlink="">
      <xdr:nvSpPr>
        <xdr:cNvPr id="4215" name="Text Box 15">
          <a:extLst>
            <a:ext uri="{FF2B5EF4-FFF2-40B4-BE49-F238E27FC236}">
              <a16:creationId xmlns:a16="http://schemas.microsoft.com/office/drawing/2014/main" id="{00000000-0008-0000-0500-000077100000}"/>
            </a:ext>
          </a:extLst>
        </xdr:cNvPr>
        <xdr:cNvSpPr txBox="1">
          <a:spLocks noChangeArrowheads="1"/>
        </xdr:cNvSpPr>
      </xdr:nvSpPr>
      <xdr:spPr bwMode="auto">
        <a:xfrm>
          <a:off x="4972050" y="268065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216" name="Text Box 15">
          <a:extLst>
            <a:ext uri="{FF2B5EF4-FFF2-40B4-BE49-F238E27FC236}">
              <a16:creationId xmlns:a16="http://schemas.microsoft.com/office/drawing/2014/main" id="{00000000-0008-0000-0500-000078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444331"/>
    <xdr:sp macro="" textlink="">
      <xdr:nvSpPr>
        <xdr:cNvPr id="4217" name="Text Box 15">
          <a:extLst>
            <a:ext uri="{FF2B5EF4-FFF2-40B4-BE49-F238E27FC236}">
              <a16:creationId xmlns:a16="http://schemas.microsoft.com/office/drawing/2014/main" id="{00000000-0008-0000-0500-000079100000}"/>
            </a:ext>
          </a:extLst>
        </xdr:cNvPr>
        <xdr:cNvSpPr txBox="1">
          <a:spLocks noChangeArrowheads="1"/>
        </xdr:cNvSpPr>
      </xdr:nvSpPr>
      <xdr:spPr bwMode="auto">
        <a:xfrm>
          <a:off x="4972050" y="26806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456743"/>
    <xdr:sp macro="" textlink="">
      <xdr:nvSpPr>
        <xdr:cNvPr id="4218" name="Text Box 15">
          <a:extLst>
            <a:ext uri="{FF2B5EF4-FFF2-40B4-BE49-F238E27FC236}">
              <a16:creationId xmlns:a16="http://schemas.microsoft.com/office/drawing/2014/main" id="{00000000-0008-0000-0500-00007A100000}"/>
            </a:ext>
          </a:extLst>
        </xdr:cNvPr>
        <xdr:cNvSpPr txBox="1">
          <a:spLocks noChangeArrowheads="1"/>
        </xdr:cNvSpPr>
      </xdr:nvSpPr>
      <xdr:spPr bwMode="auto">
        <a:xfrm>
          <a:off x="4972050" y="268065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219" name="Text Box 15">
          <a:extLst>
            <a:ext uri="{FF2B5EF4-FFF2-40B4-BE49-F238E27FC236}">
              <a16:creationId xmlns:a16="http://schemas.microsoft.com/office/drawing/2014/main" id="{00000000-0008-0000-0500-00007B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444331"/>
    <xdr:sp macro="" textlink="">
      <xdr:nvSpPr>
        <xdr:cNvPr id="4220" name="Text Box 15">
          <a:extLst>
            <a:ext uri="{FF2B5EF4-FFF2-40B4-BE49-F238E27FC236}">
              <a16:creationId xmlns:a16="http://schemas.microsoft.com/office/drawing/2014/main" id="{00000000-0008-0000-0500-00007C100000}"/>
            </a:ext>
          </a:extLst>
        </xdr:cNvPr>
        <xdr:cNvSpPr txBox="1">
          <a:spLocks noChangeArrowheads="1"/>
        </xdr:cNvSpPr>
      </xdr:nvSpPr>
      <xdr:spPr bwMode="auto">
        <a:xfrm>
          <a:off x="4972050" y="26806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221" name="Text Box 15">
          <a:extLst>
            <a:ext uri="{FF2B5EF4-FFF2-40B4-BE49-F238E27FC236}">
              <a16:creationId xmlns:a16="http://schemas.microsoft.com/office/drawing/2014/main" id="{00000000-0008-0000-0500-00007D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222" name="Text Box 15">
          <a:extLst>
            <a:ext uri="{FF2B5EF4-FFF2-40B4-BE49-F238E27FC236}">
              <a16:creationId xmlns:a16="http://schemas.microsoft.com/office/drawing/2014/main" id="{00000000-0008-0000-0500-00007E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223" name="Text Box 15">
          <a:extLst>
            <a:ext uri="{FF2B5EF4-FFF2-40B4-BE49-F238E27FC236}">
              <a16:creationId xmlns:a16="http://schemas.microsoft.com/office/drawing/2014/main" id="{00000000-0008-0000-0500-00007F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224" name="Text Box 15">
          <a:extLst>
            <a:ext uri="{FF2B5EF4-FFF2-40B4-BE49-F238E27FC236}">
              <a16:creationId xmlns:a16="http://schemas.microsoft.com/office/drawing/2014/main" id="{00000000-0008-0000-0500-000080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225" name="Text Box 15">
          <a:extLst>
            <a:ext uri="{FF2B5EF4-FFF2-40B4-BE49-F238E27FC236}">
              <a16:creationId xmlns:a16="http://schemas.microsoft.com/office/drawing/2014/main" id="{00000000-0008-0000-0500-000081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226" name="Text Box 15">
          <a:extLst>
            <a:ext uri="{FF2B5EF4-FFF2-40B4-BE49-F238E27FC236}">
              <a16:creationId xmlns:a16="http://schemas.microsoft.com/office/drawing/2014/main" id="{00000000-0008-0000-0500-000082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227" name="Text Box 15">
          <a:extLst>
            <a:ext uri="{FF2B5EF4-FFF2-40B4-BE49-F238E27FC236}">
              <a16:creationId xmlns:a16="http://schemas.microsoft.com/office/drawing/2014/main" id="{00000000-0008-0000-0500-000083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228" name="Text Box 15">
          <a:extLst>
            <a:ext uri="{FF2B5EF4-FFF2-40B4-BE49-F238E27FC236}">
              <a16:creationId xmlns:a16="http://schemas.microsoft.com/office/drawing/2014/main" id="{00000000-0008-0000-0500-000084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229" name="Text Box 15">
          <a:extLst>
            <a:ext uri="{FF2B5EF4-FFF2-40B4-BE49-F238E27FC236}">
              <a16:creationId xmlns:a16="http://schemas.microsoft.com/office/drawing/2014/main" id="{00000000-0008-0000-0500-000085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230" name="Text Box 15">
          <a:extLst>
            <a:ext uri="{FF2B5EF4-FFF2-40B4-BE49-F238E27FC236}">
              <a16:creationId xmlns:a16="http://schemas.microsoft.com/office/drawing/2014/main" id="{00000000-0008-0000-0500-000086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231" name="Text Box 15">
          <a:extLst>
            <a:ext uri="{FF2B5EF4-FFF2-40B4-BE49-F238E27FC236}">
              <a16:creationId xmlns:a16="http://schemas.microsoft.com/office/drawing/2014/main" id="{00000000-0008-0000-0500-000087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232" name="Text Box 15">
          <a:extLst>
            <a:ext uri="{FF2B5EF4-FFF2-40B4-BE49-F238E27FC236}">
              <a16:creationId xmlns:a16="http://schemas.microsoft.com/office/drawing/2014/main" id="{00000000-0008-0000-0500-000088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233" name="Text Box 15">
          <a:extLst>
            <a:ext uri="{FF2B5EF4-FFF2-40B4-BE49-F238E27FC236}">
              <a16:creationId xmlns:a16="http://schemas.microsoft.com/office/drawing/2014/main" id="{00000000-0008-0000-0500-000089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234" name="Text Box 15">
          <a:extLst>
            <a:ext uri="{FF2B5EF4-FFF2-40B4-BE49-F238E27FC236}">
              <a16:creationId xmlns:a16="http://schemas.microsoft.com/office/drawing/2014/main" id="{00000000-0008-0000-0500-00008A100000}"/>
            </a:ext>
          </a:extLst>
        </xdr:cNvPr>
        <xdr:cNvSpPr txBox="1">
          <a:spLocks noChangeArrowheads="1"/>
        </xdr:cNvSpPr>
      </xdr:nvSpPr>
      <xdr:spPr bwMode="auto">
        <a:xfrm>
          <a:off x="4972050" y="27555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235" name="Text Box 15">
          <a:extLst>
            <a:ext uri="{FF2B5EF4-FFF2-40B4-BE49-F238E27FC236}">
              <a16:creationId xmlns:a16="http://schemas.microsoft.com/office/drawing/2014/main" id="{00000000-0008-0000-0500-00008B100000}"/>
            </a:ext>
          </a:extLst>
        </xdr:cNvPr>
        <xdr:cNvSpPr txBox="1">
          <a:spLocks noChangeArrowheads="1"/>
        </xdr:cNvSpPr>
      </xdr:nvSpPr>
      <xdr:spPr bwMode="auto">
        <a:xfrm>
          <a:off x="4972050" y="27555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236" name="Text Box 15">
          <a:extLst>
            <a:ext uri="{FF2B5EF4-FFF2-40B4-BE49-F238E27FC236}">
              <a16:creationId xmlns:a16="http://schemas.microsoft.com/office/drawing/2014/main" id="{00000000-0008-0000-0500-00008C100000}"/>
            </a:ext>
          </a:extLst>
        </xdr:cNvPr>
        <xdr:cNvSpPr txBox="1">
          <a:spLocks noChangeArrowheads="1"/>
        </xdr:cNvSpPr>
      </xdr:nvSpPr>
      <xdr:spPr bwMode="auto">
        <a:xfrm>
          <a:off x="4972050" y="27555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237" name="Text Box 15">
          <a:extLst>
            <a:ext uri="{FF2B5EF4-FFF2-40B4-BE49-F238E27FC236}">
              <a16:creationId xmlns:a16="http://schemas.microsoft.com/office/drawing/2014/main" id="{00000000-0008-0000-0500-00008D100000}"/>
            </a:ext>
          </a:extLst>
        </xdr:cNvPr>
        <xdr:cNvSpPr txBox="1">
          <a:spLocks noChangeArrowheads="1"/>
        </xdr:cNvSpPr>
      </xdr:nvSpPr>
      <xdr:spPr bwMode="auto">
        <a:xfrm>
          <a:off x="4972050" y="27555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238" name="Text Box 15">
          <a:extLst>
            <a:ext uri="{FF2B5EF4-FFF2-40B4-BE49-F238E27FC236}">
              <a16:creationId xmlns:a16="http://schemas.microsoft.com/office/drawing/2014/main" id="{00000000-0008-0000-0500-00008E100000}"/>
            </a:ext>
          </a:extLst>
        </xdr:cNvPr>
        <xdr:cNvSpPr txBox="1">
          <a:spLocks noChangeArrowheads="1"/>
        </xdr:cNvSpPr>
      </xdr:nvSpPr>
      <xdr:spPr bwMode="auto">
        <a:xfrm>
          <a:off x="4972050" y="27555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239" name="Text Box 15">
          <a:extLst>
            <a:ext uri="{FF2B5EF4-FFF2-40B4-BE49-F238E27FC236}">
              <a16:creationId xmlns:a16="http://schemas.microsoft.com/office/drawing/2014/main" id="{00000000-0008-0000-0500-00008F100000}"/>
            </a:ext>
          </a:extLst>
        </xdr:cNvPr>
        <xdr:cNvSpPr txBox="1">
          <a:spLocks noChangeArrowheads="1"/>
        </xdr:cNvSpPr>
      </xdr:nvSpPr>
      <xdr:spPr bwMode="auto">
        <a:xfrm>
          <a:off x="4972050" y="27555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240" name="Text Box 15">
          <a:extLst>
            <a:ext uri="{FF2B5EF4-FFF2-40B4-BE49-F238E27FC236}">
              <a16:creationId xmlns:a16="http://schemas.microsoft.com/office/drawing/2014/main" id="{00000000-0008-0000-0500-000090100000}"/>
            </a:ext>
          </a:extLst>
        </xdr:cNvPr>
        <xdr:cNvSpPr txBox="1">
          <a:spLocks noChangeArrowheads="1"/>
        </xdr:cNvSpPr>
      </xdr:nvSpPr>
      <xdr:spPr bwMode="auto">
        <a:xfrm>
          <a:off x="4972050" y="27555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241" name="Text Box 15">
          <a:extLst>
            <a:ext uri="{FF2B5EF4-FFF2-40B4-BE49-F238E27FC236}">
              <a16:creationId xmlns:a16="http://schemas.microsoft.com/office/drawing/2014/main" id="{00000000-0008-0000-0500-000091100000}"/>
            </a:ext>
          </a:extLst>
        </xdr:cNvPr>
        <xdr:cNvSpPr txBox="1">
          <a:spLocks noChangeArrowheads="1"/>
        </xdr:cNvSpPr>
      </xdr:nvSpPr>
      <xdr:spPr bwMode="auto">
        <a:xfrm>
          <a:off x="4972050" y="27555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242" name="Text Box 15">
          <a:extLst>
            <a:ext uri="{FF2B5EF4-FFF2-40B4-BE49-F238E27FC236}">
              <a16:creationId xmlns:a16="http://schemas.microsoft.com/office/drawing/2014/main" id="{00000000-0008-0000-0500-000092100000}"/>
            </a:ext>
          </a:extLst>
        </xdr:cNvPr>
        <xdr:cNvSpPr txBox="1">
          <a:spLocks noChangeArrowheads="1"/>
        </xdr:cNvSpPr>
      </xdr:nvSpPr>
      <xdr:spPr bwMode="auto">
        <a:xfrm>
          <a:off x="4972050" y="27555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243" name="Text Box 15">
          <a:extLst>
            <a:ext uri="{FF2B5EF4-FFF2-40B4-BE49-F238E27FC236}">
              <a16:creationId xmlns:a16="http://schemas.microsoft.com/office/drawing/2014/main" id="{00000000-0008-0000-0500-000093100000}"/>
            </a:ext>
          </a:extLst>
        </xdr:cNvPr>
        <xdr:cNvSpPr txBox="1">
          <a:spLocks noChangeArrowheads="1"/>
        </xdr:cNvSpPr>
      </xdr:nvSpPr>
      <xdr:spPr bwMode="auto">
        <a:xfrm>
          <a:off x="4972050" y="27555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244" name="Text Box 15">
          <a:extLst>
            <a:ext uri="{FF2B5EF4-FFF2-40B4-BE49-F238E27FC236}">
              <a16:creationId xmlns:a16="http://schemas.microsoft.com/office/drawing/2014/main" id="{00000000-0008-0000-0500-000094100000}"/>
            </a:ext>
          </a:extLst>
        </xdr:cNvPr>
        <xdr:cNvSpPr txBox="1">
          <a:spLocks noChangeArrowheads="1"/>
        </xdr:cNvSpPr>
      </xdr:nvSpPr>
      <xdr:spPr bwMode="auto">
        <a:xfrm>
          <a:off x="4972050" y="27555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245" name="Text Box 15">
          <a:extLst>
            <a:ext uri="{FF2B5EF4-FFF2-40B4-BE49-F238E27FC236}">
              <a16:creationId xmlns:a16="http://schemas.microsoft.com/office/drawing/2014/main" id="{00000000-0008-0000-0500-000095100000}"/>
            </a:ext>
          </a:extLst>
        </xdr:cNvPr>
        <xdr:cNvSpPr txBox="1">
          <a:spLocks noChangeArrowheads="1"/>
        </xdr:cNvSpPr>
      </xdr:nvSpPr>
      <xdr:spPr bwMode="auto">
        <a:xfrm>
          <a:off x="4972050" y="27555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246" name="Text Box 15">
          <a:extLst>
            <a:ext uri="{FF2B5EF4-FFF2-40B4-BE49-F238E27FC236}">
              <a16:creationId xmlns:a16="http://schemas.microsoft.com/office/drawing/2014/main" id="{00000000-0008-0000-0500-000096100000}"/>
            </a:ext>
          </a:extLst>
        </xdr:cNvPr>
        <xdr:cNvSpPr txBox="1">
          <a:spLocks noChangeArrowheads="1"/>
        </xdr:cNvSpPr>
      </xdr:nvSpPr>
      <xdr:spPr bwMode="auto">
        <a:xfrm>
          <a:off x="4972050" y="27555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247" name="Text Box 15">
          <a:extLst>
            <a:ext uri="{FF2B5EF4-FFF2-40B4-BE49-F238E27FC236}">
              <a16:creationId xmlns:a16="http://schemas.microsoft.com/office/drawing/2014/main" id="{00000000-0008-0000-0500-000097100000}"/>
            </a:ext>
          </a:extLst>
        </xdr:cNvPr>
        <xdr:cNvSpPr txBox="1">
          <a:spLocks noChangeArrowheads="1"/>
        </xdr:cNvSpPr>
      </xdr:nvSpPr>
      <xdr:spPr bwMode="auto">
        <a:xfrm>
          <a:off x="4972050" y="27555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248" name="Text Box 15">
          <a:extLst>
            <a:ext uri="{FF2B5EF4-FFF2-40B4-BE49-F238E27FC236}">
              <a16:creationId xmlns:a16="http://schemas.microsoft.com/office/drawing/2014/main" id="{00000000-0008-0000-0500-000098100000}"/>
            </a:ext>
          </a:extLst>
        </xdr:cNvPr>
        <xdr:cNvSpPr txBox="1">
          <a:spLocks noChangeArrowheads="1"/>
        </xdr:cNvSpPr>
      </xdr:nvSpPr>
      <xdr:spPr bwMode="auto">
        <a:xfrm>
          <a:off x="4972050" y="27555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249" name="Text Box 15">
          <a:extLst>
            <a:ext uri="{FF2B5EF4-FFF2-40B4-BE49-F238E27FC236}">
              <a16:creationId xmlns:a16="http://schemas.microsoft.com/office/drawing/2014/main" id="{00000000-0008-0000-0500-000099100000}"/>
            </a:ext>
          </a:extLst>
        </xdr:cNvPr>
        <xdr:cNvSpPr txBox="1">
          <a:spLocks noChangeArrowheads="1"/>
        </xdr:cNvSpPr>
      </xdr:nvSpPr>
      <xdr:spPr bwMode="auto">
        <a:xfrm>
          <a:off x="4972050" y="27555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448496"/>
    <xdr:sp macro="" textlink="">
      <xdr:nvSpPr>
        <xdr:cNvPr id="4250" name="Text Box 15">
          <a:extLst>
            <a:ext uri="{FF2B5EF4-FFF2-40B4-BE49-F238E27FC236}">
              <a16:creationId xmlns:a16="http://schemas.microsoft.com/office/drawing/2014/main" id="{00000000-0008-0000-0500-00009A100000}"/>
            </a:ext>
          </a:extLst>
        </xdr:cNvPr>
        <xdr:cNvSpPr txBox="1">
          <a:spLocks noChangeArrowheads="1"/>
        </xdr:cNvSpPr>
      </xdr:nvSpPr>
      <xdr:spPr bwMode="auto">
        <a:xfrm>
          <a:off x="4972050" y="290544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251" name="Text Box 15">
          <a:extLst>
            <a:ext uri="{FF2B5EF4-FFF2-40B4-BE49-F238E27FC236}">
              <a16:creationId xmlns:a16="http://schemas.microsoft.com/office/drawing/2014/main" id="{00000000-0008-0000-0500-00009B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444331"/>
    <xdr:sp macro="" textlink="">
      <xdr:nvSpPr>
        <xdr:cNvPr id="4252" name="Text Box 15">
          <a:extLst>
            <a:ext uri="{FF2B5EF4-FFF2-40B4-BE49-F238E27FC236}">
              <a16:creationId xmlns:a16="http://schemas.microsoft.com/office/drawing/2014/main" id="{00000000-0008-0000-0500-00009C100000}"/>
            </a:ext>
          </a:extLst>
        </xdr:cNvPr>
        <xdr:cNvSpPr txBox="1">
          <a:spLocks noChangeArrowheads="1"/>
        </xdr:cNvSpPr>
      </xdr:nvSpPr>
      <xdr:spPr bwMode="auto">
        <a:xfrm>
          <a:off x="4972050" y="290544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456743"/>
    <xdr:sp macro="" textlink="">
      <xdr:nvSpPr>
        <xdr:cNvPr id="4253" name="Text Box 15">
          <a:extLst>
            <a:ext uri="{FF2B5EF4-FFF2-40B4-BE49-F238E27FC236}">
              <a16:creationId xmlns:a16="http://schemas.microsoft.com/office/drawing/2014/main" id="{00000000-0008-0000-0500-00009D100000}"/>
            </a:ext>
          </a:extLst>
        </xdr:cNvPr>
        <xdr:cNvSpPr txBox="1">
          <a:spLocks noChangeArrowheads="1"/>
        </xdr:cNvSpPr>
      </xdr:nvSpPr>
      <xdr:spPr bwMode="auto">
        <a:xfrm>
          <a:off x="4972050" y="290544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254" name="Text Box 15">
          <a:extLst>
            <a:ext uri="{FF2B5EF4-FFF2-40B4-BE49-F238E27FC236}">
              <a16:creationId xmlns:a16="http://schemas.microsoft.com/office/drawing/2014/main" id="{00000000-0008-0000-0500-00009E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444331"/>
    <xdr:sp macro="" textlink="">
      <xdr:nvSpPr>
        <xdr:cNvPr id="4255" name="Text Box 15">
          <a:extLst>
            <a:ext uri="{FF2B5EF4-FFF2-40B4-BE49-F238E27FC236}">
              <a16:creationId xmlns:a16="http://schemas.microsoft.com/office/drawing/2014/main" id="{00000000-0008-0000-0500-00009F100000}"/>
            </a:ext>
          </a:extLst>
        </xdr:cNvPr>
        <xdr:cNvSpPr txBox="1">
          <a:spLocks noChangeArrowheads="1"/>
        </xdr:cNvSpPr>
      </xdr:nvSpPr>
      <xdr:spPr bwMode="auto">
        <a:xfrm>
          <a:off x="4972050" y="290544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256" name="Text Box 15">
          <a:extLst>
            <a:ext uri="{FF2B5EF4-FFF2-40B4-BE49-F238E27FC236}">
              <a16:creationId xmlns:a16="http://schemas.microsoft.com/office/drawing/2014/main" id="{00000000-0008-0000-0500-0000A0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257" name="Text Box 15">
          <a:extLst>
            <a:ext uri="{FF2B5EF4-FFF2-40B4-BE49-F238E27FC236}">
              <a16:creationId xmlns:a16="http://schemas.microsoft.com/office/drawing/2014/main" id="{00000000-0008-0000-0500-0000A1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258" name="Text Box 15">
          <a:extLst>
            <a:ext uri="{FF2B5EF4-FFF2-40B4-BE49-F238E27FC236}">
              <a16:creationId xmlns:a16="http://schemas.microsoft.com/office/drawing/2014/main" id="{00000000-0008-0000-0500-0000A2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259" name="Text Box 15">
          <a:extLst>
            <a:ext uri="{FF2B5EF4-FFF2-40B4-BE49-F238E27FC236}">
              <a16:creationId xmlns:a16="http://schemas.microsoft.com/office/drawing/2014/main" id="{00000000-0008-0000-0500-0000A3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260" name="Text Box 15">
          <a:extLst>
            <a:ext uri="{FF2B5EF4-FFF2-40B4-BE49-F238E27FC236}">
              <a16:creationId xmlns:a16="http://schemas.microsoft.com/office/drawing/2014/main" id="{00000000-0008-0000-0500-0000A4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261" name="Text Box 15">
          <a:extLst>
            <a:ext uri="{FF2B5EF4-FFF2-40B4-BE49-F238E27FC236}">
              <a16:creationId xmlns:a16="http://schemas.microsoft.com/office/drawing/2014/main" id="{00000000-0008-0000-0500-0000A5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262" name="Text Box 15">
          <a:extLst>
            <a:ext uri="{FF2B5EF4-FFF2-40B4-BE49-F238E27FC236}">
              <a16:creationId xmlns:a16="http://schemas.microsoft.com/office/drawing/2014/main" id="{00000000-0008-0000-0500-0000A6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263" name="Text Box 15">
          <a:extLst>
            <a:ext uri="{FF2B5EF4-FFF2-40B4-BE49-F238E27FC236}">
              <a16:creationId xmlns:a16="http://schemas.microsoft.com/office/drawing/2014/main" id="{00000000-0008-0000-0500-0000A7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264" name="Text Box 15">
          <a:extLst>
            <a:ext uri="{FF2B5EF4-FFF2-40B4-BE49-F238E27FC236}">
              <a16:creationId xmlns:a16="http://schemas.microsoft.com/office/drawing/2014/main" id="{00000000-0008-0000-0500-0000A8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265" name="Text Box 15">
          <a:extLst>
            <a:ext uri="{FF2B5EF4-FFF2-40B4-BE49-F238E27FC236}">
              <a16:creationId xmlns:a16="http://schemas.microsoft.com/office/drawing/2014/main" id="{00000000-0008-0000-0500-0000A9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266" name="Text Box 15">
          <a:extLst>
            <a:ext uri="{FF2B5EF4-FFF2-40B4-BE49-F238E27FC236}">
              <a16:creationId xmlns:a16="http://schemas.microsoft.com/office/drawing/2014/main" id="{00000000-0008-0000-0500-0000AA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267" name="Text Box 15">
          <a:extLst>
            <a:ext uri="{FF2B5EF4-FFF2-40B4-BE49-F238E27FC236}">
              <a16:creationId xmlns:a16="http://schemas.microsoft.com/office/drawing/2014/main" id="{00000000-0008-0000-0500-0000AB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268" name="Text Box 15">
          <a:extLst>
            <a:ext uri="{FF2B5EF4-FFF2-40B4-BE49-F238E27FC236}">
              <a16:creationId xmlns:a16="http://schemas.microsoft.com/office/drawing/2014/main" id="{00000000-0008-0000-0500-0000AC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269" name="Text Box 15">
          <a:extLst>
            <a:ext uri="{FF2B5EF4-FFF2-40B4-BE49-F238E27FC236}">
              <a16:creationId xmlns:a16="http://schemas.microsoft.com/office/drawing/2014/main" id="{00000000-0008-0000-0500-0000AD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270" name="Text Box 15">
          <a:extLst>
            <a:ext uri="{FF2B5EF4-FFF2-40B4-BE49-F238E27FC236}">
              <a16:creationId xmlns:a16="http://schemas.microsoft.com/office/drawing/2014/main" id="{00000000-0008-0000-0500-0000AE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271" name="Text Box 15">
          <a:extLst>
            <a:ext uri="{FF2B5EF4-FFF2-40B4-BE49-F238E27FC236}">
              <a16:creationId xmlns:a16="http://schemas.microsoft.com/office/drawing/2014/main" id="{00000000-0008-0000-0500-0000AF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448496"/>
    <xdr:sp macro="" textlink="">
      <xdr:nvSpPr>
        <xdr:cNvPr id="4272" name="Text Box 15">
          <a:extLst>
            <a:ext uri="{FF2B5EF4-FFF2-40B4-BE49-F238E27FC236}">
              <a16:creationId xmlns:a16="http://schemas.microsoft.com/office/drawing/2014/main" id="{00000000-0008-0000-0500-0000B0100000}"/>
            </a:ext>
          </a:extLst>
        </xdr:cNvPr>
        <xdr:cNvSpPr txBox="1">
          <a:spLocks noChangeArrowheads="1"/>
        </xdr:cNvSpPr>
      </xdr:nvSpPr>
      <xdr:spPr bwMode="auto">
        <a:xfrm>
          <a:off x="4972050" y="290544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273" name="Text Box 15">
          <a:extLst>
            <a:ext uri="{FF2B5EF4-FFF2-40B4-BE49-F238E27FC236}">
              <a16:creationId xmlns:a16="http://schemas.microsoft.com/office/drawing/2014/main" id="{00000000-0008-0000-0500-0000B1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444331"/>
    <xdr:sp macro="" textlink="">
      <xdr:nvSpPr>
        <xdr:cNvPr id="4274" name="Text Box 15">
          <a:extLst>
            <a:ext uri="{FF2B5EF4-FFF2-40B4-BE49-F238E27FC236}">
              <a16:creationId xmlns:a16="http://schemas.microsoft.com/office/drawing/2014/main" id="{00000000-0008-0000-0500-0000B2100000}"/>
            </a:ext>
          </a:extLst>
        </xdr:cNvPr>
        <xdr:cNvSpPr txBox="1">
          <a:spLocks noChangeArrowheads="1"/>
        </xdr:cNvSpPr>
      </xdr:nvSpPr>
      <xdr:spPr bwMode="auto">
        <a:xfrm>
          <a:off x="4972050" y="290544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456743"/>
    <xdr:sp macro="" textlink="">
      <xdr:nvSpPr>
        <xdr:cNvPr id="4275" name="Text Box 15">
          <a:extLst>
            <a:ext uri="{FF2B5EF4-FFF2-40B4-BE49-F238E27FC236}">
              <a16:creationId xmlns:a16="http://schemas.microsoft.com/office/drawing/2014/main" id="{00000000-0008-0000-0500-0000B3100000}"/>
            </a:ext>
          </a:extLst>
        </xdr:cNvPr>
        <xdr:cNvSpPr txBox="1">
          <a:spLocks noChangeArrowheads="1"/>
        </xdr:cNvSpPr>
      </xdr:nvSpPr>
      <xdr:spPr bwMode="auto">
        <a:xfrm>
          <a:off x="4972050" y="290544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276" name="Text Box 15">
          <a:extLst>
            <a:ext uri="{FF2B5EF4-FFF2-40B4-BE49-F238E27FC236}">
              <a16:creationId xmlns:a16="http://schemas.microsoft.com/office/drawing/2014/main" id="{00000000-0008-0000-0500-0000B4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444331"/>
    <xdr:sp macro="" textlink="">
      <xdr:nvSpPr>
        <xdr:cNvPr id="4277" name="Text Box 15">
          <a:extLst>
            <a:ext uri="{FF2B5EF4-FFF2-40B4-BE49-F238E27FC236}">
              <a16:creationId xmlns:a16="http://schemas.microsoft.com/office/drawing/2014/main" id="{00000000-0008-0000-0500-0000B5100000}"/>
            </a:ext>
          </a:extLst>
        </xdr:cNvPr>
        <xdr:cNvSpPr txBox="1">
          <a:spLocks noChangeArrowheads="1"/>
        </xdr:cNvSpPr>
      </xdr:nvSpPr>
      <xdr:spPr bwMode="auto">
        <a:xfrm>
          <a:off x="4972050" y="290544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278" name="Text Box 15">
          <a:extLst>
            <a:ext uri="{FF2B5EF4-FFF2-40B4-BE49-F238E27FC236}">
              <a16:creationId xmlns:a16="http://schemas.microsoft.com/office/drawing/2014/main" id="{00000000-0008-0000-0500-0000B6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279" name="Text Box 15">
          <a:extLst>
            <a:ext uri="{FF2B5EF4-FFF2-40B4-BE49-F238E27FC236}">
              <a16:creationId xmlns:a16="http://schemas.microsoft.com/office/drawing/2014/main" id="{00000000-0008-0000-0500-0000B7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280" name="Text Box 15">
          <a:extLst>
            <a:ext uri="{FF2B5EF4-FFF2-40B4-BE49-F238E27FC236}">
              <a16:creationId xmlns:a16="http://schemas.microsoft.com/office/drawing/2014/main" id="{00000000-0008-0000-0500-0000B8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281" name="Text Box 15">
          <a:extLst>
            <a:ext uri="{FF2B5EF4-FFF2-40B4-BE49-F238E27FC236}">
              <a16:creationId xmlns:a16="http://schemas.microsoft.com/office/drawing/2014/main" id="{00000000-0008-0000-0500-0000B9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282" name="Text Box 15">
          <a:extLst>
            <a:ext uri="{FF2B5EF4-FFF2-40B4-BE49-F238E27FC236}">
              <a16:creationId xmlns:a16="http://schemas.microsoft.com/office/drawing/2014/main" id="{00000000-0008-0000-0500-0000BA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283" name="Text Box 15">
          <a:extLst>
            <a:ext uri="{FF2B5EF4-FFF2-40B4-BE49-F238E27FC236}">
              <a16:creationId xmlns:a16="http://schemas.microsoft.com/office/drawing/2014/main" id="{00000000-0008-0000-0500-0000BB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284" name="Text Box 15">
          <a:extLst>
            <a:ext uri="{FF2B5EF4-FFF2-40B4-BE49-F238E27FC236}">
              <a16:creationId xmlns:a16="http://schemas.microsoft.com/office/drawing/2014/main" id="{00000000-0008-0000-0500-0000BC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285" name="Text Box 15">
          <a:extLst>
            <a:ext uri="{FF2B5EF4-FFF2-40B4-BE49-F238E27FC236}">
              <a16:creationId xmlns:a16="http://schemas.microsoft.com/office/drawing/2014/main" id="{00000000-0008-0000-0500-0000BD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286" name="Text Box 15">
          <a:extLst>
            <a:ext uri="{FF2B5EF4-FFF2-40B4-BE49-F238E27FC236}">
              <a16:creationId xmlns:a16="http://schemas.microsoft.com/office/drawing/2014/main" id="{00000000-0008-0000-0500-0000BE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287" name="Text Box 15">
          <a:extLst>
            <a:ext uri="{FF2B5EF4-FFF2-40B4-BE49-F238E27FC236}">
              <a16:creationId xmlns:a16="http://schemas.microsoft.com/office/drawing/2014/main" id="{00000000-0008-0000-0500-0000BF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288" name="Text Box 15">
          <a:extLst>
            <a:ext uri="{FF2B5EF4-FFF2-40B4-BE49-F238E27FC236}">
              <a16:creationId xmlns:a16="http://schemas.microsoft.com/office/drawing/2014/main" id="{00000000-0008-0000-0500-0000C0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289" name="Text Box 15">
          <a:extLst>
            <a:ext uri="{FF2B5EF4-FFF2-40B4-BE49-F238E27FC236}">
              <a16:creationId xmlns:a16="http://schemas.microsoft.com/office/drawing/2014/main" id="{00000000-0008-0000-0500-0000C1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290" name="Text Box 15">
          <a:extLst>
            <a:ext uri="{FF2B5EF4-FFF2-40B4-BE49-F238E27FC236}">
              <a16:creationId xmlns:a16="http://schemas.microsoft.com/office/drawing/2014/main" id="{00000000-0008-0000-0500-0000C2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291" name="Text Box 15">
          <a:extLst>
            <a:ext uri="{FF2B5EF4-FFF2-40B4-BE49-F238E27FC236}">
              <a16:creationId xmlns:a16="http://schemas.microsoft.com/office/drawing/2014/main" id="{00000000-0008-0000-0500-0000C3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292" name="Text Box 15">
          <a:extLst>
            <a:ext uri="{FF2B5EF4-FFF2-40B4-BE49-F238E27FC236}">
              <a16:creationId xmlns:a16="http://schemas.microsoft.com/office/drawing/2014/main" id="{00000000-0008-0000-0500-0000C4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293" name="Text Box 15">
          <a:extLst>
            <a:ext uri="{FF2B5EF4-FFF2-40B4-BE49-F238E27FC236}">
              <a16:creationId xmlns:a16="http://schemas.microsoft.com/office/drawing/2014/main" id="{00000000-0008-0000-0500-0000C5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294" name="Text Box 15">
          <a:extLst>
            <a:ext uri="{FF2B5EF4-FFF2-40B4-BE49-F238E27FC236}">
              <a16:creationId xmlns:a16="http://schemas.microsoft.com/office/drawing/2014/main" id="{00000000-0008-0000-0500-0000C6100000}"/>
            </a:ext>
          </a:extLst>
        </xdr:cNvPr>
        <xdr:cNvSpPr txBox="1">
          <a:spLocks noChangeArrowheads="1"/>
        </xdr:cNvSpPr>
      </xdr:nvSpPr>
      <xdr:spPr bwMode="auto">
        <a:xfrm>
          <a:off x="4972050" y="29803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295" name="Text Box 15">
          <a:extLst>
            <a:ext uri="{FF2B5EF4-FFF2-40B4-BE49-F238E27FC236}">
              <a16:creationId xmlns:a16="http://schemas.microsoft.com/office/drawing/2014/main" id="{00000000-0008-0000-0500-0000C7100000}"/>
            </a:ext>
          </a:extLst>
        </xdr:cNvPr>
        <xdr:cNvSpPr txBox="1">
          <a:spLocks noChangeArrowheads="1"/>
        </xdr:cNvSpPr>
      </xdr:nvSpPr>
      <xdr:spPr bwMode="auto">
        <a:xfrm>
          <a:off x="4972050" y="29803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296" name="Text Box 15">
          <a:extLst>
            <a:ext uri="{FF2B5EF4-FFF2-40B4-BE49-F238E27FC236}">
              <a16:creationId xmlns:a16="http://schemas.microsoft.com/office/drawing/2014/main" id="{00000000-0008-0000-0500-0000C8100000}"/>
            </a:ext>
          </a:extLst>
        </xdr:cNvPr>
        <xdr:cNvSpPr txBox="1">
          <a:spLocks noChangeArrowheads="1"/>
        </xdr:cNvSpPr>
      </xdr:nvSpPr>
      <xdr:spPr bwMode="auto">
        <a:xfrm>
          <a:off x="4972050" y="29803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297" name="Text Box 15">
          <a:extLst>
            <a:ext uri="{FF2B5EF4-FFF2-40B4-BE49-F238E27FC236}">
              <a16:creationId xmlns:a16="http://schemas.microsoft.com/office/drawing/2014/main" id="{00000000-0008-0000-0500-0000C9100000}"/>
            </a:ext>
          </a:extLst>
        </xdr:cNvPr>
        <xdr:cNvSpPr txBox="1">
          <a:spLocks noChangeArrowheads="1"/>
        </xdr:cNvSpPr>
      </xdr:nvSpPr>
      <xdr:spPr bwMode="auto">
        <a:xfrm>
          <a:off x="4972050" y="29803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298" name="Text Box 15">
          <a:extLst>
            <a:ext uri="{FF2B5EF4-FFF2-40B4-BE49-F238E27FC236}">
              <a16:creationId xmlns:a16="http://schemas.microsoft.com/office/drawing/2014/main" id="{00000000-0008-0000-0500-0000CA100000}"/>
            </a:ext>
          </a:extLst>
        </xdr:cNvPr>
        <xdr:cNvSpPr txBox="1">
          <a:spLocks noChangeArrowheads="1"/>
        </xdr:cNvSpPr>
      </xdr:nvSpPr>
      <xdr:spPr bwMode="auto">
        <a:xfrm>
          <a:off x="4972050" y="29803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299" name="Text Box 15">
          <a:extLst>
            <a:ext uri="{FF2B5EF4-FFF2-40B4-BE49-F238E27FC236}">
              <a16:creationId xmlns:a16="http://schemas.microsoft.com/office/drawing/2014/main" id="{00000000-0008-0000-0500-0000CB100000}"/>
            </a:ext>
          </a:extLst>
        </xdr:cNvPr>
        <xdr:cNvSpPr txBox="1">
          <a:spLocks noChangeArrowheads="1"/>
        </xdr:cNvSpPr>
      </xdr:nvSpPr>
      <xdr:spPr bwMode="auto">
        <a:xfrm>
          <a:off x="4972050" y="29803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300" name="Text Box 15">
          <a:extLst>
            <a:ext uri="{FF2B5EF4-FFF2-40B4-BE49-F238E27FC236}">
              <a16:creationId xmlns:a16="http://schemas.microsoft.com/office/drawing/2014/main" id="{00000000-0008-0000-0500-0000CC100000}"/>
            </a:ext>
          </a:extLst>
        </xdr:cNvPr>
        <xdr:cNvSpPr txBox="1">
          <a:spLocks noChangeArrowheads="1"/>
        </xdr:cNvSpPr>
      </xdr:nvSpPr>
      <xdr:spPr bwMode="auto">
        <a:xfrm>
          <a:off x="4972050" y="29803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301" name="Text Box 15">
          <a:extLst>
            <a:ext uri="{FF2B5EF4-FFF2-40B4-BE49-F238E27FC236}">
              <a16:creationId xmlns:a16="http://schemas.microsoft.com/office/drawing/2014/main" id="{00000000-0008-0000-0500-0000CD100000}"/>
            </a:ext>
          </a:extLst>
        </xdr:cNvPr>
        <xdr:cNvSpPr txBox="1">
          <a:spLocks noChangeArrowheads="1"/>
        </xdr:cNvSpPr>
      </xdr:nvSpPr>
      <xdr:spPr bwMode="auto">
        <a:xfrm>
          <a:off x="4972050" y="29803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302" name="Text Box 15">
          <a:extLst>
            <a:ext uri="{FF2B5EF4-FFF2-40B4-BE49-F238E27FC236}">
              <a16:creationId xmlns:a16="http://schemas.microsoft.com/office/drawing/2014/main" id="{00000000-0008-0000-0500-0000CE100000}"/>
            </a:ext>
          </a:extLst>
        </xdr:cNvPr>
        <xdr:cNvSpPr txBox="1">
          <a:spLocks noChangeArrowheads="1"/>
        </xdr:cNvSpPr>
      </xdr:nvSpPr>
      <xdr:spPr bwMode="auto">
        <a:xfrm>
          <a:off x="4972050" y="29803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303" name="Text Box 15">
          <a:extLst>
            <a:ext uri="{FF2B5EF4-FFF2-40B4-BE49-F238E27FC236}">
              <a16:creationId xmlns:a16="http://schemas.microsoft.com/office/drawing/2014/main" id="{00000000-0008-0000-0500-0000CF100000}"/>
            </a:ext>
          </a:extLst>
        </xdr:cNvPr>
        <xdr:cNvSpPr txBox="1">
          <a:spLocks noChangeArrowheads="1"/>
        </xdr:cNvSpPr>
      </xdr:nvSpPr>
      <xdr:spPr bwMode="auto">
        <a:xfrm>
          <a:off x="4972050" y="29803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304" name="Text Box 15">
          <a:extLst>
            <a:ext uri="{FF2B5EF4-FFF2-40B4-BE49-F238E27FC236}">
              <a16:creationId xmlns:a16="http://schemas.microsoft.com/office/drawing/2014/main" id="{00000000-0008-0000-0500-0000D0100000}"/>
            </a:ext>
          </a:extLst>
        </xdr:cNvPr>
        <xdr:cNvSpPr txBox="1">
          <a:spLocks noChangeArrowheads="1"/>
        </xdr:cNvSpPr>
      </xdr:nvSpPr>
      <xdr:spPr bwMode="auto">
        <a:xfrm>
          <a:off x="4972050" y="29803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305" name="Text Box 15">
          <a:extLst>
            <a:ext uri="{FF2B5EF4-FFF2-40B4-BE49-F238E27FC236}">
              <a16:creationId xmlns:a16="http://schemas.microsoft.com/office/drawing/2014/main" id="{00000000-0008-0000-0500-0000D1100000}"/>
            </a:ext>
          </a:extLst>
        </xdr:cNvPr>
        <xdr:cNvSpPr txBox="1">
          <a:spLocks noChangeArrowheads="1"/>
        </xdr:cNvSpPr>
      </xdr:nvSpPr>
      <xdr:spPr bwMode="auto">
        <a:xfrm>
          <a:off x="4972050" y="29803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306" name="Text Box 15">
          <a:extLst>
            <a:ext uri="{FF2B5EF4-FFF2-40B4-BE49-F238E27FC236}">
              <a16:creationId xmlns:a16="http://schemas.microsoft.com/office/drawing/2014/main" id="{00000000-0008-0000-0500-0000D2100000}"/>
            </a:ext>
          </a:extLst>
        </xdr:cNvPr>
        <xdr:cNvSpPr txBox="1">
          <a:spLocks noChangeArrowheads="1"/>
        </xdr:cNvSpPr>
      </xdr:nvSpPr>
      <xdr:spPr bwMode="auto">
        <a:xfrm>
          <a:off x="4972050" y="29803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307" name="Text Box 15">
          <a:extLst>
            <a:ext uri="{FF2B5EF4-FFF2-40B4-BE49-F238E27FC236}">
              <a16:creationId xmlns:a16="http://schemas.microsoft.com/office/drawing/2014/main" id="{00000000-0008-0000-0500-0000D3100000}"/>
            </a:ext>
          </a:extLst>
        </xdr:cNvPr>
        <xdr:cNvSpPr txBox="1">
          <a:spLocks noChangeArrowheads="1"/>
        </xdr:cNvSpPr>
      </xdr:nvSpPr>
      <xdr:spPr bwMode="auto">
        <a:xfrm>
          <a:off x="4972050" y="29803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308" name="Text Box 15">
          <a:extLst>
            <a:ext uri="{FF2B5EF4-FFF2-40B4-BE49-F238E27FC236}">
              <a16:creationId xmlns:a16="http://schemas.microsoft.com/office/drawing/2014/main" id="{00000000-0008-0000-0500-0000D4100000}"/>
            </a:ext>
          </a:extLst>
        </xdr:cNvPr>
        <xdr:cNvSpPr txBox="1">
          <a:spLocks noChangeArrowheads="1"/>
        </xdr:cNvSpPr>
      </xdr:nvSpPr>
      <xdr:spPr bwMode="auto">
        <a:xfrm>
          <a:off x="4972050" y="29803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309" name="Text Box 15">
          <a:extLst>
            <a:ext uri="{FF2B5EF4-FFF2-40B4-BE49-F238E27FC236}">
              <a16:creationId xmlns:a16="http://schemas.microsoft.com/office/drawing/2014/main" id="{00000000-0008-0000-0500-0000D5100000}"/>
            </a:ext>
          </a:extLst>
        </xdr:cNvPr>
        <xdr:cNvSpPr txBox="1">
          <a:spLocks noChangeArrowheads="1"/>
        </xdr:cNvSpPr>
      </xdr:nvSpPr>
      <xdr:spPr bwMode="auto">
        <a:xfrm>
          <a:off x="4972050" y="29803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310" name="Text Box 15">
          <a:extLst>
            <a:ext uri="{FF2B5EF4-FFF2-40B4-BE49-F238E27FC236}">
              <a16:creationId xmlns:a16="http://schemas.microsoft.com/office/drawing/2014/main" id="{00000000-0008-0000-0500-0000D6100000}"/>
            </a:ext>
          </a:extLst>
        </xdr:cNvPr>
        <xdr:cNvSpPr txBox="1">
          <a:spLocks noChangeArrowheads="1"/>
        </xdr:cNvSpPr>
      </xdr:nvSpPr>
      <xdr:spPr bwMode="auto">
        <a:xfrm>
          <a:off x="4972050" y="29803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311" name="Text Box 15">
          <a:extLst>
            <a:ext uri="{FF2B5EF4-FFF2-40B4-BE49-F238E27FC236}">
              <a16:creationId xmlns:a16="http://schemas.microsoft.com/office/drawing/2014/main" id="{00000000-0008-0000-0500-0000D7100000}"/>
            </a:ext>
          </a:extLst>
        </xdr:cNvPr>
        <xdr:cNvSpPr txBox="1">
          <a:spLocks noChangeArrowheads="1"/>
        </xdr:cNvSpPr>
      </xdr:nvSpPr>
      <xdr:spPr bwMode="auto">
        <a:xfrm>
          <a:off x="4972050" y="29803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461691"/>
    <xdr:sp macro="" textlink="">
      <xdr:nvSpPr>
        <xdr:cNvPr id="4312" name="Text Box 15">
          <a:extLst>
            <a:ext uri="{FF2B5EF4-FFF2-40B4-BE49-F238E27FC236}">
              <a16:creationId xmlns:a16="http://schemas.microsoft.com/office/drawing/2014/main" id="{00000000-0008-0000-0500-0000D8100000}"/>
            </a:ext>
          </a:extLst>
        </xdr:cNvPr>
        <xdr:cNvSpPr txBox="1">
          <a:spLocks noChangeArrowheads="1"/>
        </xdr:cNvSpPr>
      </xdr:nvSpPr>
      <xdr:spPr bwMode="auto">
        <a:xfrm>
          <a:off x="4972050" y="31302325"/>
          <a:ext cx="95250" cy="461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313" name="Text Box 15">
          <a:extLst>
            <a:ext uri="{FF2B5EF4-FFF2-40B4-BE49-F238E27FC236}">
              <a16:creationId xmlns:a16="http://schemas.microsoft.com/office/drawing/2014/main" id="{00000000-0008-0000-0500-0000D9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444331"/>
    <xdr:sp macro="" textlink="">
      <xdr:nvSpPr>
        <xdr:cNvPr id="4314" name="Text Box 15">
          <a:extLst>
            <a:ext uri="{FF2B5EF4-FFF2-40B4-BE49-F238E27FC236}">
              <a16:creationId xmlns:a16="http://schemas.microsoft.com/office/drawing/2014/main" id="{00000000-0008-0000-0500-0000DA100000}"/>
            </a:ext>
          </a:extLst>
        </xdr:cNvPr>
        <xdr:cNvSpPr txBox="1">
          <a:spLocks noChangeArrowheads="1"/>
        </xdr:cNvSpPr>
      </xdr:nvSpPr>
      <xdr:spPr bwMode="auto">
        <a:xfrm>
          <a:off x="4972050" y="313023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448496"/>
    <xdr:sp macro="" textlink="">
      <xdr:nvSpPr>
        <xdr:cNvPr id="4315" name="Text Box 15">
          <a:extLst>
            <a:ext uri="{FF2B5EF4-FFF2-40B4-BE49-F238E27FC236}">
              <a16:creationId xmlns:a16="http://schemas.microsoft.com/office/drawing/2014/main" id="{00000000-0008-0000-0500-0000DB100000}"/>
            </a:ext>
          </a:extLst>
        </xdr:cNvPr>
        <xdr:cNvSpPr txBox="1">
          <a:spLocks noChangeArrowheads="1"/>
        </xdr:cNvSpPr>
      </xdr:nvSpPr>
      <xdr:spPr bwMode="auto">
        <a:xfrm>
          <a:off x="4972050" y="313023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316" name="Text Box 15">
          <a:extLst>
            <a:ext uri="{FF2B5EF4-FFF2-40B4-BE49-F238E27FC236}">
              <a16:creationId xmlns:a16="http://schemas.microsoft.com/office/drawing/2014/main" id="{00000000-0008-0000-0500-0000DC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444331"/>
    <xdr:sp macro="" textlink="">
      <xdr:nvSpPr>
        <xdr:cNvPr id="4317" name="Text Box 15">
          <a:extLst>
            <a:ext uri="{FF2B5EF4-FFF2-40B4-BE49-F238E27FC236}">
              <a16:creationId xmlns:a16="http://schemas.microsoft.com/office/drawing/2014/main" id="{00000000-0008-0000-0500-0000DD100000}"/>
            </a:ext>
          </a:extLst>
        </xdr:cNvPr>
        <xdr:cNvSpPr txBox="1">
          <a:spLocks noChangeArrowheads="1"/>
        </xdr:cNvSpPr>
      </xdr:nvSpPr>
      <xdr:spPr bwMode="auto">
        <a:xfrm>
          <a:off x="4972050" y="313023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456743"/>
    <xdr:sp macro="" textlink="">
      <xdr:nvSpPr>
        <xdr:cNvPr id="4318" name="Text Box 15">
          <a:extLst>
            <a:ext uri="{FF2B5EF4-FFF2-40B4-BE49-F238E27FC236}">
              <a16:creationId xmlns:a16="http://schemas.microsoft.com/office/drawing/2014/main" id="{00000000-0008-0000-0500-0000DE100000}"/>
            </a:ext>
          </a:extLst>
        </xdr:cNvPr>
        <xdr:cNvSpPr txBox="1">
          <a:spLocks noChangeArrowheads="1"/>
        </xdr:cNvSpPr>
      </xdr:nvSpPr>
      <xdr:spPr bwMode="auto">
        <a:xfrm>
          <a:off x="4972050" y="313023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319" name="Text Box 15">
          <a:extLst>
            <a:ext uri="{FF2B5EF4-FFF2-40B4-BE49-F238E27FC236}">
              <a16:creationId xmlns:a16="http://schemas.microsoft.com/office/drawing/2014/main" id="{00000000-0008-0000-0500-0000DF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444331"/>
    <xdr:sp macro="" textlink="">
      <xdr:nvSpPr>
        <xdr:cNvPr id="4320" name="Text Box 15">
          <a:extLst>
            <a:ext uri="{FF2B5EF4-FFF2-40B4-BE49-F238E27FC236}">
              <a16:creationId xmlns:a16="http://schemas.microsoft.com/office/drawing/2014/main" id="{00000000-0008-0000-0500-0000E0100000}"/>
            </a:ext>
          </a:extLst>
        </xdr:cNvPr>
        <xdr:cNvSpPr txBox="1">
          <a:spLocks noChangeArrowheads="1"/>
        </xdr:cNvSpPr>
      </xdr:nvSpPr>
      <xdr:spPr bwMode="auto">
        <a:xfrm>
          <a:off x="4972050" y="313023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321" name="Text Box 15">
          <a:extLst>
            <a:ext uri="{FF2B5EF4-FFF2-40B4-BE49-F238E27FC236}">
              <a16:creationId xmlns:a16="http://schemas.microsoft.com/office/drawing/2014/main" id="{00000000-0008-0000-0500-0000E1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322" name="Text Box 15">
          <a:extLst>
            <a:ext uri="{FF2B5EF4-FFF2-40B4-BE49-F238E27FC236}">
              <a16:creationId xmlns:a16="http://schemas.microsoft.com/office/drawing/2014/main" id="{00000000-0008-0000-0500-0000E2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323" name="Text Box 15">
          <a:extLst>
            <a:ext uri="{FF2B5EF4-FFF2-40B4-BE49-F238E27FC236}">
              <a16:creationId xmlns:a16="http://schemas.microsoft.com/office/drawing/2014/main" id="{00000000-0008-0000-0500-0000E3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324" name="Text Box 15">
          <a:extLst>
            <a:ext uri="{FF2B5EF4-FFF2-40B4-BE49-F238E27FC236}">
              <a16:creationId xmlns:a16="http://schemas.microsoft.com/office/drawing/2014/main" id="{00000000-0008-0000-0500-0000E4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325" name="Text Box 15">
          <a:extLst>
            <a:ext uri="{FF2B5EF4-FFF2-40B4-BE49-F238E27FC236}">
              <a16:creationId xmlns:a16="http://schemas.microsoft.com/office/drawing/2014/main" id="{00000000-0008-0000-0500-0000E5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326" name="Text Box 15">
          <a:extLst>
            <a:ext uri="{FF2B5EF4-FFF2-40B4-BE49-F238E27FC236}">
              <a16:creationId xmlns:a16="http://schemas.microsoft.com/office/drawing/2014/main" id="{00000000-0008-0000-0500-0000E6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327" name="Text Box 15">
          <a:extLst>
            <a:ext uri="{FF2B5EF4-FFF2-40B4-BE49-F238E27FC236}">
              <a16:creationId xmlns:a16="http://schemas.microsoft.com/office/drawing/2014/main" id="{00000000-0008-0000-0500-0000E7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328" name="Text Box 15">
          <a:extLst>
            <a:ext uri="{FF2B5EF4-FFF2-40B4-BE49-F238E27FC236}">
              <a16:creationId xmlns:a16="http://schemas.microsoft.com/office/drawing/2014/main" id="{00000000-0008-0000-0500-0000E8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329" name="Text Box 15">
          <a:extLst>
            <a:ext uri="{FF2B5EF4-FFF2-40B4-BE49-F238E27FC236}">
              <a16:creationId xmlns:a16="http://schemas.microsoft.com/office/drawing/2014/main" id="{00000000-0008-0000-0500-0000E9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330" name="Text Box 15">
          <a:extLst>
            <a:ext uri="{FF2B5EF4-FFF2-40B4-BE49-F238E27FC236}">
              <a16:creationId xmlns:a16="http://schemas.microsoft.com/office/drawing/2014/main" id="{00000000-0008-0000-0500-0000EA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331" name="Text Box 15">
          <a:extLst>
            <a:ext uri="{FF2B5EF4-FFF2-40B4-BE49-F238E27FC236}">
              <a16:creationId xmlns:a16="http://schemas.microsoft.com/office/drawing/2014/main" id="{00000000-0008-0000-0500-0000EB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332" name="Text Box 15">
          <a:extLst>
            <a:ext uri="{FF2B5EF4-FFF2-40B4-BE49-F238E27FC236}">
              <a16:creationId xmlns:a16="http://schemas.microsoft.com/office/drawing/2014/main" id="{00000000-0008-0000-0500-0000EC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333" name="Text Box 15">
          <a:extLst>
            <a:ext uri="{FF2B5EF4-FFF2-40B4-BE49-F238E27FC236}">
              <a16:creationId xmlns:a16="http://schemas.microsoft.com/office/drawing/2014/main" id="{00000000-0008-0000-0500-0000ED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334" name="Text Box 15">
          <a:extLst>
            <a:ext uri="{FF2B5EF4-FFF2-40B4-BE49-F238E27FC236}">
              <a16:creationId xmlns:a16="http://schemas.microsoft.com/office/drawing/2014/main" id="{00000000-0008-0000-0500-0000EE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335" name="Text Box 15">
          <a:extLst>
            <a:ext uri="{FF2B5EF4-FFF2-40B4-BE49-F238E27FC236}">
              <a16:creationId xmlns:a16="http://schemas.microsoft.com/office/drawing/2014/main" id="{00000000-0008-0000-0500-0000EF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336" name="Text Box 15">
          <a:extLst>
            <a:ext uri="{FF2B5EF4-FFF2-40B4-BE49-F238E27FC236}">
              <a16:creationId xmlns:a16="http://schemas.microsoft.com/office/drawing/2014/main" id="{00000000-0008-0000-0500-0000F0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337" name="Text Box 15">
          <a:extLst>
            <a:ext uri="{FF2B5EF4-FFF2-40B4-BE49-F238E27FC236}">
              <a16:creationId xmlns:a16="http://schemas.microsoft.com/office/drawing/2014/main" id="{00000000-0008-0000-0500-0000F1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338" name="Text Box 15">
          <a:extLst>
            <a:ext uri="{FF2B5EF4-FFF2-40B4-BE49-F238E27FC236}">
              <a16:creationId xmlns:a16="http://schemas.microsoft.com/office/drawing/2014/main" id="{00000000-0008-0000-0500-0000F2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461691"/>
    <xdr:sp macro="" textlink="">
      <xdr:nvSpPr>
        <xdr:cNvPr id="4339" name="Text Box 15">
          <a:extLst>
            <a:ext uri="{FF2B5EF4-FFF2-40B4-BE49-F238E27FC236}">
              <a16:creationId xmlns:a16="http://schemas.microsoft.com/office/drawing/2014/main" id="{00000000-0008-0000-0500-0000F3100000}"/>
            </a:ext>
          </a:extLst>
        </xdr:cNvPr>
        <xdr:cNvSpPr txBox="1">
          <a:spLocks noChangeArrowheads="1"/>
        </xdr:cNvSpPr>
      </xdr:nvSpPr>
      <xdr:spPr bwMode="auto">
        <a:xfrm>
          <a:off x="4972050" y="31302325"/>
          <a:ext cx="95250" cy="461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340" name="Text Box 15">
          <a:extLst>
            <a:ext uri="{FF2B5EF4-FFF2-40B4-BE49-F238E27FC236}">
              <a16:creationId xmlns:a16="http://schemas.microsoft.com/office/drawing/2014/main" id="{00000000-0008-0000-0500-0000F4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444331"/>
    <xdr:sp macro="" textlink="">
      <xdr:nvSpPr>
        <xdr:cNvPr id="4341" name="Text Box 15">
          <a:extLst>
            <a:ext uri="{FF2B5EF4-FFF2-40B4-BE49-F238E27FC236}">
              <a16:creationId xmlns:a16="http://schemas.microsoft.com/office/drawing/2014/main" id="{00000000-0008-0000-0500-0000F5100000}"/>
            </a:ext>
          </a:extLst>
        </xdr:cNvPr>
        <xdr:cNvSpPr txBox="1">
          <a:spLocks noChangeArrowheads="1"/>
        </xdr:cNvSpPr>
      </xdr:nvSpPr>
      <xdr:spPr bwMode="auto">
        <a:xfrm>
          <a:off x="4972050" y="313023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448496"/>
    <xdr:sp macro="" textlink="">
      <xdr:nvSpPr>
        <xdr:cNvPr id="4342" name="Text Box 15">
          <a:extLst>
            <a:ext uri="{FF2B5EF4-FFF2-40B4-BE49-F238E27FC236}">
              <a16:creationId xmlns:a16="http://schemas.microsoft.com/office/drawing/2014/main" id="{00000000-0008-0000-0500-0000F6100000}"/>
            </a:ext>
          </a:extLst>
        </xdr:cNvPr>
        <xdr:cNvSpPr txBox="1">
          <a:spLocks noChangeArrowheads="1"/>
        </xdr:cNvSpPr>
      </xdr:nvSpPr>
      <xdr:spPr bwMode="auto">
        <a:xfrm>
          <a:off x="4972050" y="313023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343" name="Text Box 15">
          <a:extLst>
            <a:ext uri="{FF2B5EF4-FFF2-40B4-BE49-F238E27FC236}">
              <a16:creationId xmlns:a16="http://schemas.microsoft.com/office/drawing/2014/main" id="{00000000-0008-0000-0500-0000F7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444331"/>
    <xdr:sp macro="" textlink="">
      <xdr:nvSpPr>
        <xdr:cNvPr id="4344" name="Text Box 15">
          <a:extLst>
            <a:ext uri="{FF2B5EF4-FFF2-40B4-BE49-F238E27FC236}">
              <a16:creationId xmlns:a16="http://schemas.microsoft.com/office/drawing/2014/main" id="{00000000-0008-0000-0500-0000F8100000}"/>
            </a:ext>
          </a:extLst>
        </xdr:cNvPr>
        <xdr:cNvSpPr txBox="1">
          <a:spLocks noChangeArrowheads="1"/>
        </xdr:cNvSpPr>
      </xdr:nvSpPr>
      <xdr:spPr bwMode="auto">
        <a:xfrm>
          <a:off x="4972050" y="313023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456743"/>
    <xdr:sp macro="" textlink="">
      <xdr:nvSpPr>
        <xdr:cNvPr id="4345" name="Text Box 15">
          <a:extLst>
            <a:ext uri="{FF2B5EF4-FFF2-40B4-BE49-F238E27FC236}">
              <a16:creationId xmlns:a16="http://schemas.microsoft.com/office/drawing/2014/main" id="{00000000-0008-0000-0500-0000F9100000}"/>
            </a:ext>
          </a:extLst>
        </xdr:cNvPr>
        <xdr:cNvSpPr txBox="1">
          <a:spLocks noChangeArrowheads="1"/>
        </xdr:cNvSpPr>
      </xdr:nvSpPr>
      <xdr:spPr bwMode="auto">
        <a:xfrm>
          <a:off x="4972050" y="313023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346" name="Text Box 15">
          <a:extLst>
            <a:ext uri="{FF2B5EF4-FFF2-40B4-BE49-F238E27FC236}">
              <a16:creationId xmlns:a16="http://schemas.microsoft.com/office/drawing/2014/main" id="{00000000-0008-0000-0500-0000FA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444331"/>
    <xdr:sp macro="" textlink="">
      <xdr:nvSpPr>
        <xdr:cNvPr id="4347" name="Text Box 15">
          <a:extLst>
            <a:ext uri="{FF2B5EF4-FFF2-40B4-BE49-F238E27FC236}">
              <a16:creationId xmlns:a16="http://schemas.microsoft.com/office/drawing/2014/main" id="{00000000-0008-0000-0500-0000FB100000}"/>
            </a:ext>
          </a:extLst>
        </xdr:cNvPr>
        <xdr:cNvSpPr txBox="1">
          <a:spLocks noChangeArrowheads="1"/>
        </xdr:cNvSpPr>
      </xdr:nvSpPr>
      <xdr:spPr bwMode="auto">
        <a:xfrm>
          <a:off x="4972050" y="313023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348" name="Text Box 15">
          <a:extLst>
            <a:ext uri="{FF2B5EF4-FFF2-40B4-BE49-F238E27FC236}">
              <a16:creationId xmlns:a16="http://schemas.microsoft.com/office/drawing/2014/main" id="{00000000-0008-0000-0500-0000FC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349" name="Text Box 15">
          <a:extLst>
            <a:ext uri="{FF2B5EF4-FFF2-40B4-BE49-F238E27FC236}">
              <a16:creationId xmlns:a16="http://schemas.microsoft.com/office/drawing/2014/main" id="{00000000-0008-0000-0500-0000FD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350" name="Text Box 15">
          <a:extLst>
            <a:ext uri="{FF2B5EF4-FFF2-40B4-BE49-F238E27FC236}">
              <a16:creationId xmlns:a16="http://schemas.microsoft.com/office/drawing/2014/main" id="{00000000-0008-0000-0500-0000FE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351" name="Text Box 15">
          <a:extLst>
            <a:ext uri="{FF2B5EF4-FFF2-40B4-BE49-F238E27FC236}">
              <a16:creationId xmlns:a16="http://schemas.microsoft.com/office/drawing/2014/main" id="{00000000-0008-0000-0500-0000FF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352" name="Text Box 15">
          <a:extLst>
            <a:ext uri="{FF2B5EF4-FFF2-40B4-BE49-F238E27FC236}">
              <a16:creationId xmlns:a16="http://schemas.microsoft.com/office/drawing/2014/main" id="{00000000-0008-0000-0500-00000011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353" name="Text Box 15">
          <a:extLst>
            <a:ext uri="{FF2B5EF4-FFF2-40B4-BE49-F238E27FC236}">
              <a16:creationId xmlns:a16="http://schemas.microsoft.com/office/drawing/2014/main" id="{00000000-0008-0000-0500-00000111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354" name="Text Box 15">
          <a:extLst>
            <a:ext uri="{FF2B5EF4-FFF2-40B4-BE49-F238E27FC236}">
              <a16:creationId xmlns:a16="http://schemas.microsoft.com/office/drawing/2014/main" id="{00000000-0008-0000-0500-00000211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355" name="Text Box 15">
          <a:extLst>
            <a:ext uri="{FF2B5EF4-FFF2-40B4-BE49-F238E27FC236}">
              <a16:creationId xmlns:a16="http://schemas.microsoft.com/office/drawing/2014/main" id="{00000000-0008-0000-0500-00000311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356" name="Text Box 15">
          <a:extLst>
            <a:ext uri="{FF2B5EF4-FFF2-40B4-BE49-F238E27FC236}">
              <a16:creationId xmlns:a16="http://schemas.microsoft.com/office/drawing/2014/main" id="{00000000-0008-0000-0500-00000411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357" name="Text Box 15">
          <a:extLst>
            <a:ext uri="{FF2B5EF4-FFF2-40B4-BE49-F238E27FC236}">
              <a16:creationId xmlns:a16="http://schemas.microsoft.com/office/drawing/2014/main" id="{00000000-0008-0000-0500-00000511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358" name="Text Box 15">
          <a:extLst>
            <a:ext uri="{FF2B5EF4-FFF2-40B4-BE49-F238E27FC236}">
              <a16:creationId xmlns:a16="http://schemas.microsoft.com/office/drawing/2014/main" id="{00000000-0008-0000-0500-00000611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359" name="Text Box 15">
          <a:extLst>
            <a:ext uri="{FF2B5EF4-FFF2-40B4-BE49-F238E27FC236}">
              <a16:creationId xmlns:a16="http://schemas.microsoft.com/office/drawing/2014/main" id="{00000000-0008-0000-0500-00000711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360" name="Text Box 15">
          <a:extLst>
            <a:ext uri="{FF2B5EF4-FFF2-40B4-BE49-F238E27FC236}">
              <a16:creationId xmlns:a16="http://schemas.microsoft.com/office/drawing/2014/main" id="{00000000-0008-0000-0500-00000811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361" name="Text Box 15">
          <a:extLst>
            <a:ext uri="{FF2B5EF4-FFF2-40B4-BE49-F238E27FC236}">
              <a16:creationId xmlns:a16="http://schemas.microsoft.com/office/drawing/2014/main" id="{00000000-0008-0000-0500-00000911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362" name="Text Box 15">
          <a:extLst>
            <a:ext uri="{FF2B5EF4-FFF2-40B4-BE49-F238E27FC236}">
              <a16:creationId xmlns:a16="http://schemas.microsoft.com/office/drawing/2014/main" id="{00000000-0008-0000-0500-00000A11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363" name="Text Box 15">
          <a:extLst>
            <a:ext uri="{FF2B5EF4-FFF2-40B4-BE49-F238E27FC236}">
              <a16:creationId xmlns:a16="http://schemas.microsoft.com/office/drawing/2014/main" id="{00000000-0008-0000-0500-00000B11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364" name="Text Box 15">
          <a:extLst>
            <a:ext uri="{FF2B5EF4-FFF2-40B4-BE49-F238E27FC236}">
              <a16:creationId xmlns:a16="http://schemas.microsoft.com/office/drawing/2014/main" id="{00000000-0008-0000-0500-00000C11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365" name="Text Box 15">
          <a:extLst>
            <a:ext uri="{FF2B5EF4-FFF2-40B4-BE49-F238E27FC236}">
              <a16:creationId xmlns:a16="http://schemas.microsoft.com/office/drawing/2014/main" id="{00000000-0008-0000-0500-00000D11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366" name="Text Box 15">
          <a:extLst>
            <a:ext uri="{FF2B5EF4-FFF2-40B4-BE49-F238E27FC236}">
              <a16:creationId xmlns:a16="http://schemas.microsoft.com/office/drawing/2014/main" id="{00000000-0008-0000-0500-00000E110000}"/>
            </a:ext>
          </a:extLst>
        </xdr:cNvPr>
        <xdr:cNvSpPr txBox="1">
          <a:spLocks noChangeArrowheads="1"/>
        </xdr:cNvSpPr>
      </xdr:nvSpPr>
      <xdr:spPr bwMode="auto">
        <a:xfrm>
          <a:off x="4972050" y="32051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367" name="Text Box 15">
          <a:extLst>
            <a:ext uri="{FF2B5EF4-FFF2-40B4-BE49-F238E27FC236}">
              <a16:creationId xmlns:a16="http://schemas.microsoft.com/office/drawing/2014/main" id="{00000000-0008-0000-0500-00000F110000}"/>
            </a:ext>
          </a:extLst>
        </xdr:cNvPr>
        <xdr:cNvSpPr txBox="1">
          <a:spLocks noChangeArrowheads="1"/>
        </xdr:cNvSpPr>
      </xdr:nvSpPr>
      <xdr:spPr bwMode="auto">
        <a:xfrm>
          <a:off x="4972050" y="32051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368" name="Text Box 15">
          <a:extLst>
            <a:ext uri="{FF2B5EF4-FFF2-40B4-BE49-F238E27FC236}">
              <a16:creationId xmlns:a16="http://schemas.microsoft.com/office/drawing/2014/main" id="{00000000-0008-0000-0500-000010110000}"/>
            </a:ext>
          </a:extLst>
        </xdr:cNvPr>
        <xdr:cNvSpPr txBox="1">
          <a:spLocks noChangeArrowheads="1"/>
        </xdr:cNvSpPr>
      </xdr:nvSpPr>
      <xdr:spPr bwMode="auto">
        <a:xfrm>
          <a:off x="4972050" y="32051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369" name="Text Box 15">
          <a:extLst>
            <a:ext uri="{FF2B5EF4-FFF2-40B4-BE49-F238E27FC236}">
              <a16:creationId xmlns:a16="http://schemas.microsoft.com/office/drawing/2014/main" id="{00000000-0008-0000-0500-000011110000}"/>
            </a:ext>
          </a:extLst>
        </xdr:cNvPr>
        <xdr:cNvSpPr txBox="1">
          <a:spLocks noChangeArrowheads="1"/>
        </xdr:cNvSpPr>
      </xdr:nvSpPr>
      <xdr:spPr bwMode="auto">
        <a:xfrm>
          <a:off x="4972050" y="32051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370" name="Text Box 15">
          <a:extLst>
            <a:ext uri="{FF2B5EF4-FFF2-40B4-BE49-F238E27FC236}">
              <a16:creationId xmlns:a16="http://schemas.microsoft.com/office/drawing/2014/main" id="{00000000-0008-0000-0500-000012110000}"/>
            </a:ext>
          </a:extLst>
        </xdr:cNvPr>
        <xdr:cNvSpPr txBox="1">
          <a:spLocks noChangeArrowheads="1"/>
        </xdr:cNvSpPr>
      </xdr:nvSpPr>
      <xdr:spPr bwMode="auto">
        <a:xfrm>
          <a:off x="4972050" y="32051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371" name="Text Box 15">
          <a:extLst>
            <a:ext uri="{FF2B5EF4-FFF2-40B4-BE49-F238E27FC236}">
              <a16:creationId xmlns:a16="http://schemas.microsoft.com/office/drawing/2014/main" id="{00000000-0008-0000-0500-000013110000}"/>
            </a:ext>
          </a:extLst>
        </xdr:cNvPr>
        <xdr:cNvSpPr txBox="1">
          <a:spLocks noChangeArrowheads="1"/>
        </xdr:cNvSpPr>
      </xdr:nvSpPr>
      <xdr:spPr bwMode="auto">
        <a:xfrm>
          <a:off x="4972050" y="32051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372" name="Text Box 15">
          <a:extLst>
            <a:ext uri="{FF2B5EF4-FFF2-40B4-BE49-F238E27FC236}">
              <a16:creationId xmlns:a16="http://schemas.microsoft.com/office/drawing/2014/main" id="{00000000-0008-0000-0500-000014110000}"/>
            </a:ext>
          </a:extLst>
        </xdr:cNvPr>
        <xdr:cNvSpPr txBox="1">
          <a:spLocks noChangeArrowheads="1"/>
        </xdr:cNvSpPr>
      </xdr:nvSpPr>
      <xdr:spPr bwMode="auto">
        <a:xfrm>
          <a:off x="4972050" y="32051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373" name="Text Box 15">
          <a:extLst>
            <a:ext uri="{FF2B5EF4-FFF2-40B4-BE49-F238E27FC236}">
              <a16:creationId xmlns:a16="http://schemas.microsoft.com/office/drawing/2014/main" id="{00000000-0008-0000-0500-000015110000}"/>
            </a:ext>
          </a:extLst>
        </xdr:cNvPr>
        <xdr:cNvSpPr txBox="1">
          <a:spLocks noChangeArrowheads="1"/>
        </xdr:cNvSpPr>
      </xdr:nvSpPr>
      <xdr:spPr bwMode="auto">
        <a:xfrm>
          <a:off x="4972050" y="32051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374" name="Text Box 15">
          <a:extLst>
            <a:ext uri="{FF2B5EF4-FFF2-40B4-BE49-F238E27FC236}">
              <a16:creationId xmlns:a16="http://schemas.microsoft.com/office/drawing/2014/main" id="{00000000-0008-0000-0500-000016110000}"/>
            </a:ext>
          </a:extLst>
        </xdr:cNvPr>
        <xdr:cNvSpPr txBox="1">
          <a:spLocks noChangeArrowheads="1"/>
        </xdr:cNvSpPr>
      </xdr:nvSpPr>
      <xdr:spPr bwMode="auto">
        <a:xfrm>
          <a:off x="4972050" y="32051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375" name="Text Box 15">
          <a:extLst>
            <a:ext uri="{FF2B5EF4-FFF2-40B4-BE49-F238E27FC236}">
              <a16:creationId xmlns:a16="http://schemas.microsoft.com/office/drawing/2014/main" id="{00000000-0008-0000-0500-000017110000}"/>
            </a:ext>
          </a:extLst>
        </xdr:cNvPr>
        <xdr:cNvSpPr txBox="1">
          <a:spLocks noChangeArrowheads="1"/>
        </xdr:cNvSpPr>
      </xdr:nvSpPr>
      <xdr:spPr bwMode="auto">
        <a:xfrm>
          <a:off x="4972050" y="32051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376" name="Text Box 15">
          <a:extLst>
            <a:ext uri="{FF2B5EF4-FFF2-40B4-BE49-F238E27FC236}">
              <a16:creationId xmlns:a16="http://schemas.microsoft.com/office/drawing/2014/main" id="{00000000-0008-0000-0500-000018110000}"/>
            </a:ext>
          </a:extLst>
        </xdr:cNvPr>
        <xdr:cNvSpPr txBox="1">
          <a:spLocks noChangeArrowheads="1"/>
        </xdr:cNvSpPr>
      </xdr:nvSpPr>
      <xdr:spPr bwMode="auto">
        <a:xfrm>
          <a:off x="4972050" y="32051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377" name="Text Box 15">
          <a:extLst>
            <a:ext uri="{FF2B5EF4-FFF2-40B4-BE49-F238E27FC236}">
              <a16:creationId xmlns:a16="http://schemas.microsoft.com/office/drawing/2014/main" id="{00000000-0008-0000-0500-000019110000}"/>
            </a:ext>
          </a:extLst>
        </xdr:cNvPr>
        <xdr:cNvSpPr txBox="1">
          <a:spLocks noChangeArrowheads="1"/>
        </xdr:cNvSpPr>
      </xdr:nvSpPr>
      <xdr:spPr bwMode="auto">
        <a:xfrm>
          <a:off x="4972050" y="32051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378" name="Text Box 15">
          <a:extLst>
            <a:ext uri="{FF2B5EF4-FFF2-40B4-BE49-F238E27FC236}">
              <a16:creationId xmlns:a16="http://schemas.microsoft.com/office/drawing/2014/main" id="{00000000-0008-0000-0500-00001A110000}"/>
            </a:ext>
          </a:extLst>
        </xdr:cNvPr>
        <xdr:cNvSpPr txBox="1">
          <a:spLocks noChangeArrowheads="1"/>
        </xdr:cNvSpPr>
      </xdr:nvSpPr>
      <xdr:spPr bwMode="auto">
        <a:xfrm>
          <a:off x="4972050" y="32051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379" name="Text Box 15">
          <a:extLst>
            <a:ext uri="{FF2B5EF4-FFF2-40B4-BE49-F238E27FC236}">
              <a16:creationId xmlns:a16="http://schemas.microsoft.com/office/drawing/2014/main" id="{00000000-0008-0000-0500-00001B110000}"/>
            </a:ext>
          </a:extLst>
        </xdr:cNvPr>
        <xdr:cNvSpPr txBox="1">
          <a:spLocks noChangeArrowheads="1"/>
        </xdr:cNvSpPr>
      </xdr:nvSpPr>
      <xdr:spPr bwMode="auto">
        <a:xfrm>
          <a:off x="4972050" y="32051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380" name="Text Box 15">
          <a:extLst>
            <a:ext uri="{FF2B5EF4-FFF2-40B4-BE49-F238E27FC236}">
              <a16:creationId xmlns:a16="http://schemas.microsoft.com/office/drawing/2014/main" id="{00000000-0008-0000-0500-00001C110000}"/>
            </a:ext>
          </a:extLst>
        </xdr:cNvPr>
        <xdr:cNvSpPr txBox="1">
          <a:spLocks noChangeArrowheads="1"/>
        </xdr:cNvSpPr>
      </xdr:nvSpPr>
      <xdr:spPr bwMode="auto">
        <a:xfrm>
          <a:off x="4972050" y="32051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381" name="Text Box 15">
          <a:extLst>
            <a:ext uri="{FF2B5EF4-FFF2-40B4-BE49-F238E27FC236}">
              <a16:creationId xmlns:a16="http://schemas.microsoft.com/office/drawing/2014/main" id="{00000000-0008-0000-0500-00001D110000}"/>
            </a:ext>
          </a:extLst>
        </xdr:cNvPr>
        <xdr:cNvSpPr txBox="1">
          <a:spLocks noChangeArrowheads="1"/>
        </xdr:cNvSpPr>
      </xdr:nvSpPr>
      <xdr:spPr bwMode="auto">
        <a:xfrm>
          <a:off x="4972050" y="32051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382" name="Text Box 15">
          <a:extLst>
            <a:ext uri="{FF2B5EF4-FFF2-40B4-BE49-F238E27FC236}">
              <a16:creationId xmlns:a16="http://schemas.microsoft.com/office/drawing/2014/main" id="{00000000-0008-0000-0500-00001E110000}"/>
            </a:ext>
          </a:extLst>
        </xdr:cNvPr>
        <xdr:cNvSpPr txBox="1">
          <a:spLocks noChangeArrowheads="1"/>
        </xdr:cNvSpPr>
      </xdr:nvSpPr>
      <xdr:spPr bwMode="auto">
        <a:xfrm>
          <a:off x="4972050" y="32051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383" name="Text Box 15">
          <a:extLst>
            <a:ext uri="{FF2B5EF4-FFF2-40B4-BE49-F238E27FC236}">
              <a16:creationId xmlns:a16="http://schemas.microsoft.com/office/drawing/2014/main" id="{00000000-0008-0000-0500-00001F110000}"/>
            </a:ext>
          </a:extLst>
        </xdr:cNvPr>
        <xdr:cNvSpPr txBox="1">
          <a:spLocks noChangeArrowheads="1"/>
        </xdr:cNvSpPr>
      </xdr:nvSpPr>
      <xdr:spPr bwMode="auto">
        <a:xfrm>
          <a:off x="4972050" y="32051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384" name="Text Box 15">
          <a:extLst>
            <a:ext uri="{FF2B5EF4-FFF2-40B4-BE49-F238E27FC236}">
              <a16:creationId xmlns:a16="http://schemas.microsoft.com/office/drawing/2014/main" id="{00000000-0008-0000-0500-000020110000}"/>
            </a:ext>
          </a:extLst>
        </xdr:cNvPr>
        <xdr:cNvSpPr txBox="1">
          <a:spLocks noChangeArrowheads="1"/>
        </xdr:cNvSpPr>
      </xdr:nvSpPr>
      <xdr:spPr bwMode="auto">
        <a:xfrm>
          <a:off x="4972050" y="32051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385" name="Text Box 15">
          <a:extLst>
            <a:ext uri="{FF2B5EF4-FFF2-40B4-BE49-F238E27FC236}">
              <a16:creationId xmlns:a16="http://schemas.microsoft.com/office/drawing/2014/main" id="{00000000-0008-0000-0500-000021110000}"/>
            </a:ext>
          </a:extLst>
        </xdr:cNvPr>
        <xdr:cNvSpPr txBox="1">
          <a:spLocks noChangeArrowheads="1"/>
        </xdr:cNvSpPr>
      </xdr:nvSpPr>
      <xdr:spPr bwMode="auto">
        <a:xfrm>
          <a:off x="4972050" y="32051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386" name="Text Box 15">
          <a:extLst>
            <a:ext uri="{FF2B5EF4-FFF2-40B4-BE49-F238E27FC236}">
              <a16:creationId xmlns:a16="http://schemas.microsoft.com/office/drawing/2014/main" id="{00000000-0008-0000-0500-000022110000}"/>
            </a:ext>
          </a:extLst>
        </xdr:cNvPr>
        <xdr:cNvSpPr txBox="1">
          <a:spLocks noChangeArrowheads="1"/>
        </xdr:cNvSpPr>
      </xdr:nvSpPr>
      <xdr:spPr bwMode="auto">
        <a:xfrm>
          <a:off x="4972050" y="32051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448496"/>
    <xdr:sp macro="" textlink="">
      <xdr:nvSpPr>
        <xdr:cNvPr id="4387" name="Text Box 15">
          <a:extLst>
            <a:ext uri="{FF2B5EF4-FFF2-40B4-BE49-F238E27FC236}">
              <a16:creationId xmlns:a16="http://schemas.microsoft.com/office/drawing/2014/main" id="{00000000-0008-0000-0500-000023110000}"/>
            </a:ext>
          </a:extLst>
        </xdr:cNvPr>
        <xdr:cNvSpPr txBox="1">
          <a:spLocks noChangeArrowheads="1"/>
        </xdr:cNvSpPr>
      </xdr:nvSpPr>
      <xdr:spPr bwMode="auto">
        <a:xfrm>
          <a:off x="4972050" y="335502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388" name="Text Box 15">
          <a:extLst>
            <a:ext uri="{FF2B5EF4-FFF2-40B4-BE49-F238E27FC236}">
              <a16:creationId xmlns:a16="http://schemas.microsoft.com/office/drawing/2014/main" id="{00000000-0008-0000-0500-000024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444331"/>
    <xdr:sp macro="" textlink="">
      <xdr:nvSpPr>
        <xdr:cNvPr id="4389" name="Text Box 15">
          <a:extLst>
            <a:ext uri="{FF2B5EF4-FFF2-40B4-BE49-F238E27FC236}">
              <a16:creationId xmlns:a16="http://schemas.microsoft.com/office/drawing/2014/main" id="{00000000-0008-0000-0500-000025110000}"/>
            </a:ext>
          </a:extLst>
        </xdr:cNvPr>
        <xdr:cNvSpPr txBox="1">
          <a:spLocks noChangeArrowheads="1"/>
        </xdr:cNvSpPr>
      </xdr:nvSpPr>
      <xdr:spPr bwMode="auto">
        <a:xfrm>
          <a:off x="4972050" y="335502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448496"/>
    <xdr:sp macro="" textlink="">
      <xdr:nvSpPr>
        <xdr:cNvPr id="4390" name="Text Box 15">
          <a:extLst>
            <a:ext uri="{FF2B5EF4-FFF2-40B4-BE49-F238E27FC236}">
              <a16:creationId xmlns:a16="http://schemas.microsoft.com/office/drawing/2014/main" id="{00000000-0008-0000-0500-000026110000}"/>
            </a:ext>
          </a:extLst>
        </xdr:cNvPr>
        <xdr:cNvSpPr txBox="1">
          <a:spLocks noChangeArrowheads="1"/>
        </xdr:cNvSpPr>
      </xdr:nvSpPr>
      <xdr:spPr bwMode="auto">
        <a:xfrm>
          <a:off x="4972050" y="335502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391" name="Text Box 15">
          <a:extLst>
            <a:ext uri="{FF2B5EF4-FFF2-40B4-BE49-F238E27FC236}">
              <a16:creationId xmlns:a16="http://schemas.microsoft.com/office/drawing/2014/main" id="{00000000-0008-0000-0500-000027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444331"/>
    <xdr:sp macro="" textlink="">
      <xdr:nvSpPr>
        <xdr:cNvPr id="4392" name="Text Box 15">
          <a:extLst>
            <a:ext uri="{FF2B5EF4-FFF2-40B4-BE49-F238E27FC236}">
              <a16:creationId xmlns:a16="http://schemas.microsoft.com/office/drawing/2014/main" id="{00000000-0008-0000-0500-000028110000}"/>
            </a:ext>
          </a:extLst>
        </xdr:cNvPr>
        <xdr:cNvSpPr txBox="1">
          <a:spLocks noChangeArrowheads="1"/>
        </xdr:cNvSpPr>
      </xdr:nvSpPr>
      <xdr:spPr bwMode="auto">
        <a:xfrm>
          <a:off x="4972050" y="335502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456743"/>
    <xdr:sp macro="" textlink="">
      <xdr:nvSpPr>
        <xdr:cNvPr id="4393" name="Text Box 15">
          <a:extLst>
            <a:ext uri="{FF2B5EF4-FFF2-40B4-BE49-F238E27FC236}">
              <a16:creationId xmlns:a16="http://schemas.microsoft.com/office/drawing/2014/main" id="{00000000-0008-0000-0500-000029110000}"/>
            </a:ext>
          </a:extLst>
        </xdr:cNvPr>
        <xdr:cNvSpPr txBox="1">
          <a:spLocks noChangeArrowheads="1"/>
        </xdr:cNvSpPr>
      </xdr:nvSpPr>
      <xdr:spPr bwMode="auto">
        <a:xfrm>
          <a:off x="4972050" y="335502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394" name="Text Box 15">
          <a:extLst>
            <a:ext uri="{FF2B5EF4-FFF2-40B4-BE49-F238E27FC236}">
              <a16:creationId xmlns:a16="http://schemas.microsoft.com/office/drawing/2014/main" id="{00000000-0008-0000-0500-00002A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444331"/>
    <xdr:sp macro="" textlink="">
      <xdr:nvSpPr>
        <xdr:cNvPr id="4395" name="Text Box 15">
          <a:extLst>
            <a:ext uri="{FF2B5EF4-FFF2-40B4-BE49-F238E27FC236}">
              <a16:creationId xmlns:a16="http://schemas.microsoft.com/office/drawing/2014/main" id="{00000000-0008-0000-0500-00002B110000}"/>
            </a:ext>
          </a:extLst>
        </xdr:cNvPr>
        <xdr:cNvSpPr txBox="1">
          <a:spLocks noChangeArrowheads="1"/>
        </xdr:cNvSpPr>
      </xdr:nvSpPr>
      <xdr:spPr bwMode="auto">
        <a:xfrm>
          <a:off x="4972050" y="335502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396" name="Text Box 15">
          <a:extLst>
            <a:ext uri="{FF2B5EF4-FFF2-40B4-BE49-F238E27FC236}">
              <a16:creationId xmlns:a16="http://schemas.microsoft.com/office/drawing/2014/main" id="{00000000-0008-0000-0500-00002C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397" name="Text Box 15">
          <a:extLst>
            <a:ext uri="{FF2B5EF4-FFF2-40B4-BE49-F238E27FC236}">
              <a16:creationId xmlns:a16="http://schemas.microsoft.com/office/drawing/2014/main" id="{00000000-0008-0000-0500-00002D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398" name="Text Box 15">
          <a:extLst>
            <a:ext uri="{FF2B5EF4-FFF2-40B4-BE49-F238E27FC236}">
              <a16:creationId xmlns:a16="http://schemas.microsoft.com/office/drawing/2014/main" id="{00000000-0008-0000-0500-00002E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399" name="Text Box 15">
          <a:extLst>
            <a:ext uri="{FF2B5EF4-FFF2-40B4-BE49-F238E27FC236}">
              <a16:creationId xmlns:a16="http://schemas.microsoft.com/office/drawing/2014/main" id="{00000000-0008-0000-0500-00002F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400" name="Text Box 15">
          <a:extLst>
            <a:ext uri="{FF2B5EF4-FFF2-40B4-BE49-F238E27FC236}">
              <a16:creationId xmlns:a16="http://schemas.microsoft.com/office/drawing/2014/main" id="{00000000-0008-0000-0500-000030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401" name="Text Box 15">
          <a:extLst>
            <a:ext uri="{FF2B5EF4-FFF2-40B4-BE49-F238E27FC236}">
              <a16:creationId xmlns:a16="http://schemas.microsoft.com/office/drawing/2014/main" id="{00000000-0008-0000-0500-000031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402" name="Text Box 15">
          <a:extLst>
            <a:ext uri="{FF2B5EF4-FFF2-40B4-BE49-F238E27FC236}">
              <a16:creationId xmlns:a16="http://schemas.microsoft.com/office/drawing/2014/main" id="{00000000-0008-0000-0500-000032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403" name="Text Box 15">
          <a:extLst>
            <a:ext uri="{FF2B5EF4-FFF2-40B4-BE49-F238E27FC236}">
              <a16:creationId xmlns:a16="http://schemas.microsoft.com/office/drawing/2014/main" id="{00000000-0008-0000-0500-000033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404" name="Text Box 15">
          <a:extLst>
            <a:ext uri="{FF2B5EF4-FFF2-40B4-BE49-F238E27FC236}">
              <a16:creationId xmlns:a16="http://schemas.microsoft.com/office/drawing/2014/main" id="{00000000-0008-0000-0500-000034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405" name="Text Box 15">
          <a:extLst>
            <a:ext uri="{FF2B5EF4-FFF2-40B4-BE49-F238E27FC236}">
              <a16:creationId xmlns:a16="http://schemas.microsoft.com/office/drawing/2014/main" id="{00000000-0008-0000-0500-000035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406" name="Text Box 15">
          <a:extLst>
            <a:ext uri="{FF2B5EF4-FFF2-40B4-BE49-F238E27FC236}">
              <a16:creationId xmlns:a16="http://schemas.microsoft.com/office/drawing/2014/main" id="{00000000-0008-0000-0500-000036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407" name="Text Box 15">
          <a:extLst>
            <a:ext uri="{FF2B5EF4-FFF2-40B4-BE49-F238E27FC236}">
              <a16:creationId xmlns:a16="http://schemas.microsoft.com/office/drawing/2014/main" id="{00000000-0008-0000-0500-000037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408" name="Text Box 15">
          <a:extLst>
            <a:ext uri="{FF2B5EF4-FFF2-40B4-BE49-F238E27FC236}">
              <a16:creationId xmlns:a16="http://schemas.microsoft.com/office/drawing/2014/main" id="{00000000-0008-0000-0500-000038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409" name="Text Box 15">
          <a:extLst>
            <a:ext uri="{FF2B5EF4-FFF2-40B4-BE49-F238E27FC236}">
              <a16:creationId xmlns:a16="http://schemas.microsoft.com/office/drawing/2014/main" id="{00000000-0008-0000-0500-000039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410" name="Text Box 15">
          <a:extLst>
            <a:ext uri="{FF2B5EF4-FFF2-40B4-BE49-F238E27FC236}">
              <a16:creationId xmlns:a16="http://schemas.microsoft.com/office/drawing/2014/main" id="{00000000-0008-0000-0500-00003A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411" name="Text Box 15">
          <a:extLst>
            <a:ext uri="{FF2B5EF4-FFF2-40B4-BE49-F238E27FC236}">
              <a16:creationId xmlns:a16="http://schemas.microsoft.com/office/drawing/2014/main" id="{00000000-0008-0000-0500-00003B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412" name="Text Box 15">
          <a:extLst>
            <a:ext uri="{FF2B5EF4-FFF2-40B4-BE49-F238E27FC236}">
              <a16:creationId xmlns:a16="http://schemas.microsoft.com/office/drawing/2014/main" id="{00000000-0008-0000-0500-00003C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413" name="Text Box 15">
          <a:extLst>
            <a:ext uri="{FF2B5EF4-FFF2-40B4-BE49-F238E27FC236}">
              <a16:creationId xmlns:a16="http://schemas.microsoft.com/office/drawing/2014/main" id="{00000000-0008-0000-0500-00003D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414" name="Text Box 15">
          <a:extLst>
            <a:ext uri="{FF2B5EF4-FFF2-40B4-BE49-F238E27FC236}">
              <a16:creationId xmlns:a16="http://schemas.microsoft.com/office/drawing/2014/main" id="{00000000-0008-0000-0500-00003E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415" name="Text Box 15">
          <a:extLst>
            <a:ext uri="{FF2B5EF4-FFF2-40B4-BE49-F238E27FC236}">
              <a16:creationId xmlns:a16="http://schemas.microsoft.com/office/drawing/2014/main" id="{00000000-0008-0000-0500-00003F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416" name="Text Box 15">
          <a:extLst>
            <a:ext uri="{FF2B5EF4-FFF2-40B4-BE49-F238E27FC236}">
              <a16:creationId xmlns:a16="http://schemas.microsoft.com/office/drawing/2014/main" id="{00000000-0008-0000-0500-000040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448496"/>
    <xdr:sp macro="" textlink="">
      <xdr:nvSpPr>
        <xdr:cNvPr id="4417" name="Text Box 15">
          <a:extLst>
            <a:ext uri="{FF2B5EF4-FFF2-40B4-BE49-F238E27FC236}">
              <a16:creationId xmlns:a16="http://schemas.microsoft.com/office/drawing/2014/main" id="{00000000-0008-0000-0500-000041110000}"/>
            </a:ext>
          </a:extLst>
        </xdr:cNvPr>
        <xdr:cNvSpPr txBox="1">
          <a:spLocks noChangeArrowheads="1"/>
        </xdr:cNvSpPr>
      </xdr:nvSpPr>
      <xdr:spPr bwMode="auto">
        <a:xfrm>
          <a:off x="4972050" y="335502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18" name="Text Box 15">
          <a:extLst>
            <a:ext uri="{FF2B5EF4-FFF2-40B4-BE49-F238E27FC236}">
              <a16:creationId xmlns:a16="http://schemas.microsoft.com/office/drawing/2014/main" id="{00000000-0008-0000-0500-000042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444331"/>
    <xdr:sp macro="" textlink="">
      <xdr:nvSpPr>
        <xdr:cNvPr id="4419" name="Text Box 15">
          <a:extLst>
            <a:ext uri="{FF2B5EF4-FFF2-40B4-BE49-F238E27FC236}">
              <a16:creationId xmlns:a16="http://schemas.microsoft.com/office/drawing/2014/main" id="{00000000-0008-0000-0500-000043110000}"/>
            </a:ext>
          </a:extLst>
        </xdr:cNvPr>
        <xdr:cNvSpPr txBox="1">
          <a:spLocks noChangeArrowheads="1"/>
        </xdr:cNvSpPr>
      </xdr:nvSpPr>
      <xdr:spPr bwMode="auto">
        <a:xfrm>
          <a:off x="4972050" y="335502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448496"/>
    <xdr:sp macro="" textlink="">
      <xdr:nvSpPr>
        <xdr:cNvPr id="4420" name="Text Box 15">
          <a:extLst>
            <a:ext uri="{FF2B5EF4-FFF2-40B4-BE49-F238E27FC236}">
              <a16:creationId xmlns:a16="http://schemas.microsoft.com/office/drawing/2014/main" id="{00000000-0008-0000-0500-000044110000}"/>
            </a:ext>
          </a:extLst>
        </xdr:cNvPr>
        <xdr:cNvSpPr txBox="1">
          <a:spLocks noChangeArrowheads="1"/>
        </xdr:cNvSpPr>
      </xdr:nvSpPr>
      <xdr:spPr bwMode="auto">
        <a:xfrm>
          <a:off x="4972050" y="335502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21" name="Text Box 15">
          <a:extLst>
            <a:ext uri="{FF2B5EF4-FFF2-40B4-BE49-F238E27FC236}">
              <a16:creationId xmlns:a16="http://schemas.microsoft.com/office/drawing/2014/main" id="{00000000-0008-0000-0500-000045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444331"/>
    <xdr:sp macro="" textlink="">
      <xdr:nvSpPr>
        <xdr:cNvPr id="4422" name="Text Box 15">
          <a:extLst>
            <a:ext uri="{FF2B5EF4-FFF2-40B4-BE49-F238E27FC236}">
              <a16:creationId xmlns:a16="http://schemas.microsoft.com/office/drawing/2014/main" id="{00000000-0008-0000-0500-000046110000}"/>
            </a:ext>
          </a:extLst>
        </xdr:cNvPr>
        <xdr:cNvSpPr txBox="1">
          <a:spLocks noChangeArrowheads="1"/>
        </xdr:cNvSpPr>
      </xdr:nvSpPr>
      <xdr:spPr bwMode="auto">
        <a:xfrm>
          <a:off x="4972050" y="335502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456743"/>
    <xdr:sp macro="" textlink="">
      <xdr:nvSpPr>
        <xdr:cNvPr id="4423" name="Text Box 15">
          <a:extLst>
            <a:ext uri="{FF2B5EF4-FFF2-40B4-BE49-F238E27FC236}">
              <a16:creationId xmlns:a16="http://schemas.microsoft.com/office/drawing/2014/main" id="{00000000-0008-0000-0500-000047110000}"/>
            </a:ext>
          </a:extLst>
        </xdr:cNvPr>
        <xdr:cNvSpPr txBox="1">
          <a:spLocks noChangeArrowheads="1"/>
        </xdr:cNvSpPr>
      </xdr:nvSpPr>
      <xdr:spPr bwMode="auto">
        <a:xfrm>
          <a:off x="4972050" y="335502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24" name="Text Box 15">
          <a:extLst>
            <a:ext uri="{FF2B5EF4-FFF2-40B4-BE49-F238E27FC236}">
              <a16:creationId xmlns:a16="http://schemas.microsoft.com/office/drawing/2014/main" id="{00000000-0008-0000-0500-000048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444331"/>
    <xdr:sp macro="" textlink="">
      <xdr:nvSpPr>
        <xdr:cNvPr id="4425" name="Text Box 15">
          <a:extLst>
            <a:ext uri="{FF2B5EF4-FFF2-40B4-BE49-F238E27FC236}">
              <a16:creationId xmlns:a16="http://schemas.microsoft.com/office/drawing/2014/main" id="{00000000-0008-0000-0500-000049110000}"/>
            </a:ext>
          </a:extLst>
        </xdr:cNvPr>
        <xdr:cNvSpPr txBox="1">
          <a:spLocks noChangeArrowheads="1"/>
        </xdr:cNvSpPr>
      </xdr:nvSpPr>
      <xdr:spPr bwMode="auto">
        <a:xfrm>
          <a:off x="4972050" y="335502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26" name="Text Box 15">
          <a:extLst>
            <a:ext uri="{FF2B5EF4-FFF2-40B4-BE49-F238E27FC236}">
              <a16:creationId xmlns:a16="http://schemas.microsoft.com/office/drawing/2014/main" id="{00000000-0008-0000-0500-00004A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27" name="Text Box 15">
          <a:extLst>
            <a:ext uri="{FF2B5EF4-FFF2-40B4-BE49-F238E27FC236}">
              <a16:creationId xmlns:a16="http://schemas.microsoft.com/office/drawing/2014/main" id="{00000000-0008-0000-0500-00004B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28" name="Text Box 15">
          <a:extLst>
            <a:ext uri="{FF2B5EF4-FFF2-40B4-BE49-F238E27FC236}">
              <a16:creationId xmlns:a16="http://schemas.microsoft.com/office/drawing/2014/main" id="{00000000-0008-0000-0500-00004C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29" name="Text Box 15">
          <a:extLst>
            <a:ext uri="{FF2B5EF4-FFF2-40B4-BE49-F238E27FC236}">
              <a16:creationId xmlns:a16="http://schemas.microsoft.com/office/drawing/2014/main" id="{00000000-0008-0000-0500-00004D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30" name="Text Box 15">
          <a:extLst>
            <a:ext uri="{FF2B5EF4-FFF2-40B4-BE49-F238E27FC236}">
              <a16:creationId xmlns:a16="http://schemas.microsoft.com/office/drawing/2014/main" id="{00000000-0008-0000-0500-00004E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31" name="Text Box 15">
          <a:extLst>
            <a:ext uri="{FF2B5EF4-FFF2-40B4-BE49-F238E27FC236}">
              <a16:creationId xmlns:a16="http://schemas.microsoft.com/office/drawing/2014/main" id="{00000000-0008-0000-0500-00004F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32" name="Text Box 15">
          <a:extLst>
            <a:ext uri="{FF2B5EF4-FFF2-40B4-BE49-F238E27FC236}">
              <a16:creationId xmlns:a16="http://schemas.microsoft.com/office/drawing/2014/main" id="{00000000-0008-0000-0500-000050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33" name="Text Box 15">
          <a:extLst>
            <a:ext uri="{FF2B5EF4-FFF2-40B4-BE49-F238E27FC236}">
              <a16:creationId xmlns:a16="http://schemas.microsoft.com/office/drawing/2014/main" id="{00000000-0008-0000-0500-000051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34" name="Text Box 15">
          <a:extLst>
            <a:ext uri="{FF2B5EF4-FFF2-40B4-BE49-F238E27FC236}">
              <a16:creationId xmlns:a16="http://schemas.microsoft.com/office/drawing/2014/main" id="{00000000-0008-0000-0500-000052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35" name="Text Box 15">
          <a:extLst>
            <a:ext uri="{FF2B5EF4-FFF2-40B4-BE49-F238E27FC236}">
              <a16:creationId xmlns:a16="http://schemas.microsoft.com/office/drawing/2014/main" id="{00000000-0008-0000-0500-000053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36" name="Text Box 15">
          <a:extLst>
            <a:ext uri="{FF2B5EF4-FFF2-40B4-BE49-F238E27FC236}">
              <a16:creationId xmlns:a16="http://schemas.microsoft.com/office/drawing/2014/main" id="{00000000-0008-0000-0500-000054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37" name="Text Box 15">
          <a:extLst>
            <a:ext uri="{FF2B5EF4-FFF2-40B4-BE49-F238E27FC236}">
              <a16:creationId xmlns:a16="http://schemas.microsoft.com/office/drawing/2014/main" id="{00000000-0008-0000-0500-000055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38" name="Text Box 15">
          <a:extLst>
            <a:ext uri="{FF2B5EF4-FFF2-40B4-BE49-F238E27FC236}">
              <a16:creationId xmlns:a16="http://schemas.microsoft.com/office/drawing/2014/main" id="{00000000-0008-0000-0500-000056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39" name="Text Box 15">
          <a:extLst>
            <a:ext uri="{FF2B5EF4-FFF2-40B4-BE49-F238E27FC236}">
              <a16:creationId xmlns:a16="http://schemas.microsoft.com/office/drawing/2014/main" id="{00000000-0008-0000-0500-000057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40" name="Text Box 15">
          <a:extLst>
            <a:ext uri="{FF2B5EF4-FFF2-40B4-BE49-F238E27FC236}">
              <a16:creationId xmlns:a16="http://schemas.microsoft.com/office/drawing/2014/main" id="{00000000-0008-0000-0500-000058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41" name="Text Box 15">
          <a:extLst>
            <a:ext uri="{FF2B5EF4-FFF2-40B4-BE49-F238E27FC236}">
              <a16:creationId xmlns:a16="http://schemas.microsoft.com/office/drawing/2014/main" id="{00000000-0008-0000-0500-000059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42" name="Text Box 15">
          <a:extLst>
            <a:ext uri="{FF2B5EF4-FFF2-40B4-BE49-F238E27FC236}">
              <a16:creationId xmlns:a16="http://schemas.microsoft.com/office/drawing/2014/main" id="{00000000-0008-0000-0500-00005A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43" name="Text Box 15">
          <a:extLst>
            <a:ext uri="{FF2B5EF4-FFF2-40B4-BE49-F238E27FC236}">
              <a16:creationId xmlns:a16="http://schemas.microsoft.com/office/drawing/2014/main" id="{00000000-0008-0000-0500-00005B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44" name="Text Box 15">
          <a:extLst>
            <a:ext uri="{FF2B5EF4-FFF2-40B4-BE49-F238E27FC236}">
              <a16:creationId xmlns:a16="http://schemas.microsoft.com/office/drawing/2014/main" id="{00000000-0008-0000-0500-00005C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45" name="Text Box 15">
          <a:extLst>
            <a:ext uri="{FF2B5EF4-FFF2-40B4-BE49-F238E27FC236}">
              <a16:creationId xmlns:a16="http://schemas.microsoft.com/office/drawing/2014/main" id="{00000000-0008-0000-0500-00005D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46" name="Text Box 15">
          <a:extLst>
            <a:ext uri="{FF2B5EF4-FFF2-40B4-BE49-F238E27FC236}">
              <a16:creationId xmlns:a16="http://schemas.microsoft.com/office/drawing/2014/main" id="{00000000-0008-0000-0500-00005E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47" name="Text Box 15">
          <a:extLst>
            <a:ext uri="{FF2B5EF4-FFF2-40B4-BE49-F238E27FC236}">
              <a16:creationId xmlns:a16="http://schemas.microsoft.com/office/drawing/2014/main" id="{00000000-0008-0000-0500-00005F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48" name="Text Box 15">
          <a:extLst>
            <a:ext uri="{FF2B5EF4-FFF2-40B4-BE49-F238E27FC236}">
              <a16:creationId xmlns:a16="http://schemas.microsoft.com/office/drawing/2014/main" id="{00000000-0008-0000-0500-000060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49" name="Text Box 15">
          <a:extLst>
            <a:ext uri="{FF2B5EF4-FFF2-40B4-BE49-F238E27FC236}">
              <a16:creationId xmlns:a16="http://schemas.microsoft.com/office/drawing/2014/main" id="{00000000-0008-0000-0500-000061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50" name="Text Box 15">
          <a:extLst>
            <a:ext uri="{FF2B5EF4-FFF2-40B4-BE49-F238E27FC236}">
              <a16:creationId xmlns:a16="http://schemas.microsoft.com/office/drawing/2014/main" id="{00000000-0008-0000-0500-000062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51" name="Text Box 15">
          <a:extLst>
            <a:ext uri="{FF2B5EF4-FFF2-40B4-BE49-F238E27FC236}">
              <a16:creationId xmlns:a16="http://schemas.microsoft.com/office/drawing/2014/main" id="{00000000-0008-0000-0500-000063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52" name="Text Box 15">
          <a:extLst>
            <a:ext uri="{FF2B5EF4-FFF2-40B4-BE49-F238E27FC236}">
              <a16:creationId xmlns:a16="http://schemas.microsoft.com/office/drawing/2014/main" id="{00000000-0008-0000-0500-000064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53" name="Text Box 15">
          <a:extLst>
            <a:ext uri="{FF2B5EF4-FFF2-40B4-BE49-F238E27FC236}">
              <a16:creationId xmlns:a16="http://schemas.microsoft.com/office/drawing/2014/main" id="{00000000-0008-0000-0500-000065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54" name="Text Box 15">
          <a:extLst>
            <a:ext uri="{FF2B5EF4-FFF2-40B4-BE49-F238E27FC236}">
              <a16:creationId xmlns:a16="http://schemas.microsoft.com/office/drawing/2014/main" id="{00000000-0008-0000-0500-000066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55" name="Text Box 15">
          <a:extLst>
            <a:ext uri="{FF2B5EF4-FFF2-40B4-BE49-F238E27FC236}">
              <a16:creationId xmlns:a16="http://schemas.microsoft.com/office/drawing/2014/main" id="{00000000-0008-0000-0500-000067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56" name="Text Box 15">
          <a:extLst>
            <a:ext uri="{FF2B5EF4-FFF2-40B4-BE49-F238E27FC236}">
              <a16:creationId xmlns:a16="http://schemas.microsoft.com/office/drawing/2014/main" id="{00000000-0008-0000-0500-000068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57" name="Text Box 15">
          <a:extLst>
            <a:ext uri="{FF2B5EF4-FFF2-40B4-BE49-F238E27FC236}">
              <a16:creationId xmlns:a16="http://schemas.microsoft.com/office/drawing/2014/main" id="{00000000-0008-0000-0500-000069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58" name="Text Box 15">
          <a:extLst>
            <a:ext uri="{FF2B5EF4-FFF2-40B4-BE49-F238E27FC236}">
              <a16:creationId xmlns:a16="http://schemas.microsoft.com/office/drawing/2014/main" id="{00000000-0008-0000-0500-00006A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59" name="Text Box 15">
          <a:extLst>
            <a:ext uri="{FF2B5EF4-FFF2-40B4-BE49-F238E27FC236}">
              <a16:creationId xmlns:a16="http://schemas.microsoft.com/office/drawing/2014/main" id="{00000000-0008-0000-0500-00006B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60" name="Text Box 15">
          <a:extLst>
            <a:ext uri="{FF2B5EF4-FFF2-40B4-BE49-F238E27FC236}">
              <a16:creationId xmlns:a16="http://schemas.microsoft.com/office/drawing/2014/main" id="{00000000-0008-0000-0500-00006C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61" name="Text Box 15">
          <a:extLst>
            <a:ext uri="{FF2B5EF4-FFF2-40B4-BE49-F238E27FC236}">
              <a16:creationId xmlns:a16="http://schemas.microsoft.com/office/drawing/2014/main" id="{00000000-0008-0000-0500-00006D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62" name="Text Box 15">
          <a:extLst>
            <a:ext uri="{FF2B5EF4-FFF2-40B4-BE49-F238E27FC236}">
              <a16:creationId xmlns:a16="http://schemas.microsoft.com/office/drawing/2014/main" id="{00000000-0008-0000-0500-00006E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63" name="Text Box 15">
          <a:extLst>
            <a:ext uri="{FF2B5EF4-FFF2-40B4-BE49-F238E27FC236}">
              <a16:creationId xmlns:a16="http://schemas.microsoft.com/office/drawing/2014/main" id="{00000000-0008-0000-0500-00006F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64" name="Text Box 15">
          <a:extLst>
            <a:ext uri="{FF2B5EF4-FFF2-40B4-BE49-F238E27FC236}">
              <a16:creationId xmlns:a16="http://schemas.microsoft.com/office/drawing/2014/main" id="{00000000-0008-0000-0500-000070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65" name="Text Box 15">
          <a:extLst>
            <a:ext uri="{FF2B5EF4-FFF2-40B4-BE49-F238E27FC236}">
              <a16:creationId xmlns:a16="http://schemas.microsoft.com/office/drawing/2014/main" id="{00000000-0008-0000-0500-000071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66" name="Text Box 15">
          <a:extLst>
            <a:ext uri="{FF2B5EF4-FFF2-40B4-BE49-F238E27FC236}">
              <a16:creationId xmlns:a16="http://schemas.microsoft.com/office/drawing/2014/main" id="{00000000-0008-0000-0500-000072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67" name="Text Box 15">
          <a:extLst>
            <a:ext uri="{FF2B5EF4-FFF2-40B4-BE49-F238E27FC236}">
              <a16:creationId xmlns:a16="http://schemas.microsoft.com/office/drawing/2014/main" id="{00000000-0008-0000-0500-000073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68" name="Text Box 15">
          <a:extLst>
            <a:ext uri="{FF2B5EF4-FFF2-40B4-BE49-F238E27FC236}">
              <a16:creationId xmlns:a16="http://schemas.microsoft.com/office/drawing/2014/main" id="{00000000-0008-0000-0500-000074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69" name="Text Box 15">
          <a:extLst>
            <a:ext uri="{FF2B5EF4-FFF2-40B4-BE49-F238E27FC236}">
              <a16:creationId xmlns:a16="http://schemas.microsoft.com/office/drawing/2014/main" id="{00000000-0008-0000-0500-000075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70" name="Text Box 15">
          <a:extLst>
            <a:ext uri="{FF2B5EF4-FFF2-40B4-BE49-F238E27FC236}">
              <a16:creationId xmlns:a16="http://schemas.microsoft.com/office/drawing/2014/main" id="{00000000-0008-0000-0500-000076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448496"/>
    <xdr:sp macro="" textlink="">
      <xdr:nvSpPr>
        <xdr:cNvPr id="4471" name="Text Box 15">
          <a:extLst>
            <a:ext uri="{FF2B5EF4-FFF2-40B4-BE49-F238E27FC236}">
              <a16:creationId xmlns:a16="http://schemas.microsoft.com/office/drawing/2014/main" id="{00000000-0008-0000-0500-000077110000}"/>
            </a:ext>
          </a:extLst>
        </xdr:cNvPr>
        <xdr:cNvSpPr txBox="1">
          <a:spLocks noChangeArrowheads="1"/>
        </xdr:cNvSpPr>
      </xdr:nvSpPr>
      <xdr:spPr bwMode="auto">
        <a:xfrm>
          <a:off x="4972050" y="357981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72" name="Text Box 15">
          <a:extLst>
            <a:ext uri="{FF2B5EF4-FFF2-40B4-BE49-F238E27FC236}">
              <a16:creationId xmlns:a16="http://schemas.microsoft.com/office/drawing/2014/main" id="{00000000-0008-0000-0500-000078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444331"/>
    <xdr:sp macro="" textlink="">
      <xdr:nvSpPr>
        <xdr:cNvPr id="4473" name="Text Box 15">
          <a:extLst>
            <a:ext uri="{FF2B5EF4-FFF2-40B4-BE49-F238E27FC236}">
              <a16:creationId xmlns:a16="http://schemas.microsoft.com/office/drawing/2014/main" id="{00000000-0008-0000-0500-000079110000}"/>
            </a:ext>
          </a:extLst>
        </xdr:cNvPr>
        <xdr:cNvSpPr txBox="1">
          <a:spLocks noChangeArrowheads="1"/>
        </xdr:cNvSpPr>
      </xdr:nvSpPr>
      <xdr:spPr bwMode="auto">
        <a:xfrm>
          <a:off x="4972050" y="357981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456743"/>
    <xdr:sp macro="" textlink="">
      <xdr:nvSpPr>
        <xdr:cNvPr id="4474" name="Text Box 15">
          <a:extLst>
            <a:ext uri="{FF2B5EF4-FFF2-40B4-BE49-F238E27FC236}">
              <a16:creationId xmlns:a16="http://schemas.microsoft.com/office/drawing/2014/main" id="{00000000-0008-0000-0500-00007A110000}"/>
            </a:ext>
          </a:extLst>
        </xdr:cNvPr>
        <xdr:cNvSpPr txBox="1">
          <a:spLocks noChangeArrowheads="1"/>
        </xdr:cNvSpPr>
      </xdr:nvSpPr>
      <xdr:spPr bwMode="auto">
        <a:xfrm>
          <a:off x="4972050" y="357981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75" name="Text Box 15">
          <a:extLst>
            <a:ext uri="{FF2B5EF4-FFF2-40B4-BE49-F238E27FC236}">
              <a16:creationId xmlns:a16="http://schemas.microsoft.com/office/drawing/2014/main" id="{00000000-0008-0000-0500-00007B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444331"/>
    <xdr:sp macro="" textlink="">
      <xdr:nvSpPr>
        <xdr:cNvPr id="4476" name="Text Box 15">
          <a:extLst>
            <a:ext uri="{FF2B5EF4-FFF2-40B4-BE49-F238E27FC236}">
              <a16:creationId xmlns:a16="http://schemas.microsoft.com/office/drawing/2014/main" id="{00000000-0008-0000-0500-00007C110000}"/>
            </a:ext>
          </a:extLst>
        </xdr:cNvPr>
        <xdr:cNvSpPr txBox="1">
          <a:spLocks noChangeArrowheads="1"/>
        </xdr:cNvSpPr>
      </xdr:nvSpPr>
      <xdr:spPr bwMode="auto">
        <a:xfrm>
          <a:off x="4972050" y="357981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77" name="Text Box 15">
          <a:extLst>
            <a:ext uri="{FF2B5EF4-FFF2-40B4-BE49-F238E27FC236}">
              <a16:creationId xmlns:a16="http://schemas.microsoft.com/office/drawing/2014/main" id="{00000000-0008-0000-0500-00007D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78" name="Text Box 15">
          <a:extLst>
            <a:ext uri="{FF2B5EF4-FFF2-40B4-BE49-F238E27FC236}">
              <a16:creationId xmlns:a16="http://schemas.microsoft.com/office/drawing/2014/main" id="{00000000-0008-0000-0500-00007E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79" name="Text Box 15">
          <a:extLst>
            <a:ext uri="{FF2B5EF4-FFF2-40B4-BE49-F238E27FC236}">
              <a16:creationId xmlns:a16="http://schemas.microsoft.com/office/drawing/2014/main" id="{00000000-0008-0000-0500-00007F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80" name="Text Box 15">
          <a:extLst>
            <a:ext uri="{FF2B5EF4-FFF2-40B4-BE49-F238E27FC236}">
              <a16:creationId xmlns:a16="http://schemas.microsoft.com/office/drawing/2014/main" id="{00000000-0008-0000-0500-000080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81" name="Text Box 15">
          <a:extLst>
            <a:ext uri="{FF2B5EF4-FFF2-40B4-BE49-F238E27FC236}">
              <a16:creationId xmlns:a16="http://schemas.microsoft.com/office/drawing/2014/main" id="{00000000-0008-0000-0500-000081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82" name="Text Box 15">
          <a:extLst>
            <a:ext uri="{FF2B5EF4-FFF2-40B4-BE49-F238E27FC236}">
              <a16:creationId xmlns:a16="http://schemas.microsoft.com/office/drawing/2014/main" id="{00000000-0008-0000-0500-000082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83" name="Text Box 15">
          <a:extLst>
            <a:ext uri="{FF2B5EF4-FFF2-40B4-BE49-F238E27FC236}">
              <a16:creationId xmlns:a16="http://schemas.microsoft.com/office/drawing/2014/main" id="{00000000-0008-0000-0500-000083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84" name="Text Box 15">
          <a:extLst>
            <a:ext uri="{FF2B5EF4-FFF2-40B4-BE49-F238E27FC236}">
              <a16:creationId xmlns:a16="http://schemas.microsoft.com/office/drawing/2014/main" id="{00000000-0008-0000-0500-000084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85" name="Text Box 15">
          <a:extLst>
            <a:ext uri="{FF2B5EF4-FFF2-40B4-BE49-F238E27FC236}">
              <a16:creationId xmlns:a16="http://schemas.microsoft.com/office/drawing/2014/main" id="{00000000-0008-0000-0500-000085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86" name="Text Box 15">
          <a:extLst>
            <a:ext uri="{FF2B5EF4-FFF2-40B4-BE49-F238E27FC236}">
              <a16:creationId xmlns:a16="http://schemas.microsoft.com/office/drawing/2014/main" id="{00000000-0008-0000-0500-000086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87" name="Text Box 15">
          <a:extLst>
            <a:ext uri="{FF2B5EF4-FFF2-40B4-BE49-F238E27FC236}">
              <a16:creationId xmlns:a16="http://schemas.microsoft.com/office/drawing/2014/main" id="{00000000-0008-0000-0500-000087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88" name="Text Box 15">
          <a:extLst>
            <a:ext uri="{FF2B5EF4-FFF2-40B4-BE49-F238E27FC236}">
              <a16:creationId xmlns:a16="http://schemas.microsoft.com/office/drawing/2014/main" id="{00000000-0008-0000-0500-000088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89" name="Text Box 15">
          <a:extLst>
            <a:ext uri="{FF2B5EF4-FFF2-40B4-BE49-F238E27FC236}">
              <a16:creationId xmlns:a16="http://schemas.microsoft.com/office/drawing/2014/main" id="{00000000-0008-0000-0500-000089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90" name="Text Box 15">
          <a:extLst>
            <a:ext uri="{FF2B5EF4-FFF2-40B4-BE49-F238E27FC236}">
              <a16:creationId xmlns:a16="http://schemas.microsoft.com/office/drawing/2014/main" id="{00000000-0008-0000-0500-00008A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91" name="Text Box 15">
          <a:extLst>
            <a:ext uri="{FF2B5EF4-FFF2-40B4-BE49-F238E27FC236}">
              <a16:creationId xmlns:a16="http://schemas.microsoft.com/office/drawing/2014/main" id="{00000000-0008-0000-0500-00008B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92" name="Text Box 15">
          <a:extLst>
            <a:ext uri="{FF2B5EF4-FFF2-40B4-BE49-F238E27FC236}">
              <a16:creationId xmlns:a16="http://schemas.microsoft.com/office/drawing/2014/main" id="{00000000-0008-0000-0500-00008C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93" name="Text Box 15">
          <a:extLst>
            <a:ext uri="{FF2B5EF4-FFF2-40B4-BE49-F238E27FC236}">
              <a16:creationId xmlns:a16="http://schemas.microsoft.com/office/drawing/2014/main" id="{00000000-0008-0000-0500-00008D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94" name="Text Box 15">
          <a:extLst>
            <a:ext uri="{FF2B5EF4-FFF2-40B4-BE49-F238E27FC236}">
              <a16:creationId xmlns:a16="http://schemas.microsoft.com/office/drawing/2014/main" id="{00000000-0008-0000-0500-00008E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95" name="Text Box 15">
          <a:extLst>
            <a:ext uri="{FF2B5EF4-FFF2-40B4-BE49-F238E27FC236}">
              <a16:creationId xmlns:a16="http://schemas.microsoft.com/office/drawing/2014/main" id="{00000000-0008-0000-0500-00008F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96" name="Text Box 15">
          <a:extLst>
            <a:ext uri="{FF2B5EF4-FFF2-40B4-BE49-F238E27FC236}">
              <a16:creationId xmlns:a16="http://schemas.microsoft.com/office/drawing/2014/main" id="{00000000-0008-0000-0500-000090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97" name="Text Box 15">
          <a:extLst>
            <a:ext uri="{FF2B5EF4-FFF2-40B4-BE49-F238E27FC236}">
              <a16:creationId xmlns:a16="http://schemas.microsoft.com/office/drawing/2014/main" id="{00000000-0008-0000-0500-000091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98" name="Text Box 15">
          <a:extLst>
            <a:ext uri="{FF2B5EF4-FFF2-40B4-BE49-F238E27FC236}">
              <a16:creationId xmlns:a16="http://schemas.microsoft.com/office/drawing/2014/main" id="{00000000-0008-0000-0500-000092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99" name="Text Box 15">
          <a:extLst>
            <a:ext uri="{FF2B5EF4-FFF2-40B4-BE49-F238E27FC236}">
              <a16:creationId xmlns:a16="http://schemas.microsoft.com/office/drawing/2014/main" id="{00000000-0008-0000-0500-000093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500" name="Text Box 15">
          <a:extLst>
            <a:ext uri="{FF2B5EF4-FFF2-40B4-BE49-F238E27FC236}">
              <a16:creationId xmlns:a16="http://schemas.microsoft.com/office/drawing/2014/main" id="{00000000-0008-0000-0500-000094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104</xdr:row>
      <xdr:rowOff>504825</xdr:rowOff>
    </xdr:from>
    <xdr:ext cx="95250" cy="448496"/>
    <xdr:sp macro="" textlink="">
      <xdr:nvSpPr>
        <xdr:cNvPr id="4501" name="Text Box 15">
          <a:extLst>
            <a:ext uri="{FF2B5EF4-FFF2-40B4-BE49-F238E27FC236}">
              <a16:creationId xmlns:a16="http://schemas.microsoft.com/office/drawing/2014/main" id="{00000000-0008-0000-0500-000095110000}"/>
            </a:ext>
          </a:extLst>
        </xdr:cNvPr>
        <xdr:cNvSpPr txBox="1">
          <a:spLocks noChangeArrowheads="1"/>
        </xdr:cNvSpPr>
      </xdr:nvSpPr>
      <xdr:spPr bwMode="auto">
        <a:xfrm>
          <a:off x="4972050" y="380460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104</xdr:row>
      <xdr:rowOff>504825</xdr:rowOff>
    </xdr:from>
    <xdr:ext cx="95250" cy="213632"/>
    <xdr:sp macro="" textlink="">
      <xdr:nvSpPr>
        <xdr:cNvPr id="4502" name="Text Box 15">
          <a:extLst>
            <a:ext uri="{FF2B5EF4-FFF2-40B4-BE49-F238E27FC236}">
              <a16:creationId xmlns:a16="http://schemas.microsoft.com/office/drawing/2014/main" id="{00000000-0008-0000-0500-000096110000}"/>
            </a:ext>
          </a:extLst>
        </xdr:cNvPr>
        <xdr:cNvSpPr txBox="1">
          <a:spLocks noChangeArrowheads="1"/>
        </xdr:cNvSpPr>
      </xdr:nvSpPr>
      <xdr:spPr bwMode="auto">
        <a:xfrm>
          <a:off x="4972050" y="38046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104</xdr:row>
      <xdr:rowOff>504825</xdr:rowOff>
    </xdr:from>
    <xdr:ext cx="95250" cy="444331"/>
    <xdr:sp macro="" textlink="">
      <xdr:nvSpPr>
        <xdr:cNvPr id="4503" name="Text Box 15">
          <a:extLst>
            <a:ext uri="{FF2B5EF4-FFF2-40B4-BE49-F238E27FC236}">
              <a16:creationId xmlns:a16="http://schemas.microsoft.com/office/drawing/2014/main" id="{00000000-0008-0000-0500-000097110000}"/>
            </a:ext>
          </a:extLst>
        </xdr:cNvPr>
        <xdr:cNvSpPr txBox="1">
          <a:spLocks noChangeArrowheads="1"/>
        </xdr:cNvSpPr>
      </xdr:nvSpPr>
      <xdr:spPr bwMode="auto">
        <a:xfrm>
          <a:off x="4972050" y="380460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104</xdr:row>
      <xdr:rowOff>504825</xdr:rowOff>
    </xdr:from>
    <xdr:ext cx="95250" cy="448496"/>
    <xdr:sp macro="" textlink="">
      <xdr:nvSpPr>
        <xdr:cNvPr id="4504" name="Text Box 15">
          <a:extLst>
            <a:ext uri="{FF2B5EF4-FFF2-40B4-BE49-F238E27FC236}">
              <a16:creationId xmlns:a16="http://schemas.microsoft.com/office/drawing/2014/main" id="{00000000-0008-0000-0500-000098110000}"/>
            </a:ext>
          </a:extLst>
        </xdr:cNvPr>
        <xdr:cNvSpPr txBox="1">
          <a:spLocks noChangeArrowheads="1"/>
        </xdr:cNvSpPr>
      </xdr:nvSpPr>
      <xdr:spPr bwMode="auto">
        <a:xfrm>
          <a:off x="4972050" y="380460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104</xdr:row>
      <xdr:rowOff>504825</xdr:rowOff>
    </xdr:from>
    <xdr:ext cx="95250" cy="213632"/>
    <xdr:sp macro="" textlink="">
      <xdr:nvSpPr>
        <xdr:cNvPr id="4505" name="Text Box 15">
          <a:extLst>
            <a:ext uri="{FF2B5EF4-FFF2-40B4-BE49-F238E27FC236}">
              <a16:creationId xmlns:a16="http://schemas.microsoft.com/office/drawing/2014/main" id="{00000000-0008-0000-0500-000099110000}"/>
            </a:ext>
          </a:extLst>
        </xdr:cNvPr>
        <xdr:cNvSpPr txBox="1">
          <a:spLocks noChangeArrowheads="1"/>
        </xdr:cNvSpPr>
      </xdr:nvSpPr>
      <xdr:spPr bwMode="auto">
        <a:xfrm>
          <a:off x="4972050" y="38046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104</xdr:row>
      <xdr:rowOff>504825</xdr:rowOff>
    </xdr:from>
    <xdr:ext cx="95250" cy="444331"/>
    <xdr:sp macro="" textlink="">
      <xdr:nvSpPr>
        <xdr:cNvPr id="4506" name="Text Box 15">
          <a:extLst>
            <a:ext uri="{FF2B5EF4-FFF2-40B4-BE49-F238E27FC236}">
              <a16:creationId xmlns:a16="http://schemas.microsoft.com/office/drawing/2014/main" id="{00000000-0008-0000-0500-00009A110000}"/>
            </a:ext>
          </a:extLst>
        </xdr:cNvPr>
        <xdr:cNvSpPr txBox="1">
          <a:spLocks noChangeArrowheads="1"/>
        </xdr:cNvSpPr>
      </xdr:nvSpPr>
      <xdr:spPr bwMode="auto">
        <a:xfrm>
          <a:off x="4972050" y="380460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104</xdr:row>
      <xdr:rowOff>504825</xdr:rowOff>
    </xdr:from>
    <xdr:ext cx="95250" cy="456743"/>
    <xdr:sp macro="" textlink="">
      <xdr:nvSpPr>
        <xdr:cNvPr id="4507" name="Text Box 15">
          <a:extLst>
            <a:ext uri="{FF2B5EF4-FFF2-40B4-BE49-F238E27FC236}">
              <a16:creationId xmlns:a16="http://schemas.microsoft.com/office/drawing/2014/main" id="{00000000-0008-0000-0500-00009B110000}"/>
            </a:ext>
          </a:extLst>
        </xdr:cNvPr>
        <xdr:cNvSpPr txBox="1">
          <a:spLocks noChangeArrowheads="1"/>
        </xdr:cNvSpPr>
      </xdr:nvSpPr>
      <xdr:spPr bwMode="auto">
        <a:xfrm>
          <a:off x="4972050" y="380460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104</xdr:row>
      <xdr:rowOff>504825</xdr:rowOff>
    </xdr:from>
    <xdr:ext cx="95250" cy="213632"/>
    <xdr:sp macro="" textlink="">
      <xdr:nvSpPr>
        <xdr:cNvPr id="4508" name="Text Box 15">
          <a:extLst>
            <a:ext uri="{FF2B5EF4-FFF2-40B4-BE49-F238E27FC236}">
              <a16:creationId xmlns:a16="http://schemas.microsoft.com/office/drawing/2014/main" id="{00000000-0008-0000-0500-00009C110000}"/>
            </a:ext>
          </a:extLst>
        </xdr:cNvPr>
        <xdr:cNvSpPr txBox="1">
          <a:spLocks noChangeArrowheads="1"/>
        </xdr:cNvSpPr>
      </xdr:nvSpPr>
      <xdr:spPr bwMode="auto">
        <a:xfrm>
          <a:off x="4972050" y="38046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104</xdr:row>
      <xdr:rowOff>504825</xdr:rowOff>
    </xdr:from>
    <xdr:ext cx="95250" cy="444331"/>
    <xdr:sp macro="" textlink="">
      <xdr:nvSpPr>
        <xdr:cNvPr id="4509" name="Text Box 15">
          <a:extLst>
            <a:ext uri="{FF2B5EF4-FFF2-40B4-BE49-F238E27FC236}">
              <a16:creationId xmlns:a16="http://schemas.microsoft.com/office/drawing/2014/main" id="{00000000-0008-0000-0500-00009D110000}"/>
            </a:ext>
          </a:extLst>
        </xdr:cNvPr>
        <xdr:cNvSpPr txBox="1">
          <a:spLocks noChangeArrowheads="1"/>
        </xdr:cNvSpPr>
      </xdr:nvSpPr>
      <xdr:spPr bwMode="auto">
        <a:xfrm>
          <a:off x="4972050" y="380460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448496"/>
    <xdr:sp macro="" textlink="">
      <xdr:nvSpPr>
        <xdr:cNvPr id="4510" name="Text Box 15">
          <a:extLst>
            <a:ext uri="{FF2B5EF4-FFF2-40B4-BE49-F238E27FC236}">
              <a16:creationId xmlns:a16="http://schemas.microsoft.com/office/drawing/2014/main" id="{00000000-0008-0000-0500-00009E110000}"/>
            </a:ext>
          </a:extLst>
        </xdr:cNvPr>
        <xdr:cNvSpPr txBox="1">
          <a:spLocks noChangeArrowheads="1"/>
        </xdr:cNvSpPr>
      </xdr:nvSpPr>
      <xdr:spPr bwMode="auto">
        <a:xfrm>
          <a:off x="4972050" y="380460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213632"/>
    <xdr:sp macro="" textlink="">
      <xdr:nvSpPr>
        <xdr:cNvPr id="4511" name="Text Box 15">
          <a:extLst>
            <a:ext uri="{FF2B5EF4-FFF2-40B4-BE49-F238E27FC236}">
              <a16:creationId xmlns:a16="http://schemas.microsoft.com/office/drawing/2014/main" id="{00000000-0008-0000-0500-00009F110000}"/>
            </a:ext>
          </a:extLst>
        </xdr:cNvPr>
        <xdr:cNvSpPr txBox="1">
          <a:spLocks noChangeArrowheads="1"/>
        </xdr:cNvSpPr>
      </xdr:nvSpPr>
      <xdr:spPr bwMode="auto">
        <a:xfrm>
          <a:off x="4972050" y="38046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444331"/>
    <xdr:sp macro="" textlink="">
      <xdr:nvSpPr>
        <xdr:cNvPr id="4512" name="Text Box 15">
          <a:extLst>
            <a:ext uri="{FF2B5EF4-FFF2-40B4-BE49-F238E27FC236}">
              <a16:creationId xmlns:a16="http://schemas.microsoft.com/office/drawing/2014/main" id="{00000000-0008-0000-0500-0000A0110000}"/>
            </a:ext>
          </a:extLst>
        </xdr:cNvPr>
        <xdr:cNvSpPr txBox="1">
          <a:spLocks noChangeArrowheads="1"/>
        </xdr:cNvSpPr>
      </xdr:nvSpPr>
      <xdr:spPr bwMode="auto">
        <a:xfrm>
          <a:off x="4972050" y="380460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448496"/>
    <xdr:sp macro="" textlink="">
      <xdr:nvSpPr>
        <xdr:cNvPr id="4513" name="Text Box 15">
          <a:extLst>
            <a:ext uri="{FF2B5EF4-FFF2-40B4-BE49-F238E27FC236}">
              <a16:creationId xmlns:a16="http://schemas.microsoft.com/office/drawing/2014/main" id="{00000000-0008-0000-0500-0000A1110000}"/>
            </a:ext>
          </a:extLst>
        </xdr:cNvPr>
        <xdr:cNvSpPr txBox="1">
          <a:spLocks noChangeArrowheads="1"/>
        </xdr:cNvSpPr>
      </xdr:nvSpPr>
      <xdr:spPr bwMode="auto">
        <a:xfrm>
          <a:off x="4972050" y="380460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213632"/>
    <xdr:sp macro="" textlink="">
      <xdr:nvSpPr>
        <xdr:cNvPr id="4514" name="Text Box 15">
          <a:extLst>
            <a:ext uri="{FF2B5EF4-FFF2-40B4-BE49-F238E27FC236}">
              <a16:creationId xmlns:a16="http://schemas.microsoft.com/office/drawing/2014/main" id="{00000000-0008-0000-0500-0000A2110000}"/>
            </a:ext>
          </a:extLst>
        </xdr:cNvPr>
        <xdr:cNvSpPr txBox="1">
          <a:spLocks noChangeArrowheads="1"/>
        </xdr:cNvSpPr>
      </xdr:nvSpPr>
      <xdr:spPr bwMode="auto">
        <a:xfrm>
          <a:off x="4972050" y="38046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444331"/>
    <xdr:sp macro="" textlink="">
      <xdr:nvSpPr>
        <xdr:cNvPr id="4515" name="Text Box 15">
          <a:extLst>
            <a:ext uri="{FF2B5EF4-FFF2-40B4-BE49-F238E27FC236}">
              <a16:creationId xmlns:a16="http://schemas.microsoft.com/office/drawing/2014/main" id="{00000000-0008-0000-0500-0000A3110000}"/>
            </a:ext>
          </a:extLst>
        </xdr:cNvPr>
        <xdr:cNvSpPr txBox="1">
          <a:spLocks noChangeArrowheads="1"/>
        </xdr:cNvSpPr>
      </xdr:nvSpPr>
      <xdr:spPr bwMode="auto">
        <a:xfrm>
          <a:off x="4972050" y="380460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456743"/>
    <xdr:sp macro="" textlink="">
      <xdr:nvSpPr>
        <xdr:cNvPr id="4516" name="Text Box 15">
          <a:extLst>
            <a:ext uri="{FF2B5EF4-FFF2-40B4-BE49-F238E27FC236}">
              <a16:creationId xmlns:a16="http://schemas.microsoft.com/office/drawing/2014/main" id="{00000000-0008-0000-0500-0000A4110000}"/>
            </a:ext>
          </a:extLst>
        </xdr:cNvPr>
        <xdr:cNvSpPr txBox="1">
          <a:spLocks noChangeArrowheads="1"/>
        </xdr:cNvSpPr>
      </xdr:nvSpPr>
      <xdr:spPr bwMode="auto">
        <a:xfrm>
          <a:off x="4972050" y="380460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213632"/>
    <xdr:sp macro="" textlink="">
      <xdr:nvSpPr>
        <xdr:cNvPr id="4517" name="Text Box 15">
          <a:extLst>
            <a:ext uri="{FF2B5EF4-FFF2-40B4-BE49-F238E27FC236}">
              <a16:creationId xmlns:a16="http://schemas.microsoft.com/office/drawing/2014/main" id="{00000000-0008-0000-0500-0000A5110000}"/>
            </a:ext>
          </a:extLst>
        </xdr:cNvPr>
        <xdr:cNvSpPr txBox="1">
          <a:spLocks noChangeArrowheads="1"/>
        </xdr:cNvSpPr>
      </xdr:nvSpPr>
      <xdr:spPr bwMode="auto">
        <a:xfrm>
          <a:off x="4972050" y="38046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444331"/>
    <xdr:sp macro="" textlink="">
      <xdr:nvSpPr>
        <xdr:cNvPr id="4518" name="Text Box 15">
          <a:extLst>
            <a:ext uri="{FF2B5EF4-FFF2-40B4-BE49-F238E27FC236}">
              <a16:creationId xmlns:a16="http://schemas.microsoft.com/office/drawing/2014/main" id="{00000000-0008-0000-0500-0000A6110000}"/>
            </a:ext>
          </a:extLst>
        </xdr:cNvPr>
        <xdr:cNvSpPr txBox="1">
          <a:spLocks noChangeArrowheads="1"/>
        </xdr:cNvSpPr>
      </xdr:nvSpPr>
      <xdr:spPr bwMode="auto">
        <a:xfrm>
          <a:off x="4972050" y="380460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213632"/>
    <xdr:sp macro="" textlink="">
      <xdr:nvSpPr>
        <xdr:cNvPr id="4519" name="Text Box 15">
          <a:extLst>
            <a:ext uri="{FF2B5EF4-FFF2-40B4-BE49-F238E27FC236}">
              <a16:creationId xmlns:a16="http://schemas.microsoft.com/office/drawing/2014/main" id="{00000000-0008-0000-0500-0000A7110000}"/>
            </a:ext>
          </a:extLst>
        </xdr:cNvPr>
        <xdr:cNvSpPr txBox="1">
          <a:spLocks noChangeArrowheads="1"/>
        </xdr:cNvSpPr>
      </xdr:nvSpPr>
      <xdr:spPr bwMode="auto">
        <a:xfrm>
          <a:off x="4972050" y="38795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213632"/>
    <xdr:sp macro="" textlink="">
      <xdr:nvSpPr>
        <xdr:cNvPr id="4520" name="Text Box 15">
          <a:extLst>
            <a:ext uri="{FF2B5EF4-FFF2-40B4-BE49-F238E27FC236}">
              <a16:creationId xmlns:a16="http://schemas.microsoft.com/office/drawing/2014/main" id="{00000000-0008-0000-0500-0000A8110000}"/>
            </a:ext>
          </a:extLst>
        </xdr:cNvPr>
        <xdr:cNvSpPr txBox="1">
          <a:spLocks noChangeArrowheads="1"/>
        </xdr:cNvSpPr>
      </xdr:nvSpPr>
      <xdr:spPr bwMode="auto">
        <a:xfrm>
          <a:off x="4972050" y="38795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213632"/>
    <xdr:sp macro="" textlink="">
      <xdr:nvSpPr>
        <xdr:cNvPr id="4521" name="Text Box 15">
          <a:extLst>
            <a:ext uri="{FF2B5EF4-FFF2-40B4-BE49-F238E27FC236}">
              <a16:creationId xmlns:a16="http://schemas.microsoft.com/office/drawing/2014/main" id="{00000000-0008-0000-0500-0000A9110000}"/>
            </a:ext>
          </a:extLst>
        </xdr:cNvPr>
        <xdr:cNvSpPr txBox="1">
          <a:spLocks noChangeArrowheads="1"/>
        </xdr:cNvSpPr>
      </xdr:nvSpPr>
      <xdr:spPr bwMode="auto">
        <a:xfrm>
          <a:off x="4972050" y="38795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448496"/>
    <xdr:sp macro="" textlink="">
      <xdr:nvSpPr>
        <xdr:cNvPr id="4522" name="Text Box 15">
          <a:extLst>
            <a:ext uri="{FF2B5EF4-FFF2-40B4-BE49-F238E27FC236}">
              <a16:creationId xmlns:a16="http://schemas.microsoft.com/office/drawing/2014/main" id="{00000000-0008-0000-0500-0000AA110000}"/>
            </a:ext>
          </a:extLst>
        </xdr:cNvPr>
        <xdr:cNvSpPr txBox="1">
          <a:spLocks noChangeArrowheads="1"/>
        </xdr:cNvSpPr>
      </xdr:nvSpPr>
      <xdr:spPr bwMode="auto">
        <a:xfrm>
          <a:off x="4972050" y="402939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213632"/>
    <xdr:sp macro="" textlink="">
      <xdr:nvSpPr>
        <xdr:cNvPr id="4523" name="Text Box 15">
          <a:extLst>
            <a:ext uri="{FF2B5EF4-FFF2-40B4-BE49-F238E27FC236}">
              <a16:creationId xmlns:a16="http://schemas.microsoft.com/office/drawing/2014/main" id="{00000000-0008-0000-0500-0000AB110000}"/>
            </a:ext>
          </a:extLst>
        </xdr:cNvPr>
        <xdr:cNvSpPr txBox="1">
          <a:spLocks noChangeArrowheads="1"/>
        </xdr:cNvSpPr>
      </xdr:nvSpPr>
      <xdr:spPr bwMode="auto">
        <a:xfrm>
          <a:off x="4972050" y="40293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444331"/>
    <xdr:sp macro="" textlink="">
      <xdr:nvSpPr>
        <xdr:cNvPr id="4524" name="Text Box 15">
          <a:extLst>
            <a:ext uri="{FF2B5EF4-FFF2-40B4-BE49-F238E27FC236}">
              <a16:creationId xmlns:a16="http://schemas.microsoft.com/office/drawing/2014/main" id="{00000000-0008-0000-0500-0000AC110000}"/>
            </a:ext>
          </a:extLst>
        </xdr:cNvPr>
        <xdr:cNvSpPr txBox="1">
          <a:spLocks noChangeArrowheads="1"/>
        </xdr:cNvSpPr>
      </xdr:nvSpPr>
      <xdr:spPr bwMode="auto">
        <a:xfrm>
          <a:off x="4972050" y="402939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448496"/>
    <xdr:sp macro="" textlink="">
      <xdr:nvSpPr>
        <xdr:cNvPr id="4525" name="Text Box 15">
          <a:extLst>
            <a:ext uri="{FF2B5EF4-FFF2-40B4-BE49-F238E27FC236}">
              <a16:creationId xmlns:a16="http://schemas.microsoft.com/office/drawing/2014/main" id="{00000000-0008-0000-0500-0000AD110000}"/>
            </a:ext>
          </a:extLst>
        </xdr:cNvPr>
        <xdr:cNvSpPr txBox="1">
          <a:spLocks noChangeArrowheads="1"/>
        </xdr:cNvSpPr>
      </xdr:nvSpPr>
      <xdr:spPr bwMode="auto">
        <a:xfrm>
          <a:off x="4972050" y="402939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213632"/>
    <xdr:sp macro="" textlink="">
      <xdr:nvSpPr>
        <xdr:cNvPr id="4526" name="Text Box 15">
          <a:extLst>
            <a:ext uri="{FF2B5EF4-FFF2-40B4-BE49-F238E27FC236}">
              <a16:creationId xmlns:a16="http://schemas.microsoft.com/office/drawing/2014/main" id="{00000000-0008-0000-0500-0000AE110000}"/>
            </a:ext>
          </a:extLst>
        </xdr:cNvPr>
        <xdr:cNvSpPr txBox="1">
          <a:spLocks noChangeArrowheads="1"/>
        </xdr:cNvSpPr>
      </xdr:nvSpPr>
      <xdr:spPr bwMode="auto">
        <a:xfrm>
          <a:off x="4972050" y="40293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444331"/>
    <xdr:sp macro="" textlink="">
      <xdr:nvSpPr>
        <xdr:cNvPr id="4527" name="Text Box 15">
          <a:extLst>
            <a:ext uri="{FF2B5EF4-FFF2-40B4-BE49-F238E27FC236}">
              <a16:creationId xmlns:a16="http://schemas.microsoft.com/office/drawing/2014/main" id="{00000000-0008-0000-0500-0000AF110000}"/>
            </a:ext>
          </a:extLst>
        </xdr:cNvPr>
        <xdr:cNvSpPr txBox="1">
          <a:spLocks noChangeArrowheads="1"/>
        </xdr:cNvSpPr>
      </xdr:nvSpPr>
      <xdr:spPr bwMode="auto">
        <a:xfrm>
          <a:off x="4972050" y="402939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456743"/>
    <xdr:sp macro="" textlink="">
      <xdr:nvSpPr>
        <xdr:cNvPr id="4528" name="Text Box 15">
          <a:extLst>
            <a:ext uri="{FF2B5EF4-FFF2-40B4-BE49-F238E27FC236}">
              <a16:creationId xmlns:a16="http://schemas.microsoft.com/office/drawing/2014/main" id="{00000000-0008-0000-0500-0000B0110000}"/>
            </a:ext>
          </a:extLst>
        </xdr:cNvPr>
        <xdr:cNvSpPr txBox="1">
          <a:spLocks noChangeArrowheads="1"/>
        </xdr:cNvSpPr>
      </xdr:nvSpPr>
      <xdr:spPr bwMode="auto">
        <a:xfrm>
          <a:off x="4972050" y="402939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213632"/>
    <xdr:sp macro="" textlink="">
      <xdr:nvSpPr>
        <xdr:cNvPr id="4529" name="Text Box 15">
          <a:extLst>
            <a:ext uri="{FF2B5EF4-FFF2-40B4-BE49-F238E27FC236}">
              <a16:creationId xmlns:a16="http://schemas.microsoft.com/office/drawing/2014/main" id="{00000000-0008-0000-0500-0000B1110000}"/>
            </a:ext>
          </a:extLst>
        </xdr:cNvPr>
        <xdr:cNvSpPr txBox="1">
          <a:spLocks noChangeArrowheads="1"/>
        </xdr:cNvSpPr>
      </xdr:nvSpPr>
      <xdr:spPr bwMode="auto">
        <a:xfrm>
          <a:off x="4972050" y="40293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444331"/>
    <xdr:sp macro="" textlink="">
      <xdr:nvSpPr>
        <xdr:cNvPr id="4530" name="Text Box 15">
          <a:extLst>
            <a:ext uri="{FF2B5EF4-FFF2-40B4-BE49-F238E27FC236}">
              <a16:creationId xmlns:a16="http://schemas.microsoft.com/office/drawing/2014/main" id="{00000000-0008-0000-0500-0000B2110000}"/>
            </a:ext>
          </a:extLst>
        </xdr:cNvPr>
        <xdr:cNvSpPr txBox="1">
          <a:spLocks noChangeArrowheads="1"/>
        </xdr:cNvSpPr>
      </xdr:nvSpPr>
      <xdr:spPr bwMode="auto">
        <a:xfrm>
          <a:off x="4972050" y="402939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213632"/>
    <xdr:sp macro="" textlink="">
      <xdr:nvSpPr>
        <xdr:cNvPr id="4531" name="Text Box 15">
          <a:extLst>
            <a:ext uri="{FF2B5EF4-FFF2-40B4-BE49-F238E27FC236}">
              <a16:creationId xmlns:a16="http://schemas.microsoft.com/office/drawing/2014/main" id="{00000000-0008-0000-0500-0000B3110000}"/>
            </a:ext>
          </a:extLst>
        </xdr:cNvPr>
        <xdr:cNvSpPr txBox="1">
          <a:spLocks noChangeArrowheads="1"/>
        </xdr:cNvSpPr>
      </xdr:nvSpPr>
      <xdr:spPr bwMode="auto">
        <a:xfrm>
          <a:off x="4972050" y="40293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213632"/>
    <xdr:sp macro="" textlink="">
      <xdr:nvSpPr>
        <xdr:cNvPr id="4532" name="Text Box 15">
          <a:extLst>
            <a:ext uri="{FF2B5EF4-FFF2-40B4-BE49-F238E27FC236}">
              <a16:creationId xmlns:a16="http://schemas.microsoft.com/office/drawing/2014/main" id="{00000000-0008-0000-0500-0000B4110000}"/>
            </a:ext>
          </a:extLst>
        </xdr:cNvPr>
        <xdr:cNvSpPr txBox="1">
          <a:spLocks noChangeArrowheads="1"/>
        </xdr:cNvSpPr>
      </xdr:nvSpPr>
      <xdr:spPr bwMode="auto">
        <a:xfrm>
          <a:off x="4972050" y="40293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213632"/>
    <xdr:sp macro="" textlink="">
      <xdr:nvSpPr>
        <xdr:cNvPr id="4533" name="Text Box 15">
          <a:extLst>
            <a:ext uri="{FF2B5EF4-FFF2-40B4-BE49-F238E27FC236}">
              <a16:creationId xmlns:a16="http://schemas.microsoft.com/office/drawing/2014/main" id="{00000000-0008-0000-0500-0000B5110000}"/>
            </a:ext>
          </a:extLst>
        </xdr:cNvPr>
        <xdr:cNvSpPr txBox="1">
          <a:spLocks noChangeArrowheads="1"/>
        </xdr:cNvSpPr>
      </xdr:nvSpPr>
      <xdr:spPr bwMode="auto">
        <a:xfrm>
          <a:off x="4972050" y="40293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448496"/>
    <xdr:sp macro="" textlink="">
      <xdr:nvSpPr>
        <xdr:cNvPr id="4534" name="Text Box 15">
          <a:extLst>
            <a:ext uri="{FF2B5EF4-FFF2-40B4-BE49-F238E27FC236}">
              <a16:creationId xmlns:a16="http://schemas.microsoft.com/office/drawing/2014/main" id="{00000000-0008-0000-0500-0000B6110000}"/>
            </a:ext>
          </a:extLst>
        </xdr:cNvPr>
        <xdr:cNvSpPr txBox="1">
          <a:spLocks noChangeArrowheads="1"/>
        </xdr:cNvSpPr>
      </xdr:nvSpPr>
      <xdr:spPr bwMode="auto">
        <a:xfrm>
          <a:off x="4972050" y="402939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213632"/>
    <xdr:sp macro="" textlink="">
      <xdr:nvSpPr>
        <xdr:cNvPr id="4535" name="Text Box 15">
          <a:extLst>
            <a:ext uri="{FF2B5EF4-FFF2-40B4-BE49-F238E27FC236}">
              <a16:creationId xmlns:a16="http://schemas.microsoft.com/office/drawing/2014/main" id="{00000000-0008-0000-0500-0000B7110000}"/>
            </a:ext>
          </a:extLst>
        </xdr:cNvPr>
        <xdr:cNvSpPr txBox="1">
          <a:spLocks noChangeArrowheads="1"/>
        </xdr:cNvSpPr>
      </xdr:nvSpPr>
      <xdr:spPr bwMode="auto">
        <a:xfrm>
          <a:off x="4972050" y="40293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444331"/>
    <xdr:sp macro="" textlink="">
      <xdr:nvSpPr>
        <xdr:cNvPr id="4536" name="Text Box 15">
          <a:extLst>
            <a:ext uri="{FF2B5EF4-FFF2-40B4-BE49-F238E27FC236}">
              <a16:creationId xmlns:a16="http://schemas.microsoft.com/office/drawing/2014/main" id="{00000000-0008-0000-0500-0000B8110000}"/>
            </a:ext>
          </a:extLst>
        </xdr:cNvPr>
        <xdr:cNvSpPr txBox="1">
          <a:spLocks noChangeArrowheads="1"/>
        </xdr:cNvSpPr>
      </xdr:nvSpPr>
      <xdr:spPr bwMode="auto">
        <a:xfrm>
          <a:off x="4972050" y="402939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448496"/>
    <xdr:sp macro="" textlink="">
      <xdr:nvSpPr>
        <xdr:cNvPr id="4537" name="Text Box 15">
          <a:extLst>
            <a:ext uri="{FF2B5EF4-FFF2-40B4-BE49-F238E27FC236}">
              <a16:creationId xmlns:a16="http://schemas.microsoft.com/office/drawing/2014/main" id="{00000000-0008-0000-0500-0000B9110000}"/>
            </a:ext>
          </a:extLst>
        </xdr:cNvPr>
        <xdr:cNvSpPr txBox="1">
          <a:spLocks noChangeArrowheads="1"/>
        </xdr:cNvSpPr>
      </xdr:nvSpPr>
      <xdr:spPr bwMode="auto">
        <a:xfrm>
          <a:off x="4972050" y="402939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213632"/>
    <xdr:sp macro="" textlink="">
      <xdr:nvSpPr>
        <xdr:cNvPr id="4538" name="Text Box 15">
          <a:extLst>
            <a:ext uri="{FF2B5EF4-FFF2-40B4-BE49-F238E27FC236}">
              <a16:creationId xmlns:a16="http://schemas.microsoft.com/office/drawing/2014/main" id="{00000000-0008-0000-0500-0000BA110000}"/>
            </a:ext>
          </a:extLst>
        </xdr:cNvPr>
        <xdr:cNvSpPr txBox="1">
          <a:spLocks noChangeArrowheads="1"/>
        </xdr:cNvSpPr>
      </xdr:nvSpPr>
      <xdr:spPr bwMode="auto">
        <a:xfrm>
          <a:off x="4972050" y="40293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444331"/>
    <xdr:sp macro="" textlink="">
      <xdr:nvSpPr>
        <xdr:cNvPr id="4539" name="Text Box 15">
          <a:extLst>
            <a:ext uri="{FF2B5EF4-FFF2-40B4-BE49-F238E27FC236}">
              <a16:creationId xmlns:a16="http://schemas.microsoft.com/office/drawing/2014/main" id="{00000000-0008-0000-0500-0000BB110000}"/>
            </a:ext>
          </a:extLst>
        </xdr:cNvPr>
        <xdr:cNvSpPr txBox="1">
          <a:spLocks noChangeArrowheads="1"/>
        </xdr:cNvSpPr>
      </xdr:nvSpPr>
      <xdr:spPr bwMode="auto">
        <a:xfrm>
          <a:off x="4972050" y="402939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456743"/>
    <xdr:sp macro="" textlink="">
      <xdr:nvSpPr>
        <xdr:cNvPr id="4540" name="Text Box 15">
          <a:extLst>
            <a:ext uri="{FF2B5EF4-FFF2-40B4-BE49-F238E27FC236}">
              <a16:creationId xmlns:a16="http://schemas.microsoft.com/office/drawing/2014/main" id="{00000000-0008-0000-0500-0000BC110000}"/>
            </a:ext>
          </a:extLst>
        </xdr:cNvPr>
        <xdr:cNvSpPr txBox="1">
          <a:spLocks noChangeArrowheads="1"/>
        </xdr:cNvSpPr>
      </xdr:nvSpPr>
      <xdr:spPr bwMode="auto">
        <a:xfrm>
          <a:off x="4972050" y="402939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213632"/>
    <xdr:sp macro="" textlink="">
      <xdr:nvSpPr>
        <xdr:cNvPr id="4541" name="Text Box 15">
          <a:extLst>
            <a:ext uri="{FF2B5EF4-FFF2-40B4-BE49-F238E27FC236}">
              <a16:creationId xmlns:a16="http://schemas.microsoft.com/office/drawing/2014/main" id="{00000000-0008-0000-0500-0000BD110000}"/>
            </a:ext>
          </a:extLst>
        </xdr:cNvPr>
        <xdr:cNvSpPr txBox="1">
          <a:spLocks noChangeArrowheads="1"/>
        </xdr:cNvSpPr>
      </xdr:nvSpPr>
      <xdr:spPr bwMode="auto">
        <a:xfrm>
          <a:off x="4972050" y="40293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444331"/>
    <xdr:sp macro="" textlink="">
      <xdr:nvSpPr>
        <xdr:cNvPr id="4542" name="Text Box 15">
          <a:extLst>
            <a:ext uri="{FF2B5EF4-FFF2-40B4-BE49-F238E27FC236}">
              <a16:creationId xmlns:a16="http://schemas.microsoft.com/office/drawing/2014/main" id="{00000000-0008-0000-0500-0000BE110000}"/>
            </a:ext>
          </a:extLst>
        </xdr:cNvPr>
        <xdr:cNvSpPr txBox="1">
          <a:spLocks noChangeArrowheads="1"/>
        </xdr:cNvSpPr>
      </xdr:nvSpPr>
      <xdr:spPr bwMode="auto">
        <a:xfrm>
          <a:off x="4972050" y="402939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213632"/>
    <xdr:sp macro="" textlink="">
      <xdr:nvSpPr>
        <xdr:cNvPr id="4543" name="Text Box 15">
          <a:extLst>
            <a:ext uri="{FF2B5EF4-FFF2-40B4-BE49-F238E27FC236}">
              <a16:creationId xmlns:a16="http://schemas.microsoft.com/office/drawing/2014/main" id="{00000000-0008-0000-0500-0000BF110000}"/>
            </a:ext>
          </a:extLst>
        </xdr:cNvPr>
        <xdr:cNvSpPr txBox="1">
          <a:spLocks noChangeArrowheads="1"/>
        </xdr:cNvSpPr>
      </xdr:nvSpPr>
      <xdr:spPr bwMode="auto">
        <a:xfrm>
          <a:off x="4972050" y="40293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213632"/>
    <xdr:sp macro="" textlink="">
      <xdr:nvSpPr>
        <xdr:cNvPr id="4544" name="Text Box 15">
          <a:extLst>
            <a:ext uri="{FF2B5EF4-FFF2-40B4-BE49-F238E27FC236}">
              <a16:creationId xmlns:a16="http://schemas.microsoft.com/office/drawing/2014/main" id="{00000000-0008-0000-0500-0000C0110000}"/>
            </a:ext>
          </a:extLst>
        </xdr:cNvPr>
        <xdr:cNvSpPr txBox="1">
          <a:spLocks noChangeArrowheads="1"/>
        </xdr:cNvSpPr>
      </xdr:nvSpPr>
      <xdr:spPr bwMode="auto">
        <a:xfrm>
          <a:off x="4972050" y="40293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213632"/>
    <xdr:sp macro="" textlink="">
      <xdr:nvSpPr>
        <xdr:cNvPr id="4545" name="Text Box 15">
          <a:extLst>
            <a:ext uri="{FF2B5EF4-FFF2-40B4-BE49-F238E27FC236}">
              <a16:creationId xmlns:a16="http://schemas.microsoft.com/office/drawing/2014/main" id="{00000000-0008-0000-0500-0000C1110000}"/>
            </a:ext>
          </a:extLst>
        </xdr:cNvPr>
        <xdr:cNvSpPr txBox="1">
          <a:spLocks noChangeArrowheads="1"/>
        </xdr:cNvSpPr>
      </xdr:nvSpPr>
      <xdr:spPr bwMode="auto">
        <a:xfrm>
          <a:off x="4972050" y="40293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213632"/>
    <xdr:sp macro="" textlink="">
      <xdr:nvSpPr>
        <xdr:cNvPr id="4546" name="Text Box 15">
          <a:extLst>
            <a:ext uri="{FF2B5EF4-FFF2-40B4-BE49-F238E27FC236}">
              <a16:creationId xmlns:a16="http://schemas.microsoft.com/office/drawing/2014/main" id="{00000000-0008-0000-0500-0000C2110000}"/>
            </a:ext>
          </a:extLst>
        </xdr:cNvPr>
        <xdr:cNvSpPr txBox="1">
          <a:spLocks noChangeArrowheads="1"/>
        </xdr:cNvSpPr>
      </xdr:nvSpPr>
      <xdr:spPr bwMode="auto">
        <a:xfrm>
          <a:off x="4972050" y="41043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213632"/>
    <xdr:sp macro="" textlink="">
      <xdr:nvSpPr>
        <xdr:cNvPr id="4547" name="Text Box 15">
          <a:extLst>
            <a:ext uri="{FF2B5EF4-FFF2-40B4-BE49-F238E27FC236}">
              <a16:creationId xmlns:a16="http://schemas.microsoft.com/office/drawing/2014/main" id="{00000000-0008-0000-0500-0000C3110000}"/>
            </a:ext>
          </a:extLst>
        </xdr:cNvPr>
        <xdr:cNvSpPr txBox="1">
          <a:spLocks noChangeArrowheads="1"/>
        </xdr:cNvSpPr>
      </xdr:nvSpPr>
      <xdr:spPr bwMode="auto">
        <a:xfrm>
          <a:off x="4972050" y="41043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213632"/>
    <xdr:sp macro="" textlink="">
      <xdr:nvSpPr>
        <xdr:cNvPr id="4548" name="Text Box 15">
          <a:extLst>
            <a:ext uri="{FF2B5EF4-FFF2-40B4-BE49-F238E27FC236}">
              <a16:creationId xmlns:a16="http://schemas.microsoft.com/office/drawing/2014/main" id="{00000000-0008-0000-0500-0000C4110000}"/>
            </a:ext>
          </a:extLst>
        </xdr:cNvPr>
        <xdr:cNvSpPr txBox="1">
          <a:spLocks noChangeArrowheads="1"/>
        </xdr:cNvSpPr>
      </xdr:nvSpPr>
      <xdr:spPr bwMode="auto">
        <a:xfrm>
          <a:off x="4972050" y="41043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213632"/>
    <xdr:sp macro="" textlink="">
      <xdr:nvSpPr>
        <xdr:cNvPr id="4549" name="Text Box 15">
          <a:extLst>
            <a:ext uri="{FF2B5EF4-FFF2-40B4-BE49-F238E27FC236}">
              <a16:creationId xmlns:a16="http://schemas.microsoft.com/office/drawing/2014/main" id="{00000000-0008-0000-0500-0000C5110000}"/>
            </a:ext>
          </a:extLst>
        </xdr:cNvPr>
        <xdr:cNvSpPr txBox="1">
          <a:spLocks noChangeArrowheads="1"/>
        </xdr:cNvSpPr>
      </xdr:nvSpPr>
      <xdr:spPr bwMode="auto">
        <a:xfrm>
          <a:off x="4972050" y="41043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213632"/>
    <xdr:sp macro="" textlink="">
      <xdr:nvSpPr>
        <xdr:cNvPr id="4550" name="Text Box 15">
          <a:extLst>
            <a:ext uri="{FF2B5EF4-FFF2-40B4-BE49-F238E27FC236}">
              <a16:creationId xmlns:a16="http://schemas.microsoft.com/office/drawing/2014/main" id="{00000000-0008-0000-0500-0000C6110000}"/>
            </a:ext>
          </a:extLst>
        </xdr:cNvPr>
        <xdr:cNvSpPr txBox="1">
          <a:spLocks noChangeArrowheads="1"/>
        </xdr:cNvSpPr>
      </xdr:nvSpPr>
      <xdr:spPr bwMode="auto">
        <a:xfrm>
          <a:off x="4972050" y="41043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213632"/>
    <xdr:sp macro="" textlink="">
      <xdr:nvSpPr>
        <xdr:cNvPr id="4551" name="Text Box 15">
          <a:extLst>
            <a:ext uri="{FF2B5EF4-FFF2-40B4-BE49-F238E27FC236}">
              <a16:creationId xmlns:a16="http://schemas.microsoft.com/office/drawing/2014/main" id="{00000000-0008-0000-0500-0000C7110000}"/>
            </a:ext>
          </a:extLst>
        </xdr:cNvPr>
        <xdr:cNvSpPr txBox="1">
          <a:spLocks noChangeArrowheads="1"/>
        </xdr:cNvSpPr>
      </xdr:nvSpPr>
      <xdr:spPr bwMode="auto">
        <a:xfrm>
          <a:off x="4972050" y="41043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448496"/>
    <xdr:sp macro="" textlink="">
      <xdr:nvSpPr>
        <xdr:cNvPr id="4552" name="Text Box 15">
          <a:extLst>
            <a:ext uri="{FF2B5EF4-FFF2-40B4-BE49-F238E27FC236}">
              <a16:creationId xmlns:a16="http://schemas.microsoft.com/office/drawing/2014/main" id="{00000000-0008-0000-0500-0000C8110000}"/>
            </a:ext>
          </a:extLst>
        </xdr:cNvPr>
        <xdr:cNvSpPr txBox="1">
          <a:spLocks noChangeArrowheads="1"/>
        </xdr:cNvSpPr>
      </xdr:nvSpPr>
      <xdr:spPr bwMode="auto">
        <a:xfrm>
          <a:off x="4972050" y="425418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213632"/>
    <xdr:sp macro="" textlink="">
      <xdr:nvSpPr>
        <xdr:cNvPr id="4553" name="Text Box 15">
          <a:extLst>
            <a:ext uri="{FF2B5EF4-FFF2-40B4-BE49-F238E27FC236}">
              <a16:creationId xmlns:a16="http://schemas.microsoft.com/office/drawing/2014/main" id="{00000000-0008-0000-0500-0000C9110000}"/>
            </a:ext>
          </a:extLst>
        </xdr:cNvPr>
        <xdr:cNvSpPr txBox="1">
          <a:spLocks noChangeArrowheads="1"/>
        </xdr:cNvSpPr>
      </xdr:nvSpPr>
      <xdr:spPr bwMode="auto">
        <a:xfrm>
          <a:off x="4972050" y="42541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444331"/>
    <xdr:sp macro="" textlink="">
      <xdr:nvSpPr>
        <xdr:cNvPr id="4554" name="Text Box 15">
          <a:extLst>
            <a:ext uri="{FF2B5EF4-FFF2-40B4-BE49-F238E27FC236}">
              <a16:creationId xmlns:a16="http://schemas.microsoft.com/office/drawing/2014/main" id="{00000000-0008-0000-0500-0000CA110000}"/>
            </a:ext>
          </a:extLst>
        </xdr:cNvPr>
        <xdr:cNvSpPr txBox="1">
          <a:spLocks noChangeArrowheads="1"/>
        </xdr:cNvSpPr>
      </xdr:nvSpPr>
      <xdr:spPr bwMode="auto">
        <a:xfrm>
          <a:off x="4972050" y="425418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456743"/>
    <xdr:sp macro="" textlink="">
      <xdr:nvSpPr>
        <xdr:cNvPr id="4555" name="Text Box 15">
          <a:extLst>
            <a:ext uri="{FF2B5EF4-FFF2-40B4-BE49-F238E27FC236}">
              <a16:creationId xmlns:a16="http://schemas.microsoft.com/office/drawing/2014/main" id="{00000000-0008-0000-0500-0000CB110000}"/>
            </a:ext>
          </a:extLst>
        </xdr:cNvPr>
        <xdr:cNvSpPr txBox="1">
          <a:spLocks noChangeArrowheads="1"/>
        </xdr:cNvSpPr>
      </xdr:nvSpPr>
      <xdr:spPr bwMode="auto">
        <a:xfrm>
          <a:off x="4972050" y="425418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213632"/>
    <xdr:sp macro="" textlink="">
      <xdr:nvSpPr>
        <xdr:cNvPr id="4556" name="Text Box 15">
          <a:extLst>
            <a:ext uri="{FF2B5EF4-FFF2-40B4-BE49-F238E27FC236}">
              <a16:creationId xmlns:a16="http://schemas.microsoft.com/office/drawing/2014/main" id="{00000000-0008-0000-0500-0000CC110000}"/>
            </a:ext>
          </a:extLst>
        </xdr:cNvPr>
        <xdr:cNvSpPr txBox="1">
          <a:spLocks noChangeArrowheads="1"/>
        </xdr:cNvSpPr>
      </xdr:nvSpPr>
      <xdr:spPr bwMode="auto">
        <a:xfrm>
          <a:off x="4972050" y="42541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444331"/>
    <xdr:sp macro="" textlink="">
      <xdr:nvSpPr>
        <xdr:cNvPr id="4557" name="Text Box 15">
          <a:extLst>
            <a:ext uri="{FF2B5EF4-FFF2-40B4-BE49-F238E27FC236}">
              <a16:creationId xmlns:a16="http://schemas.microsoft.com/office/drawing/2014/main" id="{00000000-0008-0000-0500-0000CD110000}"/>
            </a:ext>
          </a:extLst>
        </xdr:cNvPr>
        <xdr:cNvSpPr txBox="1">
          <a:spLocks noChangeArrowheads="1"/>
        </xdr:cNvSpPr>
      </xdr:nvSpPr>
      <xdr:spPr bwMode="auto">
        <a:xfrm>
          <a:off x="4972050" y="425418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213632"/>
    <xdr:sp macro="" textlink="">
      <xdr:nvSpPr>
        <xdr:cNvPr id="4558" name="Text Box 15">
          <a:extLst>
            <a:ext uri="{FF2B5EF4-FFF2-40B4-BE49-F238E27FC236}">
              <a16:creationId xmlns:a16="http://schemas.microsoft.com/office/drawing/2014/main" id="{00000000-0008-0000-0500-0000CE110000}"/>
            </a:ext>
          </a:extLst>
        </xdr:cNvPr>
        <xdr:cNvSpPr txBox="1">
          <a:spLocks noChangeArrowheads="1"/>
        </xdr:cNvSpPr>
      </xdr:nvSpPr>
      <xdr:spPr bwMode="auto">
        <a:xfrm>
          <a:off x="4972050" y="42541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213632"/>
    <xdr:sp macro="" textlink="">
      <xdr:nvSpPr>
        <xdr:cNvPr id="4559" name="Text Box 15">
          <a:extLst>
            <a:ext uri="{FF2B5EF4-FFF2-40B4-BE49-F238E27FC236}">
              <a16:creationId xmlns:a16="http://schemas.microsoft.com/office/drawing/2014/main" id="{00000000-0008-0000-0500-0000CF110000}"/>
            </a:ext>
          </a:extLst>
        </xdr:cNvPr>
        <xdr:cNvSpPr txBox="1">
          <a:spLocks noChangeArrowheads="1"/>
        </xdr:cNvSpPr>
      </xdr:nvSpPr>
      <xdr:spPr bwMode="auto">
        <a:xfrm>
          <a:off x="4972050" y="42541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213632"/>
    <xdr:sp macro="" textlink="">
      <xdr:nvSpPr>
        <xdr:cNvPr id="4560" name="Text Box 15">
          <a:extLst>
            <a:ext uri="{FF2B5EF4-FFF2-40B4-BE49-F238E27FC236}">
              <a16:creationId xmlns:a16="http://schemas.microsoft.com/office/drawing/2014/main" id="{00000000-0008-0000-0500-0000D0110000}"/>
            </a:ext>
          </a:extLst>
        </xdr:cNvPr>
        <xdr:cNvSpPr txBox="1">
          <a:spLocks noChangeArrowheads="1"/>
        </xdr:cNvSpPr>
      </xdr:nvSpPr>
      <xdr:spPr bwMode="auto">
        <a:xfrm>
          <a:off x="4972050" y="42541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213632"/>
    <xdr:sp macro="" textlink="">
      <xdr:nvSpPr>
        <xdr:cNvPr id="4561" name="Text Box 15">
          <a:extLst>
            <a:ext uri="{FF2B5EF4-FFF2-40B4-BE49-F238E27FC236}">
              <a16:creationId xmlns:a16="http://schemas.microsoft.com/office/drawing/2014/main" id="{00000000-0008-0000-0500-0000D1110000}"/>
            </a:ext>
          </a:extLst>
        </xdr:cNvPr>
        <xdr:cNvSpPr txBox="1">
          <a:spLocks noChangeArrowheads="1"/>
        </xdr:cNvSpPr>
      </xdr:nvSpPr>
      <xdr:spPr bwMode="auto">
        <a:xfrm>
          <a:off x="4972050" y="42541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213632"/>
    <xdr:sp macro="" textlink="">
      <xdr:nvSpPr>
        <xdr:cNvPr id="4562" name="Text Box 15">
          <a:extLst>
            <a:ext uri="{FF2B5EF4-FFF2-40B4-BE49-F238E27FC236}">
              <a16:creationId xmlns:a16="http://schemas.microsoft.com/office/drawing/2014/main" id="{00000000-0008-0000-0500-0000D2110000}"/>
            </a:ext>
          </a:extLst>
        </xdr:cNvPr>
        <xdr:cNvSpPr txBox="1">
          <a:spLocks noChangeArrowheads="1"/>
        </xdr:cNvSpPr>
      </xdr:nvSpPr>
      <xdr:spPr bwMode="auto">
        <a:xfrm>
          <a:off x="4972050" y="42541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213632"/>
    <xdr:sp macro="" textlink="">
      <xdr:nvSpPr>
        <xdr:cNvPr id="4563" name="Text Box 15">
          <a:extLst>
            <a:ext uri="{FF2B5EF4-FFF2-40B4-BE49-F238E27FC236}">
              <a16:creationId xmlns:a16="http://schemas.microsoft.com/office/drawing/2014/main" id="{00000000-0008-0000-0500-0000D3110000}"/>
            </a:ext>
          </a:extLst>
        </xdr:cNvPr>
        <xdr:cNvSpPr txBox="1">
          <a:spLocks noChangeArrowheads="1"/>
        </xdr:cNvSpPr>
      </xdr:nvSpPr>
      <xdr:spPr bwMode="auto">
        <a:xfrm>
          <a:off x="4972050" y="42541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448496"/>
    <xdr:sp macro="" textlink="">
      <xdr:nvSpPr>
        <xdr:cNvPr id="4564" name="Text Box 15">
          <a:extLst>
            <a:ext uri="{FF2B5EF4-FFF2-40B4-BE49-F238E27FC236}">
              <a16:creationId xmlns:a16="http://schemas.microsoft.com/office/drawing/2014/main" id="{00000000-0008-0000-0500-0000D4110000}"/>
            </a:ext>
          </a:extLst>
        </xdr:cNvPr>
        <xdr:cNvSpPr txBox="1">
          <a:spLocks noChangeArrowheads="1"/>
        </xdr:cNvSpPr>
      </xdr:nvSpPr>
      <xdr:spPr bwMode="auto">
        <a:xfrm>
          <a:off x="4972050" y="425418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213632"/>
    <xdr:sp macro="" textlink="">
      <xdr:nvSpPr>
        <xdr:cNvPr id="4565" name="Text Box 15">
          <a:extLst>
            <a:ext uri="{FF2B5EF4-FFF2-40B4-BE49-F238E27FC236}">
              <a16:creationId xmlns:a16="http://schemas.microsoft.com/office/drawing/2014/main" id="{00000000-0008-0000-0500-0000D5110000}"/>
            </a:ext>
          </a:extLst>
        </xdr:cNvPr>
        <xdr:cNvSpPr txBox="1">
          <a:spLocks noChangeArrowheads="1"/>
        </xdr:cNvSpPr>
      </xdr:nvSpPr>
      <xdr:spPr bwMode="auto">
        <a:xfrm>
          <a:off x="4972050" y="42541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444331"/>
    <xdr:sp macro="" textlink="">
      <xdr:nvSpPr>
        <xdr:cNvPr id="4566" name="Text Box 15">
          <a:extLst>
            <a:ext uri="{FF2B5EF4-FFF2-40B4-BE49-F238E27FC236}">
              <a16:creationId xmlns:a16="http://schemas.microsoft.com/office/drawing/2014/main" id="{00000000-0008-0000-0500-0000D6110000}"/>
            </a:ext>
          </a:extLst>
        </xdr:cNvPr>
        <xdr:cNvSpPr txBox="1">
          <a:spLocks noChangeArrowheads="1"/>
        </xdr:cNvSpPr>
      </xdr:nvSpPr>
      <xdr:spPr bwMode="auto">
        <a:xfrm>
          <a:off x="4972050" y="425418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456743"/>
    <xdr:sp macro="" textlink="">
      <xdr:nvSpPr>
        <xdr:cNvPr id="4567" name="Text Box 15">
          <a:extLst>
            <a:ext uri="{FF2B5EF4-FFF2-40B4-BE49-F238E27FC236}">
              <a16:creationId xmlns:a16="http://schemas.microsoft.com/office/drawing/2014/main" id="{00000000-0008-0000-0500-0000D7110000}"/>
            </a:ext>
          </a:extLst>
        </xdr:cNvPr>
        <xdr:cNvSpPr txBox="1">
          <a:spLocks noChangeArrowheads="1"/>
        </xdr:cNvSpPr>
      </xdr:nvSpPr>
      <xdr:spPr bwMode="auto">
        <a:xfrm>
          <a:off x="4972050" y="425418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213632"/>
    <xdr:sp macro="" textlink="">
      <xdr:nvSpPr>
        <xdr:cNvPr id="4568" name="Text Box 15">
          <a:extLst>
            <a:ext uri="{FF2B5EF4-FFF2-40B4-BE49-F238E27FC236}">
              <a16:creationId xmlns:a16="http://schemas.microsoft.com/office/drawing/2014/main" id="{00000000-0008-0000-0500-0000D8110000}"/>
            </a:ext>
          </a:extLst>
        </xdr:cNvPr>
        <xdr:cNvSpPr txBox="1">
          <a:spLocks noChangeArrowheads="1"/>
        </xdr:cNvSpPr>
      </xdr:nvSpPr>
      <xdr:spPr bwMode="auto">
        <a:xfrm>
          <a:off x="4972050" y="42541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444331"/>
    <xdr:sp macro="" textlink="">
      <xdr:nvSpPr>
        <xdr:cNvPr id="4569" name="Text Box 15">
          <a:extLst>
            <a:ext uri="{FF2B5EF4-FFF2-40B4-BE49-F238E27FC236}">
              <a16:creationId xmlns:a16="http://schemas.microsoft.com/office/drawing/2014/main" id="{00000000-0008-0000-0500-0000D9110000}"/>
            </a:ext>
          </a:extLst>
        </xdr:cNvPr>
        <xdr:cNvSpPr txBox="1">
          <a:spLocks noChangeArrowheads="1"/>
        </xdr:cNvSpPr>
      </xdr:nvSpPr>
      <xdr:spPr bwMode="auto">
        <a:xfrm>
          <a:off x="4972050" y="425418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213632"/>
    <xdr:sp macro="" textlink="">
      <xdr:nvSpPr>
        <xdr:cNvPr id="4570" name="Text Box 15">
          <a:extLst>
            <a:ext uri="{FF2B5EF4-FFF2-40B4-BE49-F238E27FC236}">
              <a16:creationId xmlns:a16="http://schemas.microsoft.com/office/drawing/2014/main" id="{00000000-0008-0000-0500-0000DA110000}"/>
            </a:ext>
          </a:extLst>
        </xdr:cNvPr>
        <xdr:cNvSpPr txBox="1">
          <a:spLocks noChangeArrowheads="1"/>
        </xdr:cNvSpPr>
      </xdr:nvSpPr>
      <xdr:spPr bwMode="auto">
        <a:xfrm>
          <a:off x="4972050" y="42541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213632"/>
    <xdr:sp macro="" textlink="">
      <xdr:nvSpPr>
        <xdr:cNvPr id="4571" name="Text Box 15">
          <a:extLst>
            <a:ext uri="{FF2B5EF4-FFF2-40B4-BE49-F238E27FC236}">
              <a16:creationId xmlns:a16="http://schemas.microsoft.com/office/drawing/2014/main" id="{00000000-0008-0000-0500-0000DB110000}"/>
            </a:ext>
          </a:extLst>
        </xdr:cNvPr>
        <xdr:cNvSpPr txBox="1">
          <a:spLocks noChangeArrowheads="1"/>
        </xdr:cNvSpPr>
      </xdr:nvSpPr>
      <xdr:spPr bwMode="auto">
        <a:xfrm>
          <a:off x="4972050" y="42541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213632"/>
    <xdr:sp macro="" textlink="">
      <xdr:nvSpPr>
        <xdr:cNvPr id="4572" name="Text Box 15">
          <a:extLst>
            <a:ext uri="{FF2B5EF4-FFF2-40B4-BE49-F238E27FC236}">
              <a16:creationId xmlns:a16="http://schemas.microsoft.com/office/drawing/2014/main" id="{00000000-0008-0000-0500-0000DC110000}"/>
            </a:ext>
          </a:extLst>
        </xdr:cNvPr>
        <xdr:cNvSpPr txBox="1">
          <a:spLocks noChangeArrowheads="1"/>
        </xdr:cNvSpPr>
      </xdr:nvSpPr>
      <xdr:spPr bwMode="auto">
        <a:xfrm>
          <a:off x="4972050" y="42541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213632"/>
    <xdr:sp macro="" textlink="">
      <xdr:nvSpPr>
        <xdr:cNvPr id="4573" name="Text Box 15">
          <a:extLst>
            <a:ext uri="{FF2B5EF4-FFF2-40B4-BE49-F238E27FC236}">
              <a16:creationId xmlns:a16="http://schemas.microsoft.com/office/drawing/2014/main" id="{00000000-0008-0000-0500-0000DD110000}"/>
            </a:ext>
          </a:extLst>
        </xdr:cNvPr>
        <xdr:cNvSpPr txBox="1">
          <a:spLocks noChangeArrowheads="1"/>
        </xdr:cNvSpPr>
      </xdr:nvSpPr>
      <xdr:spPr bwMode="auto">
        <a:xfrm>
          <a:off x="4972050" y="42541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213632"/>
    <xdr:sp macro="" textlink="">
      <xdr:nvSpPr>
        <xdr:cNvPr id="4574" name="Text Box 15">
          <a:extLst>
            <a:ext uri="{FF2B5EF4-FFF2-40B4-BE49-F238E27FC236}">
              <a16:creationId xmlns:a16="http://schemas.microsoft.com/office/drawing/2014/main" id="{00000000-0008-0000-0500-0000DE110000}"/>
            </a:ext>
          </a:extLst>
        </xdr:cNvPr>
        <xdr:cNvSpPr txBox="1">
          <a:spLocks noChangeArrowheads="1"/>
        </xdr:cNvSpPr>
      </xdr:nvSpPr>
      <xdr:spPr bwMode="auto">
        <a:xfrm>
          <a:off x="4972050" y="42541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213632"/>
    <xdr:sp macro="" textlink="">
      <xdr:nvSpPr>
        <xdr:cNvPr id="4575" name="Text Box 15">
          <a:extLst>
            <a:ext uri="{FF2B5EF4-FFF2-40B4-BE49-F238E27FC236}">
              <a16:creationId xmlns:a16="http://schemas.microsoft.com/office/drawing/2014/main" id="{00000000-0008-0000-0500-0000DF110000}"/>
            </a:ext>
          </a:extLst>
        </xdr:cNvPr>
        <xdr:cNvSpPr txBox="1">
          <a:spLocks noChangeArrowheads="1"/>
        </xdr:cNvSpPr>
      </xdr:nvSpPr>
      <xdr:spPr bwMode="auto">
        <a:xfrm>
          <a:off x="4972050" y="42541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4576" name="Text Box 15">
          <a:extLst>
            <a:ext uri="{FF2B5EF4-FFF2-40B4-BE49-F238E27FC236}">
              <a16:creationId xmlns:a16="http://schemas.microsoft.com/office/drawing/2014/main" id="{00000000-0008-0000-0500-0000E0110000}"/>
            </a:ext>
          </a:extLst>
        </xdr:cNvPr>
        <xdr:cNvSpPr txBox="1">
          <a:spLocks noChangeArrowheads="1"/>
        </xdr:cNvSpPr>
      </xdr:nvSpPr>
      <xdr:spPr bwMode="auto">
        <a:xfrm>
          <a:off x="4972050" y="43291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4577" name="Text Box 15">
          <a:extLst>
            <a:ext uri="{FF2B5EF4-FFF2-40B4-BE49-F238E27FC236}">
              <a16:creationId xmlns:a16="http://schemas.microsoft.com/office/drawing/2014/main" id="{00000000-0008-0000-0500-0000E1110000}"/>
            </a:ext>
          </a:extLst>
        </xdr:cNvPr>
        <xdr:cNvSpPr txBox="1">
          <a:spLocks noChangeArrowheads="1"/>
        </xdr:cNvSpPr>
      </xdr:nvSpPr>
      <xdr:spPr bwMode="auto">
        <a:xfrm>
          <a:off x="4972050" y="43291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4578" name="Text Box 15">
          <a:extLst>
            <a:ext uri="{FF2B5EF4-FFF2-40B4-BE49-F238E27FC236}">
              <a16:creationId xmlns:a16="http://schemas.microsoft.com/office/drawing/2014/main" id="{00000000-0008-0000-0500-0000E2110000}"/>
            </a:ext>
          </a:extLst>
        </xdr:cNvPr>
        <xdr:cNvSpPr txBox="1">
          <a:spLocks noChangeArrowheads="1"/>
        </xdr:cNvSpPr>
      </xdr:nvSpPr>
      <xdr:spPr bwMode="auto">
        <a:xfrm>
          <a:off x="4972050" y="43291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4579" name="Text Box 15">
          <a:extLst>
            <a:ext uri="{FF2B5EF4-FFF2-40B4-BE49-F238E27FC236}">
              <a16:creationId xmlns:a16="http://schemas.microsoft.com/office/drawing/2014/main" id="{00000000-0008-0000-0500-0000E3110000}"/>
            </a:ext>
          </a:extLst>
        </xdr:cNvPr>
        <xdr:cNvSpPr txBox="1">
          <a:spLocks noChangeArrowheads="1"/>
        </xdr:cNvSpPr>
      </xdr:nvSpPr>
      <xdr:spPr bwMode="auto">
        <a:xfrm>
          <a:off x="4972050" y="43291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4580" name="Text Box 15">
          <a:extLst>
            <a:ext uri="{FF2B5EF4-FFF2-40B4-BE49-F238E27FC236}">
              <a16:creationId xmlns:a16="http://schemas.microsoft.com/office/drawing/2014/main" id="{00000000-0008-0000-0500-0000E4110000}"/>
            </a:ext>
          </a:extLst>
        </xdr:cNvPr>
        <xdr:cNvSpPr txBox="1">
          <a:spLocks noChangeArrowheads="1"/>
        </xdr:cNvSpPr>
      </xdr:nvSpPr>
      <xdr:spPr bwMode="auto">
        <a:xfrm>
          <a:off x="4972050" y="43291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4581" name="Text Box 15">
          <a:extLst>
            <a:ext uri="{FF2B5EF4-FFF2-40B4-BE49-F238E27FC236}">
              <a16:creationId xmlns:a16="http://schemas.microsoft.com/office/drawing/2014/main" id="{00000000-0008-0000-0500-0000E5110000}"/>
            </a:ext>
          </a:extLst>
        </xdr:cNvPr>
        <xdr:cNvSpPr txBox="1">
          <a:spLocks noChangeArrowheads="1"/>
        </xdr:cNvSpPr>
      </xdr:nvSpPr>
      <xdr:spPr bwMode="auto">
        <a:xfrm>
          <a:off x="4972050" y="43291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4582" name="Text Box 15">
          <a:extLst>
            <a:ext uri="{FF2B5EF4-FFF2-40B4-BE49-F238E27FC236}">
              <a16:creationId xmlns:a16="http://schemas.microsoft.com/office/drawing/2014/main" id="{00000000-0008-0000-0500-0000E6110000}"/>
            </a:ext>
          </a:extLst>
        </xdr:cNvPr>
        <xdr:cNvSpPr txBox="1">
          <a:spLocks noChangeArrowheads="1"/>
        </xdr:cNvSpPr>
      </xdr:nvSpPr>
      <xdr:spPr bwMode="auto">
        <a:xfrm>
          <a:off x="4972050" y="43291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4583" name="Text Box 15">
          <a:extLst>
            <a:ext uri="{FF2B5EF4-FFF2-40B4-BE49-F238E27FC236}">
              <a16:creationId xmlns:a16="http://schemas.microsoft.com/office/drawing/2014/main" id="{00000000-0008-0000-0500-0000E7110000}"/>
            </a:ext>
          </a:extLst>
        </xdr:cNvPr>
        <xdr:cNvSpPr txBox="1">
          <a:spLocks noChangeArrowheads="1"/>
        </xdr:cNvSpPr>
      </xdr:nvSpPr>
      <xdr:spPr bwMode="auto">
        <a:xfrm>
          <a:off x="4972050" y="43291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461691"/>
    <xdr:sp macro="" textlink="">
      <xdr:nvSpPr>
        <xdr:cNvPr id="4584" name="Text Box 15">
          <a:extLst>
            <a:ext uri="{FF2B5EF4-FFF2-40B4-BE49-F238E27FC236}">
              <a16:creationId xmlns:a16="http://schemas.microsoft.com/office/drawing/2014/main" id="{00000000-0008-0000-0500-0000E8110000}"/>
            </a:ext>
          </a:extLst>
        </xdr:cNvPr>
        <xdr:cNvSpPr txBox="1">
          <a:spLocks noChangeArrowheads="1"/>
        </xdr:cNvSpPr>
      </xdr:nvSpPr>
      <xdr:spPr bwMode="auto">
        <a:xfrm>
          <a:off x="4972050" y="44789725"/>
          <a:ext cx="95250" cy="461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585" name="Text Box 15">
          <a:extLst>
            <a:ext uri="{FF2B5EF4-FFF2-40B4-BE49-F238E27FC236}">
              <a16:creationId xmlns:a16="http://schemas.microsoft.com/office/drawing/2014/main" id="{00000000-0008-0000-0500-0000E911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444331"/>
    <xdr:sp macro="" textlink="">
      <xdr:nvSpPr>
        <xdr:cNvPr id="4586" name="Text Box 15">
          <a:extLst>
            <a:ext uri="{FF2B5EF4-FFF2-40B4-BE49-F238E27FC236}">
              <a16:creationId xmlns:a16="http://schemas.microsoft.com/office/drawing/2014/main" id="{00000000-0008-0000-0500-0000EA110000}"/>
            </a:ext>
          </a:extLst>
        </xdr:cNvPr>
        <xdr:cNvSpPr txBox="1">
          <a:spLocks noChangeArrowheads="1"/>
        </xdr:cNvSpPr>
      </xdr:nvSpPr>
      <xdr:spPr bwMode="auto">
        <a:xfrm>
          <a:off x="4972050" y="447897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448496"/>
    <xdr:sp macro="" textlink="">
      <xdr:nvSpPr>
        <xdr:cNvPr id="4587" name="Text Box 15">
          <a:extLst>
            <a:ext uri="{FF2B5EF4-FFF2-40B4-BE49-F238E27FC236}">
              <a16:creationId xmlns:a16="http://schemas.microsoft.com/office/drawing/2014/main" id="{00000000-0008-0000-0500-0000EB110000}"/>
            </a:ext>
          </a:extLst>
        </xdr:cNvPr>
        <xdr:cNvSpPr txBox="1">
          <a:spLocks noChangeArrowheads="1"/>
        </xdr:cNvSpPr>
      </xdr:nvSpPr>
      <xdr:spPr bwMode="auto">
        <a:xfrm>
          <a:off x="4972050" y="447897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588" name="Text Box 15">
          <a:extLst>
            <a:ext uri="{FF2B5EF4-FFF2-40B4-BE49-F238E27FC236}">
              <a16:creationId xmlns:a16="http://schemas.microsoft.com/office/drawing/2014/main" id="{00000000-0008-0000-0500-0000EC11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444331"/>
    <xdr:sp macro="" textlink="">
      <xdr:nvSpPr>
        <xdr:cNvPr id="4589" name="Text Box 15">
          <a:extLst>
            <a:ext uri="{FF2B5EF4-FFF2-40B4-BE49-F238E27FC236}">
              <a16:creationId xmlns:a16="http://schemas.microsoft.com/office/drawing/2014/main" id="{00000000-0008-0000-0500-0000ED110000}"/>
            </a:ext>
          </a:extLst>
        </xdr:cNvPr>
        <xdr:cNvSpPr txBox="1">
          <a:spLocks noChangeArrowheads="1"/>
        </xdr:cNvSpPr>
      </xdr:nvSpPr>
      <xdr:spPr bwMode="auto">
        <a:xfrm>
          <a:off x="4972050" y="447897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456743"/>
    <xdr:sp macro="" textlink="">
      <xdr:nvSpPr>
        <xdr:cNvPr id="4590" name="Text Box 15">
          <a:extLst>
            <a:ext uri="{FF2B5EF4-FFF2-40B4-BE49-F238E27FC236}">
              <a16:creationId xmlns:a16="http://schemas.microsoft.com/office/drawing/2014/main" id="{00000000-0008-0000-0500-0000EE110000}"/>
            </a:ext>
          </a:extLst>
        </xdr:cNvPr>
        <xdr:cNvSpPr txBox="1">
          <a:spLocks noChangeArrowheads="1"/>
        </xdr:cNvSpPr>
      </xdr:nvSpPr>
      <xdr:spPr bwMode="auto">
        <a:xfrm>
          <a:off x="4972050" y="447897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591" name="Text Box 15">
          <a:extLst>
            <a:ext uri="{FF2B5EF4-FFF2-40B4-BE49-F238E27FC236}">
              <a16:creationId xmlns:a16="http://schemas.microsoft.com/office/drawing/2014/main" id="{00000000-0008-0000-0500-0000EF11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593" name="Text Box 15">
          <a:extLst>
            <a:ext uri="{FF2B5EF4-FFF2-40B4-BE49-F238E27FC236}">
              <a16:creationId xmlns:a16="http://schemas.microsoft.com/office/drawing/2014/main" id="{00000000-0008-0000-0500-0000F111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594" name="Text Box 15">
          <a:extLst>
            <a:ext uri="{FF2B5EF4-FFF2-40B4-BE49-F238E27FC236}">
              <a16:creationId xmlns:a16="http://schemas.microsoft.com/office/drawing/2014/main" id="{00000000-0008-0000-0500-0000F211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595" name="Text Box 15">
          <a:extLst>
            <a:ext uri="{FF2B5EF4-FFF2-40B4-BE49-F238E27FC236}">
              <a16:creationId xmlns:a16="http://schemas.microsoft.com/office/drawing/2014/main" id="{00000000-0008-0000-0500-0000F311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596" name="Text Box 15">
          <a:extLst>
            <a:ext uri="{FF2B5EF4-FFF2-40B4-BE49-F238E27FC236}">
              <a16:creationId xmlns:a16="http://schemas.microsoft.com/office/drawing/2014/main" id="{00000000-0008-0000-0500-0000F411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597" name="Text Box 15">
          <a:extLst>
            <a:ext uri="{FF2B5EF4-FFF2-40B4-BE49-F238E27FC236}">
              <a16:creationId xmlns:a16="http://schemas.microsoft.com/office/drawing/2014/main" id="{00000000-0008-0000-0500-0000F511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598" name="Text Box 15">
          <a:extLst>
            <a:ext uri="{FF2B5EF4-FFF2-40B4-BE49-F238E27FC236}">
              <a16:creationId xmlns:a16="http://schemas.microsoft.com/office/drawing/2014/main" id="{00000000-0008-0000-0500-0000F611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599" name="Text Box 15">
          <a:extLst>
            <a:ext uri="{FF2B5EF4-FFF2-40B4-BE49-F238E27FC236}">
              <a16:creationId xmlns:a16="http://schemas.microsoft.com/office/drawing/2014/main" id="{00000000-0008-0000-0500-0000F711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600" name="Text Box 15">
          <a:extLst>
            <a:ext uri="{FF2B5EF4-FFF2-40B4-BE49-F238E27FC236}">
              <a16:creationId xmlns:a16="http://schemas.microsoft.com/office/drawing/2014/main" id="{00000000-0008-0000-0500-0000F811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461691"/>
    <xdr:sp macro="" textlink="">
      <xdr:nvSpPr>
        <xdr:cNvPr id="4601" name="Text Box 15">
          <a:extLst>
            <a:ext uri="{FF2B5EF4-FFF2-40B4-BE49-F238E27FC236}">
              <a16:creationId xmlns:a16="http://schemas.microsoft.com/office/drawing/2014/main" id="{00000000-0008-0000-0500-0000F9110000}"/>
            </a:ext>
          </a:extLst>
        </xdr:cNvPr>
        <xdr:cNvSpPr txBox="1">
          <a:spLocks noChangeArrowheads="1"/>
        </xdr:cNvSpPr>
      </xdr:nvSpPr>
      <xdr:spPr bwMode="auto">
        <a:xfrm>
          <a:off x="4972050" y="44789725"/>
          <a:ext cx="95250" cy="461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602" name="Text Box 15">
          <a:extLst>
            <a:ext uri="{FF2B5EF4-FFF2-40B4-BE49-F238E27FC236}">
              <a16:creationId xmlns:a16="http://schemas.microsoft.com/office/drawing/2014/main" id="{00000000-0008-0000-0500-0000FA11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444331"/>
    <xdr:sp macro="" textlink="">
      <xdr:nvSpPr>
        <xdr:cNvPr id="4603" name="Text Box 15">
          <a:extLst>
            <a:ext uri="{FF2B5EF4-FFF2-40B4-BE49-F238E27FC236}">
              <a16:creationId xmlns:a16="http://schemas.microsoft.com/office/drawing/2014/main" id="{00000000-0008-0000-0500-0000FB110000}"/>
            </a:ext>
          </a:extLst>
        </xdr:cNvPr>
        <xdr:cNvSpPr txBox="1">
          <a:spLocks noChangeArrowheads="1"/>
        </xdr:cNvSpPr>
      </xdr:nvSpPr>
      <xdr:spPr bwMode="auto">
        <a:xfrm>
          <a:off x="4972050" y="447897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448496"/>
    <xdr:sp macro="" textlink="">
      <xdr:nvSpPr>
        <xdr:cNvPr id="4604" name="Text Box 15">
          <a:extLst>
            <a:ext uri="{FF2B5EF4-FFF2-40B4-BE49-F238E27FC236}">
              <a16:creationId xmlns:a16="http://schemas.microsoft.com/office/drawing/2014/main" id="{00000000-0008-0000-0500-0000FC110000}"/>
            </a:ext>
          </a:extLst>
        </xdr:cNvPr>
        <xdr:cNvSpPr txBox="1">
          <a:spLocks noChangeArrowheads="1"/>
        </xdr:cNvSpPr>
      </xdr:nvSpPr>
      <xdr:spPr bwMode="auto">
        <a:xfrm>
          <a:off x="4972050" y="447897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605" name="Text Box 15">
          <a:extLst>
            <a:ext uri="{FF2B5EF4-FFF2-40B4-BE49-F238E27FC236}">
              <a16:creationId xmlns:a16="http://schemas.microsoft.com/office/drawing/2014/main" id="{00000000-0008-0000-0500-0000FD11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444331"/>
    <xdr:sp macro="" textlink="">
      <xdr:nvSpPr>
        <xdr:cNvPr id="4606" name="Text Box 15">
          <a:extLst>
            <a:ext uri="{FF2B5EF4-FFF2-40B4-BE49-F238E27FC236}">
              <a16:creationId xmlns:a16="http://schemas.microsoft.com/office/drawing/2014/main" id="{00000000-0008-0000-0500-0000FE110000}"/>
            </a:ext>
          </a:extLst>
        </xdr:cNvPr>
        <xdr:cNvSpPr txBox="1">
          <a:spLocks noChangeArrowheads="1"/>
        </xdr:cNvSpPr>
      </xdr:nvSpPr>
      <xdr:spPr bwMode="auto">
        <a:xfrm>
          <a:off x="4972050" y="447897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456743"/>
    <xdr:sp macro="" textlink="">
      <xdr:nvSpPr>
        <xdr:cNvPr id="4607" name="Text Box 15">
          <a:extLst>
            <a:ext uri="{FF2B5EF4-FFF2-40B4-BE49-F238E27FC236}">
              <a16:creationId xmlns:a16="http://schemas.microsoft.com/office/drawing/2014/main" id="{00000000-0008-0000-0500-0000FF110000}"/>
            </a:ext>
          </a:extLst>
        </xdr:cNvPr>
        <xdr:cNvSpPr txBox="1">
          <a:spLocks noChangeArrowheads="1"/>
        </xdr:cNvSpPr>
      </xdr:nvSpPr>
      <xdr:spPr bwMode="auto">
        <a:xfrm>
          <a:off x="4972050" y="447897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608" name="Text Box 15">
          <a:extLst>
            <a:ext uri="{FF2B5EF4-FFF2-40B4-BE49-F238E27FC236}">
              <a16:creationId xmlns:a16="http://schemas.microsoft.com/office/drawing/2014/main" id="{00000000-0008-0000-0500-00000012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444331"/>
    <xdr:sp macro="" textlink="">
      <xdr:nvSpPr>
        <xdr:cNvPr id="4609" name="Text Box 15">
          <a:extLst>
            <a:ext uri="{FF2B5EF4-FFF2-40B4-BE49-F238E27FC236}">
              <a16:creationId xmlns:a16="http://schemas.microsoft.com/office/drawing/2014/main" id="{00000000-0008-0000-0500-000001120000}"/>
            </a:ext>
          </a:extLst>
        </xdr:cNvPr>
        <xdr:cNvSpPr txBox="1">
          <a:spLocks noChangeArrowheads="1"/>
        </xdr:cNvSpPr>
      </xdr:nvSpPr>
      <xdr:spPr bwMode="auto">
        <a:xfrm>
          <a:off x="4972050" y="447897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610" name="Text Box 15">
          <a:extLst>
            <a:ext uri="{FF2B5EF4-FFF2-40B4-BE49-F238E27FC236}">
              <a16:creationId xmlns:a16="http://schemas.microsoft.com/office/drawing/2014/main" id="{00000000-0008-0000-0500-00000212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611" name="Text Box 15">
          <a:extLst>
            <a:ext uri="{FF2B5EF4-FFF2-40B4-BE49-F238E27FC236}">
              <a16:creationId xmlns:a16="http://schemas.microsoft.com/office/drawing/2014/main" id="{00000000-0008-0000-0500-00000312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612" name="Text Box 15">
          <a:extLst>
            <a:ext uri="{FF2B5EF4-FFF2-40B4-BE49-F238E27FC236}">
              <a16:creationId xmlns:a16="http://schemas.microsoft.com/office/drawing/2014/main" id="{00000000-0008-0000-0500-00000412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613" name="Text Box 15">
          <a:extLst>
            <a:ext uri="{FF2B5EF4-FFF2-40B4-BE49-F238E27FC236}">
              <a16:creationId xmlns:a16="http://schemas.microsoft.com/office/drawing/2014/main" id="{00000000-0008-0000-0500-00000512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614" name="Text Box 15">
          <a:extLst>
            <a:ext uri="{FF2B5EF4-FFF2-40B4-BE49-F238E27FC236}">
              <a16:creationId xmlns:a16="http://schemas.microsoft.com/office/drawing/2014/main" id="{00000000-0008-0000-0500-00000612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615" name="Text Box 15">
          <a:extLst>
            <a:ext uri="{FF2B5EF4-FFF2-40B4-BE49-F238E27FC236}">
              <a16:creationId xmlns:a16="http://schemas.microsoft.com/office/drawing/2014/main" id="{00000000-0008-0000-0500-00000712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616" name="Text Box 15">
          <a:extLst>
            <a:ext uri="{FF2B5EF4-FFF2-40B4-BE49-F238E27FC236}">
              <a16:creationId xmlns:a16="http://schemas.microsoft.com/office/drawing/2014/main" id="{00000000-0008-0000-0500-00000812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617" name="Text Box 15">
          <a:extLst>
            <a:ext uri="{FF2B5EF4-FFF2-40B4-BE49-F238E27FC236}">
              <a16:creationId xmlns:a16="http://schemas.microsoft.com/office/drawing/2014/main" id="{00000000-0008-0000-0500-00000912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618" name="Text Box 15">
          <a:extLst>
            <a:ext uri="{FF2B5EF4-FFF2-40B4-BE49-F238E27FC236}">
              <a16:creationId xmlns:a16="http://schemas.microsoft.com/office/drawing/2014/main" id="{00000000-0008-0000-0500-00000A120000}"/>
            </a:ext>
          </a:extLst>
        </xdr:cNvPr>
        <xdr:cNvSpPr txBox="1">
          <a:spLocks noChangeArrowheads="1"/>
        </xdr:cNvSpPr>
      </xdr:nvSpPr>
      <xdr:spPr bwMode="auto">
        <a:xfrm>
          <a:off x="4972050" y="45539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619" name="Text Box 15">
          <a:extLst>
            <a:ext uri="{FF2B5EF4-FFF2-40B4-BE49-F238E27FC236}">
              <a16:creationId xmlns:a16="http://schemas.microsoft.com/office/drawing/2014/main" id="{00000000-0008-0000-0500-00000B120000}"/>
            </a:ext>
          </a:extLst>
        </xdr:cNvPr>
        <xdr:cNvSpPr txBox="1">
          <a:spLocks noChangeArrowheads="1"/>
        </xdr:cNvSpPr>
      </xdr:nvSpPr>
      <xdr:spPr bwMode="auto">
        <a:xfrm>
          <a:off x="4972050" y="45539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620" name="Text Box 15">
          <a:extLst>
            <a:ext uri="{FF2B5EF4-FFF2-40B4-BE49-F238E27FC236}">
              <a16:creationId xmlns:a16="http://schemas.microsoft.com/office/drawing/2014/main" id="{00000000-0008-0000-0500-00000C120000}"/>
            </a:ext>
          </a:extLst>
        </xdr:cNvPr>
        <xdr:cNvSpPr txBox="1">
          <a:spLocks noChangeArrowheads="1"/>
        </xdr:cNvSpPr>
      </xdr:nvSpPr>
      <xdr:spPr bwMode="auto">
        <a:xfrm>
          <a:off x="4972050" y="45539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621" name="Text Box 15">
          <a:extLst>
            <a:ext uri="{FF2B5EF4-FFF2-40B4-BE49-F238E27FC236}">
              <a16:creationId xmlns:a16="http://schemas.microsoft.com/office/drawing/2014/main" id="{00000000-0008-0000-0500-00000D120000}"/>
            </a:ext>
          </a:extLst>
        </xdr:cNvPr>
        <xdr:cNvSpPr txBox="1">
          <a:spLocks noChangeArrowheads="1"/>
        </xdr:cNvSpPr>
      </xdr:nvSpPr>
      <xdr:spPr bwMode="auto">
        <a:xfrm>
          <a:off x="4972050" y="45539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622" name="Text Box 15">
          <a:extLst>
            <a:ext uri="{FF2B5EF4-FFF2-40B4-BE49-F238E27FC236}">
              <a16:creationId xmlns:a16="http://schemas.microsoft.com/office/drawing/2014/main" id="{00000000-0008-0000-0500-00000E120000}"/>
            </a:ext>
          </a:extLst>
        </xdr:cNvPr>
        <xdr:cNvSpPr txBox="1">
          <a:spLocks noChangeArrowheads="1"/>
        </xdr:cNvSpPr>
      </xdr:nvSpPr>
      <xdr:spPr bwMode="auto">
        <a:xfrm>
          <a:off x="4972050" y="45539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623" name="Text Box 15">
          <a:extLst>
            <a:ext uri="{FF2B5EF4-FFF2-40B4-BE49-F238E27FC236}">
              <a16:creationId xmlns:a16="http://schemas.microsoft.com/office/drawing/2014/main" id="{00000000-0008-0000-0500-00000F120000}"/>
            </a:ext>
          </a:extLst>
        </xdr:cNvPr>
        <xdr:cNvSpPr txBox="1">
          <a:spLocks noChangeArrowheads="1"/>
        </xdr:cNvSpPr>
      </xdr:nvSpPr>
      <xdr:spPr bwMode="auto">
        <a:xfrm>
          <a:off x="4972050" y="45539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624" name="Text Box 15">
          <a:extLst>
            <a:ext uri="{FF2B5EF4-FFF2-40B4-BE49-F238E27FC236}">
              <a16:creationId xmlns:a16="http://schemas.microsoft.com/office/drawing/2014/main" id="{00000000-0008-0000-0500-000010120000}"/>
            </a:ext>
          </a:extLst>
        </xdr:cNvPr>
        <xdr:cNvSpPr txBox="1">
          <a:spLocks noChangeArrowheads="1"/>
        </xdr:cNvSpPr>
      </xdr:nvSpPr>
      <xdr:spPr bwMode="auto">
        <a:xfrm>
          <a:off x="4972050" y="45539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625" name="Text Box 15">
          <a:extLst>
            <a:ext uri="{FF2B5EF4-FFF2-40B4-BE49-F238E27FC236}">
              <a16:creationId xmlns:a16="http://schemas.microsoft.com/office/drawing/2014/main" id="{00000000-0008-0000-0500-000011120000}"/>
            </a:ext>
          </a:extLst>
        </xdr:cNvPr>
        <xdr:cNvSpPr txBox="1">
          <a:spLocks noChangeArrowheads="1"/>
        </xdr:cNvSpPr>
      </xdr:nvSpPr>
      <xdr:spPr bwMode="auto">
        <a:xfrm>
          <a:off x="4972050" y="45539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626" name="Text Box 15">
          <a:extLst>
            <a:ext uri="{FF2B5EF4-FFF2-40B4-BE49-F238E27FC236}">
              <a16:creationId xmlns:a16="http://schemas.microsoft.com/office/drawing/2014/main" id="{00000000-0008-0000-0500-000012120000}"/>
            </a:ext>
          </a:extLst>
        </xdr:cNvPr>
        <xdr:cNvSpPr txBox="1">
          <a:spLocks noChangeArrowheads="1"/>
        </xdr:cNvSpPr>
      </xdr:nvSpPr>
      <xdr:spPr bwMode="auto">
        <a:xfrm>
          <a:off x="4972050" y="45539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627" name="Text Box 15">
          <a:extLst>
            <a:ext uri="{FF2B5EF4-FFF2-40B4-BE49-F238E27FC236}">
              <a16:creationId xmlns:a16="http://schemas.microsoft.com/office/drawing/2014/main" id="{00000000-0008-0000-0500-000013120000}"/>
            </a:ext>
          </a:extLst>
        </xdr:cNvPr>
        <xdr:cNvSpPr txBox="1">
          <a:spLocks noChangeArrowheads="1"/>
        </xdr:cNvSpPr>
      </xdr:nvSpPr>
      <xdr:spPr bwMode="auto">
        <a:xfrm>
          <a:off x="4972050" y="45539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628" name="Text Box 15">
          <a:extLst>
            <a:ext uri="{FF2B5EF4-FFF2-40B4-BE49-F238E27FC236}">
              <a16:creationId xmlns:a16="http://schemas.microsoft.com/office/drawing/2014/main" id="{00000000-0008-0000-0500-000014120000}"/>
            </a:ext>
          </a:extLst>
        </xdr:cNvPr>
        <xdr:cNvSpPr txBox="1">
          <a:spLocks noChangeArrowheads="1"/>
        </xdr:cNvSpPr>
      </xdr:nvSpPr>
      <xdr:spPr bwMode="auto">
        <a:xfrm>
          <a:off x="4972050" y="45539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448496"/>
    <xdr:sp macro="" textlink="">
      <xdr:nvSpPr>
        <xdr:cNvPr id="4629" name="Text Box 15">
          <a:extLst>
            <a:ext uri="{FF2B5EF4-FFF2-40B4-BE49-F238E27FC236}">
              <a16:creationId xmlns:a16="http://schemas.microsoft.com/office/drawing/2014/main" id="{00000000-0008-0000-0500-000015120000}"/>
            </a:ext>
          </a:extLst>
        </xdr:cNvPr>
        <xdr:cNvSpPr txBox="1">
          <a:spLocks noChangeArrowheads="1"/>
        </xdr:cNvSpPr>
      </xdr:nvSpPr>
      <xdr:spPr bwMode="auto">
        <a:xfrm>
          <a:off x="4972050" y="140684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30" name="Text Box 15">
          <a:extLst>
            <a:ext uri="{FF2B5EF4-FFF2-40B4-BE49-F238E27FC236}">
              <a16:creationId xmlns:a16="http://schemas.microsoft.com/office/drawing/2014/main" id="{00000000-0008-0000-0500-000016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444331"/>
    <xdr:sp macro="" textlink="">
      <xdr:nvSpPr>
        <xdr:cNvPr id="4631" name="Text Box 15">
          <a:extLst>
            <a:ext uri="{FF2B5EF4-FFF2-40B4-BE49-F238E27FC236}">
              <a16:creationId xmlns:a16="http://schemas.microsoft.com/office/drawing/2014/main" id="{00000000-0008-0000-0500-000017120000}"/>
            </a:ext>
          </a:extLst>
        </xdr:cNvPr>
        <xdr:cNvSpPr txBox="1">
          <a:spLocks noChangeArrowheads="1"/>
        </xdr:cNvSpPr>
      </xdr:nvSpPr>
      <xdr:spPr bwMode="auto">
        <a:xfrm>
          <a:off x="4972050" y="140684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448496"/>
    <xdr:sp macro="" textlink="">
      <xdr:nvSpPr>
        <xdr:cNvPr id="4632" name="Text Box 15">
          <a:extLst>
            <a:ext uri="{FF2B5EF4-FFF2-40B4-BE49-F238E27FC236}">
              <a16:creationId xmlns:a16="http://schemas.microsoft.com/office/drawing/2014/main" id="{00000000-0008-0000-0500-000018120000}"/>
            </a:ext>
          </a:extLst>
        </xdr:cNvPr>
        <xdr:cNvSpPr txBox="1">
          <a:spLocks noChangeArrowheads="1"/>
        </xdr:cNvSpPr>
      </xdr:nvSpPr>
      <xdr:spPr bwMode="auto">
        <a:xfrm>
          <a:off x="4972050" y="140684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33" name="Text Box 15">
          <a:extLst>
            <a:ext uri="{FF2B5EF4-FFF2-40B4-BE49-F238E27FC236}">
              <a16:creationId xmlns:a16="http://schemas.microsoft.com/office/drawing/2014/main" id="{00000000-0008-0000-0500-000019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444331"/>
    <xdr:sp macro="" textlink="">
      <xdr:nvSpPr>
        <xdr:cNvPr id="4634" name="Text Box 15">
          <a:extLst>
            <a:ext uri="{FF2B5EF4-FFF2-40B4-BE49-F238E27FC236}">
              <a16:creationId xmlns:a16="http://schemas.microsoft.com/office/drawing/2014/main" id="{00000000-0008-0000-0500-00001A120000}"/>
            </a:ext>
          </a:extLst>
        </xdr:cNvPr>
        <xdr:cNvSpPr txBox="1">
          <a:spLocks noChangeArrowheads="1"/>
        </xdr:cNvSpPr>
      </xdr:nvSpPr>
      <xdr:spPr bwMode="auto">
        <a:xfrm>
          <a:off x="4972050" y="140684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456743"/>
    <xdr:sp macro="" textlink="">
      <xdr:nvSpPr>
        <xdr:cNvPr id="4635" name="Text Box 15">
          <a:extLst>
            <a:ext uri="{FF2B5EF4-FFF2-40B4-BE49-F238E27FC236}">
              <a16:creationId xmlns:a16="http://schemas.microsoft.com/office/drawing/2014/main" id="{00000000-0008-0000-0500-00001B120000}"/>
            </a:ext>
          </a:extLst>
        </xdr:cNvPr>
        <xdr:cNvSpPr txBox="1">
          <a:spLocks noChangeArrowheads="1"/>
        </xdr:cNvSpPr>
      </xdr:nvSpPr>
      <xdr:spPr bwMode="auto">
        <a:xfrm>
          <a:off x="4972050" y="140684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36" name="Text Box 15">
          <a:extLst>
            <a:ext uri="{FF2B5EF4-FFF2-40B4-BE49-F238E27FC236}">
              <a16:creationId xmlns:a16="http://schemas.microsoft.com/office/drawing/2014/main" id="{00000000-0008-0000-0500-00001C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444331"/>
    <xdr:sp macro="" textlink="">
      <xdr:nvSpPr>
        <xdr:cNvPr id="4637" name="Text Box 15">
          <a:extLst>
            <a:ext uri="{FF2B5EF4-FFF2-40B4-BE49-F238E27FC236}">
              <a16:creationId xmlns:a16="http://schemas.microsoft.com/office/drawing/2014/main" id="{00000000-0008-0000-0500-00001D120000}"/>
            </a:ext>
          </a:extLst>
        </xdr:cNvPr>
        <xdr:cNvSpPr txBox="1">
          <a:spLocks noChangeArrowheads="1"/>
        </xdr:cNvSpPr>
      </xdr:nvSpPr>
      <xdr:spPr bwMode="auto">
        <a:xfrm>
          <a:off x="4972050" y="140684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38" name="Text Box 15">
          <a:extLst>
            <a:ext uri="{FF2B5EF4-FFF2-40B4-BE49-F238E27FC236}">
              <a16:creationId xmlns:a16="http://schemas.microsoft.com/office/drawing/2014/main" id="{00000000-0008-0000-0500-00001E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39" name="Text Box 15">
          <a:extLst>
            <a:ext uri="{FF2B5EF4-FFF2-40B4-BE49-F238E27FC236}">
              <a16:creationId xmlns:a16="http://schemas.microsoft.com/office/drawing/2014/main" id="{00000000-0008-0000-0500-00001F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40" name="Text Box 15">
          <a:extLst>
            <a:ext uri="{FF2B5EF4-FFF2-40B4-BE49-F238E27FC236}">
              <a16:creationId xmlns:a16="http://schemas.microsoft.com/office/drawing/2014/main" id="{00000000-0008-0000-0500-000020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41" name="Text Box 15">
          <a:extLst>
            <a:ext uri="{FF2B5EF4-FFF2-40B4-BE49-F238E27FC236}">
              <a16:creationId xmlns:a16="http://schemas.microsoft.com/office/drawing/2014/main" id="{00000000-0008-0000-0500-000021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42" name="Text Box 15">
          <a:extLst>
            <a:ext uri="{FF2B5EF4-FFF2-40B4-BE49-F238E27FC236}">
              <a16:creationId xmlns:a16="http://schemas.microsoft.com/office/drawing/2014/main" id="{00000000-0008-0000-0500-000022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43" name="Text Box 15">
          <a:extLst>
            <a:ext uri="{FF2B5EF4-FFF2-40B4-BE49-F238E27FC236}">
              <a16:creationId xmlns:a16="http://schemas.microsoft.com/office/drawing/2014/main" id="{00000000-0008-0000-0500-000023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44" name="Text Box 15">
          <a:extLst>
            <a:ext uri="{FF2B5EF4-FFF2-40B4-BE49-F238E27FC236}">
              <a16:creationId xmlns:a16="http://schemas.microsoft.com/office/drawing/2014/main" id="{00000000-0008-0000-0500-000024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45" name="Text Box 15">
          <a:extLst>
            <a:ext uri="{FF2B5EF4-FFF2-40B4-BE49-F238E27FC236}">
              <a16:creationId xmlns:a16="http://schemas.microsoft.com/office/drawing/2014/main" id="{00000000-0008-0000-0500-000025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46" name="Text Box 15">
          <a:extLst>
            <a:ext uri="{FF2B5EF4-FFF2-40B4-BE49-F238E27FC236}">
              <a16:creationId xmlns:a16="http://schemas.microsoft.com/office/drawing/2014/main" id="{00000000-0008-0000-0500-000026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47" name="Text Box 15">
          <a:extLst>
            <a:ext uri="{FF2B5EF4-FFF2-40B4-BE49-F238E27FC236}">
              <a16:creationId xmlns:a16="http://schemas.microsoft.com/office/drawing/2014/main" id="{00000000-0008-0000-0500-000027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48" name="Text Box 15">
          <a:extLst>
            <a:ext uri="{FF2B5EF4-FFF2-40B4-BE49-F238E27FC236}">
              <a16:creationId xmlns:a16="http://schemas.microsoft.com/office/drawing/2014/main" id="{00000000-0008-0000-0500-000028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49" name="Text Box 15">
          <a:extLst>
            <a:ext uri="{FF2B5EF4-FFF2-40B4-BE49-F238E27FC236}">
              <a16:creationId xmlns:a16="http://schemas.microsoft.com/office/drawing/2014/main" id="{00000000-0008-0000-0500-000029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50" name="Text Box 15">
          <a:extLst>
            <a:ext uri="{FF2B5EF4-FFF2-40B4-BE49-F238E27FC236}">
              <a16:creationId xmlns:a16="http://schemas.microsoft.com/office/drawing/2014/main" id="{00000000-0008-0000-0500-00002A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51" name="Text Box 15">
          <a:extLst>
            <a:ext uri="{FF2B5EF4-FFF2-40B4-BE49-F238E27FC236}">
              <a16:creationId xmlns:a16="http://schemas.microsoft.com/office/drawing/2014/main" id="{00000000-0008-0000-0500-00002B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52" name="Text Box 15">
          <a:extLst>
            <a:ext uri="{FF2B5EF4-FFF2-40B4-BE49-F238E27FC236}">
              <a16:creationId xmlns:a16="http://schemas.microsoft.com/office/drawing/2014/main" id="{00000000-0008-0000-0500-00002C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53" name="Text Box 15">
          <a:extLst>
            <a:ext uri="{FF2B5EF4-FFF2-40B4-BE49-F238E27FC236}">
              <a16:creationId xmlns:a16="http://schemas.microsoft.com/office/drawing/2014/main" id="{00000000-0008-0000-0500-00002D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54" name="Text Box 15">
          <a:extLst>
            <a:ext uri="{FF2B5EF4-FFF2-40B4-BE49-F238E27FC236}">
              <a16:creationId xmlns:a16="http://schemas.microsoft.com/office/drawing/2014/main" id="{00000000-0008-0000-0500-00002E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55" name="Text Box 15">
          <a:extLst>
            <a:ext uri="{FF2B5EF4-FFF2-40B4-BE49-F238E27FC236}">
              <a16:creationId xmlns:a16="http://schemas.microsoft.com/office/drawing/2014/main" id="{00000000-0008-0000-0500-00002F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56" name="Text Box 15">
          <a:extLst>
            <a:ext uri="{FF2B5EF4-FFF2-40B4-BE49-F238E27FC236}">
              <a16:creationId xmlns:a16="http://schemas.microsoft.com/office/drawing/2014/main" id="{00000000-0008-0000-0500-000030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57" name="Text Box 15">
          <a:extLst>
            <a:ext uri="{FF2B5EF4-FFF2-40B4-BE49-F238E27FC236}">
              <a16:creationId xmlns:a16="http://schemas.microsoft.com/office/drawing/2014/main" id="{00000000-0008-0000-0500-000031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58" name="Text Box 15">
          <a:extLst>
            <a:ext uri="{FF2B5EF4-FFF2-40B4-BE49-F238E27FC236}">
              <a16:creationId xmlns:a16="http://schemas.microsoft.com/office/drawing/2014/main" id="{00000000-0008-0000-0500-000032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448496"/>
    <xdr:sp macro="" textlink="">
      <xdr:nvSpPr>
        <xdr:cNvPr id="4659" name="Text Box 15">
          <a:extLst>
            <a:ext uri="{FF2B5EF4-FFF2-40B4-BE49-F238E27FC236}">
              <a16:creationId xmlns:a16="http://schemas.microsoft.com/office/drawing/2014/main" id="{00000000-0008-0000-0500-000033120000}"/>
            </a:ext>
          </a:extLst>
        </xdr:cNvPr>
        <xdr:cNvSpPr txBox="1">
          <a:spLocks noChangeArrowheads="1"/>
        </xdr:cNvSpPr>
      </xdr:nvSpPr>
      <xdr:spPr bwMode="auto">
        <a:xfrm>
          <a:off x="4972050" y="140684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60" name="Text Box 15">
          <a:extLst>
            <a:ext uri="{FF2B5EF4-FFF2-40B4-BE49-F238E27FC236}">
              <a16:creationId xmlns:a16="http://schemas.microsoft.com/office/drawing/2014/main" id="{00000000-0008-0000-0500-000034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444331"/>
    <xdr:sp macro="" textlink="">
      <xdr:nvSpPr>
        <xdr:cNvPr id="4661" name="Text Box 15">
          <a:extLst>
            <a:ext uri="{FF2B5EF4-FFF2-40B4-BE49-F238E27FC236}">
              <a16:creationId xmlns:a16="http://schemas.microsoft.com/office/drawing/2014/main" id="{00000000-0008-0000-0500-000035120000}"/>
            </a:ext>
          </a:extLst>
        </xdr:cNvPr>
        <xdr:cNvSpPr txBox="1">
          <a:spLocks noChangeArrowheads="1"/>
        </xdr:cNvSpPr>
      </xdr:nvSpPr>
      <xdr:spPr bwMode="auto">
        <a:xfrm>
          <a:off x="4972050" y="140684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448496"/>
    <xdr:sp macro="" textlink="">
      <xdr:nvSpPr>
        <xdr:cNvPr id="4662" name="Text Box 15">
          <a:extLst>
            <a:ext uri="{FF2B5EF4-FFF2-40B4-BE49-F238E27FC236}">
              <a16:creationId xmlns:a16="http://schemas.microsoft.com/office/drawing/2014/main" id="{00000000-0008-0000-0500-000036120000}"/>
            </a:ext>
          </a:extLst>
        </xdr:cNvPr>
        <xdr:cNvSpPr txBox="1">
          <a:spLocks noChangeArrowheads="1"/>
        </xdr:cNvSpPr>
      </xdr:nvSpPr>
      <xdr:spPr bwMode="auto">
        <a:xfrm>
          <a:off x="4972050" y="140684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63" name="Text Box 15">
          <a:extLst>
            <a:ext uri="{FF2B5EF4-FFF2-40B4-BE49-F238E27FC236}">
              <a16:creationId xmlns:a16="http://schemas.microsoft.com/office/drawing/2014/main" id="{00000000-0008-0000-0500-000037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444331"/>
    <xdr:sp macro="" textlink="">
      <xdr:nvSpPr>
        <xdr:cNvPr id="4664" name="Text Box 15">
          <a:extLst>
            <a:ext uri="{FF2B5EF4-FFF2-40B4-BE49-F238E27FC236}">
              <a16:creationId xmlns:a16="http://schemas.microsoft.com/office/drawing/2014/main" id="{00000000-0008-0000-0500-000038120000}"/>
            </a:ext>
          </a:extLst>
        </xdr:cNvPr>
        <xdr:cNvSpPr txBox="1">
          <a:spLocks noChangeArrowheads="1"/>
        </xdr:cNvSpPr>
      </xdr:nvSpPr>
      <xdr:spPr bwMode="auto">
        <a:xfrm>
          <a:off x="4972050" y="140684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456743"/>
    <xdr:sp macro="" textlink="">
      <xdr:nvSpPr>
        <xdr:cNvPr id="4665" name="Text Box 15">
          <a:extLst>
            <a:ext uri="{FF2B5EF4-FFF2-40B4-BE49-F238E27FC236}">
              <a16:creationId xmlns:a16="http://schemas.microsoft.com/office/drawing/2014/main" id="{00000000-0008-0000-0500-000039120000}"/>
            </a:ext>
          </a:extLst>
        </xdr:cNvPr>
        <xdr:cNvSpPr txBox="1">
          <a:spLocks noChangeArrowheads="1"/>
        </xdr:cNvSpPr>
      </xdr:nvSpPr>
      <xdr:spPr bwMode="auto">
        <a:xfrm>
          <a:off x="4972050" y="140684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66" name="Text Box 15">
          <a:extLst>
            <a:ext uri="{FF2B5EF4-FFF2-40B4-BE49-F238E27FC236}">
              <a16:creationId xmlns:a16="http://schemas.microsoft.com/office/drawing/2014/main" id="{00000000-0008-0000-0500-00003A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444331"/>
    <xdr:sp macro="" textlink="">
      <xdr:nvSpPr>
        <xdr:cNvPr id="4667" name="Text Box 15">
          <a:extLst>
            <a:ext uri="{FF2B5EF4-FFF2-40B4-BE49-F238E27FC236}">
              <a16:creationId xmlns:a16="http://schemas.microsoft.com/office/drawing/2014/main" id="{00000000-0008-0000-0500-00003B120000}"/>
            </a:ext>
          </a:extLst>
        </xdr:cNvPr>
        <xdr:cNvSpPr txBox="1">
          <a:spLocks noChangeArrowheads="1"/>
        </xdr:cNvSpPr>
      </xdr:nvSpPr>
      <xdr:spPr bwMode="auto">
        <a:xfrm>
          <a:off x="4972050" y="140684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68" name="Text Box 15">
          <a:extLst>
            <a:ext uri="{FF2B5EF4-FFF2-40B4-BE49-F238E27FC236}">
              <a16:creationId xmlns:a16="http://schemas.microsoft.com/office/drawing/2014/main" id="{00000000-0008-0000-0500-00003C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69" name="Text Box 15">
          <a:extLst>
            <a:ext uri="{FF2B5EF4-FFF2-40B4-BE49-F238E27FC236}">
              <a16:creationId xmlns:a16="http://schemas.microsoft.com/office/drawing/2014/main" id="{00000000-0008-0000-0500-00003D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70" name="Text Box 15">
          <a:extLst>
            <a:ext uri="{FF2B5EF4-FFF2-40B4-BE49-F238E27FC236}">
              <a16:creationId xmlns:a16="http://schemas.microsoft.com/office/drawing/2014/main" id="{00000000-0008-0000-0500-00003E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71" name="Text Box 15">
          <a:extLst>
            <a:ext uri="{FF2B5EF4-FFF2-40B4-BE49-F238E27FC236}">
              <a16:creationId xmlns:a16="http://schemas.microsoft.com/office/drawing/2014/main" id="{00000000-0008-0000-0500-00003F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72" name="Text Box 15">
          <a:extLst>
            <a:ext uri="{FF2B5EF4-FFF2-40B4-BE49-F238E27FC236}">
              <a16:creationId xmlns:a16="http://schemas.microsoft.com/office/drawing/2014/main" id="{00000000-0008-0000-0500-000040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73" name="Text Box 15">
          <a:extLst>
            <a:ext uri="{FF2B5EF4-FFF2-40B4-BE49-F238E27FC236}">
              <a16:creationId xmlns:a16="http://schemas.microsoft.com/office/drawing/2014/main" id="{00000000-0008-0000-0500-000041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74" name="Text Box 15">
          <a:extLst>
            <a:ext uri="{FF2B5EF4-FFF2-40B4-BE49-F238E27FC236}">
              <a16:creationId xmlns:a16="http://schemas.microsoft.com/office/drawing/2014/main" id="{00000000-0008-0000-0500-000042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75" name="Text Box 15">
          <a:extLst>
            <a:ext uri="{FF2B5EF4-FFF2-40B4-BE49-F238E27FC236}">
              <a16:creationId xmlns:a16="http://schemas.microsoft.com/office/drawing/2014/main" id="{00000000-0008-0000-0500-000043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76" name="Text Box 15">
          <a:extLst>
            <a:ext uri="{FF2B5EF4-FFF2-40B4-BE49-F238E27FC236}">
              <a16:creationId xmlns:a16="http://schemas.microsoft.com/office/drawing/2014/main" id="{00000000-0008-0000-0500-000044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77" name="Text Box 15">
          <a:extLst>
            <a:ext uri="{FF2B5EF4-FFF2-40B4-BE49-F238E27FC236}">
              <a16:creationId xmlns:a16="http://schemas.microsoft.com/office/drawing/2014/main" id="{00000000-0008-0000-0500-000045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78" name="Text Box 15">
          <a:extLst>
            <a:ext uri="{FF2B5EF4-FFF2-40B4-BE49-F238E27FC236}">
              <a16:creationId xmlns:a16="http://schemas.microsoft.com/office/drawing/2014/main" id="{00000000-0008-0000-0500-000046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79" name="Text Box 15">
          <a:extLst>
            <a:ext uri="{FF2B5EF4-FFF2-40B4-BE49-F238E27FC236}">
              <a16:creationId xmlns:a16="http://schemas.microsoft.com/office/drawing/2014/main" id="{00000000-0008-0000-0500-000047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80" name="Text Box 15">
          <a:extLst>
            <a:ext uri="{FF2B5EF4-FFF2-40B4-BE49-F238E27FC236}">
              <a16:creationId xmlns:a16="http://schemas.microsoft.com/office/drawing/2014/main" id="{00000000-0008-0000-0500-000048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81" name="Text Box 15">
          <a:extLst>
            <a:ext uri="{FF2B5EF4-FFF2-40B4-BE49-F238E27FC236}">
              <a16:creationId xmlns:a16="http://schemas.microsoft.com/office/drawing/2014/main" id="{00000000-0008-0000-0500-000049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82" name="Text Box 15">
          <a:extLst>
            <a:ext uri="{FF2B5EF4-FFF2-40B4-BE49-F238E27FC236}">
              <a16:creationId xmlns:a16="http://schemas.microsoft.com/office/drawing/2014/main" id="{00000000-0008-0000-0500-00004A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83" name="Text Box 15">
          <a:extLst>
            <a:ext uri="{FF2B5EF4-FFF2-40B4-BE49-F238E27FC236}">
              <a16:creationId xmlns:a16="http://schemas.microsoft.com/office/drawing/2014/main" id="{00000000-0008-0000-0500-00004B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84" name="Text Box 15">
          <a:extLst>
            <a:ext uri="{FF2B5EF4-FFF2-40B4-BE49-F238E27FC236}">
              <a16:creationId xmlns:a16="http://schemas.microsoft.com/office/drawing/2014/main" id="{00000000-0008-0000-0500-00004C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85" name="Text Box 15">
          <a:extLst>
            <a:ext uri="{FF2B5EF4-FFF2-40B4-BE49-F238E27FC236}">
              <a16:creationId xmlns:a16="http://schemas.microsoft.com/office/drawing/2014/main" id="{00000000-0008-0000-0500-00004D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86" name="Text Box 15">
          <a:extLst>
            <a:ext uri="{FF2B5EF4-FFF2-40B4-BE49-F238E27FC236}">
              <a16:creationId xmlns:a16="http://schemas.microsoft.com/office/drawing/2014/main" id="{00000000-0008-0000-0500-00004E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87" name="Text Box 15">
          <a:extLst>
            <a:ext uri="{FF2B5EF4-FFF2-40B4-BE49-F238E27FC236}">
              <a16:creationId xmlns:a16="http://schemas.microsoft.com/office/drawing/2014/main" id="{00000000-0008-0000-0500-00004F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88" name="Text Box 15">
          <a:extLst>
            <a:ext uri="{FF2B5EF4-FFF2-40B4-BE49-F238E27FC236}">
              <a16:creationId xmlns:a16="http://schemas.microsoft.com/office/drawing/2014/main" id="{00000000-0008-0000-0500-000050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689" name="Text Box 15">
          <a:extLst>
            <a:ext uri="{FF2B5EF4-FFF2-40B4-BE49-F238E27FC236}">
              <a16:creationId xmlns:a16="http://schemas.microsoft.com/office/drawing/2014/main" id="{00000000-0008-0000-0500-000051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690" name="Text Box 15">
          <a:extLst>
            <a:ext uri="{FF2B5EF4-FFF2-40B4-BE49-F238E27FC236}">
              <a16:creationId xmlns:a16="http://schemas.microsoft.com/office/drawing/2014/main" id="{00000000-0008-0000-0500-000052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691" name="Text Box 15">
          <a:extLst>
            <a:ext uri="{FF2B5EF4-FFF2-40B4-BE49-F238E27FC236}">
              <a16:creationId xmlns:a16="http://schemas.microsoft.com/office/drawing/2014/main" id="{00000000-0008-0000-0500-000053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692" name="Text Box 15">
          <a:extLst>
            <a:ext uri="{FF2B5EF4-FFF2-40B4-BE49-F238E27FC236}">
              <a16:creationId xmlns:a16="http://schemas.microsoft.com/office/drawing/2014/main" id="{00000000-0008-0000-0500-000054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693" name="Text Box 15">
          <a:extLst>
            <a:ext uri="{FF2B5EF4-FFF2-40B4-BE49-F238E27FC236}">
              <a16:creationId xmlns:a16="http://schemas.microsoft.com/office/drawing/2014/main" id="{00000000-0008-0000-0500-000055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694" name="Text Box 15">
          <a:extLst>
            <a:ext uri="{FF2B5EF4-FFF2-40B4-BE49-F238E27FC236}">
              <a16:creationId xmlns:a16="http://schemas.microsoft.com/office/drawing/2014/main" id="{00000000-0008-0000-0500-000056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695" name="Text Box 15">
          <a:extLst>
            <a:ext uri="{FF2B5EF4-FFF2-40B4-BE49-F238E27FC236}">
              <a16:creationId xmlns:a16="http://schemas.microsoft.com/office/drawing/2014/main" id="{00000000-0008-0000-0500-000057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696" name="Text Box 15">
          <a:extLst>
            <a:ext uri="{FF2B5EF4-FFF2-40B4-BE49-F238E27FC236}">
              <a16:creationId xmlns:a16="http://schemas.microsoft.com/office/drawing/2014/main" id="{00000000-0008-0000-0500-000058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697" name="Text Box 15">
          <a:extLst>
            <a:ext uri="{FF2B5EF4-FFF2-40B4-BE49-F238E27FC236}">
              <a16:creationId xmlns:a16="http://schemas.microsoft.com/office/drawing/2014/main" id="{00000000-0008-0000-0500-000059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698" name="Text Box 15">
          <a:extLst>
            <a:ext uri="{FF2B5EF4-FFF2-40B4-BE49-F238E27FC236}">
              <a16:creationId xmlns:a16="http://schemas.microsoft.com/office/drawing/2014/main" id="{00000000-0008-0000-0500-00005A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699" name="Text Box 15">
          <a:extLst>
            <a:ext uri="{FF2B5EF4-FFF2-40B4-BE49-F238E27FC236}">
              <a16:creationId xmlns:a16="http://schemas.microsoft.com/office/drawing/2014/main" id="{00000000-0008-0000-0500-00005B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700" name="Text Box 15">
          <a:extLst>
            <a:ext uri="{FF2B5EF4-FFF2-40B4-BE49-F238E27FC236}">
              <a16:creationId xmlns:a16="http://schemas.microsoft.com/office/drawing/2014/main" id="{00000000-0008-0000-0500-00005C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701" name="Text Box 15">
          <a:extLst>
            <a:ext uri="{FF2B5EF4-FFF2-40B4-BE49-F238E27FC236}">
              <a16:creationId xmlns:a16="http://schemas.microsoft.com/office/drawing/2014/main" id="{00000000-0008-0000-0500-00005D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702" name="Text Box 15">
          <a:extLst>
            <a:ext uri="{FF2B5EF4-FFF2-40B4-BE49-F238E27FC236}">
              <a16:creationId xmlns:a16="http://schemas.microsoft.com/office/drawing/2014/main" id="{00000000-0008-0000-0500-00005E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703" name="Text Box 15">
          <a:extLst>
            <a:ext uri="{FF2B5EF4-FFF2-40B4-BE49-F238E27FC236}">
              <a16:creationId xmlns:a16="http://schemas.microsoft.com/office/drawing/2014/main" id="{00000000-0008-0000-0500-00005F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704" name="Text Box 15">
          <a:extLst>
            <a:ext uri="{FF2B5EF4-FFF2-40B4-BE49-F238E27FC236}">
              <a16:creationId xmlns:a16="http://schemas.microsoft.com/office/drawing/2014/main" id="{00000000-0008-0000-0500-000060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705" name="Text Box 15">
          <a:extLst>
            <a:ext uri="{FF2B5EF4-FFF2-40B4-BE49-F238E27FC236}">
              <a16:creationId xmlns:a16="http://schemas.microsoft.com/office/drawing/2014/main" id="{00000000-0008-0000-0500-000061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706" name="Text Box 15">
          <a:extLst>
            <a:ext uri="{FF2B5EF4-FFF2-40B4-BE49-F238E27FC236}">
              <a16:creationId xmlns:a16="http://schemas.microsoft.com/office/drawing/2014/main" id="{00000000-0008-0000-0500-000062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707" name="Text Box 15">
          <a:extLst>
            <a:ext uri="{FF2B5EF4-FFF2-40B4-BE49-F238E27FC236}">
              <a16:creationId xmlns:a16="http://schemas.microsoft.com/office/drawing/2014/main" id="{00000000-0008-0000-0500-000063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708" name="Text Box 15">
          <a:extLst>
            <a:ext uri="{FF2B5EF4-FFF2-40B4-BE49-F238E27FC236}">
              <a16:creationId xmlns:a16="http://schemas.microsoft.com/office/drawing/2014/main" id="{00000000-0008-0000-0500-000064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709" name="Text Box 15">
          <a:extLst>
            <a:ext uri="{FF2B5EF4-FFF2-40B4-BE49-F238E27FC236}">
              <a16:creationId xmlns:a16="http://schemas.microsoft.com/office/drawing/2014/main" id="{00000000-0008-0000-0500-000065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710" name="Text Box 15">
          <a:extLst>
            <a:ext uri="{FF2B5EF4-FFF2-40B4-BE49-F238E27FC236}">
              <a16:creationId xmlns:a16="http://schemas.microsoft.com/office/drawing/2014/main" id="{00000000-0008-0000-0500-000066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711" name="Text Box 15">
          <a:extLst>
            <a:ext uri="{FF2B5EF4-FFF2-40B4-BE49-F238E27FC236}">
              <a16:creationId xmlns:a16="http://schemas.microsoft.com/office/drawing/2014/main" id="{00000000-0008-0000-0500-000067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712" name="Text Box 15">
          <a:extLst>
            <a:ext uri="{FF2B5EF4-FFF2-40B4-BE49-F238E27FC236}">
              <a16:creationId xmlns:a16="http://schemas.microsoft.com/office/drawing/2014/main" id="{00000000-0008-0000-0500-000068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127</xdr:row>
      <xdr:rowOff>0</xdr:rowOff>
    </xdr:from>
    <xdr:to>
      <xdr:col>4</xdr:col>
      <xdr:colOff>90438</xdr:colOff>
      <xdr:row>132</xdr:row>
      <xdr:rowOff>41458</xdr:rowOff>
    </xdr:to>
    <xdr:sp macro="" textlink="">
      <xdr:nvSpPr>
        <xdr:cNvPr id="2" name="Text Box 15">
          <a:extLst>
            <a:ext uri="{FF2B5EF4-FFF2-40B4-BE49-F238E27FC236}">
              <a16:creationId xmlns:a16="http://schemas.microsoft.com/office/drawing/2014/main" id="{DDC9161A-3AF4-446A-A2BA-ECF150A43AA8}"/>
            </a:ext>
          </a:extLst>
        </xdr:cNvPr>
        <xdr:cNvSpPr txBox="1">
          <a:spLocks noChangeArrowheads="1"/>
        </xdr:cNvSpPr>
      </xdr:nvSpPr>
      <xdr:spPr bwMode="auto">
        <a:xfrm>
          <a:off x="4743450" y="52539900"/>
          <a:ext cx="90438" cy="9463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12</xdr:row>
      <xdr:rowOff>0</xdr:rowOff>
    </xdr:from>
    <xdr:to>
      <xdr:col>4</xdr:col>
      <xdr:colOff>95250</xdr:colOff>
      <xdr:row>12</xdr:row>
      <xdr:rowOff>171450</xdr:rowOff>
    </xdr:to>
    <xdr:sp macro="" textlink="">
      <xdr:nvSpPr>
        <xdr:cNvPr id="3" name="Text Box 16">
          <a:extLst>
            <a:ext uri="{FF2B5EF4-FFF2-40B4-BE49-F238E27FC236}">
              <a16:creationId xmlns:a16="http://schemas.microsoft.com/office/drawing/2014/main" id="{55A08D92-8BBB-47E2-9FF2-1409A899A619}"/>
            </a:ext>
          </a:extLst>
        </xdr:cNvPr>
        <xdr:cNvSpPr txBox="1">
          <a:spLocks noChangeArrowheads="1"/>
        </xdr:cNvSpPr>
      </xdr:nvSpPr>
      <xdr:spPr bwMode="auto">
        <a:xfrm>
          <a:off x="4743450" y="98202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12</xdr:row>
      <xdr:rowOff>0</xdr:rowOff>
    </xdr:from>
    <xdr:to>
      <xdr:col>4</xdr:col>
      <xdr:colOff>95250</xdr:colOff>
      <xdr:row>12</xdr:row>
      <xdr:rowOff>171450</xdr:rowOff>
    </xdr:to>
    <xdr:sp macro="" textlink="">
      <xdr:nvSpPr>
        <xdr:cNvPr id="4" name="Text Box 17">
          <a:extLst>
            <a:ext uri="{FF2B5EF4-FFF2-40B4-BE49-F238E27FC236}">
              <a16:creationId xmlns:a16="http://schemas.microsoft.com/office/drawing/2014/main" id="{791CE3F0-98AE-4388-B867-50A0A80BDE3D}"/>
            </a:ext>
          </a:extLst>
        </xdr:cNvPr>
        <xdr:cNvSpPr txBox="1">
          <a:spLocks noChangeArrowheads="1"/>
        </xdr:cNvSpPr>
      </xdr:nvSpPr>
      <xdr:spPr bwMode="auto">
        <a:xfrm>
          <a:off x="4743450" y="98202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12</xdr:row>
      <xdr:rowOff>0</xdr:rowOff>
    </xdr:from>
    <xdr:to>
      <xdr:col>4</xdr:col>
      <xdr:colOff>95250</xdr:colOff>
      <xdr:row>12</xdr:row>
      <xdr:rowOff>171450</xdr:rowOff>
    </xdr:to>
    <xdr:sp macro="" textlink="">
      <xdr:nvSpPr>
        <xdr:cNvPr id="5" name="Text Box 18">
          <a:extLst>
            <a:ext uri="{FF2B5EF4-FFF2-40B4-BE49-F238E27FC236}">
              <a16:creationId xmlns:a16="http://schemas.microsoft.com/office/drawing/2014/main" id="{3E89A400-8DC8-4891-BD51-CB059FFA673C}"/>
            </a:ext>
          </a:extLst>
        </xdr:cNvPr>
        <xdr:cNvSpPr txBox="1">
          <a:spLocks noChangeArrowheads="1"/>
        </xdr:cNvSpPr>
      </xdr:nvSpPr>
      <xdr:spPr bwMode="auto">
        <a:xfrm>
          <a:off x="4743450" y="98202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12</xdr:row>
      <xdr:rowOff>0</xdr:rowOff>
    </xdr:from>
    <xdr:to>
      <xdr:col>4</xdr:col>
      <xdr:colOff>95250</xdr:colOff>
      <xdr:row>12</xdr:row>
      <xdr:rowOff>171450</xdr:rowOff>
    </xdr:to>
    <xdr:sp macro="" textlink="">
      <xdr:nvSpPr>
        <xdr:cNvPr id="6" name="Text Box 19">
          <a:extLst>
            <a:ext uri="{FF2B5EF4-FFF2-40B4-BE49-F238E27FC236}">
              <a16:creationId xmlns:a16="http://schemas.microsoft.com/office/drawing/2014/main" id="{7AB6D175-B80F-45CC-B8B8-21AEBED0106C}"/>
            </a:ext>
          </a:extLst>
        </xdr:cNvPr>
        <xdr:cNvSpPr txBox="1">
          <a:spLocks noChangeArrowheads="1"/>
        </xdr:cNvSpPr>
      </xdr:nvSpPr>
      <xdr:spPr bwMode="auto">
        <a:xfrm>
          <a:off x="4743450" y="98202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12</xdr:row>
      <xdr:rowOff>504825</xdr:rowOff>
    </xdr:from>
    <xdr:to>
      <xdr:col>4</xdr:col>
      <xdr:colOff>95250</xdr:colOff>
      <xdr:row>14</xdr:row>
      <xdr:rowOff>89310</xdr:rowOff>
    </xdr:to>
    <xdr:sp macro="" textlink="">
      <xdr:nvSpPr>
        <xdr:cNvPr id="7" name="Text Box 15">
          <a:extLst>
            <a:ext uri="{FF2B5EF4-FFF2-40B4-BE49-F238E27FC236}">
              <a16:creationId xmlns:a16="http://schemas.microsoft.com/office/drawing/2014/main" id="{0851F71F-AF4D-4C13-B2FA-AE1A16342881}"/>
            </a:ext>
          </a:extLst>
        </xdr:cNvPr>
        <xdr:cNvSpPr txBox="1">
          <a:spLocks noChangeArrowheads="1"/>
        </xdr:cNvSpPr>
      </xdr:nvSpPr>
      <xdr:spPr bwMode="auto">
        <a:xfrm>
          <a:off x="4743450" y="10191750"/>
          <a:ext cx="95250" cy="460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4</xdr:col>
      <xdr:colOff>0</xdr:colOff>
      <xdr:row>127</xdr:row>
      <xdr:rowOff>0</xdr:rowOff>
    </xdr:from>
    <xdr:ext cx="95250" cy="213632"/>
    <xdr:sp macro="" textlink="">
      <xdr:nvSpPr>
        <xdr:cNvPr id="8" name="Text Box 15">
          <a:extLst>
            <a:ext uri="{FF2B5EF4-FFF2-40B4-BE49-F238E27FC236}">
              <a16:creationId xmlns:a16="http://schemas.microsoft.com/office/drawing/2014/main" id="{0463A448-C2AC-440F-ADF9-497E2B77A0A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9" name="Text Box 15">
          <a:extLst>
            <a:ext uri="{FF2B5EF4-FFF2-40B4-BE49-F238E27FC236}">
              <a16:creationId xmlns:a16="http://schemas.microsoft.com/office/drawing/2014/main" id="{AAFE73DD-4EDD-4504-974A-09D76E62D39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0" name="Text Box 15">
          <a:extLst>
            <a:ext uri="{FF2B5EF4-FFF2-40B4-BE49-F238E27FC236}">
              <a16:creationId xmlns:a16="http://schemas.microsoft.com/office/drawing/2014/main" id="{114F2D80-A980-434F-A6F5-7FE7AE9B970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1" name="Text Box 15">
          <a:extLst>
            <a:ext uri="{FF2B5EF4-FFF2-40B4-BE49-F238E27FC236}">
              <a16:creationId xmlns:a16="http://schemas.microsoft.com/office/drawing/2014/main" id="{4C136D3D-D01C-4137-8285-712E07B8832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2" name="Text Box 15">
          <a:extLst>
            <a:ext uri="{FF2B5EF4-FFF2-40B4-BE49-F238E27FC236}">
              <a16:creationId xmlns:a16="http://schemas.microsoft.com/office/drawing/2014/main" id="{CFDA76B2-5C9F-442B-A229-5C5771935CA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3" name="Text Box 15">
          <a:extLst>
            <a:ext uri="{FF2B5EF4-FFF2-40B4-BE49-F238E27FC236}">
              <a16:creationId xmlns:a16="http://schemas.microsoft.com/office/drawing/2014/main" id="{035B8D14-AB3B-4440-9639-C878AE09E0E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4" name="Text Box 15">
          <a:extLst>
            <a:ext uri="{FF2B5EF4-FFF2-40B4-BE49-F238E27FC236}">
              <a16:creationId xmlns:a16="http://schemas.microsoft.com/office/drawing/2014/main" id="{F1C7FA9B-F443-429B-A20F-AEB211BAE49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5" name="Text Box 15">
          <a:extLst>
            <a:ext uri="{FF2B5EF4-FFF2-40B4-BE49-F238E27FC236}">
              <a16:creationId xmlns:a16="http://schemas.microsoft.com/office/drawing/2014/main" id="{2540CB19-798E-42E9-8337-F5448E088B9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6" name="Text Box 15">
          <a:extLst>
            <a:ext uri="{FF2B5EF4-FFF2-40B4-BE49-F238E27FC236}">
              <a16:creationId xmlns:a16="http://schemas.microsoft.com/office/drawing/2014/main" id="{D9EC1288-F87C-4683-AA3E-48DF01F1BF9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7" name="Text Box 15">
          <a:extLst>
            <a:ext uri="{FF2B5EF4-FFF2-40B4-BE49-F238E27FC236}">
              <a16:creationId xmlns:a16="http://schemas.microsoft.com/office/drawing/2014/main" id="{9D91250E-46F3-4263-9EA0-4B1AEC6CFA2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8" name="Text Box 15">
          <a:extLst>
            <a:ext uri="{FF2B5EF4-FFF2-40B4-BE49-F238E27FC236}">
              <a16:creationId xmlns:a16="http://schemas.microsoft.com/office/drawing/2014/main" id="{8D06141E-D855-4524-AC0B-A9A95138D50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9" name="Text Box 15">
          <a:extLst>
            <a:ext uri="{FF2B5EF4-FFF2-40B4-BE49-F238E27FC236}">
              <a16:creationId xmlns:a16="http://schemas.microsoft.com/office/drawing/2014/main" id="{42F5ACD3-80AE-464D-A621-E4BD51BF71C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0" name="Text Box 15">
          <a:extLst>
            <a:ext uri="{FF2B5EF4-FFF2-40B4-BE49-F238E27FC236}">
              <a16:creationId xmlns:a16="http://schemas.microsoft.com/office/drawing/2014/main" id="{FFA5A961-FEDF-4957-9B16-30E1416099B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1" name="Text Box 15">
          <a:extLst>
            <a:ext uri="{FF2B5EF4-FFF2-40B4-BE49-F238E27FC236}">
              <a16:creationId xmlns:a16="http://schemas.microsoft.com/office/drawing/2014/main" id="{95A9FDD3-9E6A-404B-8678-D71B10C2D55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22" name="Text Box 16">
          <a:extLst>
            <a:ext uri="{FF2B5EF4-FFF2-40B4-BE49-F238E27FC236}">
              <a16:creationId xmlns:a16="http://schemas.microsoft.com/office/drawing/2014/main" id="{CF64D70D-CAB8-4AF3-8A83-6D3891C90D78}"/>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23" name="Text Box 17">
          <a:extLst>
            <a:ext uri="{FF2B5EF4-FFF2-40B4-BE49-F238E27FC236}">
              <a16:creationId xmlns:a16="http://schemas.microsoft.com/office/drawing/2014/main" id="{39C13B31-7CA2-4835-8B2D-3FEDFF812640}"/>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24" name="Text Box 18">
          <a:extLst>
            <a:ext uri="{FF2B5EF4-FFF2-40B4-BE49-F238E27FC236}">
              <a16:creationId xmlns:a16="http://schemas.microsoft.com/office/drawing/2014/main" id="{903E0EDB-35C7-4191-9AEE-E9CFBA506072}"/>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25" name="Text Box 19">
          <a:extLst>
            <a:ext uri="{FF2B5EF4-FFF2-40B4-BE49-F238E27FC236}">
              <a16:creationId xmlns:a16="http://schemas.microsoft.com/office/drawing/2014/main" id="{8B384244-85B5-4F76-B18F-38033151A9F8}"/>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1034143</xdr:colOff>
      <xdr:row>127</xdr:row>
      <xdr:rowOff>0</xdr:rowOff>
    </xdr:from>
    <xdr:ext cx="95250" cy="213632"/>
    <xdr:sp macro="" textlink="">
      <xdr:nvSpPr>
        <xdr:cNvPr id="26" name="Text Box 15">
          <a:extLst>
            <a:ext uri="{FF2B5EF4-FFF2-40B4-BE49-F238E27FC236}">
              <a16:creationId xmlns:a16="http://schemas.microsoft.com/office/drawing/2014/main" id="{255373E3-8686-409F-B6CC-5DA27E71F77A}"/>
            </a:ext>
          </a:extLst>
        </xdr:cNvPr>
        <xdr:cNvSpPr txBox="1">
          <a:spLocks noChangeArrowheads="1"/>
        </xdr:cNvSpPr>
      </xdr:nvSpPr>
      <xdr:spPr bwMode="auto">
        <a:xfrm>
          <a:off x="5415643"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27" name="Text Box 16">
          <a:extLst>
            <a:ext uri="{FF2B5EF4-FFF2-40B4-BE49-F238E27FC236}">
              <a16:creationId xmlns:a16="http://schemas.microsoft.com/office/drawing/2014/main" id="{124038C0-7F24-4DE7-8CFB-D3D8AE123FCC}"/>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28" name="Text Box 17">
          <a:extLst>
            <a:ext uri="{FF2B5EF4-FFF2-40B4-BE49-F238E27FC236}">
              <a16:creationId xmlns:a16="http://schemas.microsoft.com/office/drawing/2014/main" id="{027F0FB2-1ED9-4254-B0DB-4D6DA637D323}"/>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29" name="Text Box 18">
          <a:extLst>
            <a:ext uri="{FF2B5EF4-FFF2-40B4-BE49-F238E27FC236}">
              <a16:creationId xmlns:a16="http://schemas.microsoft.com/office/drawing/2014/main" id="{795402CC-D01A-4FF4-A6CA-DCE0400DE218}"/>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30" name="Text Box 19">
          <a:extLst>
            <a:ext uri="{FF2B5EF4-FFF2-40B4-BE49-F238E27FC236}">
              <a16:creationId xmlns:a16="http://schemas.microsoft.com/office/drawing/2014/main" id="{84E4837D-71B4-49FA-8FDC-2F86B5B160D8}"/>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1" name="Text Box 15">
          <a:extLst>
            <a:ext uri="{FF2B5EF4-FFF2-40B4-BE49-F238E27FC236}">
              <a16:creationId xmlns:a16="http://schemas.microsoft.com/office/drawing/2014/main" id="{97DB649B-72B6-41F4-AD81-5A60C4D63B2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xdr:row>
      <xdr:rowOff>0</xdr:rowOff>
    </xdr:from>
    <xdr:ext cx="95250" cy="171450"/>
    <xdr:sp macro="" textlink="">
      <xdr:nvSpPr>
        <xdr:cNvPr id="32" name="Text Box 16">
          <a:extLst>
            <a:ext uri="{FF2B5EF4-FFF2-40B4-BE49-F238E27FC236}">
              <a16:creationId xmlns:a16="http://schemas.microsoft.com/office/drawing/2014/main" id="{D1F83E3E-8A60-4BD4-A84E-859E5CE202A0}"/>
            </a:ext>
          </a:extLst>
        </xdr:cNvPr>
        <xdr:cNvSpPr txBox="1">
          <a:spLocks noChangeArrowheads="1"/>
        </xdr:cNvSpPr>
      </xdr:nvSpPr>
      <xdr:spPr bwMode="auto">
        <a:xfrm>
          <a:off x="14363700" y="98202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xdr:row>
      <xdr:rowOff>0</xdr:rowOff>
    </xdr:from>
    <xdr:ext cx="95250" cy="171450"/>
    <xdr:sp macro="" textlink="">
      <xdr:nvSpPr>
        <xdr:cNvPr id="33" name="Text Box 17">
          <a:extLst>
            <a:ext uri="{FF2B5EF4-FFF2-40B4-BE49-F238E27FC236}">
              <a16:creationId xmlns:a16="http://schemas.microsoft.com/office/drawing/2014/main" id="{8E03A739-8A05-43A7-A8BD-70C5E1C32D9E}"/>
            </a:ext>
          </a:extLst>
        </xdr:cNvPr>
        <xdr:cNvSpPr txBox="1">
          <a:spLocks noChangeArrowheads="1"/>
        </xdr:cNvSpPr>
      </xdr:nvSpPr>
      <xdr:spPr bwMode="auto">
        <a:xfrm>
          <a:off x="14363700" y="98202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xdr:row>
      <xdr:rowOff>0</xdr:rowOff>
    </xdr:from>
    <xdr:ext cx="95250" cy="171450"/>
    <xdr:sp macro="" textlink="">
      <xdr:nvSpPr>
        <xdr:cNvPr id="34" name="Text Box 18">
          <a:extLst>
            <a:ext uri="{FF2B5EF4-FFF2-40B4-BE49-F238E27FC236}">
              <a16:creationId xmlns:a16="http://schemas.microsoft.com/office/drawing/2014/main" id="{2A2509E0-429F-4E2A-85B3-745BAFBB2B29}"/>
            </a:ext>
          </a:extLst>
        </xdr:cNvPr>
        <xdr:cNvSpPr txBox="1">
          <a:spLocks noChangeArrowheads="1"/>
        </xdr:cNvSpPr>
      </xdr:nvSpPr>
      <xdr:spPr bwMode="auto">
        <a:xfrm>
          <a:off x="14363700" y="98202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xdr:row>
      <xdr:rowOff>0</xdr:rowOff>
    </xdr:from>
    <xdr:ext cx="95250" cy="171450"/>
    <xdr:sp macro="" textlink="">
      <xdr:nvSpPr>
        <xdr:cNvPr id="35" name="Text Box 19">
          <a:extLst>
            <a:ext uri="{FF2B5EF4-FFF2-40B4-BE49-F238E27FC236}">
              <a16:creationId xmlns:a16="http://schemas.microsoft.com/office/drawing/2014/main" id="{04FA4955-D5B1-4E1E-A4CA-8E98A141D0E0}"/>
            </a:ext>
          </a:extLst>
        </xdr:cNvPr>
        <xdr:cNvSpPr txBox="1">
          <a:spLocks noChangeArrowheads="1"/>
        </xdr:cNvSpPr>
      </xdr:nvSpPr>
      <xdr:spPr bwMode="auto">
        <a:xfrm>
          <a:off x="14363700" y="98202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xdr:row>
      <xdr:rowOff>504825</xdr:rowOff>
    </xdr:from>
    <xdr:ext cx="95250" cy="442269"/>
    <xdr:sp macro="" textlink="">
      <xdr:nvSpPr>
        <xdr:cNvPr id="36" name="Text Box 15">
          <a:extLst>
            <a:ext uri="{FF2B5EF4-FFF2-40B4-BE49-F238E27FC236}">
              <a16:creationId xmlns:a16="http://schemas.microsoft.com/office/drawing/2014/main" id="{F6910A1D-5846-4E22-9F81-1F8756457C96}"/>
            </a:ext>
          </a:extLst>
        </xdr:cNvPr>
        <xdr:cNvSpPr txBox="1">
          <a:spLocks noChangeArrowheads="1"/>
        </xdr:cNvSpPr>
      </xdr:nvSpPr>
      <xdr:spPr bwMode="auto">
        <a:xfrm>
          <a:off x="14363700" y="101917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7" name="Text Box 15">
          <a:extLst>
            <a:ext uri="{FF2B5EF4-FFF2-40B4-BE49-F238E27FC236}">
              <a16:creationId xmlns:a16="http://schemas.microsoft.com/office/drawing/2014/main" id="{B094CE39-A5BE-4B33-97B8-78BAAB746DEE}"/>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8" name="Text Box 15">
          <a:extLst>
            <a:ext uri="{FF2B5EF4-FFF2-40B4-BE49-F238E27FC236}">
              <a16:creationId xmlns:a16="http://schemas.microsoft.com/office/drawing/2014/main" id="{90639CAB-9CA5-4DF4-B803-8EE300C481E3}"/>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9" name="Text Box 15">
          <a:extLst>
            <a:ext uri="{FF2B5EF4-FFF2-40B4-BE49-F238E27FC236}">
              <a16:creationId xmlns:a16="http://schemas.microsoft.com/office/drawing/2014/main" id="{439E7935-6D89-4C3B-AE55-959459076100}"/>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0" name="Text Box 15">
          <a:extLst>
            <a:ext uri="{FF2B5EF4-FFF2-40B4-BE49-F238E27FC236}">
              <a16:creationId xmlns:a16="http://schemas.microsoft.com/office/drawing/2014/main" id="{BCFC5CCD-8162-4A04-9CC0-FA981512C29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1" name="Text Box 15">
          <a:extLst>
            <a:ext uri="{FF2B5EF4-FFF2-40B4-BE49-F238E27FC236}">
              <a16:creationId xmlns:a16="http://schemas.microsoft.com/office/drawing/2014/main" id="{BDC36900-5F3A-4DB2-A457-607A6978B53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2" name="Text Box 15">
          <a:extLst>
            <a:ext uri="{FF2B5EF4-FFF2-40B4-BE49-F238E27FC236}">
              <a16:creationId xmlns:a16="http://schemas.microsoft.com/office/drawing/2014/main" id="{92E2112B-130B-4799-89A6-57B41F4BBA9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3" name="Text Box 15">
          <a:extLst>
            <a:ext uri="{FF2B5EF4-FFF2-40B4-BE49-F238E27FC236}">
              <a16:creationId xmlns:a16="http://schemas.microsoft.com/office/drawing/2014/main" id="{1508E5DD-EEDE-4DED-9C1D-6C0762A0A3CA}"/>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4" name="Text Box 15">
          <a:extLst>
            <a:ext uri="{FF2B5EF4-FFF2-40B4-BE49-F238E27FC236}">
              <a16:creationId xmlns:a16="http://schemas.microsoft.com/office/drawing/2014/main" id="{8D373BAE-C64C-45DB-8079-F79EC713F880}"/>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5" name="Text Box 15">
          <a:extLst>
            <a:ext uri="{FF2B5EF4-FFF2-40B4-BE49-F238E27FC236}">
              <a16:creationId xmlns:a16="http://schemas.microsoft.com/office/drawing/2014/main" id="{CDBC51D1-36EB-4206-BB46-10A12262E8FD}"/>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6" name="Text Box 15">
          <a:extLst>
            <a:ext uri="{FF2B5EF4-FFF2-40B4-BE49-F238E27FC236}">
              <a16:creationId xmlns:a16="http://schemas.microsoft.com/office/drawing/2014/main" id="{E79C3140-52D0-493E-8967-35CF795D87F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7" name="Text Box 15">
          <a:extLst>
            <a:ext uri="{FF2B5EF4-FFF2-40B4-BE49-F238E27FC236}">
              <a16:creationId xmlns:a16="http://schemas.microsoft.com/office/drawing/2014/main" id="{72250FE5-4F01-4C22-B8C8-6A63F448356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8" name="Text Box 15">
          <a:extLst>
            <a:ext uri="{FF2B5EF4-FFF2-40B4-BE49-F238E27FC236}">
              <a16:creationId xmlns:a16="http://schemas.microsoft.com/office/drawing/2014/main" id="{A724615F-C737-4B15-9F65-B39F4861618A}"/>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9" name="Text Box 15">
          <a:extLst>
            <a:ext uri="{FF2B5EF4-FFF2-40B4-BE49-F238E27FC236}">
              <a16:creationId xmlns:a16="http://schemas.microsoft.com/office/drawing/2014/main" id="{E26D3502-1AAC-40E7-ABA2-538520D58D3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0" name="Text Box 15">
          <a:extLst>
            <a:ext uri="{FF2B5EF4-FFF2-40B4-BE49-F238E27FC236}">
              <a16:creationId xmlns:a16="http://schemas.microsoft.com/office/drawing/2014/main" id="{24E69A54-097D-4633-8440-52B80B312C4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51" name="Text Box 16">
          <a:extLst>
            <a:ext uri="{FF2B5EF4-FFF2-40B4-BE49-F238E27FC236}">
              <a16:creationId xmlns:a16="http://schemas.microsoft.com/office/drawing/2014/main" id="{376E7753-740D-48F7-A97D-C5C7E2BC1D20}"/>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52" name="Text Box 17">
          <a:extLst>
            <a:ext uri="{FF2B5EF4-FFF2-40B4-BE49-F238E27FC236}">
              <a16:creationId xmlns:a16="http://schemas.microsoft.com/office/drawing/2014/main" id="{3BD7D891-E51B-427D-872D-0B84D1C618BC}"/>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53" name="Text Box 18">
          <a:extLst>
            <a:ext uri="{FF2B5EF4-FFF2-40B4-BE49-F238E27FC236}">
              <a16:creationId xmlns:a16="http://schemas.microsoft.com/office/drawing/2014/main" id="{B3686335-C358-4E51-9EF6-86200907DD87}"/>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54" name="Text Box 19">
          <a:extLst>
            <a:ext uri="{FF2B5EF4-FFF2-40B4-BE49-F238E27FC236}">
              <a16:creationId xmlns:a16="http://schemas.microsoft.com/office/drawing/2014/main" id="{A2F95E67-DE04-4B3D-BE8C-8383D9C8EC68}"/>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5" name="Text Box 15">
          <a:extLst>
            <a:ext uri="{FF2B5EF4-FFF2-40B4-BE49-F238E27FC236}">
              <a16:creationId xmlns:a16="http://schemas.microsoft.com/office/drawing/2014/main" id="{BAD4EAB8-6DD0-40C6-97A1-E8C28099214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56" name="Text Box 16">
          <a:extLst>
            <a:ext uri="{FF2B5EF4-FFF2-40B4-BE49-F238E27FC236}">
              <a16:creationId xmlns:a16="http://schemas.microsoft.com/office/drawing/2014/main" id="{BDB4F719-437A-45B6-A089-C804650BD535}"/>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57" name="Text Box 17">
          <a:extLst>
            <a:ext uri="{FF2B5EF4-FFF2-40B4-BE49-F238E27FC236}">
              <a16:creationId xmlns:a16="http://schemas.microsoft.com/office/drawing/2014/main" id="{FDA7657B-642B-41C7-B990-8A9A205F0E80}"/>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58" name="Text Box 18">
          <a:extLst>
            <a:ext uri="{FF2B5EF4-FFF2-40B4-BE49-F238E27FC236}">
              <a16:creationId xmlns:a16="http://schemas.microsoft.com/office/drawing/2014/main" id="{3E231E89-F57D-484F-91C7-493F8EB89A6B}"/>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59" name="Text Box 19">
          <a:extLst>
            <a:ext uri="{FF2B5EF4-FFF2-40B4-BE49-F238E27FC236}">
              <a16:creationId xmlns:a16="http://schemas.microsoft.com/office/drawing/2014/main" id="{46FBD403-0417-4818-97BB-65BC71E4D7AE}"/>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0" name="Text Box 15">
          <a:extLst>
            <a:ext uri="{FF2B5EF4-FFF2-40B4-BE49-F238E27FC236}">
              <a16:creationId xmlns:a16="http://schemas.microsoft.com/office/drawing/2014/main" id="{50BB9EA0-672D-4277-B89A-61F52821821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xdr:row>
      <xdr:rowOff>0</xdr:rowOff>
    </xdr:from>
    <xdr:ext cx="95250" cy="171450"/>
    <xdr:sp macro="" textlink="">
      <xdr:nvSpPr>
        <xdr:cNvPr id="61" name="Text Box 16">
          <a:extLst>
            <a:ext uri="{FF2B5EF4-FFF2-40B4-BE49-F238E27FC236}">
              <a16:creationId xmlns:a16="http://schemas.microsoft.com/office/drawing/2014/main" id="{AFF2BDF4-77C5-4A83-9591-DCB0995CF170}"/>
            </a:ext>
          </a:extLst>
        </xdr:cNvPr>
        <xdr:cNvSpPr txBox="1">
          <a:spLocks noChangeArrowheads="1"/>
        </xdr:cNvSpPr>
      </xdr:nvSpPr>
      <xdr:spPr bwMode="auto">
        <a:xfrm>
          <a:off x="3091815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xdr:row>
      <xdr:rowOff>0</xdr:rowOff>
    </xdr:from>
    <xdr:ext cx="95250" cy="171450"/>
    <xdr:sp macro="" textlink="">
      <xdr:nvSpPr>
        <xdr:cNvPr id="62" name="Text Box 17">
          <a:extLst>
            <a:ext uri="{FF2B5EF4-FFF2-40B4-BE49-F238E27FC236}">
              <a16:creationId xmlns:a16="http://schemas.microsoft.com/office/drawing/2014/main" id="{AC5FBE28-2B79-4E04-A7C4-6814EFEA31E8}"/>
            </a:ext>
          </a:extLst>
        </xdr:cNvPr>
        <xdr:cNvSpPr txBox="1">
          <a:spLocks noChangeArrowheads="1"/>
        </xdr:cNvSpPr>
      </xdr:nvSpPr>
      <xdr:spPr bwMode="auto">
        <a:xfrm>
          <a:off x="3091815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xdr:row>
      <xdr:rowOff>0</xdr:rowOff>
    </xdr:from>
    <xdr:ext cx="95250" cy="171450"/>
    <xdr:sp macro="" textlink="">
      <xdr:nvSpPr>
        <xdr:cNvPr id="63" name="Text Box 18">
          <a:extLst>
            <a:ext uri="{FF2B5EF4-FFF2-40B4-BE49-F238E27FC236}">
              <a16:creationId xmlns:a16="http://schemas.microsoft.com/office/drawing/2014/main" id="{B1FDC574-0C57-400A-969E-44BDDFD28E7C}"/>
            </a:ext>
          </a:extLst>
        </xdr:cNvPr>
        <xdr:cNvSpPr txBox="1">
          <a:spLocks noChangeArrowheads="1"/>
        </xdr:cNvSpPr>
      </xdr:nvSpPr>
      <xdr:spPr bwMode="auto">
        <a:xfrm>
          <a:off x="3091815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xdr:row>
      <xdr:rowOff>0</xdr:rowOff>
    </xdr:from>
    <xdr:ext cx="95250" cy="171450"/>
    <xdr:sp macro="" textlink="">
      <xdr:nvSpPr>
        <xdr:cNvPr id="64" name="Text Box 19">
          <a:extLst>
            <a:ext uri="{FF2B5EF4-FFF2-40B4-BE49-F238E27FC236}">
              <a16:creationId xmlns:a16="http://schemas.microsoft.com/office/drawing/2014/main" id="{E21735AD-ADD9-4AE0-B857-8AD463BAA648}"/>
            </a:ext>
          </a:extLst>
        </xdr:cNvPr>
        <xdr:cNvSpPr txBox="1">
          <a:spLocks noChangeArrowheads="1"/>
        </xdr:cNvSpPr>
      </xdr:nvSpPr>
      <xdr:spPr bwMode="auto">
        <a:xfrm>
          <a:off x="3091815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65" name="Text Box 15">
          <a:extLst>
            <a:ext uri="{FF2B5EF4-FFF2-40B4-BE49-F238E27FC236}">
              <a16:creationId xmlns:a16="http://schemas.microsoft.com/office/drawing/2014/main" id="{98E67ED9-6346-4DB6-812D-2622AA615B2E}"/>
            </a:ext>
          </a:extLst>
        </xdr:cNvPr>
        <xdr:cNvSpPr txBox="1">
          <a:spLocks noChangeArrowheads="1"/>
        </xdr:cNvSpPr>
      </xdr:nvSpPr>
      <xdr:spPr bwMode="auto">
        <a:xfrm>
          <a:off x="309181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66" name="Text Box 15">
          <a:extLst>
            <a:ext uri="{FF2B5EF4-FFF2-40B4-BE49-F238E27FC236}">
              <a16:creationId xmlns:a16="http://schemas.microsoft.com/office/drawing/2014/main" id="{BD27C334-DBA0-4F6C-93A3-340FC536802E}"/>
            </a:ext>
          </a:extLst>
        </xdr:cNvPr>
        <xdr:cNvSpPr txBox="1">
          <a:spLocks noChangeArrowheads="1"/>
        </xdr:cNvSpPr>
      </xdr:nvSpPr>
      <xdr:spPr bwMode="auto">
        <a:xfrm>
          <a:off x="309181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67" name="Text Box 15">
          <a:extLst>
            <a:ext uri="{FF2B5EF4-FFF2-40B4-BE49-F238E27FC236}">
              <a16:creationId xmlns:a16="http://schemas.microsoft.com/office/drawing/2014/main" id="{26D4510E-4DE1-4BE7-B363-56CFF6CE8DF8}"/>
            </a:ext>
          </a:extLst>
        </xdr:cNvPr>
        <xdr:cNvSpPr txBox="1">
          <a:spLocks noChangeArrowheads="1"/>
        </xdr:cNvSpPr>
      </xdr:nvSpPr>
      <xdr:spPr bwMode="auto">
        <a:xfrm>
          <a:off x="309181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68" name="Text Box 15">
          <a:extLst>
            <a:ext uri="{FF2B5EF4-FFF2-40B4-BE49-F238E27FC236}">
              <a16:creationId xmlns:a16="http://schemas.microsoft.com/office/drawing/2014/main" id="{81C00C36-8297-4308-B5AC-72BDA2E16ED2}"/>
            </a:ext>
          </a:extLst>
        </xdr:cNvPr>
        <xdr:cNvSpPr txBox="1">
          <a:spLocks noChangeArrowheads="1"/>
        </xdr:cNvSpPr>
      </xdr:nvSpPr>
      <xdr:spPr bwMode="auto">
        <a:xfrm>
          <a:off x="309181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69" name="Text Box 15">
          <a:extLst>
            <a:ext uri="{FF2B5EF4-FFF2-40B4-BE49-F238E27FC236}">
              <a16:creationId xmlns:a16="http://schemas.microsoft.com/office/drawing/2014/main" id="{21D2C857-970D-4A97-91AE-A9142EA89F7B}"/>
            </a:ext>
          </a:extLst>
        </xdr:cNvPr>
        <xdr:cNvSpPr txBox="1">
          <a:spLocks noChangeArrowheads="1"/>
        </xdr:cNvSpPr>
      </xdr:nvSpPr>
      <xdr:spPr bwMode="auto">
        <a:xfrm>
          <a:off x="309181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70" name="Text Box 15">
          <a:extLst>
            <a:ext uri="{FF2B5EF4-FFF2-40B4-BE49-F238E27FC236}">
              <a16:creationId xmlns:a16="http://schemas.microsoft.com/office/drawing/2014/main" id="{AE151AE6-06B9-4623-B897-DCD9A828717A}"/>
            </a:ext>
          </a:extLst>
        </xdr:cNvPr>
        <xdr:cNvSpPr txBox="1">
          <a:spLocks noChangeArrowheads="1"/>
        </xdr:cNvSpPr>
      </xdr:nvSpPr>
      <xdr:spPr bwMode="auto">
        <a:xfrm>
          <a:off x="309181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71" name="Text Box 15">
          <a:extLst>
            <a:ext uri="{FF2B5EF4-FFF2-40B4-BE49-F238E27FC236}">
              <a16:creationId xmlns:a16="http://schemas.microsoft.com/office/drawing/2014/main" id="{CD9A988F-8955-4649-9C3A-DD4AFD383169}"/>
            </a:ext>
          </a:extLst>
        </xdr:cNvPr>
        <xdr:cNvSpPr txBox="1">
          <a:spLocks noChangeArrowheads="1"/>
        </xdr:cNvSpPr>
      </xdr:nvSpPr>
      <xdr:spPr bwMode="auto">
        <a:xfrm>
          <a:off x="309181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72" name="Text Box 15">
          <a:extLst>
            <a:ext uri="{FF2B5EF4-FFF2-40B4-BE49-F238E27FC236}">
              <a16:creationId xmlns:a16="http://schemas.microsoft.com/office/drawing/2014/main" id="{D9FE3F0D-E1B6-415D-B79A-55FC139A09AC}"/>
            </a:ext>
          </a:extLst>
        </xdr:cNvPr>
        <xdr:cNvSpPr txBox="1">
          <a:spLocks noChangeArrowheads="1"/>
        </xdr:cNvSpPr>
      </xdr:nvSpPr>
      <xdr:spPr bwMode="auto">
        <a:xfrm>
          <a:off x="309181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73" name="Text Box 15">
          <a:extLst>
            <a:ext uri="{FF2B5EF4-FFF2-40B4-BE49-F238E27FC236}">
              <a16:creationId xmlns:a16="http://schemas.microsoft.com/office/drawing/2014/main" id="{3FB26C19-4D82-47BF-A251-19CC3E98E183}"/>
            </a:ext>
          </a:extLst>
        </xdr:cNvPr>
        <xdr:cNvSpPr txBox="1">
          <a:spLocks noChangeArrowheads="1"/>
        </xdr:cNvSpPr>
      </xdr:nvSpPr>
      <xdr:spPr bwMode="auto">
        <a:xfrm>
          <a:off x="309181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74" name="Text Box 15">
          <a:extLst>
            <a:ext uri="{FF2B5EF4-FFF2-40B4-BE49-F238E27FC236}">
              <a16:creationId xmlns:a16="http://schemas.microsoft.com/office/drawing/2014/main" id="{1EBFAA6A-47DF-490A-9CA4-654974D0D547}"/>
            </a:ext>
          </a:extLst>
        </xdr:cNvPr>
        <xdr:cNvSpPr txBox="1">
          <a:spLocks noChangeArrowheads="1"/>
        </xdr:cNvSpPr>
      </xdr:nvSpPr>
      <xdr:spPr bwMode="auto">
        <a:xfrm>
          <a:off x="309181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75" name="Text Box 15">
          <a:extLst>
            <a:ext uri="{FF2B5EF4-FFF2-40B4-BE49-F238E27FC236}">
              <a16:creationId xmlns:a16="http://schemas.microsoft.com/office/drawing/2014/main" id="{37AA66EF-D489-42BF-9AC1-33042EE84DA3}"/>
            </a:ext>
          </a:extLst>
        </xdr:cNvPr>
        <xdr:cNvSpPr txBox="1">
          <a:spLocks noChangeArrowheads="1"/>
        </xdr:cNvSpPr>
      </xdr:nvSpPr>
      <xdr:spPr bwMode="auto">
        <a:xfrm>
          <a:off x="309181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76" name="Text Box 15">
          <a:extLst>
            <a:ext uri="{FF2B5EF4-FFF2-40B4-BE49-F238E27FC236}">
              <a16:creationId xmlns:a16="http://schemas.microsoft.com/office/drawing/2014/main" id="{8E680564-3348-431F-8ED9-1466E8BFD6E2}"/>
            </a:ext>
          </a:extLst>
        </xdr:cNvPr>
        <xdr:cNvSpPr txBox="1">
          <a:spLocks noChangeArrowheads="1"/>
        </xdr:cNvSpPr>
      </xdr:nvSpPr>
      <xdr:spPr bwMode="auto">
        <a:xfrm>
          <a:off x="309181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77" name="Text Box 15">
          <a:extLst>
            <a:ext uri="{FF2B5EF4-FFF2-40B4-BE49-F238E27FC236}">
              <a16:creationId xmlns:a16="http://schemas.microsoft.com/office/drawing/2014/main" id="{55E50FD7-7A78-4948-BEA4-6694FC45AB6A}"/>
            </a:ext>
          </a:extLst>
        </xdr:cNvPr>
        <xdr:cNvSpPr txBox="1">
          <a:spLocks noChangeArrowheads="1"/>
        </xdr:cNvSpPr>
      </xdr:nvSpPr>
      <xdr:spPr bwMode="auto">
        <a:xfrm>
          <a:off x="309181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78" name="Text Box 15">
          <a:extLst>
            <a:ext uri="{FF2B5EF4-FFF2-40B4-BE49-F238E27FC236}">
              <a16:creationId xmlns:a16="http://schemas.microsoft.com/office/drawing/2014/main" id="{EE0799A2-EB88-4B2A-98E9-2C7CABF6D5A9}"/>
            </a:ext>
          </a:extLst>
        </xdr:cNvPr>
        <xdr:cNvSpPr txBox="1">
          <a:spLocks noChangeArrowheads="1"/>
        </xdr:cNvSpPr>
      </xdr:nvSpPr>
      <xdr:spPr bwMode="auto">
        <a:xfrm>
          <a:off x="309181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79" name="Text Box 16">
          <a:extLst>
            <a:ext uri="{FF2B5EF4-FFF2-40B4-BE49-F238E27FC236}">
              <a16:creationId xmlns:a16="http://schemas.microsoft.com/office/drawing/2014/main" id="{609C4E5D-432E-4308-8651-5F277ED9836D}"/>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80" name="Text Box 17">
          <a:extLst>
            <a:ext uri="{FF2B5EF4-FFF2-40B4-BE49-F238E27FC236}">
              <a16:creationId xmlns:a16="http://schemas.microsoft.com/office/drawing/2014/main" id="{0AAE668B-8FD5-4DA1-8A3B-272A02F59EE3}"/>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81" name="Text Box 18">
          <a:extLst>
            <a:ext uri="{FF2B5EF4-FFF2-40B4-BE49-F238E27FC236}">
              <a16:creationId xmlns:a16="http://schemas.microsoft.com/office/drawing/2014/main" id="{ED1C94BE-452C-4CC0-9C1B-FF1B3A66C729}"/>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82" name="Text Box 19">
          <a:extLst>
            <a:ext uri="{FF2B5EF4-FFF2-40B4-BE49-F238E27FC236}">
              <a16:creationId xmlns:a16="http://schemas.microsoft.com/office/drawing/2014/main" id="{35E4538B-D15F-43A4-B40C-30309A3E82E0}"/>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83" name="Text Box 15">
          <a:extLst>
            <a:ext uri="{FF2B5EF4-FFF2-40B4-BE49-F238E27FC236}">
              <a16:creationId xmlns:a16="http://schemas.microsoft.com/office/drawing/2014/main" id="{20B7BB34-7C07-4111-999F-A18BEBAAA3E8}"/>
            </a:ext>
          </a:extLst>
        </xdr:cNvPr>
        <xdr:cNvSpPr txBox="1">
          <a:spLocks noChangeArrowheads="1"/>
        </xdr:cNvSpPr>
      </xdr:nvSpPr>
      <xdr:spPr bwMode="auto">
        <a:xfrm>
          <a:off x="309181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84" name="Text Box 16">
          <a:extLst>
            <a:ext uri="{FF2B5EF4-FFF2-40B4-BE49-F238E27FC236}">
              <a16:creationId xmlns:a16="http://schemas.microsoft.com/office/drawing/2014/main" id="{5DA473D8-5115-480B-9903-6E51A1C4B346}"/>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85" name="Text Box 17">
          <a:extLst>
            <a:ext uri="{FF2B5EF4-FFF2-40B4-BE49-F238E27FC236}">
              <a16:creationId xmlns:a16="http://schemas.microsoft.com/office/drawing/2014/main" id="{809448D1-4D3D-4C52-A418-57FA07A4613A}"/>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86" name="Text Box 18">
          <a:extLst>
            <a:ext uri="{FF2B5EF4-FFF2-40B4-BE49-F238E27FC236}">
              <a16:creationId xmlns:a16="http://schemas.microsoft.com/office/drawing/2014/main" id="{E01AE411-1955-4D98-8157-9CB0EAF9CDEC}"/>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87" name="Text Box 19">
          <a:extLst>
            <a:ext uri="{FF2B5EF4-FFF2-40B4-BE49-F238E27FC236}">
              <a16:creationId xmlns:a16="http://schemas.microsoft.com/office/drawing/2014/main" id="{C5BC6EE6-185E-4742-8E21-1BDB08D0E175}"/>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88" name="Text Box 15">
          <a:extLst>
            <a:ext uri="{FF2B5EF4-FFF2-40B4-BE49-F238E27FC236}">
              <a16:creationId xmlns:a16="http://schemas.microsoft.com/office/drawing/2014/main" id="{C2C859DF-B219-4173-AC73-8CDC03D2DBDF}"/>
            </a:ext>
          </a:extLst>
        </xdr:cNvPr>
        <xdr:cNvSpPr txBox="1">
          <a:spLocks noChangeArrowheads="1"/>
        </xdr:cNvSpPr>
      </xdr:nvSpPr>
      <xdr:spPr bwMode="auto">
        <a:xfrm>
          <a:off x="309181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9" name="Text Box 15">
          <a:extLst>
            <a:ext uri="{FF2B5EF4-FFF2-40B4-BE49-F238E27FC236}">
              <a16:creationId xmlns:a16="http://schemas.microsoft.com/office/drawing/2014/main" id="{380F4A7E-B76E-4DD3-B63A-EFF905C3AEA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90" name="Text Box 15">
          <a:extLst>
            <a:ext uri="{FF2B5EF4-FFF2-40B4-BE49-F238E27FC236}">
              <a16:creationId xmlns:a16="http://schemas.microsoft.com/office/drawing/2014/main" id="{F92B73E4-C984-4D51-A726-981A9DBFF783}"/>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91" name="Text Box 15">
          <a:extLst>
            <a:ext uri="{FF2B5EF4-FFF2-40B4-BE49-F238E27FC236}">
              <a16:creationId xmlns:a16="http://schemas.microsoft.com/office/drawing/2014/main" id="{F3EF9A19-858A-4D0C-B171-3D72EC0B15D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92" name="Text Box 15">
          <a:extLst>
            <a:ext uri="{FF2B5EF4-FFF2-40B4-BE49-F238E27FC236}">
              <a16:creationId xmlns:a16="http://schemas.microsoft.com/office/drawing/2014/main" id="{BDF7A0A6-29A2-41C7-8C69-F5DEB1E8C80D}"/>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93" name="Text Box 15">
          <a:extLst>
            <a:ext uri="{FF2B5EF4-FFF2-40B4-BE49-F238E27FC236}">
              <a16:creationId xmlns:a16="http://schemas.microsoft.com/office/drawing/2014/main" id="{BF653774-42A1-41C2-991F-0C3DFBF77FD3}"/>
            </a:ext>
          </a:extLst>
        </xdr:cNvPr>
        <xdr:cNvSpPr txBox="1">
          <a:spLocks noChangeArrowheads="1"/>
        </xdr:cNvSpPr>
      </xdr:nvSpPr>
      <xdr:spPr bwMode="auto">
        <a:xfrm>
          <a:off x="309181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94" name="Text Box 15">
          <a:extLst>
            <a:ext uri="{FF2B5EF4-FFF2-40B4-BE49-F238E27FC236}">
              <a16:creationId xmlns:a16="http://schemas.microsoft.com/office/drawing/2014/main" id="{C809FFC6-5CC2-45A5-8137-31DF102FAC14}"/>
            </a:ext>
          </a:extLst>
        </xdr:cNvPr>
        <xdr:cNvSpPr txBox="1">
          <a:spLocks noChangeArrowheads="1"/>
        </xdr:cNvSpPr>
      </xdr:nvSpPr>
      <xdr:spPr bwMode="auto">
        <a:xfrm>
          <a:off x="309181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95" name="Text Box 15">
          <a:extLst>
            <a:ext uri="{FF2B5EF4-FFF2-40B4-BE49-F238E27FC236}">
              <a16:creationId xmlns:a16="http://schemas.microsoft.com/office/drawing/2014/main" id="{09066077-89B9-4D73-9972-6A829E68C4E3}"/>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96" name="Text Box 15">
          <a:extLst>
            <a:ext uri="{FF2B5EF4-FFF2-40B4-BE49-F238E27FC236}">
              <a16:creationId xmlns:a16="http://schemas.microsoft.com/office/drawing/2014/main" id="{2A560EF0-B2CD-4E43-A1B2-0AEFAAE3B1D7}"/>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97" name="Text Box 15">
          <a:extLst>
            <a:ext uri="{FF2B5EF4-FFF2-40B4-BE49-F238E27FC236}">
              <a16:creationId xmlns:a16="http://schemas.microsoft.com/office/drawing/2014/main" id="{AC0AB7B3-3402-40F5-A34D-7485169E2EA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98" name="Text Box 15">
          <a:extLst>
            <a:ext uri="{FF2B5EF4-FFF2-40B4-BE49-F238E27FC236}">
              <a16:creationId xmlns:a16="http://schemas.microsoft.com/office/drawing/2014/main" id="{83D6C010-295A-46AF-9F2C-2BBD44AB54B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99" name="Text Box 15">
          <a:extLst>
            <a:ext uri="{FF2B5EF4-FFF2-40B4-BE49-F238E27FC236}">
              <a16:creationId xmlns:a16="http://schemas.microsoft.com/office/drawing/2014/main" id="{8E71C4BB-D8A4-46C2-A688-A42A6A9226B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00" name="Text Box 15">
          <a:extLst>
            <a:ext uri="{FF2B5EF4-FFF2-40B4-BE49-F238E27FC236}">
              <a16:creationId xmlns:a16="http://schemas.microsoft.com/office/drawing/2014/main" id="{120DB60C-82D7-41D9-A0A0-BAFC71E1407F}"/>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01" name="Text Box 15">
          <a:extLst>
            <a:ext uri="{FF2B5EF4-FFF2-40B4-BE49-F238E27FC236}">
              <a16:creationId xmlns:a16="http://schemas.microsoft.com/office/drawing/2014/main" id="{895B50AD-1660-4DB6-A13A-77D1F4424F5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02" name="Text Box 15">
          <a:extLst>
            <a:ext uri="{FF2B5EF4-FFF2-40B4-BE49-F238E27FC236}">
              <a16:creationId xmlns:a16="http://schemas.microsoft.com/office/drawing/2014/main" id="{E159ED72-9D69-41AA-84A6-12C00BE0AB63}"/>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03" name="Text Box 15">
          <a:extLst>
            <a:ext uri="{FF2B5EF4-FFF2-40B4-BE49-F238E27FC236}">
              <a16:creationId xmlns:a16="http://schemas.microsoft.com/office/drawing/2014/main" id="{A7888A60-61F7-4E70-976F-BD5B406B062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04" name="Text Box 15">
          <a:extLst>
            <a:ext uri="{FF2B5EF4-FFF2-40B4-BE49-F238E27FC236}">
              <a16:creationId xmlns:a16="http://schemas.microsoft.com/office/drawing/2014/main" id="{2DC0EE31-1B0A-4B59-94B1-02221B7F1155}"/>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05" name="Text Box 15">
          <a:extLst>
            <a:ext uri="{FF2B5EF4-FFF2-40B4-BE49-F238E27FC236}">
              <a16:creationId xmlns:a16="http://schemas.microsoft.com/office/drawing/2014/main" id="{9D1757AE-B24B-4C8E-BD46-D88EFDD202B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06" name="Text Box 15">
          <a:extLst>
            <a:ext uri="{FF2B5EF4-FFF2-40B4-BE49-F238E27FC236}">
              <a16:creationId xmlns:a16="http://schemas.microsoft.com/office/drawing/2014/main" id="{99261494-C2DD-413F-A408-6B655A0558D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07" name="Text Box 15">
          <a:extLst>
            <a:ext uri="{FF2B5EF4-FFF2-40B4-BE49-F238E27FC236}">
              <a16:creationId xmlns:a16="http://schemas.microsoft.com/office/drawing/2014/main" id="{460B3C67-AA0E-44ED-8846-DC5D59DB69B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08" name="Text Box 15">
          <a:extLst>
            <a:ext uri="{FF2B5EF4-FFF2-40B4-BE49-F238E27FC236}">
              <a16:creationId xmlns:a16="http://schemas.microsoft.com/office/drawing/2014/main" id="{D2AF4C85-DA34-40C7-9F23-4D75578BE51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09" name="Text Box 15">
          <a:extLst>
            <a:ext uri="{FF2B5EF4-FFF2-40B4-BE49-F238E27FC236}">
              <a16:creationId xmlns:a16="http://schemas.microsoft.com/office/drawing/2014/main" id="{60E5DC58-62CA-403E-B90B-6F54A0739AA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10" name="Text Box 15">
          <a:extLst>
            <a:ext uri="{FF2B5EF4-FFF2-40B4-BE49-F238E27FC236}">
              <a16:creationId xmlns:a16="http://schemas.microsoft.com/office/drawing/2014/main" id="{DF47455E-6B79-4873-AEF2-F57AF334F68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11" name="Text Box 15">
          <a:extLst>
            <a:ext uri="{FF2B5EF4-FFF2-40B4-BE49-F238E27FC236}">
              <a16:creationId xmlns:a16="http://schemas.microsoft.com/office/drawing/2014/main" id="{D9397B0F-E930-4C41-BFA8-1DC97EAC371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12" name="Text Box 15">
          <a:extLst>
            <a:ext uri="{FF2B5EF4-FFF2-40B4-BE49-F238E27FC236}">
              <a16:creationId xmlns:a16="http://schemas.microsoft.com/office/drawing/2014/main" id="{4549D492-E977-47E8-9C9F-73E7CA0C93F3}"/>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13" name="Text Box 15">
          <a:extLst>
            <a:ext uri="{FF2B5EF4-FFF2-40B4-BE49-F238E27FC236}">
              <a16:creationId xmlns:a16="http://schemas.microsoft.com/office/drawing/2014/main" id="{F49BC3E2-8C9D-49B1-B79B-0F45DC0DE7C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14" name="Text Box 15">
          <a:extLst>
            <a:ext uri="{FF2B5EF4-FFF2-40B4-BE49-F238E27FC236}">
              <a16:creationId xmlns:a16="http://schemas.microsoft.com/office/drawing/2014/main" id="{CFCF3383-62C6-4CD3-9150-94D387148B5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15" name="Text Box 15">
          <a:extLst>
            <a:ext uri="{FF2B5EF4-FFF2-40B4-BE49-F238E27FC236}">
              <a16:creationId xmlns:a16="http://schemas.microsoft.com/office/drawing/2014/main" id="{4B221147-25C9-43C5-B4CE-6C21BC9A96B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16" name="Text Box 15">
          <a:extLst>
            <a:ext uri="{FF2B5EF4-FFF2-40B4-BE49-F238E27FC236}">
              <a16:creationId xmlns:a16="http://schemas.microsoft.com/office/drawing/2014/main" id="{33418975-B425-4427-A747-082009E57BA7}"/>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17" name="Text Box 15">
          <a:extLst>
            <a:ext uri="{FF2B5EF4-FFF2-40B4-BE49-F238E27FC236}">
              <a16:creationId xmlns:a16="http://schemas.microsoft.com/office/drawing/2014/main" id="{77E9ED96-CBB9-4313-BDF0-D62CA66DB03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18" name="Text Box 15">
          <a:extLst>
            <a:ext uri="{FF2B5EF4-FFF2-40B4-BE49-F238E27FC236}">
              <a16:creationId xmlns:a16="http://schemas.microsoft.com/office/drawing/2014/main" id="{22671701-E57F-4332-82B1-578FCB93963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19" name="Text Box 15">
          <a:extLst>
            <a:ext uri="{FF2B5EF4-FFF2-40B4-BE49-F238E27FC236}">
              <a16:creationId xmlns:a16="http://schemas.microsoft.com/office/drawing/2014/main" id="{5CE8D825-749A-41FD-A9E2-93C9933A88F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20" name="Text Box 15">
          <a:extLst>
            <a:ext uri="{FF2B5EF4-FFF2-40B4-BE49-F238E27FC236}">
              <a16:creationId xmlns:a16="http://schemas.microsoft.com/office/drawing/2014/main" id="{7126A3BE-4170-45EB-B1A3-E1CC92E54B3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21" name="Text Box 15">
          <a:extLst>
            <a:ext uri="{FF2B5EF4-FFF2-40B4-BE49-F238E27FC236}">
              <a16:creationId xmlns:a16="http://schemas.microsoft.com/office/drawing/2014/main" id="{72A43B1A-36EE-4F57-9998-A6175BF64D05}"/>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22" name="Text Box 15">
          <a:extLst>
            <a:ext uri="{FF2B5EF4-FFF2-40B4-BE49-F238E27FC236}">
              <a16:creationId xmlns:a16="http://schemas.microsoft.com/office/drawing/2014/main" id="{D2346E09-D3FA-4F83-A7D6-AD84C0D1E6E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23" name="Text Box 15">
          <a:extLst>
            <a:ext uri="{FF2B5EF4-FFF2-40B4-BE49-F238E27FC236}">
              <a16:creationId xmlns:a16="http://schemas.microsoft.com/office/drawing/2014/main" id="{53D9D1A7-FFDA-4F37-96B0-9BE7E594960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24" name="Text Box 15">
          <a:extLst>
            <a:ext uri="{FF2B5EF4-FFF2-40B4-BE49-F238E27FC236}">
              <a16:creationId xmlns:a16="http://schemas.microsoft.com/office/drawing/2014/main" id="{DEDAC9CA-BF06-4296-8DAE-E1EB6531FA9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25" name="Text Box 15">
          <a:extLst>
            <a:ext uri="{FF2B5EF4-FFF2-40B4-BE49-F238E27FC236}">
              <a16:creationId xmlns:a16="http://schemas.microsoft.com/office/drawing/2014/main" id="{B8A2EB96-444F-4C64-AD02-925BDD57351A}"/>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26" name="Text Box 15">
          <a:extLst>
            <a:ext uri="{FF2B5EF4-FFF2-40B4-BE49-F238E27FC236}">
              <a16:creationId xmlns:a16="http://schemas.microsoft.com/office/drawing/2014/main" id="{E5A92512-9B52-44A4-AE55-8D39953F004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27" name="Text Box 15">
          <a:extLst>
            <a:ext uri="{FF2B5EF4-FFF2-40B4-BE49-F238E27FC236}">
              <a16:creationId xmlns:a16="http://schemas.microsoft.com/office/drawing/2014/main" id="{3AA3704F-5959-4840-AC84-F142DF63CAA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28" name="Text Box 15">
          <a:extLst>
            <a:ext uri="{FF2B5EF4-FFF2-40B4-BE49-F238E27FC236}">
              <a16:creationId xmlns:a16="http://schemas.microsoft.com/office/drawing/2014/main" id="{F5DA8260-13C4-4647-8DDD-D7ED3AAD046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29" name="Text Box 15">
          <a:extLst>
            <a:ext uri="{FF2B5EF4-FFF2-40B4-BE49-F238E27FC236}">
              <a16:creationId xmlns:a16="http://schemas.microsoft.com/office/drawing/2014/main" id="{7AFACD18-6DB6-47E9-8BDE-0B1CF64215B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30" name="Text Box 15">
          <a:extLst>
            <a:ext uri="{FF2B5EF4-FFF2-40B4-BE49-F238E27FC236}">
              <a16:creationId xmlns:a16="http://schemas.microsoft.com/office/drawing/2014/main" id="{D356D6C7-F70C-4330-9810-A474CA9441B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31" name="Text Box 15">
          <a:extLst>
            <a:ext uri="{FF2B5EF4-FFF2-40B4-BE49-F238E27FC236}">
              <a16:creationId xmlns:a16="http://schemas.microsoft.com/office/drawing/2014/main" id="{52C91295-7B21-4AE7-A058-12353C3C881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32" name="Text Box 15">
          <a:extLst>
            <a:ext uri="{FF2B5EF4-FFF2-40B4-BE49-F238E27FC236}">
              <a16:creationId xmlns:a16="http://schemas.microsoft.com/office/drawing/2014/main" id="{A7179A32-88BA-4184-B004-7C0B745972C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33" name="Text Box 15">
          <a:extLst>
            <a:ext uri="{FF2B5EF4-FFF2-40B4-BE49-F238E27FC236}">
              <a16:creationId xmlns:a16="http://schemas.microsoft.com/office/drawing/2014/main" id="{78156E7B-EA6B-4BCD-82F1-4B2061754D5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34" name="Text Box 15">
          <a:extLst>
            <a:ext uri="{FF2B5EF4-FFF2-40B4-BE49-F238E27FC236}">
              <a16:creationId xmlns:a16="http://schemas.microsoft.com/office/drawing/2014/main" id="{CC54D8EE-CF6F-423F-8B99-097B2A7085B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35" name="Text Box 15">
          <a:extLst>
            <a:ext uri="{FF2B5EF4-FFF2-40B4-BE49-F238E27FC236}">
              <a16:creationId xmlns:a16="http://schemas.microsoft.com/office/drawing/2014/main" id="{F992BE20-290A-40E9-9280-4A71C6848BC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36" name="Text Box 15">
          <a:extLst>
            <a:ext uri="{FF2B5EF4-FFF2-40B4-BE49-F238E27FC236}">
              <a16:creationId xmlns:a16="http://schemas.microsoft.com/office/drawing/2014/main" id="{E35CC813-70CA-4BBC-94FD-E3D3E9CD74E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37" name="Text Box 15">
          <a:extLst>
            <a:ext uri="{FF2B5EF4-FFF2-40B4-BE49-F238E27FC236}">
              <a16:creationId xmlns:a16="http://schemas.microsoft.com/office/drawing/2014/main" id="{A28BD194-D726-4A5D-BE43-2BEF933197D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38" name="Text Box 15">
          <a:extLst>
            <a:ext uri="{FF2B5EF4-FFF2-40B4-BE49-F238E27FC236}">
              <a16:creationId xmlns:a16="http://schemas.microsoft.com/office/drawing/2014/main" id="{B1E0D8E6-BDD3-4EDF-8E56-598F03ECDFC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39" name="Text Box 15">
          <a:extLst>
            <a:ext uri="{FF2B5EF4-FFF2-40B4-BE49-F238E27FC236}">
              <a16:creationId xmlns:a16="http://schemas.microsoft.com/office/drawing/2014/main" id="{5D527DB0-B27F-4C4A-8995-645A9471A17D}"/>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40" name="Text Box 15">
          <a:extLst>
            <a:ext uri="{FF2B5EF4-FFF2-40B4-BE49-F238E27FC236}">
              <a16:creationId xmlns:a16="http://schemas.microsoft.com/office/drawing/2014/main" id="{C9E7E246-E416-4594-8627-52424E471F55}"/>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41" name="Text Box 15">
          <a:extLst>
            <a:ext uri="{FF2B5EF4-FFF2-40B4-BE49-F238E27FC236}">
              <a16:creationId xmlns:a16="http://schemas.microsoft.com/office/drawing/2014/main" id="{8A136F63-D7AD-4380-B82B-D8E1B33755DA}"/>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42" name="Text Box 15">
          <a:extLst>
            <a:ext uri="{FF2B5EF4-FFF2-40B4-BE49-F238E27FC236}">
              <a16:creationId xmlns:a16="http://schemas.microsoft.com/office/drawing/2014/main" id="{164A963C-B901-4130-8C87-E0125420438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43" name="Text Box 15">
          <a:extLst>
            <a:ext uri="{FF2B5EF4-FFF2-40B4-BE49-F238E27FC236}">
              <a16:creationId xmlns:a16="http://schemas.microsoft.com/office/drawing/2014/main" id="{75430C6F-F46B-4A7B-B400-24F9B36F307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44" name="Text Box 15">
          <a:extLst>
            <a:ext uri="{FF2B5EF4-FFF2-40B4-BE49-F238E27FC236}">
              <a16:creationId xmlns:a16="http://schemas.microsoft.com/office/drawing/2014/main" id="{6C28516B-645B-434A-BFF8-7A4F24281A8A}"/>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45" name="Text Box 15">
          <a:extLst>
            <a:ext uri="{FF2B5EF4-FFF2-40B4-BE49-F238E27FC236}">
              <a16:creationId xmlns:a16="http://schemas.microsoft.com/office/drawing/2014/main" id="{AC9B6E83-8023-4B48-B020-2C1575CC06E2}"/>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46" name="Text Box 15">
          <a:extLst>
            <a:ext uri="{FF2B5EF4-FFF2-40B4-BE49-F238E27FC236}">
              <a16:creationId xmlns:a16="http://schemas.microsoft.com/office/drawing/2014/main" id="{A2A73EC7-8FA5-4BC3-916D-7FE7EC50873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47" name="Text Box 15">
          <a:extLst>
            <a:ext uri="{FF2B5EF4-FFF2-40B4-BE49-F238E27FC236}">
              <a16:creationId xmlns:a16="http://schemas.microsoft.com/office/drawing/2014/main" id="{0486CF61-C56D-426A-9A18-234AAC208795}"/>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48" name="Text Box 15">
          <a:extLst>
            <a:ext uri="{FF2B5EF4-FFF2-40B4-BE49-F238E27FC236}">
              <a16:creationId xmlns:a16="http://schemas.microsoft.com/office/drawing/2014/main" id="{7F904F37-21F1-42C3-A982-68D9D11C529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49" name="Text Box 15">
          <a:extLst>
            <a:ext uri="{FF2B5EF4-FFF2-40B4-BE49-F238E27FC236}">
              <a16:creationId xmlns:a16="http://schemas.microsoft.com/office/drawing/2014/main" id="{02DDA24D-EF63-4BA4-A22A-CD62C0FA92B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50" name="Text Box 15">
          <a:extLst>
            <a:ext uri="{FF2B5EF4-FFF2-40B4-BE49-F238E27FC236}">
              <a16:creationId xmlns:a16="http://schemas.microsoft.com/office/drawing/2014/main" id="{FA92920B-F4BA-4BEB-BD5E-03C2FB63420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51" name="Text Box 15">
          <a:extLst>
            <a:ext uri="{FF2B5EF4-FFF2-40B4-BE49-F238E27FC236}">
              <a16:creationId xmlns:a16="http://schemas.microsoft.com/office/drawing/2014/main" id="{4CD25F0A-77A3-4376-9773-34AB7D8D512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52" name="Text Box 15">
          <a:extLst>
            <a:ext uri="{FF2B5EF4-FFF2-40B4-BE49-F238E27FC236}">
              <a16:creationId xmlns:a16="http://schemas.microsoft.com/office/drawing/2014/main" id="{0C7CD5A8-799C-420D-85EA-01660D940D13}"/>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53" name="Text Box 15">
          <a:extLst>
            <a:ext uri="{FF2B5EF4-FFF2-40B4-BE49-F238E27FC236}">
              <a16:creationId xmlns:a16="http://schemas.microsoft.com/office/drawing/2014/main" id="{A59E07CF-F848-4C05-9598-EEEEC9F88BB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54" name="Text Box 15">
          <a:extLst>
            <a:ext uri="{FF2B5EF4-FFF2-40B4-BE49-F238E27FC236}">
              <a16:creationId xmlns:a16="http://schemas.microsoft.com/office/drawing/2014/main" id="{7AA83647-F400-4DC2-9D6B-6B094C65F6E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55" name="Text Box 15">
          <a:extLst>
            <a:ext uri="{FF2B5EF4-FFF2-40B4-BE49-F238E27FC236}">
              <a16:creationId xmlns:a16="http://schemas.microsoft.com/office/drawing/2014/main" id="{03907CBF-8C46-45DA-A606-93C55731272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56" name="Text Box 15">
          <a:extLst>
            <a:ext uri="{FF2B5EF4-FFF2-40B4-BE49-F238E27FC236}">
              <a16:creationId xmlns:a16="http://schemas.microsoft.com/office/drawing/2014/main" id="{53C86C91-F344-4700-BE20-8840DA6E8AD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57" name="Text Box 15">
          <a:extLst>
            <a:ext uri="{FF2B5EF4-FFF2-40B4-BE49-F238E27FC236}">
              <a16:creationId xmlns:a16="http://schemas.microsoft.com/office/drawing/2014/main" id="{AB7DB7FC-7F5D-4662-8FC2-99335965E36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58" name="Text Box 15">
          <a:extLst>
            <a:ext uri="{FF2B5EF4-FFF2-40B4-BE49-F238E27FC236}">
              <a16:creationId xmlns:a16="http://schemas.microsoft.com/office/drawing/2014/main" id="{3E3157F0-1840-4344-9757-71BF659EE28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59" name="Text Box 15">
          <a:extLst>
            <a:ext uri="{FF2B5EF4-FFF2-40B4-BE49-F238E27FC236}">
              <a16:creationId xmlns:a16="http://schemas.microsoft.com/office/drawing/2014/main" id="{7F74513F-D5EE-4709-8DAF-04F8B73D31D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60" name="Text Box 15">
          <a:extLst>
            <a:ext uri="{FF2B5EF4-FFF2-40B4-BE49-F238E27FC236}">
              <a16:creationId xmlns:a16="http://schemas.microsoft.com/office/drawing/2014/main" id="{F9FA44E6-351D-483E-8D7E-AD5E2FAE5FD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61" name="Text Box 15">
          <a:extLst>
            <a:ext uri="{FF2B5EF4-FFF2-40B4-BE49-F238E27FC236}">
              <a16:creationId xmlns:a16="http://schemas.microsoft.com/office/drawing/2014/main" id="{70F31726-5E8D-42A2-B003-8D1CDA4CD326}"/>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62" name="Text Box 15">
          <a:extLst>
            <a:ext uri="{FF2B5EF4-FFF2-40B4-BE49-F238E27FC236}">
              <a16:creationId xmlns:a16="http://schemas.microsoft.com/office/drawing/2014/main" id="{205E3CF5-4CD0-463E-8735-02EDD4BD6E75}"/>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63" name="Text Box 15">
          <a:extLst>
            <a:ext uri="{FF2B5EF4-FFF2-40B4-BE49-F238E27FC236}">
              <a16:creationId xmlns:a16="http://schemas.microsoft.com/office/drawing/2014/main" id="{9EB8C087-01E5-40F4-8A83-26912C946CD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64" name="Text Box 15">
          <a:extLst>
            <a:ext uri="{FF2B5EF4-FFF2-40B4-BE49-F238E27FC236}">
              <a16:creationId xmlns:a16="http://schemas.microsoft.com/office/drawing/2014/main" id="{B559F24E-08CD-46C1-8DCE-C0137C5D341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65" name="Text Box 15">
          <a:extLst>
            <a:ext uri="{FF2B5EF4-FFF2-40B4-BE49-F238E27FC236}">
              <a16:creationId xmlns:a16="http://schemas.microsoft.com/office/drawing/2014/main" id="{BF735800-91DA-4157-82B3-29834C53AEE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66" name="Text Box 15">
          <a:extLst>
            <a:ext uri="{FF2B5EF4-FFF2-40B4-BE49-F238E27FC236}">
              <a16:creationId xmlns:a16="http://schemas.microsoft.com/office/drawing/2014/main" id="{9F181C34-9DE5-4A8F-AC4E-6D4C216DA28E}"/>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67" name="Text Box 15">
          <a:extLst>
            <a:ext uri="{FF2B5EF4-FFF2-40B4-BE49-F238E27FC236}">
              <a16:creationId xmlns:a16="http://schemas.microsoft.com/office/drawing/2014/main" id="{2F0A131F-94C9-4B79-8A74-47C34B728DD2}"/>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68" name="Text Box 15">
          <a:extLst>
            <a:ext uri="{FF2B5EF4-FFF2-40B4-BE49-F238E27FC236}">
              <a16:creationId xmlns:a16="http://schemas.microsoft.com/office/drawing/2014/main" id="{14F257B9-9102-4B32-BB38-39C019B65A27}"/>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69" name="Text Box 15">
          <a:extLst>
            <a:ext uri="{FF2B5EF4-FFF2-40B4-BE49-F238E27FC236}">
              <a16:creationId xmlns:a16="http://schemas.microsoft.com/office/drawing/2014/main" id="{1AB8ED9B-FBBB-401A-B0F2-6F44F33D3A9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70" name="Text Box 15">
          <a:extLst>
            <a:ext uri="{FF2B5EF4-FFF2-40B4-BE49-F238E27FC236}">
              <a16:creationId xmlns:a16="http://schemas.microsoft.com/office/drawing/2014/main" id="{CD6FC9A1-1D3E-4035-85E8-8E9381A6FAE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71" name="Text Box 15">
          <a:extLst>
            <a:ext uri="{FF2B5EF4-FFF2-40B4-BE49-F238E27FC236}">
              <a16:creationId xmlns:a16="http://schemas.microsoft.com/office/drawing/2014/main" id="{042D07DF-6E4D-4FD1-A928-994E845E34B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72" name="Text Box 15">
          <a:extLst>
            <a:ext uri="{FF2B5EF4-FFF2-40B4-BE49-F238E27FC236}">
              <a16:creationId xmlns:a16="http://schemas.microsoft.com/office/drawing/2014/main" id="{FE32D2B8-E655-4E86-86F4-2419686CC40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73" name="Text Box 15">
          <a:extLst>
            <a:ext uri="{FF2B5EF4-FFF2-40B4-BE49-F238E27FC236}">
              <a16:creationId xmlns:a16="http://schemas.microsoft.com/office/drawing/2014/main" id="{20350F36-F3F5-4C6B-9B3B-E89D9278A42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74" name="Text Box 15">
          <a:extLst>
            <a:ext uri="{FF2B5EF4-FFF2-40B4-BE49-F238E27FC236}">
              <a16:creationId xmlns:a16="http://schemas.microsoft.com/office/drawing/2014/main" id="{CA509C1E-55F4-43CA-8591-526CE494F29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75" name="Text Box 15">
          <a:extLst>
            <a:ext uri="{FF2B5EF4-FFF2-40B4-BE49-F238E27FC236}">
              <a16:creationId xmlns:a16="http://schemas.microsoft.com/office/drawing/2014/main" id="{3A72D10E-2DEF-4BCF-AAD7-756E906FF7C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76" name="Text Box 15">
          <a:extLst>
            <a:ext uri="{FF2B5EF4-FFF2-40B4-BE49-F238E27FC236}">
              <a16:creationId xmlns:a16="http://schemas.microsoft.com/office/drawing/2014/main" id="{FC890EC3-FB34-459E-916F-26A2C88ABCA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77" name="Text Box 15">
          <a:extLst>
            <a:ext uri="{FF2B5EF4-FFF2-40B4-BE49-F238E27FC236}">
              <a16:creationId xmlns:a16="http://schemas.microsoft.com/office/drawing/2014/main" id="{284E13F3-8A3F-429A-9083-36FD8062049A}"/>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78" name="Text Box 15">
          <a:extLst>
            <a:ext uri="{FF2B5EF4-FFF2-40B4-BE49-F238E27FC236}">
              <a16:creationId xmlns:a16="http://schemas.microsoft.com/office/drawing/2014/main" id="{90F04D96-DD3D-4155-9B68-7D2F32FD5EA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79" name="Text Box 15">
          <a:extLst>
            <a:ext uri="{FF2B5EF4-FFF2-40B4-BE49-F238E27FC236}">
              <a16:creationId xmlns:a16="http://schemas.microsoft.com/office/drawing/2014/main" id="{A7768C46-5DF9-484B-BF8F-C1CCAF6F935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80" name="Text Box 15">
          <a:extLst>
            <a:ext uri="{FF2B5EF4-FFF2-40B4-BE49-F238E27FC236}">
              <a16:creationId xmlns:a16="http://schemas.microsoft.com/office/drawing/2014/main" id="{8A4992D3-95F7-4BCC-A71F-D68CAC26127D}"/>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81" name="Text Box 15">
          <a:extLst>
            <a:ext uri="{FF2B5EF4-FFF2-40B4-BE49-F238E27FC236}">
              <a16:creationId xmlns:a16="http://schemas.microsoft.com/office/drawing/2014/main" id="{179C9495-6268-4BA2-9418-1DC436B4965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82" name="Text Box 15">
          <a:extLst>
            <a:ext uri="{FF2B5EF4-FFF2-40B4-BE49-F238E27FC236}">
              <a16:creationId xmlns:a16="http://schemas.microsoft.com/office/drawing/2014/main" id="{118FCD3A-8BC0-47F6-96EB-4B967D51F633}"/>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83" name="Text Box 15">
          <a:extLst>
            <a:ext uri="{FF2B5EF4-FFF2-40B4-BE49-F238E27FC236}">
              <a16:creationId xmlns:a16="http://schemas.microsoft.com/office/drawing/2014/main" id="{885456C2-AD42-479C-AD52-748230EC268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84" name="Text Box 15">
          <a:extLst>
            <a:ext uri="{FF2B5EF4-FFF2-40B4-BE49-F238E27FC236}">
              <a16:creationId xmlns:a16="http://schemas.microsoft.com/office/drawing/2014/main" id="{2F5928DD-C305-4B7F-A7DF-21FA874521B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85" name="Text Box 15">
          <a:extLst>
            <a:ext uri="{FF2B5EF4-FFF2-40B4-BE49-F238E27FC236}">
              <a16:creationId xmlns:a16="http://schemas.microsoft.com/office/drawing/2014/main" id="{8599EDFB-A221-4668-B812-FFED416863D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86" name="Text Box 15">
          <a:extLst>
            <a:ext uri="{FF2B5EF4-FFF2-40B4-BE49-F238E27FC236}">
              <a16:creationId xmlns:a16="http://schemas.microsoft.com/office/drawing/2014/main" id="{A8BCED63-59E4-4257-B58D-08DE1DDFA19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87" name="Text Box 15">
          <a:extLst>
            <a:ext uri="{FF2B5EF4-FFF2-40B4-BE49-F238E27FC236}">
              <a16:creationId xmlns:a16="http://schemas.microsoft.com/office/drawing/2014/main" id="{319ED434-B64B-4FDB-83A0-88A28CF790E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88" name="Text Box 15">
          <a:extLst>
            <a:ext uri="{FF2B5EF4-FFF2-40B4-BE49-F238E27FC236}">
              <a16:creationId xmlns:a16="http://schemas.microsoft.com/office/drawing/2014/main" id="{9302CF06-87A8-4575-A4EE-41B63655608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89" name="Text Box 15">
          <a:extLst>
            <a:ext uri="{FF2B5EF4-FFF2-40B4-BE49-F238E27FC236}">
              <a16:creationId xmlns:a16="http://schemas.microsoft.com/office/drawing/2014/main" id="{9A47E608-486E-4B03-A1ED-DF4204549C9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90" name="Text Box 15">
          <a:extLst>
            <a:ext uri="{FF2B5EF4-FFF2-40B4-BE49-F238E27FC236}">
              <a16:creationId xmlns:a16="http://schemas.microsoft.com/office/drawing/2014/main" id="{3F0D8C7A-19B0-4FA3-987B-0808EC459442}"/>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91" name="Text Box 15">
          <a:extLst>
            <a:ext uri="{FF2B5EF4-FFF2-40B4-BE49-F238E27FC236}">
              <a16:creationId xmlns:a16="http://schemas.microsoft.com/office/drawing/2014/main" id="{8D0929F5-45ED-4327-9264-BB787EA3D67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92" name="Text Box 15">
          <a:extLst>
            <a:ext uri="{FF2B5EF4-FFF2-40B4-BE49-F238E27FC236}">
              <a16:creationId xmlns:a16="http://schemas.microsoft.com/office/drawing/2014/main" id="{CB5889F1-C275-4281-B1B0-6BE6E56863E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93" name="Text Box 15">
          <a:extLst>
            <a:ext uri="{FF2B5EF4-FFF2-40B4-BE49-F238E27FC236}">
              <a16:creationId xmlns:a16="http://schemas.microsoft.com/office/drawing/2014/main" id="{B37BD291-B016-4677-A729-8A0A2822F75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94" name="Text Box 15">
          <a:extLst>
            <a:ext uri="{FF2B5EF4-FFF2-40B4-BE49-F238E27FC236}">
              <a16:creationId xmlns:a16="http://schemas.microsoft.com/office/drawing/2014/main" id="{660C913B-1398-4E2A-A186-2805F0C75FB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95" name="Text Box 15">
          <a:extLst>
            <a:ext uri="{FF2B5EF4-FFF2-40B4-BE49-F238E27FC236}">
              <a16:creationId xmlns:a16="http://schemas.microsoft.com/office/drawing/2014/main" id="{03E935E2-64D0-47E0-9A6B-357492756B50}"/>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96" name="Text Box 15">
          <a:extLst>
            <a:ext uri="{FF2B5EF4-FFF2-40B4-BE49-F238E27FC236}">
              <a16:creationId xmlns:a16="http://schemas.microsoft.com/office/drawing/2014/main" id="{07435C96-75FC-43B7-AE19-13B6ABFE7FB5}"/>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97" name="Text Box 15">
          <a:extLst>
            <a:ext uri="{FF2B5EF4-FFF2-40B4-BE49-F238E27FC236}">
              <a16:creationId xmlns:a16="http://schemas.microsoft.com/office/drawing/2014/main" id="{BB546B33-9318-446D-9A4C-CBA427BE7DC5}"/>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98" name="Text Box 15">
          <a:extLst>
            <a:ext uri="{FF2B5EF4-FFF2-40B4-BE49-F238E27FC236}">
              <a16:creationId xmlns:a16="http://schemas.microsoft.com/office/drawing/2014/main" id="{F590E482-19E1-443B-BDEE-56833E1C4AE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99" name="Text Box 15">
          <a:extLst>
            <a:ext uri="{FF2B5EF4-FFF2-40B4-BE49-F238E27FC236}">
              <a16:creationId xmlns:a16="http://schemas.microsoft.com/office/drawing/2014/main" id="{DF7CFFF7-E06E-402E-B9EA-FEFF6583A5C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00" name="Text Box 15">
          <a:extLst>
            <a:ext uri="{FF2B5EF4-FFF2-40B4-BE49-F238E27FC236}">
              <a16:creationId xmlns:a16="http://schemas.microsoft.com/office/drawing/2014/main" id="{F8314AE7-ED57-418F-8D1B-E389F7B61BA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01" name="Text Box 15">
          <a:extLst>
            <a:ext uri="{FF2B5EF4-FFF2-40B4-BE49-F238E27FC236}">
              <a16:creationId xmlns:a16="http://schemas.microsoft.com/office/drawing/2014/main" id="{0FEC1BDF-F7BB-45A7-8730-736AB78C1CF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02" name="Text Box 15">
          <a:extLst>
            <a:ext uri="{FF2B5EF4-FFF2-40B4-BE49-F238E27FC236}">
              <a16:creationId xmlns:a16="http://schemas.microsoft.com/office/drawing/2014/main" id="{3179BC49-8420-4855-8304-B652801A8EE5}"/>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03" name="Text Box 15">
          <a:extLst>
            <a:ext uri="{FF2B5EF4-FFF2-40B4-BE49-F238E27FC236}">
              <a16:creationId xmlns:a16="http://schemas.microsoft.com/office/drawing/2014/main" id="{BD538238-A46C-480E-A007-A54C74E62FD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04" name="Text Box 15">
          <a:extLst>
            <a:ext uri="{FF2B5EF4-FFF2-40B4-BE49-F238E27FC236}">
              <a16:creationId xmlns:a16="http://schemas.microsoft.com/office/drawing/2014/main" id="{34FAE7E5-3135-4321-B077-C4148D5EF867}"/>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05" name="Text Box 15">
          <a:extLst>
            <a:ext uri="{FF2B5EF4-FFF2-40B4-BE49-F238E27FC236}">
              <a16:creationId xmlns:a16="http://schemas.microsoft.com/office/drawing/2014/main" id="{4348B1D6-28E8-432F-BA68-85912AE0BE7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06" name="Text Box 15">
          <a:extLst>
            <a:ext uri="{FF2B5EF4-FFF2-40B4-BE49-F238E27FC236}">
              <a16:creationId xmlns:a16="http://schemas.microsoft.com/office/drawing/2014/main" id="{2E3AEA7C-7197-45B9-8F3B-52DA89F8E67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07" name="Text Box 15">
          <a:extLst>
            <a:ext uri="{FF2B5EF4-FFF2-40B4-BE49-F238E27FC236}">
              <a16:creationId xmlns:a16="http://schemas.microsoft.com/office/drawing/2014/main" id="{78588241-F838-4B51-BFB0-539A193C3A62}"/>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08" name="Text Box 15">
          <a:extLst>
            <a:ext uri="{FF2B5EF4-FFF2-40B4-BE49-F238E27FC236}">
              <a16:creationId xmlns:a16="http://schemas.microsoft.com/office/drawing/2014/main" id="{C2821B12-F0EA-4A5C-946D-7617CF3D2DE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09" name="Text Box 15">
          <a:extLst>
            <a:ext uri="{FF2B5EF4-FFF2-40B4-BE49-F238E27FC236}">
              <a16:creationId xmlns:a16="http://schemas.microsoft.com/office/drawing/2014/main" id="{660F5062-DCA6-4004-80E8-183E290BD52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10" name="Text Box 15">
          <a:extLst>
            <a:ext uri="{FF2B5EF4-FFF2-40B4-BE49-F238E27FC236}">
              <a16:creationId xmlns:a16="http://schemas.microsoft.com/office/drawing/2014/main" id="{DEE78CAA-2DE8-43D4-8CAE-4A952F7BF80E}"/>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11" name="Text Box 15">
          <a:extLst>
            <a:ext uri="{FF2B5EF4-FFF2-40B4-BE49-F238E27FC236}">
              <a16:creationId xmlns:a16="http://schemas.microsoft.com/office/drawing/2014/main" id="{5B0307B5-634E-4029-B4FB-663758FD2555}"/>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12" name="Text Box 15">
          <a:extLst>
            <a:ext uri="{FF2B5EF4-FFF2-40B4-BE49-F238E27FC236}">
              <a16:creationId xmlns:a16="http://schemas.microsoft.com/office/drawing/2014/main" id="{AA077B18-33B9-47F4-8E36-DE662BAC2B90}"/>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13" name="Text Box 15">
          <a:extLst>
            <a:ext uri="{FF2B5EF4-FFF2-40B4-BE49-F238E27FC236}">
              <a16:creationId xmlns:a16="http://schemas.microsoft.com/office/drawing/2014/main" id="{5D6B2154-FED7-4AA6-B4C9-04B6B01CA7A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14" name="Text Box 15">
          <a:extLst>
            <a:ext uri="{FF2B5EF4-FFF2-40B4-BE49-F238E27FC236}">
              <a16:creationId xmlns:a16="http://schemas.microsoft.com/office/drawing/2014/main" id="{F68D7A0E-DD2C-47DA-891E-8F9DBD56D903}"/>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15" name="Text Box 15">
          <a:extLst>
            <a:ext uri="{FF2B5EF4-FFF2-40B4-BE49-F238E27FC236}">
              <a16:creationId xmlns:a16="http://schemas.microsoft.com/office/drawing/2014/main" id="{394BABD2-8347-4794-B404-A2B02A16358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16" name="Text Box 15">
          <a:extLst>
            <a:ext uri="{FF2B5EF4-FFF2-40B4-BE49-F238E27FC236}">
              <a16:creationId xmlns:a16="http://schemas.microsoft.com/office/drawing/2014/main" id="{93EC6DC0-5E39-4C00-A249-B42FDA971B6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17" name="Text Box 15">
          <a:extLst>
            <a:ext uri="{FF2B5EF4-FFF2-40B4-BE49-F238E27FC236}">
              <a16:creationId xmlns:a16="http://schemas.microsoft.com/office/drawing/2014/main" id="{D5E5E7FD-2C4A-450B-AEBA-DD8525C6E322}"/>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18" name="Text Box 15">
          <a:extLst>
            <a:ext uri="{FF2B5EF4-FFF2-40B4-BE49-F238E27FC236}">
              <a16:creationId xmlns:a16="http://schemas.microsoft.com/office/drawing/2014/main" id="{5FB8AF4D-61E1-4120-87AF-A9D507EDE15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19" name="Text Box 15">
          <a:extLst>
            <a:ext uri="{FF2B5EF4-FFF2-40B4-BE49-F238E27FC236}">
              <a16:creationId xmlns:a16="http://schemas.microsoft.com/office/drawing/2014/main" id="{479B2E4C-39E5-4650-9D30-BBD32537441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20" name="Text Box 15">
          <a:extLst>
            <a:ext uri="{FF2B5EF4-FFF2-40B4-BE49-F238E27FC236}">
              <a16:creationId xmlns:a16="http://schemas.microsoft.com/office/drawing/2014/main" id="{5D5ED348-1B98-4F7E-BE6E-A3A98C69839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21" name="Text Box 15">
          <a:extLst>
            <a:ext uri="{FF2B5EF4-FFF2-40B4-BE49-F238E27FC236}">
              <a16:creationId xmlns:a16="http://schemas.microsoft.com/office/drawing/2014/main" id="{B60B4FCE-CC67-47F4-A93D-87B5868E5F83}"/>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22" name="Text Box 15">
          <a:extLst>
            <a:ext uri="{FF2B5EF4-FFF2-40B4-BE49-F238E27FC236}">
              <a16:creationId xmlns:a16="http://schemas.microsoft.com/office/drawing/2014/main" id="{449190D9-5216-44AF-ACA1-328C3184F043}"/>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23" name="Text Box 15">
          <a:extLst>
            <a:ext uri="{FF2B5EF4-FFF2-40B4-BE49-F238E27FC236}">
              <a16:creationId xmlns:a16="http://schemas.microsoft.com/office/drawing/2014/main" id="{16710FCC-CC55-45D6-90E3-CA2A7E38FD3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24" name="Text Box 15">
          <a:extLst>
            <a:ext uri="{FF2B5EF4-FFF2-40B4-BE49-F238E27FC236}">
              <a16:creationId xmlns:a16="http://schemas.microsoft.com/office/drawing/2014/main" id="{A6D6D398-4D1E-4C0F-B155-117D0D80877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25" name="Text Box 15">
          <a:extLst>
            <a:ext uri="{FF2B5EF4-FFF2-40B4-BE49-F238E27FC236}">
              <a16:creationId xmlns:a16="http://schemas.microsoft.com/office/drawing/2014/main" id="{74393D72-0F7D-4C97-8682-944AA4E47D4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26" name="Text Box 15">
          <a:extLst>
            <a:ext uri="{FF2B5EF4-FFF2-40B4-BE49-F238E27FC236}">
              <a16:creationId xmlns:a16="http://schemas.microsoft.com/office/drawing/2014/main" id="{D0D89E57-5FB5-4A37-BFF5-C30A5CC91BE2}"/>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27" name="Text Box 15">
          <a:extLst>
            <a:ext uri="{FF2B5EF4-FFF2-40B4-BE49-F238E27FC236}">
              <a16:creationId xmlns:a16="http://schemas.microsoft.com/office/drawing/2014/main" id="{0C7BD504-4A52-494F-814F-85A891AFAF2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28" name="Text Box 15">
          <a:extLst>
            <a:ext uri="{FF2B5EF4-FFF2-40B4-BE49-F238E27FC236}">
              <a16:creationId xmlns:a16="http://schemas.microsoft.com/office/drawing/2014/main" id="{EE6CEA95-9D5F-40F2-A006-ADA408223ABE}"/>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29" name="Text Box 15">
          <a:extLst>
            <a:ext uri="{FF2B5EF4-FFF2-40B4-BE49-F238E27FC236}">
              <a16:creationId xmlns:a16="http://schemas.microsoft.com/office/drawing/2014/main" id="{56CDCC22-2940-47AB-B58A-40F9784AA760}"/>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30" name="Text Box 15">
          <a:extLst>
            <a:ext uri="{FF2B5EF4-FFF2-40B4-BE49-F238E27FC236}">
              <a16:creationId xmlns:a16="http://schemas.microsoft.com/office/drawing/2014/main" id="{AB4636AE-A4D2-43EC-A75D-D29F7731989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31" name="Text Box 15">
          <a:extLst>
            <a:ext uri="{FF2B5EF4-FFF2-40B4-BE49-F238E27FC236}">
              <a16:creationId xmlns:a16="http://schemas.microsoft.com/office/drawing/2014/main" id="{954BCCB7-915E-4F48-BD3A-04F717DED95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32" name="Text Box 15">
          <a:extLst>
            <a:ext uri="{FF2B5EF4-FFF2-40B4-BE49-F238E27FC236}">
              <a16:creationId xmlns:a16="http://schemas.microsoft.com/office/drawing/2014/main" id="{066CF5D4-95A2-4AE0-A94E-4A16EF3B6BFE}"/>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33" name="Text Box 15">
          <a:extLst>
            <a:ext uri="{FF2B5EF4-FFF2-40B4-BE49-F238E27FC236}">
              <a16:creationId xmlns:a16="http://schemas.microsoft.com/office/drawing/2014/main" id="{066EF339-E1CF-4E96-A0BC-068545A43773}"/>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34" name="Text Box 15">
          <a:extLst>
            <a:ext uri="{FF2B5EF4-FFF2-40B4-BE49-F238E27FC236}">
              <a16:creationId xmlns:a16="http://schemas.microsoft.com/office/drawing/2014/main" id="{83EDD6CD-BDD1-44C9-968C-A49077D3504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35" name="Text Box 15">
          <a:extLst>
            <a:ext uri="{FF2B5EF4-FFF2-40B4-BE49-F238E27FC236}">
              <a16:creationId xmlns:a16="http://schemas.microsoft.com/office/drawing/2014/main" id="{A9DDEF2C-9C7A-4E11-AC31-3C8E7756D43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36" name="Text Box 15">
          <a:extLst>
            <a:ext uri="{FF2B5EF4-FFF2-40B4-BE49-F238E27FC236}">
              <a16:creationId xmlns:a16="http://schemas.microsoft.com/office/drawing/2014/main" id="{A61C5552-D503-4F76-971E-DC939952A182}"/>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37" name="Text Box 15">
          <a:extLst>
            <a:ext uri="{FF2B5EF4-FFF2-40B4-BE49-F238E27FC236}">
              <a16:creationId xmlns:a16="http://schemas.microsoft.com/office/drawing/2014/main" id="{CC0446A7-CD4A-4BCA-BDA0-B175D43FD22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38" name="Text Box 15">
          <a:extLst>
            <a:ext uri="{FF2B5EF4-FFF2-40B4-BE49-F238E27FC236}">
              <a16:creationId xmlns:a16="http://schemas.microsoft.com/office/drawing/2014/main" id="{6193DECB-17E1-4513-9C1B-DDF594298126}"/>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39" name="Text Box 15">
          <a:extLst>
            <a:ext uri="{FF2B5EF4-FFF2-40B4-BE49-F238E27FC236}">
              <a16:creationId xmlns:a16="http://schemas.microsoft.com/office/drawing/2014/main" id="{062EF08A-E2EA-4AAB-8101-285D8064C13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40" name="Text Box 15">
          <a:extLst>
            <a:ext uri="{FF2B5EF4-FFF2-40B4-BE49-F238E27FC236}">
              <a16:creationId xmlns:a16="http://schemas.microsoft.com/office/drawing/2014/main" id="{A740765E-D2B7-4AE0-BAFD-EC5BCCA29D97}"/>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41" name="Text Box 15">
          <a:extLst>
            <a:ext uri="{FF2B5EF4-FFF2-40B4-BE49-F238E27FC236}">
              <a16:creationId xmlns:a16="http://schemas.microsoft.com/office/drawing/2014/main" id="{123DF9F1-ABD4-43F6-A404-3C03600A424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42" name="Text Box 15">
          <a:extLst>
            <a:ext uri="{FF2B5EF4-FFF2-40B4-BE49-F238E27FC236}">
              <a16:creationId xmlns:a16="http://schemas.microsoft.com/office/drawing/2014/main" id="{16DE1D2A-06FF-4865-B431-6015483D6D7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43" name="Text Box 15">
          <a:extLst>
            <a:ext uri="{FF2B5EF4-FFF2-40B4-BE49-F238E27FC236}">
              <a16:creationId xmlns:a16="http://schemas.microsoft.com/office/drawing/2014/main" id="{7C24D417-E2B4-4EC6-9C7D-C5757C5F79A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44" name="Text Box 15">
          <a:extLst>
            <a:ext uri="{FF2B5EF4-FFF2-40B4-BE49-F238E27FC236}">
              <a16:creationId xmlns:a16="http://schemas.microsoft.com/office/drawing/2014/main" id="{8E89912F-AA89-47B5-BBC1-9C3BBF364F8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45" name="Text Box 15">
          <a:extLst>
            <a:ext uri="{FF2B5EF4-FFF2-40B4-BE49-F238E27FC236}">
              <a16:creationId xmlns:a16="http://schemas.microsoft.com/office/drawing/2014/main" id="{29377A97-5D33-4593-81C3-3CFB618EA6B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46" name="Text Box 15">
          <a:extLst>
            <a:ext uri="{FF2B5EF4-FFF2-40B4-BE49-F238E27FC236}">
              <a16:creationId xmlns:a16="http://schemas.microsoft.com/office/drawing/2014/main" id="{0FC0DA03-D082-473B-88F0-45BAF694DEF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47" name="Text Box 15">
          <a:extLst>
            <a:ext uri="{FF2B5EF4-FFF2-40B4-BE49-F238E27FC236}">
              <a16:creationId xmlns:a16="http://schemas.microsoft.com/office/drawing/2014/main" id="{9E175E29-520D-4FFD-A2F3-9F3CB42C632A}"/>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48" name="Text Box 15">
          <a:extLst>
            <a:ext uri="{FF2B5EF4-FFF2-40B4-BE49-F238E27FC236}">
              <a16:creationId xmlns:a16="http://schemas.microsoft.com/office/drawing/2014/main" id="{B0FE2E2F-5E7A-4F04-B3F9-09CDA828496D}"/>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49" name="Text Box 15">
          <a:extLst>
            <a:ext uri="{FF2B5EF4-FFF2-40B4-BE49-F238E27FC236}">
              <a16:creationId xmlns:a16="http://schemas.microsoft.com/office/drawing/2014/main" id="{909369FD-6782-424A-8CEA-2F17078FCF2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50" name="Text Box 15">
          <a:extLst>
            <a:ext uri="{FF2B5EF4-FFF2-40B4-BE49-F238E27FC236}">
              <a16:creationId xmlns:a16="http://schemas.microsoft.com/office/drawing/2014/main" id="{CB44A778-4C38-475C-9100-79F25E12C57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51" name="Text Box 15">
          <a:extLst>
            <a:ext uri="{FF2B5EF4-FFF2-40B4-BE49-F238E27FC236}">
              <a16:creationId xmlns:a16="http://schemas.microsoft.com/office/drawing/2014/main" id="{1A14B476-6CC7-492F-99B2-D7A67FE4424D}"/>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52" name="Text Box 15">
          <a:extLst>
            <a:ext uri="{FF2B5EF4-FFF2-40B4-BE49-F238E27FC236}">
              <a16:creationId xmlns:a16="http://schemas.microsoft.com/office/drawing/2014/main" id="{AFC35498-0570-4FB9-B6B0-9D985CC68410}"/>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53" name="Text Box 15">
          <a:extLst>
            <a:ext uri="{FF2B5EF4-FFF2-40B4-BE49-F238E27FC236}">
              <a16:creationId xmlns:a16="http://schemas.microsoft.com/office/drawing/2014/main" id="{9D700B6C-520C-4000-86AD-43A121A1A31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54" name="Text Box 15">
          <a:extLst>
            <a:ext uri="{FF2B5EF4-FFF2-40B4-BE49-F238E27FC236}">
              <a16:creationId xmlns:a16="http://schemas.microsoft.com/office/drawing/2014/main" id="{9B6351C9-433E-40C3-8BFA-3D8FDC63535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55" name="Text Box 15">
          <a:extLst>
            <a:ext uri="{FF2B5EF4-FFF2-40B4-BE49-F238E27FC236}">
              <a16:creationId xmlns:a16="http://schemas.microsoft.com/office/drawing/2014/main" id="{29416B58-482D-4140-8E90-1EE5BE369EE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56" name="Text Box 15">
          <a:extLst>
            <a:ext uri="{FF2B5EF4-FFF2-40B4-BE49-F238E27FC236}">
              <a16:creationId xmlns:a16="http://schemas.microsoft.com/office/drawing/2014/main" id="{FA4D459C-6125-489A-AC87-AF6676FE0BE5}"/>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57" name="Text Box 15">
          <a:extLst>
            <a:ext uri="{FF2B5EF4-FFF2-40B4-BE49-F238E27FC236}">
              <a16:creationId xmlns:a16="http://schemas.microsoft.com/office/drawing/2014/main" id="{4CEEDACA-6532-4FCF-AC58-2E80276E523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58" name="Text Box 15">
          <a:extLst>
            <a:ext uri="{FF2B5EF4-FFF2-40B4-BE49-F238E27FC236}">
              <a16:creationId xmlns:a16="http://schemas.microsoft.com/office/drawing/2014/main" id="{3E878697-B028-4268-BCBC-488EF2276CF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59" name="Text Box 15">
          <a:extLst>
            <a:ext uri="{FF2B5EF4-FFF2-40B4-BE49-F238E27FC236}">
              <a16:creationId xmlns:a16="http://schemas.microsoft.com/office/drawing/2014/main" id="{0E48F6EB-D371-4CE2-8278-AE05E318ABF3}"/>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60" name="Text Box 15">
          <a:extLst>
            <a:ext uri="{FF2B5EF4-FFF2-40B4-BE49-F238E27FC236}">
              <a16:creationId xmlns:a16="http://schemas.microsoft.com/office/drawing/2014/main" id="{9E248FD2-CEEB-462D-A79E-F537B064F36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61" name="Text Box 15">
          <a:extLst>
            <a:ext uri="{FF2B5EF4-FFF2-40B4-BE49-F238E27FC236}">
              <a16:creationId xmlns:a16="http://schemas.microsoft.com/office/drawing/2014/main" id="{C25C2F11-B3E0-4E2E-82CB-B129E42C553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62" name="Text Box 15">
          <a:extLst>
            <a:ext uri="{FF2B5EF4-FFF2-40B4-BE49-F238E27FC236}">
              <a16:creationId xmlns:a16="http://schemas.microsoft.com/office/drawing/2014/main" id="{054E30DF-7E57-4A73-A070-CB0F4951401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63" name="Text Box 15">
          <a:extLst>
            <a:ext uri="{FF2B5EF4-FFF2-40B4-BE49-F238E27FC236}">
              <a16:creationId xmlns:a16="http://schemas.microsoft.com/office/drawing/2014/main" id="{AAC565E2-FDBC-4A32-98A2-2A2FEE84CBD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64" name="Text Box 15">
          <a:extLst>
            <a:ext uri="{FF2B5EF4-FFF2-40B4-BE49-F238E27FC236}">
              <a16:creationId xmlns:a16="http://schemas.microsoft.com/office/drawing/2014/main" id="{27484F0D-33E1-4FAB-B356-D22D6B33BB25}"/>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65" name="Text Box 15">
          <a:extLst>
            <a:ext uri="{FF2B5EF4-FFF2-40B4-BE49-F238E27FC236}">
              <a16:creationId xmlns:a16="http://schemas.microsoft.com/office/drawing/2014/main" id="{3923A134-D2F0-498E-9045-D31CE9E7C3E5}"/>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66" name="Text Box 15">
          <a:extLst>
            <a:ext uri="{FF2B5EF4-FFF2-40B4-BE49-F238E27FC236}">
              <a16:creationId xmlns:a16="http://schemas.microsoft.com/office/drawing/2014/main" id="{D08BFA9E-61C2-4367-94ED-27792857099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67" name="Text Box 15">
          <a:extLst>
            <a:ext uri="{FF2B5EF4-FFF2-40B4-BE49-F238E27FC236}">
              <a16:creationId xmlns:a16="http://schemas.microsoft.com/office/drawing/2014/main" id="{8B522C77-DEA8-46BC-833A-EFA513CDE48A}"/>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68" name="Text Box 15">
          <a:extLst>
            <a:ext uri="{FF2B5EF4-FFF2-40B4-BE49-F238E27FC236}">
              <a16:creationId xmlns:a16="http://schemas.microsoft.com/office/drawing/2014/main" id="{E316636F-9DD2-4CE0-92F7-4946D20FFE5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69" name="Text Box 15">
          <a:extLst>
            <a:ext uri="{FF2B5EF4-FFF2-40B4-BE49-F238E27FC236}">
              <a16:creationId xmlns:a16="http://schemas.microsoft.com/office/drawing/2014/main" id="{C843831D-4F06-473F-98BD-04468D89D4B3}"/>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70" name="Text Box 15">
          <a:extLst>
            <a:ext uri="{FF2B5EF4-FFF2-40B4-BE49-F238E27FC236}">
              <a16:creationId xmlns:a16="http://schemas.microsoft.com/office/drawing/2014/main" id="{6180636B-FA25-44E7-A4AD-624214BEDB9A}"/>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71" name="Text Box 15">
          <a:extLst>
            <a:ext uri="{FF2B5EF4-FFF2-40B4-BE49-F238E27FC236}">
              <a16:creationId xmlns:a16="http://schemas.microsoft.com/office/drawing/2014/main" id="{93D2A6BA-0B8D-4B92-B1F6-42D63451453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72" name="Text Box 15">
          <a:extLst>
            <a:ext uri="{FF2B5EF4-FFF2-40B4-BE49-F238E27FC236}">
              <a16:creationId xmlns:a16="http://schemas.microsoft.com/office/drawing/2014/main" id="{A47674F0-1494-4CDB-9CC7-28940BB0B25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73" name="Text Box 15">
          <a:extLst>
            <a:ext uri="{FF2B5EF4-FFF2-40B4-BE49-F238E27FC236}">
              <a16:creationId xmlns:a16="http://schemas.microsoft.com/office/drawing/2014/main" id="{D3933BDA-0F06-450C-BDF8-1CA3B81B5D23}"/>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74" name="Text Box 15">
          <a:extLst>
            <a:ext uri="{FF2B5EF4-FFF2-40B4-BE49-F238E27FC236}">
              <a16:creationId xmlns:a16="http://schemas.microsoft.com/office/drawing/2014/main" id="{C843370C-D66D-4B2C-BC28-9007D8E4A8A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75" name="Text Box 15">
          <a:extLst>
            <a:ext uri="{FF2B5EF4-FFF2-40B4-BE49-F238E27FC236}">
              <a16:creationId xmlns:a16="http://schemas.microsoft.com/office/drawing/2014/main" id="{463CEE2B-B5AA-4F02-BF93-A511F7997AC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76" name="Text Box 15">
          <a:extLst>
            <a:ext uri="{FF2B5EF4-FFF2-40B4-BE49-F238E27FC236}">
              <a16:creationId xmlns:a16="http://schemas.microsoft.com/office/drawing/2014/main" id="{04E4C92A-1ADF-40B3-A6F7-4E28AFCD98E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77" name="Text Box 15">
          <a:extLst>
            <a:ext uri="{FF2B5EF4-FFF2-40B4-BE49-F238E27FC236}">
              <a16:creationId xmlns:a16="http://schemas.microsoft.com/office/drawing/2014/main" id="{16EEE9A3-6B12-4B98-BD8E-533799F653D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78" name="Text Box 15">
          <a:extLst>
            <a:ext uri="{FF2B5EF4-FFF2-40B4-BE49-F238E27FC236}">
              <a16:creationId xmlns:a16="http://schemas.microsoft.com/office/drawing/2014/main" id="{23B56155-6396-438B-9346-059833969B2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79" name="Text Box 15">
          <a:extLst>
            <a:ext uri="{FF2B5EF4-FFF2-40B4-BE49-F238E27FC236}">
              <a16:creationId xmlns:a16="http://schemas.microsoft.com/office/drawing/2014/main" id="{677A0DFA-27C0-44A7-958C-3F49CA055A9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80" name="Text Box 15">
          <a:extLst>
            <a:ext uri="{FF2B5EF4-FFF2-40B4-BE49-F238E27FC236}">
              <a16:creationId xmlns:a16="http://schemas.microsoft.com/office/drawing/2014/main" id="{EA64A18D-89FD-4F6F-B152-0B9CBF7E504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81" name="Text Box 15">
          <a:extLst>
            <a:ext uri="{FF2B5EF4-FFF2-40B4-BE49-F238E27FC236}">
              <a16:creationId xmlns:a16="http://schemas.microsoft.com/office/drawing/2014/main" id="{755278F8-A607-413A-AAB3-284E516D34D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82" name="Text Box 15">
          <a:extLst>
            <a:ext uri="{FF2B5EF4-FFF2-40B4-BE49-F238E27FC236}">
              <a16:creationId xmlns:a16="http://schemas.microsoft.com/office/drawing/2014/main" id="{6AE9284E-BE8A-49C1-8BCB-5F92C37A06C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83" name="Text Box 15">
          <a:extLst>
            <a:ext uri="{FF2B5EF4-FFF2-40B4-BE49-F238E27FC236}">
              <a16:creationId xmlns:a16="http://schemas.microsoft.com/office/drawing/2014/main" id="{0DBFB88C-2892-4CA5-92D9-156175A40640}"/>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84" name="Text Box 15">
          <a:extLst>
            <a:ext uri="{FF2B5EF4-FFF2-40B4-BE49-F238E27FC236}">
              <a16:creationId xmlns:a16="http://schemas.microsoft.com/office/drawing/2014/main" id="{289FD1A6-DD6B-446E-9294-CF893E1730D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85" name="Text Box 15">
          <a:extLst>
            <a:ext uri="{FF2B5EF4-FFF2-40B4-BE49-F238E27FC236}">
              <a16:creationId xmlns:a16="http://schemas.microsoft.com/office/drawing/2014/main" id="{BFFB37E4-89AE-4C0D-B763-5918E53EE02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86" name="Text Box 15">
          <a:extLst>
            <a:ext uri="{FF2B5EF4-FFF2-40B4-BE49-F238E27FC236}">
              <a16:creationId xmlns:a16="http://schemas.microsoft.com/office/drawing/2014/main" id="{6F656344-611E-42A0-B02F-69CB24330A3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87" name="Text Box 15">
          <a:extLst>
            <a:ext uri="{FF2B5EF4-FFF2-40B4-BE49-F238E27FC236}">
              <a16:creationId xmlns:a16="http://schemas.microsoft.com/office/drawing/2014/main" id="{E0685488-E17B-4609-A6C0-FDAF82258C6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88" name="Text Box 15">
          <a:extLst>
            <a:ext uri="{FF2B5EF4-FFF2-40B4-BE49-F238E27FC236}">
              <a16:creationId xmlns:a16="http://schemas.microsoft.com/office/drawing/2014/main" id="{6DBDF7B2-EF83-46D5-847E-0FD0A0545FC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89" name="Text Box 15">
          <a:extLst>
            <a:ext uri="{FF2B5EF4-FFF2-40B4-BE49-F238E27FC236}">
              <a16:creationId xmlns:a16="http://schemas.microsoft.com/office/drawing/2014/main" id="{E1D050B5-3F16-444C-ACAC-F0B30E0D908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90" name="Text Box 15">
          <a:extLst>
            <a:ext uri="{FF2B5EF4-FFF2-40B4-BE49-F238E27FC236}">
              <a16:creationId xmlns:a16="http://schemas.microsoft.com/office/drawing/2014/main" id="{CB2CAB9D-A36F-48D2-8267-9F784E09B66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91" name="Text Box 15">
          <a:extLst>
            <a:ext uri="{FF2B5EF4-FFF2-40B4-BE49-F238E27FC236}">
              <a16:creationId xmlns:a16="http://schemas.microsoft.com/office/drawing/2014/main" id="{2EAAAAF1-9E54-4F9E-B64A-41AF5190360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92" name="Text Box 15">
          <a:extLst>
            <a:ext uri="{FF2B5EF4-FFF2-40B4-BE49-F238E27FC236}">
              <a16:creationId xmlns:a16="http://schemas.microsoft.com/office/drawing/2014/main" id="{3371141C-F73F-4667-954C-7A2A5C1A96AA}"/>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93" name="Text Box 15">
          <a:extLst>
            <a:ext uri="{FF2B5EF4-FFF2-40B4-BE49-F238E27FC236}">
              <a16:creationId xmlns:a16="http://schemas.microsoft.com/office/drawing/2014/main" id="{B1B7C885-6FDD-495D-AE1C-3D054CC2CC1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94" name="Text Box 15">
          <a:extLst>
            <a:ext uri="{FF2B5EF4-FFF2-40B4-BE49-F238E27FC236}">
              <a16:creationId xmlns:a16="http://schemas.microsoft.com/office/drawing/2014/main" id="{BEA2B431-B802-4CBC-9566-E53B6163A6B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95" name="Text Box 15">
          <a:extLst>
            <a:ext uri="{FF2B5EF4-FFF2-40B4-BE49-F238E27FC236}">
              <a16:creationId xmlns:a16="http://schemas.microsoft.com/office/drawing/2014/main" id="{75A8D25B-3571-4145-A6D1-AB3DA1B645B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96" name="Text Box 15">
          <a:extLst>
            <a:ext uri="{FF2B5EF4-FFF2-40B4-BE49-F238E27FC236}">
              <a16:creationId xmlns:a16="http://schemas.microsoft.com/office/drawing/2014/main" id="{456E88B6-6D9E-48D4-AF75-24F72CB5A3E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97" name="Text Box 15">
          <a:extLst>
            <a:ext uri="{FF2B5EF4-FFF2-40B4-BE49-F238E27FC236}">
              <a16:creationId xmlns:a16="http://schemas.microsoft.com/office/drawing/2014/main" id="{3D78448A-7456-4538-9D2A-3317855FBBF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98" name="Text Box 15">
          <a:extLst>
            <a:ext uri="{FF2B5EF4-FFF2-40B4-BE49-F238E27FC236}">
              <a16:creationId xmlns:a16="http://schemas.microsoft.com/office/drawing/2014/main" id="{28199723-4D95-4CE7-885D-A4C3BD9FD1E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99" name="Text Box 15">
          <a:extLst>
            <a:ext uri="{FF2B5EF4-FFF2-40B4-BE49-F238E27FC236}">
              <a16:creationId xmlns:a16="http://schemas.microsoft.com/office/drawing/2014/main" id="{0A5AEBDE-3303-4ACE-9B15-1BC8ADF970B3}"/>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00" name="Text Box 15">
          <a:extLst>
            <a:ext uri="{FF2B5EF4-FFF2-40B4-BE49-F238E27FC236}">
              <a16:creationId xmlns:a16="http://schemas.microsoft.com/office/drawing/2014/main" id="{8DCD9B09-FF2F-40C2-8F5D-5E652D5524F3}"/>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01" name="Text Box 15">
          <a:extLst>
            <a:ext uri="{FF2B5EF4-FFF2-40B4-BE49-F238E27FC236}">
              <a16:creationId xmlns:a16="http://schemas.microsoft.com/office/drawing/2014/main" id="{10153C4E-D2BC-4AC0-8AB3-4FF02009E3D6}"/>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02" name="Text Box 15">
          <a:extLst>
            <a:ext uri="{FF2B5EF4-FFF2-40B4-BE49-F238E27FC236}">
              <a16:creationId xmlns:a16="http://schemas.microsoft.com/office/drawing/2014/main" id="{B15CEABD-3310-4193-B692-6FD810B354B6}"/>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03" name="Text Box 15">
          <a:extLst>
            <a:ext uri="{FF2B5EF4-FFF2-40B4-BE49-F238E27FC236}">
              <a16:creationId xmlns:a16="http://schemas.microsoft.com/office/drawing/2014/main" id="{9C7A5197-A9BE-42B8-8DCD-A93E800A2CC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04" name="Text Box 15">
          <a:extLst>
            <a:ext uri="{FF2B5EF4-FFF2-40B4-BE49-F238E27FC236}">
              <a16:creationId xmlns:a16="http://schemas.microsoft.com/office/drawing/2014/main" id="{37FAD96C-50C6-4F67-A959-6D4EDD4AD84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05" name="Text Box 15">
          <a:extLst>
            <a:ext uri="{FF2B5EF4-FFF2-40B4-BE49-F238E27FC236}">
              <a16:creationId xmlns:a16="http://schemas.microsoft.com/office/drawing/2014/main" id="{EEC17A3C-C7B0-4BEB-86BE-DE627C2D44A3}"/>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06" name="Text Box 15">
          <a:extLst>
            <a:ext uri="{FF2B5EF4-FFF2-40B4-BE49-F238E27FC236}">
              <a16:creationId xmlns:a16="http://schemas.microsoft.com/office/drawing/2014/main" id="{F53B2AD3-BBFF-490E-BF6D-76F5B9DA6A7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07" name="Text Box 15">
          <a:extLst>
            <a:ext uri="{FF2B5EF4-FFF2-40B4-BE49-F238E27FC236}">
              <a16:creationId xmlns:a16="http://schemas.microsoft.com/office/drawing/2014/main" id="{AE93F2FC-72DC-466C-B97D-50156E4BBED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08" name="Text Box 15">
          <a:extLst>
            <a:ext uri="{FF2B5EF4-FFF2-40B4-BE49-F238E27FC236}">
              <a16:creationId xmlns:a16="http://schemas.microsoft.com/office/drawing/2014/main" id="{BC1B4DC1-E732-4208-8CBD-C9C4D64010D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09" name="Text Box 15">
          <a:extLst>
            <a:ext uri="{FF2B5EF4-FFF2-40B4-BE49-F238E27FC236}">
              <a16:creationId xmlns:a16="http://schemas.microsoft.com/office/drawing/2014/main" id="{F39142B0-7937-401A-9085-C28CFF1BB6B5}"/>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10" name="Text Box 15">
          <a:extLst>
            <a:ext uri="{FF2B5EF4-FFF2-40B4-BE49-F238E27FC236}">
              <a16:creationId xmlns:a16="http://schemas.microsoft.com/office/drawing/2014/main" id="{C6ED0B02-452F-43D1-89B2-85F59AF98710}"/>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11" name="Text Box 15">
          <a:extLst>
            <a:ext uri="{FF2B5EF4-FFF2-40B4-BE49-F238E27FC236}">
              <a16:creationId xmlns:a16="http://schemas.microsoft.com/office/drawing/2014/main" id="{CC38BF25-71AC-4C36-914C-3582CEE9DA3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12" name="Text Box 15">
          <a:extLst>
            <a:ext uri="{FF2B5EF4-FFF2-40B4-BE49-F238E27FC236}">
              <a16:creationId xmlns:a16="http://schemas.microsoft.com/office/drawing/2014/main" id="{941198F8-A815-4062-BC02-4843146920A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13" name="Text Box 15">
          <a:extLst>
            <a:ext uri="{FF2B5EF4-FFF2-40B4-BE49-F238E27FC236}">
              <a16:creationId xmlns:a16="http://schemas.microsoft.com/office/drawing/2014/main" id="{49B1AF73-DB5A-4C18-BC07-BA88E49AB43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14" name="Text Box 15">
          <a:extLst>
            <a:ext uri="{FF2B5EF4-FFF2-40B4-BE49-F238E27FC236}">
              <a16:creationId xmlns:a16="http://schemas.microsoft.com/office/drawing/2014/main" id="{E2EE0A56-296E-4A64-8908-87A96E120232}"/>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15" name="Text Box 15">
          <a:extLst>
            <a:ext uri="{FF2B5EF4-FFF2-40B4-BE49-F238E27FC236}">
              <a16:creationId xmlns:a16="http://schemas.microsoft.com/office/drawing/2014/main" id="{B962B5F0-282F-452E-BEBC-118BDD94B62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16" name="Text Box 15">
          <a:extLst>
            <a:ext uri="{FF2B5EF4-FFF2-40B4-BE49-F238E27FC236}">
              <a16:creationId xmlns:a16="http://schemas.microsoft.com/office/drawing/2014/main" id="{DBA90283-E068-4AA8-87C0-757216E238C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17" name="Text Box 15">
          <a:extLst>
            <a:ext uri="{FF2B5EF4-FFF2-40B4-BE49-F238E27FC236}">
              <a16:creationId xmlns:a16="http://schemas.microsoft.com/office/drawing/2014/main" id="{43C5D4A4-9846-40C3-A5AA-117FD4BA14E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18" name="Text Box 15">
          <a:extLst>
            <a:ext uri="{FF2B5EF4-FFF2-40B4-BE49-F238E27FC236}">
              <a16:creationId xmlns:a16="http://schemas.microsoft.com/office/drawing/2014/main" id="{CEF62234-290B-4F47-9328-C29D21A08DF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19" name="Text Box 15">
          <a:extLst>
            <a:ext uri="{FF2B5EF4-FFF2-40B4-BE49-F238E27FC236}">
              <a16:creationId xmlns:a16="http://schemas.microsoft.com/office/drawing/2014/main" id="{966409F5-CBD9-4781-84CD-81A5464A4F30}"/>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20" name="Text Box 15">
          <a:extLst>
            <a:ext uri="{FF2B5EF4-FFF2-40B4-BE49-F238E27FC236}">
              <a16:creationId xmlns:a16="http://schemas.microsoft.com/office/drawing/2014/main" id="{AFAB1152-39F9-4301-87EA-917BF896248D}"/>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21" name="Text Box 15">
          <a:extLst>
            <a:ext uri="{FF2B5EF4-FFF2-40B4-BE49-F238E27FC236}">
              <a16:creationId xmlns:a16="http://schemas.microsoft.com/office/drawing/2014/main" id="{D2151C3B-CA5C-41B5-83C2-AB9B2EC0339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22" name="Text Box 15">
          <a:extLst>
            <a:ext uri="{FF2B5EF4-FFF2-40B4-BE49-F238E27FC236}">
              <a16:creationId xmlns:a16="http://schemas.microsoft.com/office/drawing/2014/main" id="{A6133E9B-3D60-4FB0-9330-31B3FD70FF8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23" name="Text Box 15">
          <a:extLst>
            <a:ext uri="{FF2B5EF4-FFF2-40B4-BE49-F238E27FC236}">
              <a16:creationId xmlns:a16="http://schemas.microsoft.com/office/drawing/2014/main" id="{39E410AC-1AFB-48BE-ACF3-AF2612F374D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24" name="Text Box 15">
          <a:extLst>
            <a:ext uri="{FF2B5EF4-FFF2-40B4-BE49-F238E27FC236}">
              <a16:creationId xmlns:a16="http://schemas.microsoft.com/office/drawing/2014/main" id="{5B873934-D2F8-45E0-B694-EB63D37D7905}"/>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25" name="Text Box 15">
          <a:extLst>
            <a:ext uri="{FF2B5EF4-FFF2-40B4-BE49-F238E27FC236}">
              <a16:creationId xmlns:a16="http://schemas.microsoft.com/office/drawing/2014/main" id="{17AEB34B-E087-454C-8CC5-390DEBF53B4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26" name="Text Box 15">
          <a:extLst>
            <a:ext uri="{FF2B5EF4-FFF2-40B4-BE49-F238E27FC236}">
              <a16:creationId xmlns:a16="http://schemas.microsoft.com/office/drawing/2014/main" id="{145EE315-6C29-43B2-9620-72059071DD8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27" name="Text Box 15">
          <a:extLst>
            <a:ext uri="{FF2B5EF4-FFF2-40B4-BE49-F238E27FC236}">
              <a16:creationId xmlns:a16="http://schemas.microsoft.com/office/drawing/2014/main" id="{1FEE92A6-C9E3-4DE1-B12B-2C03C0D2ED3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28" name="Text Box 15">
          <a:extLst>
            <a:ext uri="{FF2B5EF4-FFF2-40B4-BE49-F238E27FC236}">
              <a16:creationId xmlns:a16="http://schemas.microsoft.com/office/drawing/2014/main" id="{DB26D9E0-1BF1-436C-82C0-E1065C18CAD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29" name="Text Box 15">
          <a:extLst>
            <a:ext uri="{FF2B5EF4-FFF2-40B4-BE49-F238E27FC236}">
              <a16:creationId xmlns:a16="http://schemas.microsoft.com/office/drawing/2014/main" id="{C20E2910-25D9-43A5-A336-EE07FDE973E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30" name="Text Box 15">
          <a:extLst>
            <a:ext uri="{FF2B5EF4-FFF2-40B4-BE49-F238E27FC236}">
              <a16:creationId xmlns:a16="http://schemas.microsoft.com/office/drawing/2014/main" id="{EAF3A6FE-3B8B-46E8-BA16-6224B4958E1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31" name="Text Box 15">
          <a:extLst>
            <a:ext uri="{FF2B5EF4-FFF2-40B4-BE49-F238E27FC236}">
              <a16:creationId xmlns:a16="http://schemas.microsoft.com/office/drawing/2014/main" id="{B33FCB09-709C-428E-BD0D-2E7F439C95C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32" name="Text Box 15">
          <a:extLst>
            <a:ext uri="{FF2B5EF4-FFF2-40B4-BE49-F238E27FC236}">
              <a16:creationId xmlns:a16="http://schemas.microsoft.com/office/drawing/2014/main" id="{95EA9DB4-ADB1-415B-B5BA-D53FA8D6F69F}"/>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33" name="Text Box 15">
          <a:extLst>
            <a:ext uri="{FF2B5EF4-FFF2-40B4-BE49-F238E27FC236}">
              <a16:creationId xmlns:a16="http://schemas.microsoft.com/office/drawing/2014/main" id="{04947EE8-2A42-4226-8EE5-02B89E44A8A7}"/>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34" name="Text Box 15">
          <a:extLst>
            <a:ext uri="{FF2B5EF4-FFF2-40B4-BE49-F238E27FC236}">
              <a16:creationId xmlns:a16="http://schemas.microsoft.com/office/drawing/2014/main" id="{65A47710-091E-4CE8-92E4-F4DBE59474A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35" name="Text Box 15">
          <a:extLst>
            <a:ext uri="{FF2B5EF4-FFF2-40B4-BE49-F238E27FC236}">
              <a16:creationId xmlns:a16="http://schemas.microsoft.com/office/drawing/2014/main" id="{335F8EC7-862B-433C-8207-8547123893C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36" name="Text Box 15">
          <a:extLst>
            <a:ext uri="{FF2B5EF4-FFF2-40B4-BE49-F238E27FC236}">
              <a16:creationId xmlns:a16="http://schemas.microsoft.com/office/drawing/2014/main" id="{D0FC48FB-38BC-4DB9-BC85-89A09073F12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37" name="Text Box 15">
          <a:extLst>
            <a:ext uri="{FF2B5EF4-FFF2-40B4-BE49-F238E27FC236}">
              <a16:creationId xmlns:a16="http://schemas.microsoft.com/office/drawing/2014/main" id="{7D8B1BEA-4F74-47FA-93DF-8715B31D50D6}"/>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38" name="Text Box 15">
          <a:extLst>
            <a:ext uri="{FF2B5EF4-FFF2-40B4-BE49-F238E27FC236}">
              <a16:creationId xmlns:a16="http://schemas.microsoft.com/office/drawing/2014/main" id="{4DB3F2C2-8FA3-4409-96B3-E8DB0EA753F3}"/>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39" name="Text Box 15">
          <a:extLst>
            <a:ext uri="{FF2B5EF4-FFF2-40B4-BE49-F238E27FC236}">
              <a16:creationId xmlns:a16="http://schemas.microsoft.com/office/drawing/2014/main" id="{F01EAB77-9F8F-4162-8C2B-E849D1952595}"/>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40" name="Text Box 15">
          <a:extLst>
            <a:ext uri="{FF2B5EF4-FFF2-40B4-BE49-F238E27FC236}">
              <a16:creationId xmlns:a16="http://schemas.microsoft.com/office/drawing/2014/main" id="{EB90EB52-0A28-4179-877E-2CDFC895160A}"/>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41" name="Text Box 15">
          <a:extLst>
            <a:ext uri="{FF2B5EF4-FFF2-40B4-BE49-F238E27FC236}">
              <a16:creationId xmlns:a16="http://schemas.microsoft.com/office/drawing/2014/main" id="{69DABB74-918F-4CBB-B746-9BE305AA5D8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42" name="Text Box 15">
          <a:extLst>
            <a:ext uri="{FF2B5EF4-FFF2-40B4-BE49-F238E27FC236}">
              <a16:creationId xmlns:a16="http://schemas.microsoft.com/office/drawing/2014/main" id="{19030767-EDD3-4B82-8915-AA4DBC05E71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43" name="Text Box 15">
          <a:extLst>
            <a:ext uri="{FF2B5EF4-FFF2-40B4-BE49-F238E27FC236}">
              <a16:creationId xmlns:a16="http://schemas.microsoft.com/office/drawing/2014/main" id="{9D2FF7EA-721D-4E81-97E2-EF73B48551D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44" name="Text Box 15">
          <a:extLst>
            <a:ext uri="{FF2B5EF4-FFF2-40B4-BE49-F238E27FC236}">
              <a16:creationId xmlns:a16="http://schemas.microsoft.com/office/drawing/2014/main" id="{BD3D4784-018C-492E-895E-759A2F609A8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45" name="Text Box 15">
          <a:extLst>
            <a:ext uri="{FF2B5EF4-FFF2-40B4-BE49-F238E27FC236}">
              <a16:creationId xmlns:a16="http://schemas.microsoft.com/office/drawing/2014/main" id="{53CBCBB9-6D53-4E7A-B29A-160DC55B9AF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46" name="Text Box 15">
          <a:extLst>
            <a:ext uri="{FF2B5EF4-FFF2-40B4-BE49-F238E27FC236}">
              <a16:creationId xmlns:a16="http://schemas.microsoft.com/office/drawing/2014/main" id="{C2BC8A61-17E6-4E2E-BD22-0EB24D2E4B5E}"/>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47" name="Text Box 15">
          <a:extLst>
            <a:ext uri="{FF2B5EF4-FFF2-40B4-BE49-F238E27FC236}">
              <a16:creationId xmlns:a16="http://schemas.microsoft.com/office/drawing/2014/main" id="{FAAF95D9-EA62-4346-B615-9801A545F09F}"/>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48" name="Text Box 15">
          <a:extLst>
            <a:ext uri="{FF2B5EF4-FFF2-40B4-BE49-F238E27FC236}">
              <a16:creationId xmlns:a16="http://schemas.microsoft.com/office/drawing/2014/main" id="{0B3197F1-FB32-4960-8C61-B91A19AB540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49" name="Text Box 15">
          <a:extLst>
            <a:ext uri="{FF2B5EF4-FFF2-40B4-BE49-F238E27FC236}">
              <a16:creationId xmlns:a16="http://schemas.microsoft.com/office/drawing/2014/main" id="{24512CD2-B530-403D-B9A1-FCBC0B75246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50" name="Text Box 15">
          <a:extLst>
            <a:ext uri="{FF2B5EF4-FFF2-40B4-BE49-F238E27FC236}">
              <a16:creationId xmlns:a16="http://schemas.microsoft.com/office/drawing/2014/main" id="{1163D03E-9F8B-4C32-BA06-3571510C0E1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51" name="Text Box 15">
          <a:extLst>
            <a:ext uri="{FF2B5EF4-FFF2-40B4-BE49-F238E27FC236}">
              <a16:creationId xmlns:a16="http://schemas.microsoft.com/office/drawing/2014/main" id="{F961E6DA-95C4-416F-915C-C856DC9D795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52" name="Text Box 15">
          <a:extLst>
            <a:ext uri="{FF2B5EF4-FFF2-40B4-BE49-F238E27FC236}">
              <a16:creationId xmlns:a16="http://schemas.microsoft.com/office/drawing/2014/main" id="{E4AFEC06-1807-40BA-8E8A-966678B1445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53" name="Text Box 15">
          <a:extLst>
            <a:ext uri="{FF2B5EF4-FFF2-40B4-BE49-F238E27FC236}">
              <a16:creationId xmlns:a16="http://schemas.microsoft.com/office/drawing/2014/main" id="{F4866587-49DA-4B79-9C34-F838C022188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54" name="Text Box 15">
          <a:extLst>
            <a:ext uri="{FF2B5EF4-FFF2-40B4-BE49-F238E27FC236}">
              <a16:creationId xmlns:a16="http://schemas.microsoft.com/office/drawing/2014/main" id="{66EB362F-F0EA-42CC-A120-A4FD4337E5D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55" name="Text Box 15">
          <a:extLst>
            <a:ext uri="{FF2B5EF4-FFF2-40B4-BE49-F238E27FC236}">
              <a16:creationId xmlns:a16="http://schemas.microsoft.com/office/drawing/2014/main" id="{5890A4BA-9C26-4FF3-B616-D116BFF924A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56" name="Text Box 15">
          <a:extLst>
            <a:ext uri="{FF2B5EF4-FFF2-40B4-BE49-F238E27FC236}">
              <a16:creationId xmlns:a16="http://schemas.microsoft.com/office/drawing/2014/main" id="{BCF8494E-FFFC-46AB-BB12-6CD5D101F97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57" name="Text Box 15">
          <a:extLst>
            <a:ext uri="{FF2B5EF4-FFF2-40B4-BE49-F238E27FC236}">
              <a16:creationId xmlns:a16="http://schemas.microsoft.com/office/drawing/2014/main" id="{13F1B464-5FD1-4878-92CB-6F11DBD186E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58" name="Text Box 15">
          <a:extLst>
            <a:ext uri="{FF2B5EF4-FFF2-40B4-BE49-F238E27FC236}">
              <a16:creationId xmlns:a16="http://schemas.microsoft.com/office/drawing/2014/main" id="{1CC94CBF-27B0-4DF6-9843-AB56178CB88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59" name="Text Box 15">
          <a:extLst>
            <a:ext uri="{FF2B5EF4-FFF2-40B4-BE49-F238E27FC236}">
              <a16:creationId xmlns:a16="http://schemas.microsoft.com/office/drawing/2014/main" id="{5DA04C25-58F5-448C-9100-7706B399A38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60" name="Text Box 15">
          <a:extLst>
            <a:ext uri="{FF2B5EF4-FFF2-40B4-BE49-F238E27FC236}">
              <a16:creationId xmlns:a16="http://schemas.microsoft.com/office/drawing/2014/main" id="{FEA4B175-1A48-41F8-A8E9-74AB6798DC8D}"/>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61" name="Text Box 15">
          <a:extLst>
            <a:ext uri="{FF2B5EF4-FFF2-40B4-BE49-F238E27FC236}">
              <a16:creationId xmlns:a16="http://schemas.microsoft.com/office/drawing/2014/main" id="{2E7D8967-D8BF-486B-814D-D9A820286653}"/>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62" name="Text Box 15">
          <a:extLst>
            <a:ext uri="{FF2B5EF4-FFF2-40B4-BE49-F238E27FC236}">
              <a16:creationId xmlns:a16="http://schemas.microsoft.com/office/drawing/2014/main" id="{E35FF1A5-8758-4094-B8E6-0E2ACBE69117}"/>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63" name="Text Box 15">
          <a:extLst>
            <a:ext uri="{FF2B5EF4-FFF2-40B4-BE49-F238E27FC236}">
              <a16:creationId xmlns:a16="http://schemas.microsoft.com/office/drawing/2014/main" id="{5F06C55E-6A74-4F4A-9C09-4CC73A648D70}"/>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64" name="Text Box 15">
          <a:extLst>
            <a:ext uri="{FF2B5EF4-FFF2-40B4-BE49-F238E27FC236}">
              <a16:creationId xmlns:a16="http://schemas.microsoft.com/office/drawing/2014/main" id="{E59879BB-2B76-45B4-B93F-BE41792CA430}"/>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65" name="Text Box 15">
          <a:extLst>
            <a:ext uri="{FF2B5EF4-FFF2-40B4-BE49-F238E27FC236}">
              <a16:creationId xmlns:a16="http://schemas.microsoft.com/office/drawing/2014/main" id="{E0390B6D-EDCB-4721-8094-72FD08C1A74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66" name="Text Box 15">
          <a:extLst>
            <a:ext uri="{FF2B5EF4-FFF2-40B4-BE49-F238E27FC236}">
              <a16:creationId xmlns:a16="http://schemas.microsoft.com/office/drawing/2014/main" id="{ABA98292-DACD-4535-B71A-87933C387B9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67" name="Text Box 15">
          <a:extLst>
            <a:ext uri="{FF2B5EF4-FFF2-40B4-BE49-F238E27FC236}">
              <a16:creationId xmlns:a16="http://schemas.microsoft.com/office/drawing/2014/main" id="{07D461A4-C57F-4ACE-95B0-163AC56DEF02}"/>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68" name="Text Box 15">
          <a:extLst>
            <a:ext uri="{FF2B5EF4-FFF2-40B4-BE49-F238E27FC236}">
              <a16:creationId xmlns:a16="http://schemas.microsoft.com/office/drawing/2014/main" id="{52CE526B-3849-4256-BAEE-F4E0876DDFE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69" name="Text Box 15">
          <a:extLst>
            <a:ext uri="{FF2B5EF4-FFF2-40B4-BE49-F238E27FC236}">
              <a16:creationId xmlns:a16="http://schemas.microsoft.com/office/drawing/2014/main" id="{FD892BE8-DA04-4D07-AA73-80BB428C0F6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70" name="Text Box 15">
          <a:extLst>
            <a:ext uri="{FF2B5EF4-FFF2-40B4-BE49-F238E27FC236}">
              <a16:creationId xmlns:a16="http://schemas.microsoft.com/office/drawing/2014/main" id="{6E83CC93-E765-43C3-A2B4-A3B5464E35D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71" name="Text Box 15">
          <a:extLst>
            <a:ext uri="{FF2B5EF4-FFF2-40B4-BE49-F238E27FC236}">
              <a16:creationId xmlns:a16="http://schemas.microsoft.com/office/drawing/2014/main" id="{86E6F71C-FD75-4875-8804-BBEC238B734F}"/>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72" name="Text Box 15">
          <a:extLst>
            <a:ext uri="{FF2B5EF4-FFF2-40B4-BE49-F238E27FC236}">
              <a16:creationId xmlns:a16="http://schemas.microsoft.com/office/drawing/2014/main" id="{E09BCA58-3808-48E7-8E05-E44635E1C21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73" name="Text Box 15">
          <a:extLst>
            <a:ext uri="{FF2B5EF4-FFF2-40B4-BE49-F238E27FC236}">
              <a16:creationId xmlns:a16="http://schemas.microsoft.com/office/drawing/2014/main" id="{61DB83E8-2102-40F8-B3D8-FE573BCDEFC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74" name="Text Box 15">
          <a:extLst>
            <a:ext uri="{FF2B5EF4-FFF2-40B4-BE49-F238E27FC236}">
              <a16:creationId xmlns:a16="http://schemas.microsoft.com/office/drawing/2014/main" id="{C71900E7-3645-4A6F-B147-470E19B4A98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75" name="Text Box 15">
          <a:extLst>
            <a:ext uri="{FF2B5EF4-FFF2-40B4-BE49-F238E27FC236}">
              <a16:creationId xmlns:a16="http://schemas.microsoft.com/office/drawing/2014/main" id="{17660870-FF94-4E37-B873-0B0C6125AAA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76" name="Text Box 15">
          <a:extLst>
            <a:ext uri="{FF2B5EF4-FFF2-40B4-BE49-F238E27FC236}">
              <a16:creationId xmlns:a16="http://schemas.microsoft.com/office/drawing/2014/main" id="{309B3E6C-2840-4AC4-912B-06835D080CFA}"/>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77" name="Text Box 15">
          <a:extLst>
            <a:ext uri="{FF2B5EF4-FFF2-40B4-BE49-F238E27FC236}">
              <a16:creationId xmlns:a16="http://schemas.microsoft.com/office/drawing/2014/main" id="{CDBB6789-6F9E-4A42-AA20-1046EF90D33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78" name="Text Box 15">
          <a:extLst>
            <a:ext uri="{FF2B5EF4-FFF2-40B4-BE49-F238E27FC236}">
              <a16:creationId xmlns:a16="http://schemas.microsoft.com/office/drawing/2014/main" id="{B6D86B35-E3CF-4FED-B289-0B74718DEE3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79" name="Text Box 15">
          <a:extLst>
            <a:ext uri="{FF2B5EF4-FFF2-40B4-BE49-F238E27FC236}">
              <a16:creationId xmlns:a16="http://schemas.microsoft.com/office/drawing/2014/main" id="{7262BE16-D1C6-4A76-BE73-C0779D4406C3}"/>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80" name="Text Box 15">
          <a:extLst>
            <a:ext uri="{FF2B5EF4-FFF2-40B4-BE49-F238E27FC236}">
              <a16:creationId xmlns:a16="http://schemas.microsoft.com/office/drawing/2014/main" id="{C016881F-83C0-42F1-8EF4-F0D7BEFF265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81" name="Text Box 15">
          <a:extLst>
            <a:ext uri="{FF2B5EF4-FFF2-40B4-BE49-F238E27FC236}">
              <a16:creationId xmlns:a16="http://schemas.microsoft.com/office/drawing/2014/main" id="{89ECD522-FD89-4758-81E1-9ECED9DCBCE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82" name="Text Box 15">
          <a:extLst>
            <a:ext uri="{FF2B5EF4-FFF2-40B4-BE49-F238E27FC236}">
              <a16:creationId xmlns:a16="http://schemas.microsoft.com/office/drawing/2014/main" id="{1C3EDB8A-BF8A-4613-94F9-BD764E8840E0}"/>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83" name="Text Box 15">
          <a:extLst>
            <a:ext uri="{FF2B5EF4-FFF2-40B4-BE49-F238E27FC236}">
              <a16:creationId xmlns:a16="http://schemas.microsoft.com/office/drawing/2014/main" id="{98611053-4A54-48DA-A940-453CE9DD709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84" name="Text Box 15">
          <a:extLst>
            <a:ext uri="{FF2B5EF4-FFF2-40B4-BE49-F238E27FC236}">
              <a16:creationId xmlns:a16="http://schemas.microsoft.com/office/drawing/2014/main" id="{6212A9D1-D4EB-49D0-A142-F1605183BB1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85" name="Text Box 15">
          <a:extLst>
            <a:ext uri="{FF2B5EF4-FFF2-40B4-BE49-F238E27FC236}">
              <a16:creationId xmlns:a16="http://schemas.microsoft.com/office/drawing/2014/main" id="{62B3FCB4-EEE9-45E0-B969-BDD1BB24209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86" name="Text Box 15">
          <a:extLst>
            <a:ext uri="{FF2B5EF4-FFF2-40B4-BE49-F238E27FC236}">
              <a16:creationId xmlns:a16="http://schemas.microsoft.com/office/drawing/2014/main" id="{4B269BEF-ED65-4A06-9DA6-70F22E0C2E4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87" name="Text Box 15">
          <a:extLst>
            <a:ext uri="{FF2B5EF4-FFF2-40B4-BE49-F238E27FC236}">
              <a16:creationId xmlns:a16="http://schemas.microsoft.com/office/drawing/2014/main" id="{4435D259-74C5-4551-81AC-C400C3F7798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88" name="Text Box 15">
          <a:extLst>
            <a:ext uri="{FF2B5EF4-FFF2-40B4-BE49-F238E27FC236}">
              <a16:creationId xmlns:a16="http://schemas.microsoft.com/office/drawing/2014/main" id="{C8EB1FC6-7C8B-491F-A0D1-553E971AFB2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89" name="Text Box 15">
          <a:extLst>
            <a:ext uri="{FF2B5EF4-FFF2-40B4-BE49-F238E27FC236}">
              <a16:creationId xmlns:a16="http://schemas.microsoft.com/office/drawing/2014/main" id="{8899D6B8-105D-4687-B49C-8B382CFE19F3}"/>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90" name="Text Box 15">
          <a:extLst>
            <a:ext uri="{FF2B5EF4-FFF2-40B4-BE49-F238E27FC236}">
              <a16:creationId xmlns:a16="http://schemas.microsoft.com/office/drawing/2014/main" id="{7DA23414-4B8D-42CF-9DF1-1CE7D46F0AA3}"/>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91" name="Text Box 15">
          <a:extLst>
            <a:ext uri="{FF2B5EF4-FFF2-40B4-BE49-F238E27FC236}">
              <a16:creationId xmlns:a16="http://schemas.microsoft.com/office/drawing/2014/main" id="{4DE7E7CD-1ADC-44D1-AE29-436B962CB35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92" name="Text Box 15">
          <a:extLst>
            <a:ext uri="{FF2B5EF4-FFF2-40B4-BE49-F238E27FC236}">
              <a16:creationId xmlns:a16="http://schemas.microsoft.com/office/drawing/2014/main" id="{F2973D8D-E966-41C1-B2FA-4C6DD4F8277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93" name="Text Box 15">
          <a:extLst>
            <a:ext uri="{FF2B5EF4-FFF2-40B4-BE49-F238E27FC236}">
              <a16:creationId xmlns:a16="http://schemas.microsoft.com/office/drawing/2014/main" id="{546D942A-C4AD-42EF-A1C1-7F2380DE9520}"/>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94" name="Text Box 15">
          <a:extLst>
            <a:ext uri="{FF2B5EF4-FFF2-40B4-BE49-F238E27FC236}">
              <a16:creationId xmlns:a16="http://schemas.microsoft.com/office/drawing/2014/main" id="{062EF6B4-E590-49CC-9F28-90138A1455A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95" name="Text Box 15">
          <a:extLst>
            <a:ext uri="{FF2B5EF4-FFF2-40B4-BE49-F238E27FC236}">
              <a16:creationId xmlns:a16="http://schemas.microsoft.com/office/drawing/2014/main" id="{23D33D85-7376-4C93-B37A-F99ED5514CCA}"/>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96" name="Text Box 15">
          <a:extLst>
            <a:ext uri="{FF2B5EF4-FFF2-40B4-BE49-F238E27FC236}">
              <a16:creationId xmlns:a16="http://schemas.microsoft.com/office/drawing/2014/main" id="{E48E2F06-F9A0-428C-842C-28C5BB33E7B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97" name="Text Box 15">
          <a:extLst>
            <a:ext uri="{FF2B5EF4-FFF2-40B4-BE49-F238E27FC236}">
              <a16:creationId xmlns:a16="http://schemas.microsoft.com/office/drawing/2014/main" id="{EB18C41A-FD83-4A2C-BCC4-7805761D258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98" name="Text Box 15">
          <a:extLst>
            <a:ext uri="{FF2B5EF4-FFF2-40B4-BE49-F238E27FC236}">
              <a16:creationId xmlns:a16="http://schemas.microsoft.com/office/drawing/2014/main" id="{F7DACFFB-7050-4258-99A8-D05E77C053D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99" name="Text Box 15">
          <a:extLst>
            <a:ext uri="{FF2B5EF4-FFF2-40B4-BE49-F238E27FC236}">
              <a16:creationId xmlns:a16="http://schemas.microsoft.com/office/drawing/2014/main" id="{ABEFA854-DA37-4472-A108-20017CFFE70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00" name="Text Box 15">
          <a:extLst>
            <a:ext uri="{FF2B5EF4-FFF2-40B4-BE49-F238E27FC236}">
              <a16:creationId xmlns:a16="http://schemas.microsoft.com/office/drawing/2014/main" id="{F7CD50C4-3F2E-4079-9D6B-90A995A9133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01" name="Text Box 15">
          <a:extLst>
            <a:ext uri="{FF2B5EF4-FFF2-40B4-BE49-F238E27FC236}">
              <a16:creationId xmlns:a16="http://schemas.microsoft.com/office/drawing/2014/main" id="{DCD2FA31-CDBF-48DF-93F0-3BCE4739B17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02" name="Text Box 15">
          <a:extLst>
            <a:ext uri="{FF2B5EF4-FFF2-40B4-BE49-F238E27FC236}">
              <a16:creationId xmlns:a16="http://schemas.microsoft.com/office/drawing/2014/main" id="{FBCD1D81-5B49-4D2D-A834-D4E01EA50A3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03" name="Text Box 15">
          <a:extLst>
            <a:ext uri="{FF2B5EF4-FFF2-40B4-BE49-F238E27FC236}">
              <a16:creationId xmlns:a16="http://schemas.microsoft.com/office/drawing/2014/main" id="{4B92AF82-AFAE-4242-BC2F-B2A1315C1E3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04" name="Text Box 15">
          <a:extLst>
            <a:ext uri="{FF2B5EF4-FFF2-40B4-BE49-F238E27FC236}">
              <a16:creationId xmlns:a16="http://schemas.microsoft.com/office/drawing/2014/main" id="{6175FF3B-7F28-463A-83AD-17B802959E0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05" name="Text Box 15">
          <a:extLst>
            <a:ext uri="{FF2B5EF4-FFF2-40B4-BE49-F238E27FC236}">
              <a16:creationId xmlns:a16="http://schemas.microsoft.com/office/drawing/2014/main" id="{29C73D2D-A3FB-4983-9E80-551E1EF6D85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06" name="Text Box 15">
          <a:extLst>
            <a:ext uri="{FF2B5EF4-FFF2-40B4-BE49-F238E27FC236}">
              <a16:creationId xmlns:a16="http://schemas.microsoft.com/office/drawing/2014/main" id="{28D50581-798A-4EAF-8C6B-B2EA2E660F2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07" name="Text Box 15">
          <a:extLst>
            <a:ext uri="{FF2B5EF4-FFF2-40B4-BE49-F238E27FC236}">
              <a16:creationId xmlns:a16="http://schemas.microsoft.com/office/drawing/2014/main" id="{75A5A892-3457-4160-9E03-4AE554AF9EE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08" name="Text Box 15">
          <a:extLst>
            <a:ext uri="{FF2B5EF4-FFF2-40B4-BE49-F238E27FC236}">
              <a16:creationId xmlns:a16="http://schemas.microsoft.com/office/drawing/2014/main" id="{DCE5F2CA-D555-4164-B0B6-57DFA755B80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09" name="Text Box 15">
          <a:extLst>
            <a:ext uri="{FF2B5EF4-FFF2-40B4-BE49-F238E27FC236}">
              <a16:creationId xmlns:a16="http://schemas.microsoft.com/office/drawing/2014/main" id="{86669504-DBBD-4F29-88CA-98D133829E8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10" name="Text Box 15">
          <a:extLst>
            <a:ext uri="{FF2B5EF4-FFF2-40B4-BE49-F238E27FC236}">
              <a16:creationId xmlns:a16="http://schemas.microsoft.com/office/drawing/2014/main" id="{44BA752E-F19B-4F33-9B7A-9AD7FF2F30B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11" name="Text Box 15">
          <a:extLst>
            <a:ext uri="{FF2B5EF4-FFF2-40B4-BE49-F238E27FC236}">
              <a16:creationId xmlns:a16="http://schemas.microsoft.com/office/drawing/2014/main" id="{5511922E-3323-4CF6-9247-0DC434D0E39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12" name="Text Box 15">
          <a:extLst>
            <a:ext uri="{FF2B5EF4-FFF2-40B4-BE49-F238E27FC236}">
              <a16:creationId xmlns:a16="http://schemas.microsoft.com/office/drawing/2014/main" id="{70295E87-57EB-4120-B13D-4C06813FEBF3}"/>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13" name="Text Box 15">
          <a:extLst>
            <a:ext uri="{FF2B5EF4-FFF2-40B4-BE49-F238E27FC236}">
              <a16:creationId xmlns:a16="http://schemas.microsoft.com/office/drawing/2014/main" id="{6D4D58F3-4790-4506-A157-AA23CF7BE03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14" name="Text Box 15">
          <a:extLst>
            <a:ext uri="{FF2B5EF4-FFF2-40B4-BE49-F238E27FC236}">
              <a16:creationId xmlns:a16="http://schemas.microsoft.com/office/drawing/2014/main" id="{69751DDD-C14F-413A-918A-93EB59E7615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15" name="Text Box 15">
          <a:extLst>
            <a:ext uri="{FF2B5EF4-FFF2-40B4-BE49-F238E27FC236}">
              <a16:creationId xmlns:a16="http://schemas.microsoft.com/office/drawing/2014/main" id="{0D593723-D2B6-44F7-9172-5CA0E4D68F5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16" name="Text Box 15">
          <a:extLst>
            <a:ext uri="{FF2B5EF4-FFF2-40B4-BE49-F238E27FC236}">
              <a16:creationId xmlns:a16="http://schemas.microsoft.com/office/drawing/2014/main" id="{96FB9324-BAC8-4E82-9F7F-E347BBFAEEE7}"/>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17" name="Text Box 15">
          <a:extLst>
            <a:ext uri="{FF2B5EF4-FFF2-40B4-BE49-F238E27FC236}">
              <a16:creationId xmlns:a16="http://schemas.microsoft.com/office/drawing/2014/main" id="{A2C58D00-752C-4F4F-8F03-76F22BBDD30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18" name="Text Box 15">
          <a:extLst>
            <a:ext uri="{FF2B5EF4-FFF2-40B4-BE49-F238E27FC236}">
              <a16:creationId xmlns:a16="http://schemas.microsoft.com/office/drawing/2014/main" id="{62727714-84BD-417A-9518-16FB7A753BC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19" name="Text Box 15">
          <a:extLst>
            <a:ext uri="{FF2B5EF4-FFF2-40B4-BE49-F238E27FC236}">
              <a16:creationId xmlns:a16="http://schemas.microsoft.com/office/drawing/2014/main" id="{A710593B-1B15-4CAD-9E8A-86DF6534257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20" name="Text Box 15">
          <a:extLst>
            <a:ext uri="{FF2B5EF4-FFF2-40B4-BE49-F238E27FC236}">
              <a16:creationId xmlns:a16="http://schemas.microsoft.com/office/drawing/2014/main" id="{14BA629F-88DC-4F16-8C57-53F05A87328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21" name="Text Box 15">
          <a:extLst>
            <a:ext uri="{FF2B5EF4-FFF2-40B4-BE49-F238E27FC236}">
              <a16:creationId xmlns:a16="http://schemas.microsoft.com/office/drawing/2014/main" id="{0FE7A49D-1818-4F73-8148-9B027F633CA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22" name="Text Box 15">
          <a:extLst>
            <a:ext uri="{FF2B5EF4-FFF2-40B4-BE49-F238E27FC236}">
              <a16:creationId xmlns:a16="http://schemas.microsoft.com/office/drawing/2014/main" id="{F0AC8461-17FF-488A-9628-2F20D96D86E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23" name="Text Box 15">
          <a:extLst>
            <a:ext uri="{FF2B5EF4-FFF2-40B4-BE49-F238E27FC236}">
              <a16:creationId xmlns:a16="http://schemas.microsoft.com/office/drawing/2014/main" id="{D7F002EF-E015-45C7-B9E6-0F5CE1F075B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24" name="Text Box 15">
          <a:extLst>
            <a:ext uri="{FF2B5EF4-FFF2-40B4-BE49-F238E27FC236}">
              <a16:creationId xmlns:a16="http://schemas.microsoft.com/office/drawing/2014/main" id="{F95BB3A8-5057-4849-A90F-3155AD3B970F}"/>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25" name="Text Box 15">
          <a:extLst>
            <a:ext uri="{FF2B5EF4-FFF2-40B4-BE49-F238E27FC236}">
              <a16:creationId xmlns:a16="http://schemas.microsoft.com/office/drawing/2014/main" id="{A092E4EB-FFB0-4525-9B04-CF52033C2617}"/>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26" name="Text Box 15">
          <a:extLst>
            <a:ext uri="{FF2B5EF4-FFF2-40B4-BE49-F238E27FC236}">
              <a16:creationId xmlns:a16="http://schemas.microsoft.com/office/drawing/2014/main" id="{8F92F1B5-B050-466B-A4C7-79C922B8D2E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27" name="Text Box 15">
          <a:extLst>
            <a:ext uri="{FF2B5EF4-FFF2-40B4-BE49-F238E27FC236}">
              <a16:creationId xmlns:a16="http://schemas.microsoft.com/office/drawing/2014/main" id="{3D5FE79C-D031-4CA3-8A5A-04947D12FD80}"/>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28" name="Text Box 15">
          <a:extLst>
            <a:ext uri="{FF2B5EF4-FFF2-40B4-BE49-F238E27FC236}">
              <a16:creationId xmlns:a16="http://schemas.microsoft.com/office/drawing/2014/main" id="{C65C05B1-C6E7-4BA4-B091-20405578191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29" name="Text Box 15">
          <a:extLst>
            <a:ext uri="{FF2B5EF4-FFF2-40B4-BE49-F238E27FC236}">
              <a16:creationId xmlns:a16="http://schemas.microsoft.com/office/drawing/2014/main" id="{F4757FAC-E286-4405-92AB-3D61BD23CCD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30" name="Text Box 15">
          <a:extLst>
            <a:ext uri="{FF2B5EF4-FFF2-40B4-BE49-F238E27FC236}">
              <a16:creationId xmlns:a16="http://schemas.microsoft.com/office/drawing/2014/main" id="{4B8A4FE4-0D63-4610-8A3C-FBE1F60FA98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31" name="Text Box 15">
          <a:extLst>
            <a:ext uri="{FF2B5EF4-FFF2-40B4-BE49-F238E27FC236}">
              <a16:creationId xmlns:a16="http://schemas.microsoft.com/office/drawing/2014/main" id="{AB6B794D-C5AD-4367-8607-7CFD51924E9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32" name="Text Box 15">
          <a:extLst>
            <a:ext uri="{FF2B5EF4-FFF2-40B4-BE49-F238E27FC236}">
              <a16:creationId xmlns:a16="http://schemas.microsoft.com/office/drawing/2014/main" id="{52595170-37CE-476F-9EC5-C4BFE4C26C5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33" name="Text Box 15">
          <a:extLst>
            <a:ext uri="{FF2B5EF4-FFF2-40B4-BE49-F238E27FC236}">
              <a16:creationId xmlns:a16="http://schemas.microsoft.com/office/drawing/2014/main" id="{B70497EC-8D62-43D7-BA8F-FEAFE0260B5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34" name="Text Box 15">
          <a:extLst>
            <a:ext uri="{FF2B5EF4-FFF2-40B4-BE49-F238E27FC236}">
              <a16:creationId xmlns:a16="http://schemas.microsoft.com/office/drawing/2014/main" id="{1B067218-8F81-42B8-89ED-18C41D8C955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35" name="Text Box 15">
          <a:extLst>
            <a:ext uri="{FF2B5EF4-FFF2-40B4-BE49-F238E27FC236}">
              <a16:creationId xmlns:a16="http://schemas.microsoft.com/office/drawing/2014/main" id="{1ACE32E5-EC4B-444B-B94D-30B789689D86}"/>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36" name="Text Box 15">
          <a:extLst>
            <a:ext uri="{FF2B5EF4-FFF2-40B4-BE49-F238E27FC236}">
              <a16:creationId xmlns:a16="http://schemas.microsoft.com/office/drawing/2014/main" id="{EE99EC4F-4680-4F6A-897D-061D45E83BFA}"/>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37" name="Text Box 15">
          <a:extLst>
            <a:ext uri="{FF2B5EF4-FFF2-40B4-BE49-F238E27FC236}">
              <a16:creationId xmlns:a16="http://schemas.microsoft.com/office/drawing/2014/main" id="{57934F44-E8A9-466B-86EF-90B90CDD3AD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38" name="Text Box 15">
          <a:extLst>
            <a:ext uri="{FF2B5EF4-FFF2-40B4-BE49-F238E27FC236}">
              <a16:creationId xmlns:a16="http://schemas.microsoft.com/office/drawing/2014/main" id="{7037EC41-D039-4641-BF49-12F168A21E5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39" name="Text Box 15">
          <a:extLst>
            <a:ext uri="{FF2B5EF4-FFF2-40B4-BE49-F238E27FC236}">
              <a16:creationId xmlns:a16="http://schemas.microsoft.com/office/drawing/2014/main" id="{B1A8FCF3-1DC9-4CD1-AF13-8A72A8447BC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40" name="Text Box 15">
          <a:extLst>
            <a:ext uri="{FF2B5EF4-FFF2-40B4-BE49-F238E27FC236}">
              <a16:creationId xmlns:a16="http://schemas.microsoft.com/office/drawing/2014/main" id="{532035D7-6816-479E-B1C2-C0B5EC3A47D7}"/>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41" name="Text Box 15">
          <a:extLst>
            <a:ext uri="{FF2B5EF4-FFF2-40B4-BE49-F238E27FC236}">
              <a16:creationId xmlns:a16="http://schemas.microsoft.com/office/drawing/2014/main" id="{534AE956-4E34-46CE-8D6F-B79E57D80EA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42" name="Text Box 15">
          <a:extLst>
            <a:ext uri="{FF2B5EF4-FFF2-40B4-BE49-F238E27FC236}">
              <a16:creationId xmlns:a16="http://schemas.microsoft.com/office/drawing/2014/main" id="{42948CDE-47A0-4BAA-8CD0-16D52D2E8DB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43" name="Text Box 15">
          <a:extLst>
            <a:ext uri="{FF2B5EF4-FFF2-40B4-BE49-F238E27FC236}">
              <a16:creationId xmlns:a16="http://schemas.microsoft.com/office/drawing/2014/main" id="{126DE959-9E1F-4520-96C2-96AE3E223DA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44" name="Text Box 15">
          <a:extLst>
            <a:ext uri="{FF2B5EF4-FFF2-40B4-BE49-F238E27FC236}">
              <a16:creationId xmlns:a16="http://schemas.microsoft.com/office/drawing/2014/main" id="{693752E2-6DF2-4F1C-967C-D8C53D41390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45" name="Text Box 15">
          <a:extLst>
            <a:ext uri="{FF2B5EF4-FFF2-40B4-BE49-F238E27FC236}">
              <a16:creationId xmlns:a16="http://schemas.microsoft.com/office/drawing/2014/main" id="{64C4DD99-5E3C-4BDB-BB94-4DF48F49867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46" name="Text Box 15">
          <a:extLst>
            <a:ext uri="{FF2B5EF4-FFF2-40B4-BE49-F238E27FC236}">
              <a16:creationId xmlns:a16="http://schemas.microsoft.com/office/drawing/2014/main" id="{1B9E8513-40A1-4884-85AE-9C04CCAC8553}"/>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47" name="Text Box 15">
          <a:extLst>
            <a:ext uri="{FF2B5EF4-FFF2-40B4-BE49-F238E27FC236}">
              <a16:creationId xmlns:a16="http://schemas.microsoft.com/office/drawing/2014/main" id="{B26A6BB4-F50F-4CFA-94CC-FBB33F67F67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48" name="Text Box 15">
          <a:extLst>
            <a:ext uri="{FF2B5EF4-FFF2-40B4-BE49-F238E27FC236}">
              <a16:creationId xmlns:a16="http://schemas.microsoft.com/office/drawing/2014/main" id="{55C0AC06-57CB-4BC1-BD33-8532C4C148C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49" name="Text Box 15">
          <a:extLst>
            <a:ext uri="{FF2B5EF4-FFF2-40B4-BE49-F238E27FC236}">
              <a16:creationId xmlns:a16="http://schemas.microsoft.com/office/drawing/2014/main" id="{D3FFA9A8-A7B9-43DE-A690-378583E2D13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50" name="Text Box 15">
          <a:extLst>
            <a:ext uri="{FF2B5EF4-FFF2-40B4-BE49-F238E27FC236}">
              <a16:creationId xmlns:a16="http://schemas.microsoft.com/office/drawing/2014/main" id="{B7581FD5-4552-47A0-815A-9B694F95042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51" name="Text Box 15">
          <a:extLst>
            <a:ext uri="{FF2B5EF4-FFF2-40B4-BE49-F238E27FC236}">
              <a16:creationId xmlns:a16="http://schemas.microsoft.com/office/drawing/2014/main" id="{D7F698DC-EAEE-4ED8-A92B-C9EEC1F9DE8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52" name="Text Box 15">
          <a:extLst>
            <a:ext uri="{FF2B5EF4-FFF2-40B4-BE49-F238E27FC236}">
              <a16:creationId xmlns:a16="http://schemas.microsoft.com/office/drawing/2014/main" id="{848DC7C9-929E-445B-9D8A-44E273372FB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53" name="Text Box 15">
          <a:extLst>
            <a:ext uri="{FF2B5EF4-FFF2-40B4-BE49-F238E27FC236}">
              <a16:creationId xmlns:a16="http://schemas.microsoft.com/office/drawing/2014/main" id="{272B6FAC-2366-43F0-BBCC-37D53C8E10F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54" name="Text Box 15">
          <a:extLst>
            <a:ext uri="{FF2B5EF4-FFF2-40B4-BE49-F238E27FC236}">
              <a16:creationId xmlns:a16="http://schemas.microsoft.com/office/drawing/2014/main" id="{07D0C9B3-5E40-40F5-81C9-73410BCE13AE}"/>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55" name="Text Box 15">
          <a:extLst>
            <a:ext uri="{FF2B5EF4-FFF2-40B4-BE49-F238E27FC236}">
              <a16:creationId xmlns:a16="http://schemas.microsoft.com/office/drawing/2014/main" id="{BFD3D48E-40DA-41F2-AEB0-77452E69CC2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56" name="Text Box 15">
          <a:extLst>
            <a:ext uri="{FF2B5EF4-FFF2-40B4-BE49-F238E27FC236}">
              <a16:creationId xmlns:a16="http://schemas.microsoft.com/office/drawing/2014/main" id="{387A189D-5A06-4A39-9459-59C555274F92}"/>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57" name="Text Box 15">
          <a:extLst>
            <a:ext uri="{FF2B5EF4-FFF2-40B4-BE49-F238E27FC236}">
              <a16:creationId xmlns:a16="http://schemas.microsoft.com/office/drawing/2014/main" id="{F3012598-955B-4C69-B791-B2A872C7DA0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58" name="Text Box 15">
          <a:extLst>
            <a:ext uri="{FF2B5EF4-FFF2-40B4-BE49-F238E27FC236}">
              <a16:creationId xmlns:a16="http://schemas.microsoft.com/office/drawing/2014/main" id="{CF96934A-BBE0-4643-B629-97B0F090B5F7}"/>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59" name="Text Box 15">
          <a:extLst>
            <a:ext uri="{FF2B5EF4-FFF2-40B4-BE49-F238E27FC236}">
              <a16:creationId xmlns:a16="http://schemas.microsoft.com/office/drawing/2014/main" id="{9529244E-AB86-4D34-9F4D-F4F69829A44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60" name="Text Box 15">
          <a:extLst>
            <a:ext uri="{FF2B5EF4-FFF2-40B4-BE49-F238E27FC236}">
              <a16:creationId xmlns:a16="http://schemas.microsoft.com/office/drawing/2014/main" id="{78C426FD-4747-4D8A-803C-7E963463EDF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61" name="Text Box 15">
          <a:extLst>
            <a:ext uri="{FF2B5EF4-FFF2-40B4-BE49-F238E27FC236}">
              <a16:creationId xmlns:a16="http://schemas.microsoft.com/office/drawing/2014/main" id="{243FB38D-7BE3-4C56-ACDB-DD1A2ED10E2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62" name="Text Box 15">
          <a:extLst>
            <a:ext uri="{FF2B5EF4-FFF2-40B4-BE49-F238E27FC236}">
              <a16:creationId xmlns:a16="http://schemas.microsoft.com/office/drawing/2014/main" id="{8C6A6E05-D1DC-45F9-B37E-DC472235379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63" name="Text Box 15">
          <a:extLst>
            <a:ext uri="{FF2B5EF4-FFF2-40B4-BE49-F238E27FC236}">
              <a16:creationId xmlns:a16="http://schemas.microsoft.com/office/drawing/2014/main" id="{2387214D-CF44-4B53-9940-F076CFCB9C0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64" name="Text Box 15">
          <a:extLst>
            <a:ext uri="{FF2B5EF4-FFF2-40B4-BE49-F238E27FC236}">
              <a16:creationId xmlns:a16="http://schemas.microsoft.com/office/drawing/2014/main" id="{E04F9D6C-41E4-4650-A0BC-F9256D1555D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65" name="Text Box 15">
          <a:extLst>
            <a:ext uri="{FF2B5EF4-FFF2-40B4-BE49-F238E27FC236}">
              <a16:creationId xmlns:a16="http://schemas.microsoft.com/office/drawing/2014/main" id="{090B9486-7790-4E5B-BF22-25A1F9F6B2B5}"/>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66" name="Text Box 15">
          <a:extLst>
            <a:ext uri="{FF2B5EF4-FFF2-40B4-BE49-F238E27FC236}">
              <a16:creationId xmlns:a16="http://schemas.microsoft.com/office/drawing/2014/main" id="{4087FDEB-333E-4424-BDC0-DEC9B557B2FD}"/>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67" name="Text Box 15">
          <a:extLst>
            <a:ext uri="{FF2B5EF4-FFF2-40B4-BE49-F238E27FC236}">
              <a16:creationId xmlns:a16="http://schemas.microsoft.com/office/drawing/2014/main" id="{F0EFB75B-D6DF-4E68-9B1E-590408F2516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68" name="Text Box 15">
          <a:extLst>
            <a:ext uri="{FF2B5EF4-FFF2-40B4-BE49-F238E27FC236}">
              <a16:creationId xmlns:a16="http://schemas.microsoft.com/office/drawing/2014/main" id="{AB450CBB-C3ED-4B72-99E6-FF80CF3672B3}"/>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69" name="Text Box 15">
          <a:extLst>
            <a:ext uri="{FF2B5EF4-FFF2-40B4-BE49-F238E27FC236}">
              <a16:creationId xmlns:a16="http://schemas.microsoft.com/office/drawing/2014/main" id="{0BCADD14-6DEC-40A0-A6EB-EE5F90C5F84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70" name="Text Box 15">
          <a:extLst>
            <a:ext uri="{FF2B5EF4-FFF2-40B4-BE49-F238E27FC236}">
              <a16:creationId xmlns:a16="http://schemas.microsoft.com/office/drawing/2014/main" id="{7124A07C-CD52-49A6-935C-81BF5912B9C3}"/>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71" name="Text Box 15">
          <a:extLst>
            <a:ext uri="{FF2B5EF4-FFF2-40B4-BE49-F238E27FC236}">
              <a16:creationId xmlns:a16="http://schemas.microsoft.com/office/drawing/2014/main" id="{7F555B54-90FD-40A6-AB19-FBD360185D46}"/>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72" name="Text Box 15">
          <a:extLst>
            <a:ext uri="{FF2B5EF4-FFF2-40B4-BE49-F238E27FC236}">
              <a16:creationId xmlns:a16="http://schemas.microsoft.com/office/drawing/2014/main" id="{F2DC09B9-12E0-470F-BE62-EA1AA30C35F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73" name="Text Box 15">
          <a:extLst>
            <a:ext uri="{FF2B5EF4-FFF2-40B4-BE49-F238E27FC236}">
              <a16:creationId xmlns:a16="http://schemas.microsoft.com/office/drawing/2014/main" id="{8EB71F7F-C370-41D7-AF6E-D3E7CDF6DED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74" name="Text Box 15">
          <a:extLst>
            <a:ext uri="{FF2B5EF4-FFF2-40B4-BE49-F238E27FC236}">
              <a16:creationId xmlns:a16="http://schemas.microsoft.com/office/drawing/2014/main" id="{48DB168E-CABF-4B73-BE18-6D0C2DD4B36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75" name="Text Box 15">
          <a:extLst>
            <a:ext uri="{FF2B5EF4-FFF2-40B4-BE49-F238E27FC236}">
              <a16:creationId xmlns:a16="http://schemas.microsoft.com/office/drawing/2014/main" id="{62E0A8F7-DDB0-469D-B036-C79EAA567DA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76" name="Text Box 15">
          <a:extLst>
            <a:ext uri="{FF2B5EF4-FFF2-40B4-BE49-F238E27FC236}">
              <a16:creationId xmlns:a16="http://schemas.microsoft.com/office/drawing/2014/main" id="{2C53B0FD-5D76-449C-9BE0-AC2E11C3B06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77" name="Text Box 15">
          <a:extLst>
            <a:ext uri="{FF2B5EF4-FFF2-40B4-BE49-F238E27FC236}">
              <a16:creationId xmlns:a16="http://schemas.microsoft.com/office/drawing/2014/main" id="{9418F5B2-2B66-4949-A1A6-5714948B188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78" name="Text Box 15">
          <a:extLst>
            <a:ext uri="{FF2B5EF4-FFF2-40B4-BE49-F238E27FC236}">
              <a16:creationId xmlns:a16="http://schemas.microsoft.com/office/drawing/2014/main" id="{84D3BBF2-FD79-47C6-8553-D6CA891D873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79" name="Text Box 15">
          <a:extLst>
            <a:ext uri="{FF2B5EF4-FFF2-40B4-BE49-F238E27FC236}">
              <a16:creationId xmlns:a16="http://schemas.microsoft.com/office/drawing/2014/main" id="{C5EFCD2C-31B3-4E36-BD60-FE5C9A2832C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80" name="Text Box 15">
          <a:extLst>
            <a:ext uri="{FF2B5EF4-FFF2-40B4-BE49-F238E27FC236}">
              <a16:creationId xmlns:a16="http://schemas.microsoft.com/office/drawing/2014/main" id="{D3BC02B8-0788-47EA-B2D8-753B95E0832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81" name="Text Box 15">
          <a:extLst>
            <a:ext uri="{FF2B5EF4-FFF2-40B4-BE49-F238E27FC236}">
              <a16:creationId xmlns:a16="http://schemas.microsoft.com/office/drawing/2014/main" id="{F22A7F1C-93F3-4F22-8028-090E21BF5F0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82" name="Text Box 15">
          <a:extLst>
            <a:ext uri="{FF2B5EF4-FFF2-40B4-BE49-F238E27FC236}">
              <a16:creationId xmlns:a16="http://schemas.microsoft.com/office/drawing/2014/main" id="{050FF0F2-2D4F-4E93-ABDE-FBA6019AB60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83" name="Text Box 15">
          <a:extLst>
            <a:ext uri="{FF2B5EF4-FFF2-40B4-BE49-F238E27FC236}">
              <a16:creationId xmlns:a16="http://schemas.microsoft.com/office/drawing/2014/main" id="{1B9F0BDF-0522-4FE7-B173-8266D49B47A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84" name="Text Box 15">
          <a:extLst>
            <a:ext uri="{FF2B5EF4-FFF2-40B4-BE49-F238E27FC236}">
              <a16:creationId xmlns:a16="http://schemas.microsoft.com/office/drawing/2014/main" id="{B68B20B4-7687-4742-8287-97B5CA56BE8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85" name="Text Box 15">
          <a:extLst>
            <a:ext uri="{FF2B5EF4-FFF2-40B4-BE49-F238E27FC236}">
              <a16:creationId xmlns:a16="http://schemas.microsoft.com/office/drawing/2014/main" id="{1D581F45-8674-4118-811D-646C5FBA3E6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86" name="Text Box 15">
          <a:extLst>
            <a:ext uri="{FF2B5EF4-FFF2-40B4-BE49-F238E27FC236}">
              <a16:creationId xmlns:a16="http://schemas.microsoft.com/office/drawing/2014/main" id="{E40A4E74-CBF0-4740-9053-83717C06326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87" name="Text Box 15">
          <a:extLst>
            <a:ext uri="{FF2B5EF4-FFF2-40B4-BE49-F238E27FC236}">
              <a16:creationId xmlns:a16="http://schemas.microsoft.com/office/drawing/2014/main" id="{3A0F68C8-FFED-463B-888F-B71F37609FA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88" name="Text Box 15">
          <a:extLst>
            <a:ext uri="{FF2B5EF4-FFF2-40B4-BE49-F238E27FC236}">
              <a16:creationId xmlns:a16="http://schemas.microsoft.com/office/drawing/2014/main" id="{952ACC24-3FA7-4125-99F5-5D99DECCCB1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89" name="Text Box 15">
          <a:extLst>
            <a:ext uri="{FF2B5EF4-FFF2-40B4-BE49-F238E27FC236}">
              <a16:creationId xmlns:a16="http://schemas.microsoft.com/office/drawing/2014/main" id="{522F4CFC-39DA-4F53-9AA7-A2435304468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90" name="Text Box 15">
          <a:extLst>
            <a:ext uri="{FF2B5EF4-FFF2-40B4-BE49-F238E27FC236}">
              <a16:creationId xmlns:a16="http://schemas.microsoft.com/office/drawing/2014/main" id="{BECC59FC-AD1D-434E-8171-CE9F0321F0C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91" name="Text Box 15">
          <a:extLst>
            <a:ext uri="{FF2B5EF4-FFF2-40B4-BE49-F238E27FC236}">
              <a16:creationId xmlns:a16="http://schemas.microsoft.com/office/drawing/2014/main" id="{879AEA34-58D7-4672-A2A2-B5732EE35967}"/>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92" name="Text Box 15">
          <a:extLst>
            <a:ext uri="{FF2B5EF4-FFF2-40B4-BE49-F238E27FC236}">
              <a16:creationId xmlns:a16="http://schemas.microsoft.com/office/drawing/2014/main" id="{586115AB-252D-4F05-9BDF-C54726359D7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93" name="Text Box 15">
          <a:extLst>
            <a:ext uri="{FF2B5EF4-FFF2-40B4-BE49-F238E27FC236}">
              <a16:creationId xmlns:a16="http://schemas.microsoft.com/office/drawing/2014/main" id="{B89D209B-AE79-4ABB-99C2-674C0C57BCDF}"/>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94" name="Text Box 15">
          <a:extLst>
            <a:ext uri="{FF2B5EF4-FFF2-40B4-BE49-F238E27FC236}">
              <a16:creationId xmlns:a16="http://schemas.microsoft.com/office/drawing/2014/main" id="{2074F39C-1842-4398-8555-94CCE44A23D3}"/>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95" name="Text Box 15">
          <a:extLst>
            <a:ext uri="{FF2B5EF4-FFF2-40B4-BE49-F238E27FC236}">
              <a16:creationId xmlns:a16="http://schemas.microsoft.com/office/drawing/2014/main" id="{4B479883-511B-46BB-9970-765A56358C5F}"/>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96" name="Text Box 15">
          <a:extLst>
            <a:ext uri="{FF2B5EF4-FFF2-40B4-BE49-F238E27FC236}">
              <a16:creationId xmlns:a16="http://schemas.microsoft.com/office/drawing/2014/main" id="{2DAC0492-5F0F-4911-91C3-AFFE1306972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97" name="Text Box 15">
          <a:extLst>
            <a:ext uri="{FF2B5EF4-FFF2-40B4-BE49-F238E27FC236}">
              <a16:creationId xmlns:a16="http://schemas.microsoft.com/office/drawing/2014/main" id="{4B990E08-3EE7-4CFF-A717-D7178892FEB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98" name="Text Box 15">
          <a:extLst>
            <a:ext uri="{FF2B5EF4-FFF2-40B4-BE49-F238E27FC236}">
              <a16:creationId xmlns:a16="http://schemas.microsoft.com/office/drawing/2014/main" id="{E949BA9D-5B21-4963-8C35-1833BE65E53E}"/>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99" name="Text Box 15">
          <a:extLst>
            <a:ext uri="{FF2B5EF4-FFF2-40B4-BE49-F238E27FC236}">
              <a16:creationId xmlns:a16="http://schemas.microsoft.com/office/drawing/2014/main" id="{984969A0-DFA3-45E0-AB73-02E9B57D8B0D}"/>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00" name="Text Box 15">
          <a:extLst>
            <a:ext uri="{FF2B5EF4-FFF2-40B4-BE49-F238E27FC236}">
              <a16:creationId xmlns:a16="http://schemas.microsoft.com/office/drawing/2014/main" id="{C9E0E7C8-6226-4AC6-ABE8-C9A47C96495D}"/>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01" name="Text Box 15">
          <a:extLst>
            <a:ext uri="{FF2B5EF4-FFF2-40B4-BE49-F238E27FC236}">
              <a16:creationId xmlns:a16="http://schemas.microsoft.com/office/drawing/2014/main" id="{EFC1934E-39CF-4AFF-BAED-8B6F3E44D10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02" name="Text Box 15">
          <a:extLst>
            <a:ext uri="{FF2B5EF4-FFF2-40B4-BE49-F238E27FC236}">
              <a16:creationId xmlns:a16="http://schemas.microsoft.com/office/drawing/2014/main" id="{E3586C32-5818-4197-9D4F-A603966E92F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03" name="Text Box 15">
          <a:extLst>
            <a:ext uri="{FF2B5EF4-FFF2-40B4-BE49-F238E27FC236}">
              <a16:creationId xmlns:a16="http://schemas.microsoft.com/office/drawing/2014/main" id="{8FDF2CE7-21C9-4EF3-91B3-CB83E337557D}"/>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04" name="Text Box 15">
          <a:extLst>
            <a:ext uri="{FF2B5EF4-FFF2-40B4-BE49-F238E27FC236}">
              <a16:creationId xmlns:a16="http://schemas.microsoft.com/office/drawing/2014/main" id="{C79116DD-7ADA-47D9-AECA-CE65116DF2A3}"/>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05" name="Text Box 15">
          <a:extLst>
            <a:ext uri="{FF2B5EF4-FFF2-40B4-BE49-F238E27FC236}">
              <a16:creationId xmlns:a16="http://schemas.microsoft.com/office/drawing/2014/main" id="{83F2016A-C838-423E-A200-36537F5AC05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06" name="Text Box 15">
          <a:extLst>
            <a:ext uri="{FF2B5EF4-FFF2-40B4-BE49-F238E27FC236}">
              <a16:creationId xmlns:a16="http://schemas.microsoft.com/office/drawing/2014/main" id="{1E259154-6B79-4145-9EED-8BA7708D7D0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07" name="Text Box 15">
          <a:extLst>
            <a:ext uri="{FF2B5EF4-FFF2-40B4-BE49-F238E27FC236}">
              <a16:creationId xmlns:a16="http://schemas.microsoft.com/office/drawing/2014/main" id="{C5ED6090-7622-4212-9AC6-4506F7F3D4AE}"/>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08" name="Text Box 15">
          <a:extLst>
            <a:ext uri="{FF2B5EF4-FFF2-40B4-BE49-F238E27FC236}">
              <a16:creationId xmlns:a16="http://schemas.microsoft.com/office/drawing/2014/main" id="{90178B80-85F6-475C-BA89-90D1F1506D6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09" name="Text Box 15">
          <a:extLst>
            <a:ext uri="{FF2B5EF4-FFF2-40B4-BE49-F238E27FC236}">
              <a16:creationId xmlns:a16="http://schemas.microsoft.com/office/drawing/2014/main" id="{AEA2B7BD-3232-4588-B566-4F1251EEC49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10" name="Text Box 15">
          <a:extLst>
            <a:ext uri="{FF2B5EF4-FFF2-40B4-BE49-F238E27FC236}">
              <a16:creationId xmlns:a16="http://schemas.microsoft.com/office/drawing/2014/main" id="{20BE4115-C167-4C00-9041-4B9C43D28C6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11" name="Text Box 15">
          <a:extLst>
            <a:ext uri="{FF2B5EF4-FFF2-40B4-BE49-F238E27FC236}">
              <a16:creationId xmlns:a16="http://schemas.microsoft.com/office/drawing/2014/main" id="{E43F0B12-F14A-493F-AA5B-6B1E813B073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12" name="Text Box 15">
          <a:extLst>
            <a:ext uri="{FF2B5EF4-FFF2-40B4-BE49-F238E27FC236}">
              <a16:creationId xmlns:a16="http://schemas.microsoft.com/office/drawing/2014/main" id="{2588662C-A20C-47CF-96F3-F8718B5C978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13" name="Text Box 15">
          <a:extLst>
            <a:ext uri="{FF2B5EF4-FFF2-40B4-BE49-F238E27FC236}">
              <a16:creationId xmlns:a16="http://schemas.microsoft.com/office/drawing/2014/main" id="{C00D7626-C845-4296-A23C-589E44E7CED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14" name="Text Box 15">
          <a:extLst>
            <a:ext uri="{FF2B5EF4-FFF2-40B4-BE49-F238E27FC236}">
              <a16:creationId xmlns:a16="http://schemas.microsoft.com/office/drawing/2014/main" id="{2C90D5CF-BB26-49DC-BB1F-45CEF7FB2E0F}"/>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15" name="Text Box 15">
          <a:extLst>
            <a:ext uri="{FF2B5EF4-FFF2-40B4-BE49-F238E27FC236}">
              <a16:creationId xmlns:a16="http://schemas.microsoft.com/office/drawing/2014/main" id="{811FD8E2-D256-49D4-861D-D91A4CBD5EBF}"/>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16" name="Text Box 15">
          <a:extLst>
            <a:ext uri="{FF2B5EF4-FFF2-40B4-BE49-F238E27FC236}">
              <a16:creationId xmlns:a16="http://schemas.microsoft.com/office/drawing/2014/main" id="{3D839377-2221-48D8-A9FF-8ABC2522BC5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17" name="Text Box 15">
          <a:extLst>
            <a:ext uri="{FF2B5EF4-FFF2-40B4-BE49-F238E27FC236}">
              <a16:creationId xmlns:a16="http://schemas.microsoft.com/office/drawing/2014/main" id="{2826BD23-C087-429D-9CF5-7519905B13B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18" name="Text Box 15">
          <a:extLst>
            <a:ext uri="{FF2B5EF4-FFF2-40B4-BE49-F238E27FC236}">
              <a16:creationId xmlns:a16="http://schemas.microsoft.com/office/drawing/2014/main" id="{D27A6B31-66DC-4E48-B801-19E83C970A2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19" name="Text Box 15">
          <a:extLst>
            <a:ext uri="{FF2B5EF4-FFF2-40B4-BE49-F238E27FC236}">
              <a16:creationId xmlns:a16="http://schemas.microsoft.com/office/drawing/2014/main" id="{EA76C112-D0D5-4D03-A768-6F14E26C5E1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20" name="Text Box 15">
          <a:extLst>
            <a:ext uri="{FF2B5EF4-FFF2-40B4-BE49-F238E27FC236}">
              <a16:creationId xmlns:a16="http://schemas.microsoft.com/office/drawing/2014/main" id="{6A4B0B8D-903B-4303-A232-20FE4FD6012D}"/>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21" name="Text Box 15">
          <a:extLst>
            <a:ext uri="{FF2B5EF4-FFF2-40B4-BE49-F238E27FC236}">
              <a16:creationId xmlns:a16="http://schemas.microsoft.com/office/drawing/2014/main" id="{9CC87216-92EF-4C09-9887-2AFCAFD5C25E}"/>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22" name="Text Box 15">
          <a:extLst>
            <a:ext uri="{FF2B5EF4-FFF2-40B4-BE49-F238E27FC236}">
              <a16:creationId xmlns:a16="http://schemas.microsoft.com/office/drawing/2014/main" id="{510A1193-DA4C-4CC8-B6FF-930916B1822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23" name="Text Box 15">
          <a:extLst>
            <a:ext uri="{FF2B5EF4-FFF2-40B4-BE49-F238E27FC236}">
              <a16:creationId xmlns:a16="http://schemas.microsoft.com/office/drawing/2014/main" id="{E70C9C13-047F-4BA6-B828-B371C0E4D4C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24" name="Text Box 15">
          <a:extLst>
            <a:ext uri="{FF2B5EF4-FFF2-40B4-BE49-F238E27FC236}">
              <a16:creationId xmlns:a16="http://schemas.microsoft.com/office/drawing/2014/main" id="{6241BBB9-2E6E-46DE-8BE7-3BF59C72A65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25" name="Text Box 15">
          <a:extLst>
            <a:ext uri="{FF2B5EF4-FFF2-40B4-BE49-F238E27FC236}">
              <a16:creationId xmlns:a16="http://schemas.microsoft.com/office/drawing/2014/main" id="{D3887140-ED7A-438B-A3AD-9556523776E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26" name="Text Box 15">
          <a:extLst>
            <a:ext uri="{FF2B5EF4-FFF2-40B4-BE49-F238E27FC236}">
              <a16:creationId xmlns:a16="http://schemas.microsoft.com/office/drawing/2014/main" id="{8E634DDD-1D77-487D-9F08-C15606595D23}"/>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27" name="Text Box 15">
          <a:extLst>
            <a:ext uri="{FF2B5EF4-FFF2-40B4-BE49-F238E27FC236}">
              <a16:creationId xmlns:a16="http://schemas.microsoft.com/office/drawing/2014/main" id="{B6DD0197-20A4-4629-9A73-C261E3ECB8A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28" name="Text Box 15">
          <a:extLst>
            <a:ext uri="{FF2B5EF4-FFF2-40B4-BE49-F238E27FC236}">
              <a16:creationId xmlns:a16="http://schemas.microsoft.com/office/drawing/2014/main" id="{33B5807A-28F5-4137-93A9-546F0E1DE98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29" name="Text Box 15">
          <a:extLst>
            <a:ext uri="{FF2B5EF4-FFF2-40B4-BE49-F238E27FC236}">
              <a16:creationId xmlns:a16="http://schemas.microsoft.com/office/drawing/2014/main" id="{FDD119ED-2E97-478A-B852-1D7A0AB911B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30" name="Text Box 15">
          <a:extLst>
            <a:ext uri="{FF2B5EF4-FFF2-40B4-BE49-F238E27FC236}">
              <a16:creationId xmlns:a16="http://schemas.microsoft.com/office/drawing/2014/main" id="{C1F76312-562B-4F49-B177-EE59F1DCADD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31" name="Text Box 15">
          <a:extLst>
            <a:ext uri="{FF2B5EF4-FFF2-40B4-BE49-F238E27FC236}">
              <a16:creationId xmlns:a16="http://schemas.microsoft.com/office/drawing/2014/main" id="{0F7F54E1-003F-4C1B-8F71-607FDFD42FC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32" name="Text Box 15">
          <a:extLst>
            <a:ext uri="{FF2B5EF4-FFF2-40B4-BE49-F238E27FC236}">
              <a16:creationId xmlns:a16="http://schemas.microsoft.com/office/drawing/2014/main" id="{4B9C7BE9-0942-42C6-A2B3-326D98B52397}"/>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33" name="Text Box 15">
          <a:extLst>
            <a:ext uri="{FF2B5EF4-FFF2-40B4-BE49-F238E27FC236}">
              <a16:creationId xmlns:a16="http://schemas.microsoft.com/office/drawing/2014/main" id="{C2601BA5-E9AC-4CBE-96AC-D89BA53769B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34" name="Text Box 15">
          <a:extLst>
            <a:ext uri="{FF2B5EF4-FFF2-40B4-BE49-F238E27FC236}">
              <a16:creationId xmlns:a16="http://schemas.microsoft.com/office/drawing/2014/main" id="{93BD5067-7BD2-4EA7-B80D-63AAF7D5B6B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35" name="Text Box 15">
          <a:extLst>
            <a:ext uri="{FF2B5EF4-FFF2-40B4-BE49-F238E27FC236}">
              <a16:creationId xmlns:a16="http://schemas.microsoft.com/office/drawing/2014/main" id="{43B7C3B3-6F5E-4BA6-9698-AF8791D9D7B0}"/>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36" name="Text Box 15">
          <a:extLst>
            <a:ext uri="{FF2B5EF4-FFF2-40B4-BE49-F238E27FC236}">
              <a16:creationId xmlns:a16="http://schemas.microsoft.com/office/drawing/2014/main" id="{101F7EFF-3021-44AF-AF80-A5529CB8E3A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37" name="Text Box 15">
          <a:extLst>
            <a:ext uri="{FF2B5EF4-FFF2-40B4-BE49-F238E27FC236}">
              <a16:creationId xmlns:a16="http://schemas.microsoft.com/office/drawing/2014/main" id="{F49AAE46-DC97-4BB2-86D5-0D6CB5B2AADD}"/>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38" name="Text Box 15">
          <a:extLst>
            <a:ext uri="{FF2B5EF4-FFF2-40B4-BE49-F238E27FC236}">
              <a16:creationId xmlns:a16="http://schemas.microsoft.com/office/drawing/2014/main" id="{30E2C32E-801A-4D67-88EE-FD9D2243561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39" name="Text Box 15">
          <a:extLst>
            <a:ext uri="{FF2B5EF4-FFF2-40B4-BE49-F238E27FC236}">
              <a16:creationId xmlns:a16="http://schemas.microsoft.com/office/drawing/2014/main" id="{F1ACAE9D-1889-4B40-8507-FB55D336903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40" name="Text Box 15">
          <a:extLst>
            <a:ext uri="{FF2B5EF4-FFF2-40B4-BE49-F238E27FC236}">
              <a16:creationId xmlns:a16="http://schemas.microsoft.com/office/drawing/2014/main" id="{563D2D52-2465-4D03-B196-EA5327AF934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41" name="Text Box 15">
          <a:extLst>
            <a:ext uri="{FF2B5EF4-FFF2-40B4-BE49-F238E27FC236}">
              <a16:creationId xmlns:a16="http://schemas.microsoft.com/office/drawing/2014/main" id="{A1DBDA85-F1F6-4279-8FA1-70EEB756725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42" name="Text Box 15">
          <a:extLst>
            <a:ext uri="{FF2B5EF4-FFF2-40B4-BE49-F238E27FC236}">
              <a16:creationId xmlns:a16="http://schemas.microsoft.com/office/drawing/2014/main" id="{E6CB5152-E8EE-410E-947C-9682E88CA2F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43" name="Text Box 15">
          <a:extLst>
            <a:ext uri="{FF2B5EF4-FFF2-40B4-BE49-F238E27FC236}">
              <a16:creationId xmlns:a16="http://schemas.microsoft.com/office/drawing/2014/main" id="{75661DC5-EBF9-4375-9C1B-09FB12D8974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44" name="Text Box 15">
          <a:extLst>
            <a:ext uri="{FF2B5EF4-FFF2-40B4-BE49-F238E27FC236}">
              <a16:creationId xmlns:a16="http://schemas.microsoft.com/office/drawing/2014/main" id="{DCCF677B-8CB1-4082-AD98-EF912438A225}"/>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45" name="Text Box 15">
          <a:extLst>
            <a:ext uri="{FF2B5EF4-FFF2-40B4-BE49-F238E27FC236}">
              <a16:creationId xmlns:a16="http://schemas.microsoft.com/office/drawing/2014/main" id="{EE257CE8-B9E6-4EA8-BBE5-AD27153C783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46" name="Text Box 15">
          <a:extLst>
            <a:ext uri="{FF2B5EF4-FFF2-40B4-BE49-F238E27FC236}">
              <a16:creationId xmlns:a16="http://schemas.microsoft.com/office/drawing/2014/main" id="{72C5C725-F8E7-4D72-9911-5E761A3FF0A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47" name="Text Box 15">
          <a:extLst>
            <a:ext uri="{FF2B5EF4-FFF2-40B4-BE49-F238E27FC236}">
              <a16:creationId xmlns:a16="http://schemas.microsoft.com/office/drawing/2014/main" id="{85F96D15-0CD3-4A1A-B14E-71440780963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48" name="Text Box 15">
          <a:extLst>
            <a:ext uri="{FF2B5EF4-FFF2-40B4-BE49-F238E27FC236}">
              <a16:creationId xmlns:a16="http://schemas.microsoft.com/office/drawing/2014/main" id="{C927544A-8CB0-455D-8A80-57B64ADA05C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49" name="Text Box 15">
          <a:extLst>
            <a:ext uri="{FF2B5EF4-FFF2-40B4-BE49-F238E27FC236}">
              <a16:creationId xmlns:a16="http://schemas.microsoft.com/office/drawing/2014/main" id="{746A3E79-846C-4A3D-B376-6DC9F29B398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50" name="Text Box 15">
          <a:extLst>
            <a:ext uri="{FF2B5EF4-FFF2-40B4-BE49-F238E27FC236}">
              <a16:creationId xmlns:a16="http://schemas.microsoft.com/office/drawing/2014/main" id="{0D15B876-3C03-4073-A031-024C6A4BA87F}"/>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51" name="Text Box 15">
          <a:extLst>
            <a:ext uri="{FF2B5EF4-FFF2-40B4-BE49-F238E27FC236}">
              <a16:creationId xmlns:a16="http://schemas.microsoft.com/office/drawing/2014/main" id="{D10AB738-A5E1-4EC5-912E-CF4591410FF3}"/>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52" name="Text Box 15">
          <a:extLst>
            <a:ext uri="{FF2B5EF4-FFF2-40B4-BE49-F238E27FC236}">
              <a16:creationId xmlns:a16="http://schemas.microsoft.com/office/drawing/2014/main" id="{77E67054-BDE1-469F-99C0-1BA0769578E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53" name="Text Box 15">
          <a:extLst>
            <a:ext uri="{FF2B5EF4-FFF2-40B4-BE49-F238E27FC236}">
              <a16:creationId xmlns:a16="http://schemas.microsoft.com/office/drawing/2014/main" id="{1080CA8A-2DA6-4DFA-A61F-72F7B4FFC9D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54" name="Text Box 15">
          <a:extLst>
            <a:ext uri="{FF2B5EF4-FFF2-40B4-BE49-F238E27FC236}">
              <a16:creationId xmlns:a16="http://schemas.microsoft.com/office/drawing/2014/main" id="{3667D667-DF28-49AD-902D-7EE0EC1709BE}"/>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55" name="Text Box 15">
          <a:extLst>
            <a:ext uri="{FF2B5EF4-FFF2-40B4-BE49-F238E27FC236}">
              <a16:creationId xmlns:a16="http://schemas.microsoft.com/office/drawing/2014/main" id="{15D25372-8753-4847-9B1C-DCD7E3C6B05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56" name="Text Box 15">
          <a:extLst>
            <a:ext uri="{FF2B5EF4-FFF2-40B4-BE49-F238E27FC236}">
              <a16:creationId xmlns:a16="http://schemas.microsoft.com/office/drawing/2014/main" id="{114D20B1-03CB-49C7-9A76-E5108E7AC0C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57" name="Text Box 15">
          <a:extLst>
            <a:ext uri="{FF2B5EF4-FFF2-40B4-BE49-F238E27FC236}">
              <a16:creationId xmlns:a16="http://schemas.microsoft.com/office/drawing/2014/main" id="{A3B9C611-AB53-4A53-9548-0FFB4FB73FA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58" name="Text Box 15">
          <a:extLst>
            <a:ext uri="{FF2B5EF4-FFF2-40B4-BE49-F238E27FC236}">
              <a16:creationId xmlns:a16="http://schemas.microsoft.com/office/drawing/2014/main" id="{E236C605-0FCF-4C3F-B336-A54E6D11D9B5}"/>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59" name="Text Box 15">
          <a:extLst>
            <a:ext uri="{FF2B5EF4-FFF2-40B4-BE49-F238E27FC236}">
              <a16:creationId xmlns:a16="http://schemas.microsoft.com/office/drawing/2014/main" id="{49CC072A-46F1-4FDF-B02F-78EC1518373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60" name="Text Box 15">
          <a:extLst>
            <a:ext uri="{FF2B5EF4-FFF2-40B4-BE49-F238E27FC236}">
              <a16:creationId xmlns:a16="http://schemas.microsoft.com/office/drawing/2014/main" id="{322A9B2A-0BCD-4C40-907C-83999A60E94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61" name="Text Box 15">
          <a:extLst>
            <a:ext uri="{FF2B5EF4-FFF2-40B4-BE49-F238E27FC236}">
              <a16:creationId xmlns:a16="http://schemas.microsoft.com/office/drawing/2014/main" id="{2AF9F4F7-9988-41AF-A130-60067BB2BB9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62" name="Text Box 15">
          <a:extLst>
            <a:ext uri="{FF2B5EF4-FFF2-40B4-BE49-F238E27FC236}">
              <a16:creationId xmlns:a16="http://schemas.microsoft.com/office/drawing/2014/main" id="{3597DE41-C3D8-4AAD-A22F-FB4297AA970D}"/>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63" name="Text Box 15">
          <a:extLst>
            <a:ext uri="{FF2B5EF4-FFF2-40B4-BE49-F238E27FC236}">
              <a16:creationId xmlns:a16="http://schemas.microsoft.com/office/drawing/2014/main" id="{204751B4-75ED-4A0E-9863-34B157EC633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64" name="Text Box 15">
          <a:extLst>
            <a:ext uri="{FF2B5EF4-FFF2-40B4-BE49-F238E27FC236}">
              <a16:creationId xmlns:a16="http://schemas.microsoft.com/office/drawing/2014/main" id="{4C5FFCEE-D43B-48B2-B721-93D660EC0D1F}"/>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65" name="Text Box 15">
          <a:extLst>
            <a:ext uri="{FF2B5EF4-FFF2-40B4-BE49-F238E27FC236}">
              <a16:creationId xmlns:a16="http://schemas.microsoft.com/office/drawing/2014/main" id="{1410BF49-1D0C-47BC-B76D-06381997924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66" name="Text Box 15">
          <a:extLst>
            <a:ext uri="{FF2B5EF4-FFF2-40B4-BE49-F238E27FC236}">
              <a16:creationId xmlns:a16="http://schemas.microsoft.com/office/drawing/2014/main" id="{11CAC81D-BBE1-4AF6-B78F-8EF0F9BB555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67" name="Text Box 15">
          <a:extLst>
            <a:ext uri="{FF2B5EF4-FFF2-40B4-BE49-F238E27FC236}">
              <a16:creationId xmlns:a16="http://schemas.microsoft.com/office/drawing/2014/main" id="{69333173-57BB-47D9-A07F-15DF88AC171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68" name="Text Box 15">
          <a:extLst>
            <a:ext uri="{FF2B5EF4-FFF2-40B4-BE49-F238E27FC236}">
              <a16:creationId xmlns:a16="http://schemas.microsoft.com/office/drawing/2014/main" id="{7F96D92E-B37C-4F90-819F-66C4AF165B7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69" name="Text Box 15">
          <a:extLst>
            <a:ext uri="{FF2B5EF4-FFF2-40B4-BE49-F238E27FC236}">
              <a16:creationId xmlns:a16="http://schemas.microsoft.com/office/drawing/2014/main" id="{965E1CDD-0E09-4C0B-9A56-C5E36841065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70" name="Text Box 15">
          <a:extLst>
            <a:ext uri="{FF2B5EF4-FFF2-40B4-BE49-F238E27FC236}">
              <a16:creationId xmlns:a16="http://schemas.microsoft.com/office/drawing/2014/main" id="{C41C21BD-2300-4A7D-AF43-875B3BC82D2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71" name="Text Box 15">
          <a:extLst>
            <a:ext uri="{FF2B5EF4-FFF2-40B4-BE49-F238E27FC236}">
              <a16:creationId xmlns:a16="http://schemas.microsoft.com/office/drawing/2014/main" id="{BA7A4263-6F84-4F77-8861-48AADCBACAC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72" name="Text Box 15">
          <a:extLst>
            <a:ext uri="{FF2B5EF4-FFF2-40B4-BE49-F238E27FC236}">
              <a16:creationId xmlns:a16="http://schemas.microsoft.com/office/drawing/2014/main" id="{1D8B0C0A-F5F0-4069-B51E-090A78022DE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73" name="Text Box 15">
          <a:extLst>
            <a:ext uri="{FF2B5EF4-FFF2-40B4-BE49-F238E27FC236}">
              <a16:creationId xmlns:a16="http://schemas.microsoft.com/office/drawing/2014/main" id="{411B1D8C-223A-486B-978F-826536D13BC3}"/>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74" name="Text Box 15">
          <a:extLst>
            <a:ext uri="{FF2B5EF4-FFF2-40B4-BE49-F238E27FC236}">
              <a16:creationId xmlns:a16="http://schemas.microsoft.com/office/drawing/2014/main" id="{C5B3D6B5-99C7-492B-BF03-7839CD1A436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75" name="Text Box 15">
          <a:extLst>
            <a:ext uri="{FF2B5EF4-FFF2-40B4-BE49-F238E27FC236}">
              <a16:creationId xmlns:a16="http://schemas.microsoft.com/office/drawing/2014/main" id="{6C723813-64E0-44ED-9D0B-BA34B6337E9D}"/>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76" name="Text Box 15">
          <a:extLst>
            <a:ext uri="{FF2B5EF4-FFF2-40B4-BE49-F238E27FC236}">
              <a16:creationId xmlns:a16="http://schemas.microsoft.com/office/drawing/2014/main" id="{A3A3A2A2-E601-4F70-92D0-90D1AAD2A3BE}"/>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77" name="Text Box 15">
          <a:extLst>
            <a:ext uri="{FF2B5EF4-FFF2-40B4-BE49-F238E27FC236}">
              <a16:creationId xmlns:a16="http://schemas.microsoft.com/office/drawing/2014/main" id="{A7E36892-8992-4B34-A557-7CDF067735C2}"/>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78" name="Text Box 15">
          <a:extLst>
            <a:ext uri="{FF2B5EF4-FFF2-40B4-BE49-F238E27FC236}">
              <a16:creationId xmlns:a16="http://schemas.microsoft.com/office/drawing/2014/main" id="{24556448-2D9A-4F58-BB21-82D7CF4005B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79" name="Text Box 15">
          <a:extLst>
            <a:ext uri="{FF2B5EF4-FFF2-40B4-BE49-F238E27FC236}">
              <a16:creationId xmlns:a16="http://schemas.microsoft.com/office/drawing/2014/main" id="{4740CD8B-6872-4DDB-B924-4BEABA87D1AA}"/>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80" name="Text Box 15">
          <a:extLst>
            <a:ext uri="{FF2B5EF4-FFF2-40B4-BE49-F238E27FC236}">
              <a16:creationId xmlns:a16="http://schemas.microsoft.com/office/drawing/2014/main" id="{6653A9F3-C7BC-4FCF-A2EC-F594B12C091E}"/>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81" name="Text Box 15">
          <a:extLst>
            <a:ext uri="{FF2B5EF4-FFF2-40B4-BE49-F238E27FC236}">
              <a16:creationId xmlns:a16="http://schemas.microsoft.com/office/drawing/2014/main" id="{00AF03B0-D142-4049-ABFA-E617785C0E0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82" name="Text Box 15">
          <a:extLst>
            <a:ext uri="{FF2B5EF4-FFF2-40B4-BE49-F238E27FC236}">
              <a16:creationId xmlns:a16="http://schemas.microsoft.com/office/drawing/2014/main" id="{ECFF9730-AE7B-4AED-B61A-B5EB194E796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83" name="Text Box 15">
          <a:extLst>
            <a:ext uri="{FF2B5EF4-FFF2-40B4-BE49-F238E27FC236}">
              <a16:creationId xmlns:a16="http://schemas.microsoft.com/office/drawing/2014/main" id="{9EA72F26-086B-4CF2-8ED3-05B6ACAA02B7}"/>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84" name="Text Box 15">
          <a:extLst>
            <a:ext uri="{FF2B5EF4-FFF2-40B4-BE49-F238E27FC236}">
              <a16:creationId xmlns:a16="http://schemas.microsoft.com/office/drawing/2014/main" id="{9E53C072-A825-45E3-B875-16E716E3A017}"/>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85" name="Text Box 15">
          <a:extLst>
            <a:ext uri="{FF2B5EF4-FFF2-40B4-BE49-F238E27FC236}">
              <a16:creationId xmlns:a16="http://schemas.microsoft.com/office/drawing/2014/main" id="{124F9122-E94E-49BD-9221-A015A8112E4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86" name="Text Box 15">
          <a:extLst>
            <a:ext uri="{FF2B5EF4-FFF2-40B4-BE49-F238E27FC236}">
              <a16:creationId xmlns:a16="http://schemas.microsoft.com/office/drawing/2014/main" id="{8B2FB559-2DBA-4D23-901F-B6AA719549E2}"/>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87" name="Text Box 15">
          <a:extLst>
            <a:ext uri="{FF2B5EF4-FFF2-40B4-BE49-F238E27FC236}">
              <a16:creationId xmlns:a16="http://schemas.microsoft.com/office/drawing/2014/main" id="{1EC1A13D-F630-4E1E-86D2-F449B2F08E8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88" name="Text Box 15">
          <a:extLst>
            <a:ext uri="{FF2B5EF4-FFF2-40B4-BE49-F238E27FC236}">
              <a16:creationId xmlns:a16="http://schemas.microsoft.com/office/drawing/2014/main" id="{977844E7-980D-4A6D-A342-6A1D4A04634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89" name="Text Box 15">
          <a:extLst>
            <a:ext uri="{FF2B5EF4-FFF2-40B4-BE49-F238E27FC236}">
              <a16:creationId xmlns:a16="http://schemas.microsoft.com/office/drawing/2014/main" id="{8565EA39-36F8-4443-8956-C39059C0602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90" name="Text Box 15">
          <a:extLst>
            <a:ext uri="{FF2B5EF4-FFF2-40B4-BE49-F238E27FC236}">
              <a16:creationId xmlns:a16="http://schemas.microsoft.com/office/drawing/2014/main" id="{D73B7D95-2A96-4CF0-8491-336B2573935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91" name="Text Box 15">
          <a:extLst>
            <a:ext uri="{FF2B5EF4-FFF2-40B4-BE49-F238E27FC236}">
              <a16:creationId xmlns:a16="http://schemas.microsoft.com/office/drawing/2014/main" id="{B5A3DA02-5B0D-4D53-BEB7-194F421B157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92" name="Text Box 15">
          <a:extLst>
            <a:ext uri="{FF2B5EF4-FFF2-40B4-BE49-F238E27FC236}">
              <a16:creationId xmlns:a16="http://schemas.microsoft.com/office/drawing/2014/main" id="{64F0D188-4A74-451E-A84D-1CF55D3A1A05}"/>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93" name="Text Box 15">
          <a:extLst>
            <a:ext uri="{FF2B5EF4-FFF2-40B4-BE49-F238E27FC236}">
              <a16:creationId xmlns:a16="http://schemas.microsoft.com/office/drawing/2014/main" id="{BBF04513-9CDF-4268-A8BC-F3D84DDE93A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94" name="Text Box 15">
          <a:extLst>
            <a:ext uri="{FF2B5EF4-FFF2-40B4-BE49-F238E27FC236}">
              <a16:creationId xmlns:a16="http://schemas.microsoft.com/office/drawing/2014/main" id="{4998F46C-82B8-468B-9DDC-C35F8987A03D}"/>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95" name="Text Box 15">
          <a:extLst>
            <a:ext uri="{FF2B5EF4-FFF2-40B4-BE49-F238E27FC236}">
              <a16:creationId xmlns:a16="http://schemas.microsoft.com/office/drawing/2014/main" id="{00A6A632-EA0D-45E9-BADD-52B56352379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96" name="Text Box 15">
          <a:extLst>
            <a:ext uri="{FF2B5EF4-FFF2-40B4-BE49-F238E27FC236}">
              <a16:creationId xmlns:a16="http://schemas.microsoft.com/office/drawing/2014/main" id="{2B0F5994-D300-4AA9-91C8-3A5E2A34E31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97" name="Text Box 15">
          <a:extLst>
            <a:ext uri="{FF2B5EF4-FFF2-40B4-BE49-F238E27FC236}">
              <a16:creationId xmlns:a16="http://schemas.microsoft.com/office/drawing/2014/main" id="{71AF47A5-D44F-426F-9F3C-4A6E37BAB375}"/>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98" name="Text Box 15">
          <a:extLst>
            <a:ext uri="{FF2B5EF4-FFF2-40B4-BE49-F238E27FC236}">
              <a16:creationId xmlns:a16="http://schemas.microsoft.com/office/drawing/2014/main" id="{EE1B8018-1235-436C-9AAB-C9F5AF1A4C70}"/>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99" name="Text Box 15">
          <a:extLst>
            <a:ext uri="{FF2B5EF4-FFF2-40B4-BE49-F238E27FC236}">
              <a16:creationId xmlns:a16="http://schemas.microsoft.com/office/drawing/2014/main" id="{3B08D9F8-F05A-49D0-AAC7-E24EB9AE928F}"/>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00" name="Text Box 15">
          <a:extLst>
            <a:ext uri="{FF2B5EF4-FFF2-40B4-BE49-F238E27FC236}">
              <a16:creationId xmlns:a16="http://schemas.microsoft.com/office/drawing/2014/main" id="{28035937-EADF-4164-BB04-AA6B22CB461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01" name="Text Box 15">
          <a:extLst>
            <a:ext uri="{FF2B5EF4-FFF2-40B4-BE49-F238E27FC236}">
              <a16:creationId xmlns:a16="http://schemas.microsoft.com/office/drawing/2014/main" id="{23BC5C75-382E-420C-A8E4-FACDA081DEF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02" name="Text Box 15">
          <a:extLst>
            <a:ext uri="{FF2B5EF4-FFF2-40B4-BE49-F238E27FC236}">
              <a16:creationId xmlns:a16="http://schemas.microsoft.com/office/drawing/2014/main" id="{6434A357-D0CD-487A-BD40-8E45B585189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03" name="Text Box 15">
          <a:extLst>
            <a:ext uri="{FF2B5EF4-FFF2-40B4-BE49-F238E27FC236}">
              <a16:creationId xmlns:a16="http://schemas.microsoft.com/office/drawing/2014/main" id="{0DC4A5AB-D57E-489F-A16C-3B0B8FF7D7E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04" name="Text Box 15">
          <a:extLst>
            <a:ext uri="{FF2B5EF4-FFF2-40B4-BE49-F238E27FC236}">
              <a16:creationId xmlns:a16="http://schemas.microsoft.com/office/drawing/2014/main" id="{24F1E388-EC35-451F-8344-EBAC37C3EDE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05" name="Text Box 15">
          <a:extLst>
            <a:ext uri="{FF2B5EF4-FFF2-40B4-BE49-F238E27FC236}">
              <a16:creationId xmlns:a16="http://schemas.microsoft.com/office/drawing/2014/main" id="{6D68F231-884F-4EEB-8D42-3E58AAD0132F}"/>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06" name="Text Box 15">
          <a:extLst>
            <a:ext uri="{FF2B5EF4-FFF2-40B4-BE49-F238E27FC236}">
              <a16:creationId xmlns:a16="http://schemas.microsoft.com/office/drawing/2014/main" id="{26BF4FED-FCF4-4510-8E55-A80D351B444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07" name="Text Box 15">
          <a:extLst>
            <a:ext uri="{FF2B5EF4-FFF2-40B4-BE49-F238E27FC236}">
              <a16:creationId xmlns:a16="http://schemas.microsoft.com/office/drawing/2014/main" id="{FF6CA273-9643-4470-BC1A-E5D338A3605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08" name="Text Box 15">
          <a:extLst>
            <a:ext uri="{FF2B5EF4-FFF2-40B4-BE49-F238E27FC236}">
              <a16:creationId xmlns:a16="http://schemas.microsoft.com/office/drawing/2014/main" id="{5AB3177F-7A14-4A79-8AA1-3EC6BF8AEDD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09" name="Text Box 15">
          <a:extLst>
            <a:ext uri="{FF2B5EF4-FFF2-40B4-BE49-F238E27FC236}">
              <a16:creationId xmlns:a16="http://schemas.microsoft.com/office/drawing/2014/main" id="{F347B9ED-A339-47C3-827A-4F4EEDA7F62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10" name="Text Box 15">
          <a:extLst>
            <a:ext uri="{FF2B5EF4-FFF2-40B4-BE49-F238E27FC236}">
              <a16:creationId xmlns:a16="http://schemas.microsoft.com/office/drawing/2014/main" id="{E97DEEA9-BCF6-4563-BE9C-1AB3A9C7E8F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11" name="Text Box 15">
          <a:extLst>
            <a:ext uri="{FF2B5EF4-FFF2-40B4-BE49-F238E27FC236}">
              <a16:creationId xmlns:a16="http://schemas.microsoft.com/office/drawing/2014/main" id="{8C246DB5-0912-48AD-9B8D-DE179582F4E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12" name="Text Box 15">
          <a:extLst>
            <a:ext uri="{FF2B5EF4-FFF2-40B4-BE49-F238E27FC236}">
              <a16:creationId xmlns:a16="http://schemas.microsoft.com/office/drawing/2014/main" id="{B89B60F0-2DEC-4F39-B2EE-F1F78366CA2E}"/>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13" name="Text Box 15">
          <a:extLst>
            <a:ext uri="{FF2B5EF4-FFF2-40B4-BE49-F238E27FC236}">
              <a16:creationId xmlns:a16="http://schemas.microsoft.com/office/drawing/2014/main" id="{C45AB22C-C344-448C-8CD4-66F9F0A4283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14" name="Text Box 15">
          <a:extLst>
            <a:ext uri="{FF2B5EF4-FFF2-40B4-BE49-F238E27FC236}">
              <a16:creationId xmlns:a16="http://schemas.microsoft.com/office/drawing/2014/main" id="{066CE5C0-6CB4-4B7A-B6C2-3B9A68DAE46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15" name="Text Box 15">
          <a:extLst>
            <a:ext uri="{FF2B5EF4-FFF2-40B4-BE49-F238E27FC236}">
              <a16:creationId xmlns:a16="http://schemas.microsoft.com/office/drawing/2014/main" id="{2546E99D-037F-4F5E-B829-491B77B450B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16" name="Text Box 15">
          <a:extLst>
            <a:ext uri="{FF2B5EF4-FFF2-40B4-BE49-F238E27FC236}">
              <a16:creationId xmlns:a16="http://schemas.microsoft.com/office/drawing/2014/main" id="{2731F2C2-8D38-414C-9837-D2938DE7A2B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17" name="Text Box 15">
          <a:extLst>
            <a:ext uri="{FF2B5EF4-FFF2-40B4-BE49-F238E27FC236}">
              <a16:creationId xmlns:a16="http://schemas.microsoft.com/office/drawing/2014/main" id="{B54AFEE9-D60C-479B-8B6D-65A7F941FFB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18" name="Text Box 15">
          <a:extLst>
            <a:ext uri="{FF2B5EF4-FFF2-40B4-BE49-F238E27FC236}">
              <a16:creationId xmlns:a16="http://schemas.microsoft.com/office/drawing/2014/main" id="{DAC84DFD-BDDB-4998-9067-0456EE09E39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19" name="Text Box 15">
          <a:extLst>
            <a:ext uri="{FF2B5EF4-FFF2-40B4-BE49-F238E27FC236}">
              <a16:creationId xmlns:a16="http://schemas.microsoft.com/office/drawing/2014/main" id="{33277D40-E7A9-4699-ACC7-F1A8DD30AFFF}"/>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20" name="Text Box 15">
          <a:extLst>
            <a:ext uri="{FF2B5EF4-FFF2-40B4-BE49-F238E27FC236}">
              <a16:creationId xmlns:a16="http://schemas.microsoft.com/office/drawing/2014/main" id="{83085615-A6B7-4EC0-8F1A-DBF1914391A2}"/>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21" name="Text Box 15">
          <a:extLst>
            <a:ext uri="{FF2B5EF4-FFF2-40B4-BE49-F238E27FC236}">
              <a16:creationId xmlns:a16="http://schemas.microsoft.com/office/drawing/2014/main" id="{195F327F-317D-4C6C-9758-48446FCA95E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22" name="Text Box 15">
          <a:extLst>
            <a:ext uri="{FF2B5EF4-FFF2-40B4-BE49-F238E27FC236}">
              <a16:creationId xmlns:a16="http://schemas.microsoft.com/office/drawing/2014/main" id="{42926E7C-70E5-4311-A5E3-053B4D404DE3}"/>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23" name="Text Box 15">
          <a:extLst>
            <a:ext uri="{FF2B5EF4-FFF2-40B4-BE49-F238E27FC236}">
              <a16:creationId xmlns:a16="http://schemas.microsoft.com/office/drawing/2014/main" id="{C0C36544-50AD-485B-99E2-91D3BB00021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24" name="Text Box 15">
          <a:extLst>
            <a:ext uri="{FF2B5EF4-FFF2-40B4-BE49-F238E27FC236}">
              <a16:creationId xmlns:a16="http://schemas.microsoft.com/office/drawing/2014/main" id="{05F4FA7A-4EC0-42AB-BE5D-6AD8B650452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25" name="Text Box 15">
          <a:extLst>
            <a:ext uri="{FF2B5EF4-FFF2-40B4-BE49-F238E27FC236}">
              <a16:creationId xmlns:a16="http://schemas.microsoft.com/office/drawing/2014/main" id="{395E54FE-BC37-4E09-8A3E-8158C17DB33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26" name="Text Box 15">
          <a:extLst>
            <a:ext uri="{FF2B5EF4-FFF2-40B4-BE49-F238E27FC236}">
              <a16:creationId xmlns:a16="http://schemas.microsoft.com/office/drawing/2014/main" id="{B15F6F72-E0F0-496D-9C24-EC0834658EC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27" name="Text Box 15">
          <a:extLst>
            <a:ext uri="{FF2B5EF4-FFF2-40B4-BE49-F238E27FC236}">
              <a16:creationId xmlns:a16="http://schemas.microsoft.com/office/drawing/2014/main" id="{C9A05681-EFBE-4F2C-918C-9051B3CE05D5}"/>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28" name="Text Box 15">
          <a:extLst>
            <a:ext uri="{FF2B5EF4-FFF2-40B4-BE49-F238E27FC236}">
              <a16:creationId xmlns:a16="http://schemas.microsoft.com/office/drawing/2014/main" id="{075787B9-1939-4A29-BFC4-973A7316591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29" name="Text Box 15">
          <a:extLst>
            <a:ext uri="{FF2B5EF4-FFF2-40B4-BE49-F238E27FC236}">
              <a16:creationId xmlns:a16="http://schemas.microsoft.com/office/drawing/2014/main" id="{C651071E-740E-4E48-95C7-0D3AC02FCEF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30" name="Text Box 15">
          <a:extLst>
            <a:ext uri="{FF2B5EF4-FFF2-40B4-BE49-F238E27FC236}">
              <a16:creationId xmlns:a16="http://schemas.microsoft.com/office/drawing/2014/main" id="{3AD41AFF-4B9B-4989-B6FE-707D8717056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31" name="Text Box 15">
          <a:extLst>
            <a:ext uri="{FF2B5EF4-FFF2-40B4-BE49-F238E27FC236}">
              <a16:creationId xmlns:a16="http://schemas.microsoft.com/office/drawing/2014/main" id="{81B3161A-3CE7-4F81-9DD9-7CFCD5DD634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32" name="Text Box 15">
          <a:extLst>
            <a:ext uri="{FF2B5EF4-FFF2-40B4-BE49-F238E27FC236}">
              <a16:creationId xmlns:a16="http://schemas.microsoft.com/office/drawing/2014/main" id="{A0DE0C4F-6CA9-41E6-91D3-9981002757DF}"/>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33" name="Text Box 15">
          <a:extLst>
            <a:ext uri="{FF2B5EF4-FFF2-40B4-BE49-F238E27FC236}">
              <a16:creationId xmlns:a16="http://schemas.microsoft.com/office/drawing/2014/main" id="{8FFE5D93-DAA5-4EC2-A2A4-3DA6BE8DE14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34" name="Text Box 15">
          <a:extLst>
            <a:ext uri="{FF2B5EF4-FFF2-40B4-BE49-F238E27FC236}">
              <a16:creationId xmlns:a16="http://schemas.microsoft.com/office/drawing/2014/main" id="{1C8DA8A4-3D10-4142-897C-732B32AE2A3A}"/>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35" name="Text Box 15">
          <a:extLst>
            <a:ext uri="{FF2B5EF4-FFF2-40B4-BE49-F238E27FC236}">
              <a16:creationId xmlns:a16="http://schemas.microsoft.com/office/drawing/2014/main" id="{B4B595A1-FF51-41E1-A683-5E2C1B8379C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36" name="Text Box 15">
          <a:extLst>
            <a:ext uri="{FF2B5EF4-FFF2-40B4-BE49-F238E27FC236}">
              <a16:creationId xmlns:a16="http://schemas.microsoft.com/office/drawing/2014/main" id="{195B8D9A-DA29-4E32-BC71-79C585F77EB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37" name="Text Box 15">
          <a:extLst>
            <a:ext uri="{FF2B5EF4-FFF2-40B4-BE49-F238E27FC236}">
              <a16:creationId xmlns:a16="http://schemas.microsoft.com/office/drawing/2014/main" id="{F89A36E0-E0F7-48CA-AF2C-C60A17F44AA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38" name="Text Box 15">
          <a:extLst>
            <a:ext uri="{FF2B5EF4-FFF2-40B4-BE49-F238E27FC236}">
              <a16:creationId xmlns:a16="http://schemas.microsoft.com/office/drawing/2014/main" id="{2CEB9EF1-3B73-4B3F-B204-B883CBF2929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39" name="Text Box 15">
          <a:extLst>
            <a:ext uri="{FF2B5EF4-FFF2-40B4-BE49-F238E27FC236}">
              <a16:creationId xmlns:a16="http://schemas.microsoft.com/office/drawing/2014/main" id="{5CD15438-E2A1-4AB7-B283-4CB2C344C317}"/>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40" name="Text Box 15">
          <a:extLst>
            <a:ext uri="{FF2B5EF4-FFF2-40B4-BE49-F238E27FC236}">
              <a16:creationId xmlns:a16="http://schemas.microsoft.com/office/drawing/2014/main" id="{197A95EF-3ED0-4828-A662-1E5A12193BB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41" name="Text Box 15">
          <a:extLst>
            <a:ext uri="{FF2B5EF4-FFF2-40B4-BE49-F238E27FC236}">
              <a16:creationId xmlns:a16="http://schemas.microsoft.com/office/drawing/2014/main" id="{EB0E7135-290A-4A57-B5A8-C7481E8DCE1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42" name="Text Box 15">
          <a:extLst>
            <a:ext uri="{FF2B5EF4-FFF2-40B4-BE49-F238E27FC236}">
              <a16:creationId xmlns:a16="http://schemas.microsoft.com/office/drawing/2014/main" id="{083E13A4-29B3-4BD2-811D-8CA4BD6BC50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43" name="Text Box 15">
          <a:extLst>
            <a:ext uri="{FF2B5EF4-FFF2-40B4-BE49-F238E27FC236}">
              <a16:creationId xmlns:a16="http://schemas.microsoft.com/office/drawing/2014/main" id="{CD5FABD6-D44B-45B7-9658-C9A6A06F7D0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44" name="Text Box 15">
          <a:extLst>
            <a:ext uri="{FF2B5EF4-FFF2-40B4-BE49-F238E27FC236}">
              <a16:creationId xmlns:a16="http://schemas.microsoft.com/office/drawing/2014/main" id="{FA8C90D2-65C3-4DA0-A606-E891B220C35E}"/>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45" name="Text Box 15">
          <a:extLst>
            <a:ext uri="{FF2B5EF4-FFF2-40B4-BE49-F238E27FC236}">
              <a16:creationId xmlns:a16="http://schemas.microsoft.com/office/drawing/2014/main" id="{7E69B09D-65DC-4B7F-B986-A333C73A137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46" name="Text Box 15">
          <a:extLst>
            <a:ext uri="{FF2B5EF4-FFF2-40B4-BE49-F238E27FC236}">
              <a16:creationId xmlns:a16="http://schemas.microsoft.com/office/drawing/2014/main" id="{C744187F-741C-42DC-8F36-BC7236B65FD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47" name="Text Box 15">
          <a:extLst>
            <a:ext uri="{FF2B5EF4-FFF2-40B4-BE49-F238E27FC236}">
              <a16:creationId xmlns:a16="http://schemas.microsoft.com/office/drawing/2014/main" id="{BD52E5E6-3714-42CD-ACE1-97588DA9948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48" name="Text Box 15">
          <a:extLst>
            <a:ext uri="{FF2B5EF4-FFF2-40B4-BE49-F238E27FC236}">
              <a16:creationId xmlns:a16="http://schemas.microsoft.com/office/drawing/2014/main" id="{BD4F127B-D49F-4124-B025-ECBBBE6F178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49" name="Text Box 15">
          <a:extLst>
            <a:ext uri="{FF2B5EF4-FFF2-40B4-BE49-F238E27FC236}">
              <a16:creationId xmlns:a16="http://schemas.microsoft.com/office/drawing/2014/main" id="{CBCF5D53-1D71-4B61-B35C-ED62C5F8FD8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50" name="Text Box 15">
          <a:extLst>
            <a:ext uri="{FF2B5EF4-FFF2-40B4-BE49-F238E27FC236}">
              <a16:creationId xmlns:a16="http://schemas.microsoft.com/office/drawing/2014/main" id="{C2F97D96-D685-421B-BA96-5B3D776EBFE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51" name="Text Box 15">
          <a:extLst>
            <a:ext uri="{FF2B5EF4-FFF2-40B4-BE49-F238E27FC236}">
              <a16:creationId xmlns:a16="http://schemas.microsoft.com/office/drawing/2014/main" id="{7A89C6D5-2AC9-44BB-AA5C-30211815777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52" name="Text Box 15">
          <a:extLst>
            <a:ext uri="{FF2B5EF4-FFF2-40B4-BE49-F238E27FC236}">
              <a16:creationId xmlns:a16="http://schemas.microsoft.com/office/drawing/2014/main" id="{FD336F77-6692-4302-8899-590496AF648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53" name="Text Box 15">
          <a:extLst>
            <a:ext uri="{FF2B5EF4-FFF2-40B4-BE49-F238E27FC236}">
              <a16:creationId xmlns:a16="http://schemas.microsoft.com/office/drawing/2014/main" id="{D627AB67-747C-4152-BBE1-29BC49123AD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54" name="Text Box 15">
          <a:extLst>
            <a:ext uri="{FF2B5EF4-FFF2-40B4-BE49-F238E27FC236}">
              <a16:creationId xmlns:a16="http://schemas.microsoft.com/office/drawing/2014/main" id="{0169539B-20FE-4040-AE07-56D946D0B57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55" name="Text Box 15">
          <a:extLst>
            <a:ext uri="{FF2B5EF4-FFF2-40B4-BE49-F238E27FC236}">
              <a16:creationId xmlns:a16="http://schemas.microsoft.com/office/drawing/2014/main" id="{15FB45C3-FB4F-4B86-AD7A-11C3A3FC2C5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56" name="Text Box 15">
          <a:extLst>
            <a:ext uri="{FF2B5EF4-FFF2-40B4-BE49-F238E27FC236}">
              <a16:creationId xmlns:a16="http://schemas.microsoft.com/office/drawing/2014/main" id="{8F3E3739-EC87-4793-BB50-2BE03A830EC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57" name="Text Box 15">
          <a:extLst>
            <a:ext uri="{FF2B5EF4-FFF2-40B4-BE49-F238E27FC236}">
              <a16:creationId xmlns:a16="http://schemas.microsoft.com/office/drawing/2014/main" id="{0DD90A25-BE2D-43D6-A33B-96CCAA22BCB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58" name="Text Box 15">
          <a:extLst>
            <a:ext uri="{FF2B5EF4-FFF2-40B4-BE49-F238E27FC236}">
              <a16:creationId xmlns:a16="http://schemas.microsoft.com/office/drawing/2014/main" id="{A8FC414D-81F2-413E-9FC5-9D96F16D7CA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59" name="Text Box 15">
          <a:extLst>
            <a:ext uri="{FF2B5EF4-FFF2-40B4-BE49-F238E27FC236}">
              <a16:creationId xmlns:a16="http://schemas.microsoft.com/office/drawing/2014/main" id="{13031790-EA07-407A-B62C-E3B830FD84C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60" name="Text Box 15">
          <a:extLst>
            <a:ext uri="{FF2B5EF4-FFF2-40B4-BE49-F238E27FC236}">
              <a16:creationId xmlns:a16="http://schemas.microsoft.com/office/drawing/2014/main" id="{BC1CE903-862E-4377-84C0-60682D5C194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61" name="Text Box 15">
          <a:extLst>
            <a:ext uri="{FF2B5EF4-FFF2-40B4-BE49-F238E27FC236}">
              <a16:creationId xmlns:a16="http://schemas.microsoft.com/office/drawing/2014/main" id="{38B15BC1-BA2C-4538-8F45-A156B6D290B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62" name="Text Box 15">
          <a:extLst>
            <a:ext uri="{FF2B5EF4-FFF2-40B4-BE49-F238E27FC236}">
              <a16:creationId xmlns:a16="http://schemas.microsoft.com/office/drawing/2014/main" id="{7E203D63-DE99-4717-86E7-EEE0B084D4B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63" name="Text Box 15">
          <a:extLst>
            <a:ext uri="{FF2B5EF4-FFF2-40B4-BE49-F238E27FC236}">
              <a16:creationId xmlns:a16="http://schemas.microsoft.com/office/drawing/2014/main" id="{5178ACA8-41B0-4AF2-BC68-FE7F1200FDB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64" name="Text Box 15">
          <a:extLst>
            <a:ext uri="{FF2B5EF4-FFF2-40B4-BE49-F238E27FC236}">
              <a16:creationId xmlns:a16="http://schemas.microsoft.com/office/drawing/2014/main" id="{CDF8FBD7-04CA-45F3-9362-C69EC6B17E8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65" name="Text Box 15">
          <a:extLst>
            <a:ext uri="{FF2B5EF4-FFF2-40B4-BE49-F238E27FC236}">
              <a16:creationId xmlns:a16="http://schemas.microsoft.com/office/drawing/2014/main" id="{773434CD-6F54-4CB0-8483-5238C27645F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66" name="Text Box 15">
          <a:extLst>
            <a:ext uri="{FF2B5EF4-FFF2-40B4-BE49-F238E27FC236}">
              <a16:creationId xmlns:a16="http://schemas.microsoft.com/office/drawing/2014/main" id="{793B0D43-84F2-4BE0-A30F-9B91442905AE}"/>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67" name="Text Box 15">
          <a:extLst>
            <a:ext uri="{FF2B5EF4-FFF2-40B4-BE49-F238E27FC236}">
              <a16:creationId xmlns:a16="http://schemas.microsoft.com/office/drawing/2014/main" id="{79F90BE2-A3E1-4A20-B14B-E7F4C1D8611F}"/>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68" name="Text Box 15">
          <a:extLst>
            <a:ext uri="{FF2B5EF4-FFF2-40B4-BE49-F238E27FC236}">
              <a16:creationId xmlns:a16="http://schemas.microsoft.com/office/drawing/2014/main" id="{072D8961-528B-4BDB-A1B6-83824DC7A0D7}"/>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69" name="Text Box 15">
          <a:extLst>
            <a:ext uri="{FF2B5EF4-FFF2-40B4-BE49-F238E27FC236}">
              <a16:creationId xmlns:a16="http://schemas.microsoft.com/office/drawing/2014/main" id="{CC818F72-2FCD-41CF-B5A7-56367D046926}"/>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70" name="Text Box 15">
          <a:extLst>
            <a:ext uri="{FF2B5EF4-FFF2-40B4-BE49-F238E27FC236}">
              <a16:creationId xmlns:a16="http://schemas.microsoft.com/office/drawing/2014/main" id="{ACE4DB8B-186E-4B06-99C6-9C9B89A0E1C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71" name="Text Box 15">
          <a:extLst>
            <a:ext uri="{FF2B5EF4-FFF2-40B4-BE49-F238E27FC236}">
              <a16:creationId xmlns:a16="http://schemas.microsoft.com/office/drawing/2014/main" id="{C8B065FD-ED36-4641-B66F-30125D05763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72" name="Text Box 15">
          <a:extLst>
            <a:ext uri="{FF2B5EF4-FFF2-40B4-BE49-F238E27FC236}">
              <a16:creationId xmlns:a16="http://schemas.microsoft.com/office/drawing/2014/main" id="{DFECDD07-3EBE-43C8-9EDE-E452F76B161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73" name="Text Box 15">
          <a:extLst>
            <a:ext uri="{FF2B5EF4-FFF2-40B4-BE49-F238E27FC236}">
              <a16:creationId xmlns:a16="http://schemas.microsoft.com/office/drawing/2014/main" id="{CE526B39-BB1F-4BA0-AC27-2F36EE57DA1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74" name="Text Box 15">
          <a:extLst>
            <a:ext uri="{FF2B5EF4-FFF2-40B4-BE49-F238E27FC236}">
              <a16:creationId xmlns:a16="http://schemas.microsoft.com/office/drawing/2014/main" id="{1ED50557-5D2F-4B22-A2D1-52A365DEB10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75" name="Text Box 15">
          <a:extLst>
            <a:ext uri="{FF2B5EF4-FFF2-40B4-BE49-F238E27FC236}">
              <a16:creationId xmlns:a16="http://schemas.microsoft.com/office/drawing/2014/main" id="{A8CAD965-F823-4CAB-B601-816900CA1C1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76" name="Text Box 15">
          <a:extLst>
            <a:ext uri="{FF2B5EF4-FFF2-40B4-BE49-F238E27FC236}">
              <a16:creationId xmlns:a16="http://schemas.microsoft.com/office/drawing/2014/main" id="{56FCAABD-2144-4E08-B846-5BE4245F33A7}"/>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77" name="Text Box 15">
          <a:extLst>
            <a:ext uri="{FF2B5EF4-FFF2-40B4-BE49-F238E27FC236}">
              <a16:creationId xmlns:a16="http://schemas.microsoft.com/office/drawing/2014/main" id="{10DB5166-A5D8-4A25-BA17-FC1E6803699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78" name="Text Box 15">
          <a:extLst>
            <a:ext uri="{FF2B5EF4-FFF2-40B4-BE49-F238E27FC236}">
              <a16:creationId xmlns:a16="http://schemas.microsoft.com/office/drawing/2014/main" id="{247746DF-7659-446D-A17C-E75C8B5FC2CA}"/>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79" name="Text Box 15">
          <a:extLst>
            <a:ext uri="{FF2B5EF4-FFF2-40B4-BE49-F238E27FC236}">
              <a16:creationId xmlns:a16="http://schemas.microsoft.com/office/drawing/2014/main" id="{B4520546-E39C-4147-BA9E-28EF7BB92B7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80" name="Text Box 15">
          <a:extLst>
            <a:ext uri="{FF2B5EF4-FFF2-40B4-BE49-F238E27FC236}">
              <a16:creationId xmlns:a16="http://schemas.microsoft.com/office/drawing/2014/main" id="{B6F8ACCF-C84B-407D-BFBF-C03D86AC483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81" name="Text Box 15">
          <a:extLst>
            <a:ext uri="{FF2B5EF4-FFF2-40B4-BE49-F238E27FC236}">
              <a16:creationId xmlns:a16="http://schemas.microsoft.com/office/drawing/2014/main" id="{06AEA450-C648-4E70-BAA2-A9C2E69B6B8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82" name="Text Box 15">
          <a:extLst>
            <a:ext uri="{FF2B5EF4-FFF2-40B4-BE49-F238E27FC236}">
              <a16:creationId xmlns:a16="http://schemas.microsoft.com/office/drawing/2014/main" id="{11EB7FDE-7FA0-4660-9C0C-3C83F407796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83" name="Text Box 15">
          <a:extLst>
            <a:ext uri="{FF2B5EF4-FFF2-40B4-BE49-F238E27FC236}">
              <a16:creationId xmlns:a16="http://schemas.microsoft.com/office/drawing/2014/main" id="{2561E76F-09CE-46E1-AEC4-83808C811103}"/>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84" name="Text Box 15">
          <a:extLst>
            <a:ext uri="{FF2B5EF4-FFF2-40B4-BE49-F238E27FC236}">
              <a16:creationId xmlns:a16="http://schemas.microsoft.com/office/drawing/2014/main" id="{C228462D-5C59-403F-B126-5D64199E99F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85" name="Text Box 15">
          <a:extLst>
            <a:ext uri="{FF2B5EF4-FFF2-40B4-BE49-F238E27FC236}">
              <a16:creationId xmlns:a16="http://schemas.microsoft.com/office/drawing/2014/main" id="{05007783-F7AB-4607-9148-A42A4C7EEF8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86" name="Text Box 15">
          <a:extLst>
            <a:ext uri="{FF2B5EF4-FFF2-40B4-BE49-F238E27FC236}">
              <a16:creationId xmlns:a16="http://schemas.microsoft.com/office/drawing/2014/main" id="{8F4E931A-548C-4620-B4B1-61A7C62EA0D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87" name="Text Box 15">
          <a:extLst>
            <a:ext uri="{FF2B5EF4-FFF2-40B4-BE49-F238E27FC236}">
              <a16:creationId xmlns:a16="http://schemas.microsoft.com/office/drawing/2014/main" id="{322A3215-BE42-4133-A5BF-840A552397F6}"/>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444331"/>
    <xdr:sp macro="" textlink="">
      <xdr:nvSpPr>
        <xdr:cNvPr id="688" name="Text Box 15">
          <a:extLst>
            <a:ext uri="{FF2B5EF4-FFF2-40B4-BE49-F238E27FC236}">
              <a16:creationId xmlns:a16="http://schemas.microsoft.com/office/drawing/2014/main" id="{519B8AE4-1358-4EFA-8511-615B0E7ACF5F}"/>
            </a:ext>
          </a:extLst>
        </xdr:cNvPr>
        <xdr:cNvSpPr txBox="1">
          <a:spLocks noChangeArrowheads="1"/>
        </xdr:cNvSpPr>
      </xdr:nvSpPr>
      <xdr:spPr bwMode="auto">
        <a:xfrm>
          <a:off x="4743450" y="525399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689" name="Text Box 16">
          <a:extLst>
            <a:ext uri="{FF2B5EF4-FFF2-40B4-BE49-F238E27FC236}">
              <a16:creationId xmlns:a16="http://schemas.microsoft.com/office/drawing/2014/main" id="{7B124988-0148-4E51-9BC3-EF704163DBCF}"/>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690" name="Text Box 17">
          <a:extLst>
            <a:ext uri="{FF2B5EF4-FFF2-40B4-BE49-F238E27FC236}">
              <a16:creationId xmlns:a16="http://schemas.microsoft.com/office/drawing/2014/main" id="{8C7A1FFD-05AC-4862-B033-B80113A4D434}"/>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691" name="Text Box 18">
          <a:extLst>
            <a:ext uri="{FF2B5EF4-FFF2-40B4-BE49-F238E27FC236}">
              <a16:creationId xmlns:a16="http://schemas.microsoft.com/office/drawing/2014/main" id="{6F4B4984-24BB-4462-8463-F8222ED83876}"/>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692" name="Text Box 19">
          <a:extLst>
            <a:ext uri="{FF2B5EF4-FFF2-40B4-BE49-F238E27FC236}">
              <a16:creationId xmlns:a16="http://schemas.microsoft.com/office/drawing/2014/main" id="{02215751-4975-44E7-AB2A-C95BB960EDC2}"/>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93" name="Text Box 15">
          <a:extLst>
            <a:ext uri="{FF2B5EF4-FFF2-40B4-BE49-F238E27FC236}">
              <a16:creationId xmlns:a16="http://schemas.microsoft.com/office/drawing/2014/main" id="{2CFA926A-6505-436C-AA95-B18725EEF0AF}"/>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94" name="Text Box 15">
          <a:extLst>
            <a:ext uri="{FF2B5EF4-FFF2-40B4-BE49-F238E27FC236}">
              <a16:creationId xmlns:a16="http://schemas.microsoft.com/office/drawing/2014/main" id="{012FE85A-866D-4872-9925-36DBE2AD265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95" name="Text Box 15">
          <a:extLst>
            <a:ext uri="{FF2B5EF4-FFF2-40B4-BE49-F238E27FC236}">
              <a16:creationId xmlns:a16="http://schemas.microsoft.com/office/drawing/2014/main" id="{9AD31B00-C1A6-4CF3-9F21-F037EBDD335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96" name="Text Box 15">
          <a:extLst>
            <a:ext uri="{FF2B5EF4-FFF2-40B4-BE49-F238E27FC236}">
              <a16:creationId xmlns:a16="http://schemas.microsoft.com/office/drawing/2014/main" id="{AF1AE104-3185-4501-8AAB-1AD74020CAAF}"/>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97" name="Text Box 15">
          <a:extLst>
            <a:ext uri="{FF2B5EF4-FFF2-40B4-BE49-F238E27FC236}">
              <a16:creationId xmlns:a16="http://schemas.microsoft.com/office/drawing/2014/main" id="{2136EF66-A819-4F19-B228-2ED3F100BE73}"/>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98" name="Text Box 15">
          <a:extLst>
            <a:ext uri="{FF2B5EF4-FFF2-40B4-BE49-F238E27FC236}">
              <a16:creationId xmlns:a16="http://schemas.microsoft.com/office/drawing/2014/main" id="{CBA11A2F-C714-41BD-B3F5-C29E3F1F231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99" name="Text Box 15">
          <a:extLst>
            <a:ext uri="{FF2B5EF4-FFF2-40B4-BE49-F238E27FC236}">
              <a16:creationId xmlns:a16="http://schemas.microsoft.com/office/drawing/2014/main" id="{9EE8C840-FCAD-4EE5-8812-491B5E8FEB9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00" name="Text Box 15">
          <a:extLst>
            <a:ext uri="{FF2B5EF4-FFF2-40B4-BE49-F238E27FC236}">
              <a16:creationId xmlns:a16="http://schemas.microsoft.com/office/drawing/2014/main" id="{467991F0-AA20-4697-92AE-D3717E1D51F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01" name="Text Box 15">
          <a:extLst>
            <a:ext uri="{FF2B5EF4-FFF2-40B4-BE49-F238E27FC236}">
              <a16:creationId xmlns:a16="http://schemas.microsoft.com/office/drawing/2014/main" id="{ECDEB1D7-6603-49DA-81E7-341AD20A4F6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02" name="Text Box 15">
          <a:extLst>
            <a:ext uri="{FF2B5EF4-FFF2-40B4-BE49-F238E27FC236}">
              <a16:creationId xmlns:a16="http://schemas.microsoft.com/office/drawing/2014/main" id="{877AA9CA-0482-4C99-8F4C-67523261ECA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03" name="Text Box 15">
          <a:extLst>
            <a:ext uri="{FF2B5EF4-FFF2-40B4-BE49-F238E27FC236}">
              <a16:creationId xmlns:a16="http://schemas.microsoft.com/office/drawing/2014/main" id="{24E97CAD-0B86-4003-9ED6-BE381A807D23}"/>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04" name="Text Box 15">
          <a:extLst>
            <a:ext uri="{FF2B5EF4-FFF2-40B4-BE49-F238E27FC236}">
              <a16:creationId xmlns:a16="http://schemas.microsoft.com/office/drawing/2014/main" id="{B3028898-B53B-409C-A1BF-367AC60F21A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05" name="Text Box 15">
          <a:extLst>
            <a:ext uri="{FF2B5EF4-FFF2-40B4-BE49-F238E27FC236}">
              <a16:creationId xmlns:a16="http://schemas.microsoft.com/office/drawing/2014/main" id="{4A505319-73E0-404D-8208-0EBC43ECBCB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06" name="Text Box 15">
          <a:extLst>
            <a:ext uri="{FF2B5EF4-FFF2-40B4-BE49-F238E27FC236}">
              <a16:creationId xmlns:a16="http://schemas.microsoft.com/office/drawing/2014/main" id="{57235F62-9F76-4101-88A1-E909583F51E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xdr:row>
      <xdr:rowOff>504825</xdr:rowOff>
    </xdr:from>
    <xdr:ext cx="95250" cy="444014"/>
    <xdr:sp macro="" textlink="">
      <xdr:nvSpPr>
        <xdr:cNvPr id="707" name="Text Box 15">
          <a:extLst>
            <a:ext uri="{FF2B5EF4-FFF2-40B4-BE49-F238E27FC236}">
              <a16:creationId xmlns:a16="http://schemas.microsoft.com/office/drawing/2014/main" id="{57BC82F4-FE7F-46B2-9FCC-F49666C1F8C2}"/>
            </a:ext>
          </a:extLst>
        </xdr:cNvPr>
        <xdr:cNvSpPr txBox="1">
          <a:spLocks noChangeArrowheads="1"/>
        </xdr:cNvSpPr>
      </xdr:nvSpPr>
      <xdr:spPr bwMode="auto">
        <a:xfrm>
          <a:off x="4743450" y="58864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08" name="Text Box 15">
          <a:extLst>
            <a:ext uri="{FF2B5EF4-FFF2-40B4-BE49-F238E27FC236}">
              <a16:creationId xmlns:a16="http://schemas.microsoft.com/office/drawing/2014/main" id="{BCCFCD55-216E-4B92-9E33-7FB85091292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09" name="Text Box 15">
          <a:extLst>
            <a:ext uri="{FF2B5EF4-FFF2-40B4-BE49-F238E27FC236}">
              <a16:creationId xmlns:a16="http://schemas.microsoft.com/office/drawing/2014/main" id="{EBA07089-B64E-4A88-B3F8-7933BC7D8A8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10" name="Text Box 15">
          <a:extLst>
            <a:ext uri="{FF2B5EF4-FFF2-40B4-BE49-F238E27FC236}">
              <a16:creationId xmlns:a16="http://schemas.microsoft.com/office/drawing/2014/main" id="{567101DB-A189-4577-8DEB-5896C9EC7A4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11" name="Text Box 15">
          <a:extLst>
            <a:ext uri="{FF2B5EF4-FFF2-40B4-BE49-F238E27FC236}">
              <a16:creationId xmlns:a16="http://schemas.microsoft.com/office/drawing/2014/main" id="{1143E3DF-5ABC-4675-A8B6-D873C94156AF}"/>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12" name="Text Box 15">
          <a:extLst>
            <a:ext uri="{FF2B5EF4-FFF2-40B4-BE49-F238E27FC236}">
              <a16:creationId xmlns:a16="http://schemas.microsoft.com/office/drawing/2014/main" id="{5EAFBC41-FF6E-45C7-9121-5EB7D9C307D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13" name="Text Box 15">
          <a:extLst>
            <a:ext uri="{FF2B5EF4-FFF2-40B4-BE49-F238E27FC236}">
              <a16:creationId xmlns:a16="http://schemas.microsoft.com/office/drawing/2014/main" id="{70299024-CC98-4FEE-A7D6-CE3F488011B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14" name="Text Box 15">
          <a:extLst>
            <a:ext uri="{FF2B5EF4-FFF2-40B4-BE49-F238E27FC236}">
              <a16:creationId xmlns:a16="http://schemas.microsoft.com/office/drawing/2014/main" id="{30F6931C-D837-402B-8ACC-89223BFDDF3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15" name="Text Box 15">
          <a:extLst>
            <a:ext uri="{FF2B5EF4-FFF2-40B4-BE49-F238E27FC236}">
              <a16:creationId xmlns:a16="http://schemas.microsoft.com/office/drawing/2014/main" id="{F10FA77A-AD47-416D-9B07-467C6D642DA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16" name="Text Box 15">
          <a:extLst>
            <a:ext uri="{FF2B5EF4-FFF2-40B4-BE49-F238E27FC236}">
              <a16:creationId xmlns:a16="http://schemas.microsoft.com/office/drawing/2014/main" id="{F7011884-9736-4C46-B7C4-F142AB55FF13}"/>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17" name="Text Box 15">
          <a:extLst>
            <a:ext uri="{FF2B5EF4-FFF2-40B4-BE49-F238E27FC236}">
              <a16:creationId xmlns:a16="http://schemas.microsoft.com/office/drawing/2014/main" id="{9A5223BF-9CE5-4089-8381-D38F8D2A375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18" name="Text Box 15">
          <a:extLst>
            <a:ext uri="{FF2B5EF4-FFF2-40B4-BE49-F238E27FC236}">
              <a16:creationId xmlns:a16="http://schemas.microsoft.com/office/drawing/2014/main" id="{58C35222-2B72-47CC-8B34-42F1566E820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19" name="Text Box 15">
          <a:extLst>
            <a:ext uri="{FF2B5EF4-FFF2-40B4-BE49-F238E27FC236}">
              <a16:creationId xmlns:a16="http://schemas.microsoft.com/office/drawing/2014/main" id="{02009AEC-3722-4150-B95C-9CA96605D74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20" name="Text Box 15">
          <a:extLst>
            <a:ext uri="{FF2B5EF4-FFF2-40B4-BE49-F238E27FC236}">
              <a16:creationId xmlns:a16="http://schemas.microsoft.com/office/drawing/2014/main" id="{E2EE5E58-08EF-43DE-8726-E4B883BA2C9F}"/>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21" name="Text Box 15">
          <a:extLst>
            <a:ext uri="{FF2B5EF4-FFF2-40B4-BE49-F238E27FC236}">
              <a16:creationId xmlns:a16="http://schemas.microsoft.com/office/drawing/2014/main" id="{6C7494AC-60EF-4A76-85DB-302BF45FB71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xdr:row>
      <xdr:rowOff>0</xdr:rowOff>
    </xdr:from>
    <xdr:ext cx="95250" cy="171450"/>
    <xdr:sp macro="" textlink="">
      <xdr:nvSpPr>
        <xdr:cNvPr id="722" name="Text Box 16">
          <a:extLst>
            <a:ext uri="{FF2B5EF4-FFF2-40B4-BE49-F238E27FC236}">
              <a16:creationId xmlns:a16="http://schemas.microsoft.com/office/drawing/2014/main" id="{C64138F5-CA3A-4E7C-8FDA-967C6EF3A1AF}"/>
            </a:ext>
          </a:extLst>
        </xdr:cNvPr>
        <xdr:cNvSpPr txBox="1">
          <a:spLocks noChangeArrowheads="1"/>
        </xdr:cNvSpPr>
      </xdr:nvSpPr>
      <xdr:spPr bwMode="auto">
        <a:xfrm>
          <a:off x="4743450" y="98202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xdr:row>
      <xdr:rowOff>0</xdr:rowOff>
    </xdr:from>
    <xdr:ext cx="95250" cy="171450"/>
    <xdr:sp macro="" textlink="">
      <xdr:nvSpPr>
        <xdr:cNvPr id="723" name="Text Box 17">
          <a:extLst>
            <a:ext uri="{FF2B5EF4-FFF2-40B4-BE49-F238E27FC236}">
              <a16:creationId xmlns:a16="http://schemas.microsoft.com/office/drawing/2014/main" id="{B3C0F150-CE36-46B1-AA9E-8049B4FD654A}"/>
            </a:ext>
          </a:extLst>
        </xdr:cNvPr>
        <xdr:cNvSpPr txBox="1">
          <a:spLocks noChangeArrowheads="1"/>
        </xdr:cNvSpPr>
      </xdr:nvSpPr>
      <xdr:spPr bwMode="auto">
        <a:xfrm>
          <a:off x="4743450" y="98202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xdr:row>
      <xdr:rowOff>0</xdr:rowOff>
    </xdr:from>
    <xdr:ext cx="95250" cy="171450"/>
    <xdr:sp macro="" textlink="">
      <xdr:nvSpPr>
        <xdr:cNvPr id="724" name="Text Box 18">
          <a:extLst>
            <a:ext uri="{FF2B5EF4-FFF2-40B4-BE49-F238E27FC236}">
              <a16:creationId xmlns:a16="http://schemas.microsoft.com/office/drawing/2014/main" id="{CCEF8890-9EAA-4741-B4BA-4768D83AACF7}"/>
            </a:ext>
          </a:extLst>
        </xdr:cNvPr>
        <xdr:cNvSpPr txBox="1">
          <a:spLocks noChangeArrowheads="1"/>
        </xdr:cNvSpPr>
      </xdr:nvSpPr>
      <xdr:spPr bwMode="auto">
        <a:xfrm>
          <a:off x="4743450" y="98202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xdr:row>
      <xdr:rowOff>0</xdr:rowOff>
    </xdr:from>
    <xdr:ext cx="95250" cy="171450"/>
    <xdr:sp macro="" textlink="">
      <xdr:nvSpPr>
        <xdr:cNvPr id="725" name="Text Box 19">
          <a:extLst>
            <a:ext uri="{FF2B5EF4-FFF2-40B4-BE49-F238E27FC236}">
              <a16:creationId xmlns:a16="http://schemas.microsoft.com/office/drawing/2014/main" id="{725ED6E3-3744-44D0-A131-716F94A84C71}"/>
            </a:ext>
          </a:extLst>
        </xdr:cNvPr>
        <xdr:cNvSpPr txBox="1">
          <a:spLocks noChangeArrowheads="1"/>
        </xdr:cNvSpPr>
      </xdr:nvSpPr>
      <xdr:spPr bwMode="auto">
        <a:xfrm>
          <a:off x="4743450" y="98202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xdr:row>
      <xdr:rowOff>504825</xdr:rowOff>
    </xdr:from>
    <xdr:ext cx="95250" cy="213632"/>
    <xdr:sp macro="" textlink="">
      <xdr:nvSpPr>
        <xdr:cNvPr id="726" name="Text Box 15">
          <a:extLst>
            <a:ext uri="{FF2B5EF4-FFF2-40B4-BE49-F238E27FC236}">
              <a16:creationId xmlns:a16="http://schemas.microsoft.com/office/drawing/2014/main" id="{54D1DFC2-49DE-4AD8-8C0D-08E807849204}"/>
            </a:ext>
          </a:extLst>
        </xdr:cNvPr>
        <xdr:cNvSpPr txBox="1">
          <a:spLocks noChangeArrowheads="1"/>
        </xdr:cNvSpPr>
      </xdr:nvSpPr>
      <xdr:spPr bwMode="auto">
        <a:xfrm>
          <a:off x="4743450" y="10191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727" name="Text Box 16">
          <a:extLst>
            <a:ext uri="{FF2B5EF4-FFF2-40B4-BE49-F238E27FC236}">
              <a16:creationId xmlns:a16="http://schemas.microsoft.com/office/drawing/2014/main" id="{518D3839-E2D0-4420-870D-17AAE49AE012}"/>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728" name="Text Box 17">
          <a:extLst>
            <a:ext uri="{FF2B5EF4-FFF2-40B4-BE49-F238E27FC236}">
              <a16:creationId xmlns:a16="http://schemas.microsoft.com/office/drawing/2014/main" id="{45A5DA2F-0ECE-446F-9382-E681B7AF17EF}"/>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729" name="Text Box 18">
          <a:extLst>
            <a:ext uri="{FF2B5EF4-FFF2-40B4-BE49-F238E27FC236}">
              <a16:creationId xmlns:a16="http://schemas.microsoft.com/office/drawing/2014/main" id="{AB4B9C7D-E5FE-4D73-B09F-3E1F67A74754}"/>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730" name="Text Box 19">
          <a:extLst>
            <a:ext uri="{FF2B5EF4-FFF2-40B4-BE49-F238E27FC236}">
              <a16:creationId xmlns:a16="http://schemas.microsoft.com/office/drawing/2014/main" id="{C9A2FDCE-E38D-4668-900E-3AA891E24E83}"/>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31" name="Text Box 15">
          <a:extLst>
            <a:ext uri="{FF2B5EF4-FFF2-40B4-BE49-F238E27FC236}">
              <a16:creationId xmlns:a16="http://schemas.microsoft.com/office/drawing/2014/main" id="{1057A67C-2A23-452B-869C-0C3E152F69A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32" name="Text Box 15">
          <a:extLst>
            <a:ext uri="{FF2B5EF4-FFF2-40B4-BE49-F238E27FC236}">
              <a16:creationId xmlns:a16="http://schemas.microsoft.com/office/drawing/2014/main" id="{62DBAE27-6583-41F4-93AF-4E040A391D8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33" name="Text Box 15">
          <a:extLst>
            <a:ext uri="{FF2B5EF4-FFF2-40B4-BE49-F238E27FC236}">
              <a16:creationId xmlns:a16="http://schemas.microsoft.com/office/drawing/2014/main" id="{5AA7B066-A8E6-4DC4-9ACE-3C8012852A2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xdr:row>
      <xdr:rowOff>504825</xdr:rowOff>
    </xdr:from>
    <xdr:ext cx="95250" cy="444331"/>
    <xdr:sp macro="" textlink="">
      <xdr:nvSpPr>
        <xdr:cNvPr id="734" name="Text Box 15">
          <a:extLst>
            <a:ext uri="{FF2B5EF4-FFF2-40B4-BE49-F238E27FC236}">
              <a16:creationId xmlns:a16="http://schemas.microsoft.com/office/drawing/2014/main" id="{3F134616-09BD-43FE-BE4B-24A275E755FF}"/>
            </a:ext>
          </a:extLst>
        </xdr:cNvPr>
        <xdr:cNvSpPr txBox="1">
          <a:spLocks noChangeArrowheads="1"/>
        </xdr:cNvSpPr>
      </xdr:nvSpPr>
      <xdr:spPr bwMode="auto">
        <a:xfrm>
          <a:off x="4743450" y="101917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735" name="Text Box 16">
          <a:extLst>
            <a:ext uri="{FF2B5EF4-FFF2-40B4-BE49-F238E27FC236}">
              <a16:creationId xmlns:a16="http://schemas.microsoft.com/office/drawing/2014/main" id="{3F8FDDA1-4FD0-4A6E-A7A6-40E81E232C0C}"/>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736" name="Text Box 17">
          <a:extLst>
            <a:ext uri="{FF2B5EF4-FFF2-40B4-BE49-F238E27FC236}">
              <a16:creationId xmlns:a16="http://schemas.microsoft.com/office/drawing/2014/main" id="{A45EADAF-CBFA-4ADB-87A0-4C32BBB0EC31}"/>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737" name="Text Box 18">
          <a:extLst>
            <a:ext uri="{FF2B5EF4-FFF2-40B4-BE49-F238E27FC236}">
              <a16:creationId xmlns:a16="http://schemas.microsoft.com/office/drawing/2014/main" id="{568C9F77-0A50-4C5D-B3EC-69114B3725EB}"/>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738" name="Text Box 19">
          <a:extLst>
            <a:ext uri="{FF2B5EF4-FFF2-40B4-BE49-F238E27FC236}">
              <a16:creationId xmlns:a16="http://schemas.microsoft.com/office/drawing/2014/main" id="{D2A45DF5-F81F-447F-A58B-B3FB8EBC1891}"/>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39" name="Text Box 15">
          <a:extLst>
            <a:ext uri="{FF2B5EF4-FFF2-40B4-BE49-F238E27FC236}">
              <a16:creationId xmlns:a16="http://schemas.microsoft.com/office/drawing/2014/main" id="{5DDB14F6-B8F9-49E8-9F55-BFAAE6A71E0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40" name="Text Box 15">
          <a:extLst>
            <a:ext uri="{FF2B5EF4-FFF2-40B4-BE49-F238E27FC236}">
              <a16:creationId xmlns:a16="http://schemas.microsoft.com/office/drawing/2014/main" id="{A78E66A7-F349-43E6-BFD3-4B7A57CA0DCF}"/>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41" name="Text Box 15">
          <a:extLst>
            <a:ext uri="{FF2B5EF4-FFF2-40B4-BE49-F238E27FC236}">
              <a16:creationId xmlns:a16="http://schemas.microsoft.com/office/drawing/2014/main" id="{31A0A2D9-F4F2-405A-A720-85FA49A529D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42" name="Text Box 15">
          <a:extLst>
            <a:ext uri="{FF2B5EF4-FFF2-40B4-BE49-F238E27FC236}">
              <a16:creationId xmlns:a16="http://schemas.microsoft.com/office/drawing/2014/main" id="{972CBE29-951A-4E32-A69B-1A4BFDDC55A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43" name="Text Box 15">
          <a:extLst>
            <a:ext uri="{FF2B5EF4-FFF2-40B4-BE49-F238E27FC236}">
              <a16:creationId xmlns:a16="http://schemas.microsoft.com/office/drawing/2014/main" id="{FF20F4F0-BE59-4D28-B7F9-A226F1666A32}"/>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44" name="Text Box 15">
          <a:extLst>
            <a:ext uri="{FF2B5EF4-FFF2-40B4-BE49-F238E27FC236}">
              <a16:creationId xmlns:a16="http://schemas.microsoft.com/office/drawing/2014/main" id="{A4A9DDF3-4B4D-4579-BAB8-E7218180BB2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45" name="Text Box 15">
          <a:extLst>
            <a:ext uri="{FF2B5EF4-FFF2-40B4-BE49-F238E27FC236}">
              <a16:creationId xmlns:a16="http://schemas.microsoft.com/office/drawing/2014/main" id="{15EC31CD-C505-4B14-BE82-681A3D7A32E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46" name="Text Box 15">
          <a:extLst>
            <a:ext uri="{FF2B5EF4-FFF2-40B4-BE49-F238E27FC236}">
              <a16:creationId xmlns:a16="http://schemas.microsoft.com/office/drawing/2014/main" id="{517B1F75-0538-4B9F-9F3D-3918AEF3673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47" name="Text Box 15">
          <a:extLst>
            <a:ext uri="{FF2B5EF4-FFF2-40B4-BE49-F238E27FC236}">
              <a16:creationId xmlns:a16="http://schemas.microsoft.com/office/drawing/2014/main" id="{5A959A3F-C6ED-4971-9495-63FE7B6EB69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48" name="Text Box 15">
          <a:extLst>
            <a:ext uri="{FF2B5EF4-FFF2-40B4-BE49-F238E27FC236}">
              <a16:creationId xmlns:a16="http://schemas.microsoft.com/office/drawing/2014/main" id="{463C4352-828B-4F89-8BE7-84F2F849E6B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49" name="Text Box 15">
          <a:extLst>
            <a:ext uri="{FF2B5EF4-FFF2-40B4-BE49-F238E27FC236}">
              <a16:creationId xmlns:a16="http://schemas.microsoft.com/office/drawing/2014/main" id="{339EC4E0-6369-4AF0-9E81-529BAAE7DB2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50" name="Text Box 15">
          <a:extLst>
            <a:ext uri="{FF2B5EF4-FFF2-40B4-BE49-F238E27FC236}">
              <a16:creationId xmlns:a16="http://schemas.microsoft.com/office/drawing/2014/main" id="{355201A3-790F-4462-98BE-E0A8240A84C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51" name="Text Box 15">
          <a:extLst>
            <a:ext uri="{FF2B5EF4-FFF2-40B4-BE49-F238E27FC236}">
              <a16:creationId xmlns:a16="http://schemas.microsoft.com/office/drawing/2014/main" id="{713429BA-A4DB-456B-8F52-37455A6E6C0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52" name="Text Box 15">
          <a:extLst>
            <a:ext uri="{FF2B5EF4-FFF2-40B4-BE49-F238E27FC236}">
              <a16:creationId xmlns:a16="http://schemas.microsoft.com/office/drawing/2014/main" id="{6DAA24BB-ECA2-4205-9C20-4DB5DDDD1FE3}"/>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753" name="Text Box 15">
          <a:extLst>
            <a:ext uri="{FF2B5EF4-FFF2-40B4-BE49-F238E27FC236}">
              <a16:creationId xmlns:a16="http://schemas.microsoft.com/office/drawing/2014/main" id="{E5F26A8E-0BC1-4097-A3B7-02404A424D9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754" name="Text Box 15">
          <a:extLst>
            <a:ext uri="{FF2B5EF4-FFF2-40B4-BE49-F238E27FC236}">
              <a16:creationId xmlns:a16="http://schemas.microsoft.com/office/drawing/2014/main" id="{1FA72BA4-67F2-457B-93FB-271E1B66D03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755" name="Text Box 15">
          <a:extLst>
            <a:ext uri="{FF2B5EF4-FFF2-40B4-BE49-F238E27FC236}">
              <a16:creationId xmlns:a16="http://schemas.microsoft.com/office/drawing/2014/main" id="{B1291E13-7F13-41D9-92AC-D32EB28B436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756" name="Text Box 15">
          <a:extLst>
            <a:ext uri="{FF2B5EF4-FFF2-40B4-BE49-F238E27FC236}">
              <a16:creationId xmlns:a16="http://schemas.microsoft.com/office/drawing/2014/main" id="{3C02573E-49C8-46DC-807D-60DF5DEDC06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757" name="Text Box 15">
          <a:extLst>
            <a:ext uri="{FF2B5EF4-FFF2-40B4-BE49-F238E27FC236}">
              <a16:creationId xmlns:a16="http://schemas.microsoft.com/office/drawing/2014/main" id="{18D1B86E-DF2F-49B0-9781-E11E5F55CEAA}"/>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758" name="Text Box 15">
          <a:extLst>
            <a:ext uri="{FF2B5EF4-FFF2-40B4-BE49-F238E27FC236}">
              <a16:creationId xmlns:a16="http://schemas.microsoft.com/office/drawing/2014/main" id="{BD59467E-491D-4EE8-8B54-7B287A938773}"/>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759" name="Text Box 15">
          <a:extLst>
            <a:ext uri="{FF2B5EF4-FFF2-40B4-BE49-F238E27FC236}">
              <a16:creationId xmlns:a16="http://schemas.microsoft.com/office/drawing/2014/main" id="{78520C80-C1AE-4BFA-B794-3732C673F55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760" name="Text Box 15">
          <a:extLst>
            <a:ext uri="{FF2B5EF4-FFF2-40B4-BE49-F238E27FC236}">
              <a16:creationId xmlns:a16="http://schemas.microsoft.com/office/drawing/2014/main" id="{BB104CC5-81D1-45F9-8949-A8190704FD7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761" name="Text Box 15">
          <a:extLst>
            <a:ext uri="{FF2B5EF4-FFF2-40B4-BE49-F238E27FC236}">
              <a16:creationId xmlns:a16="http://schemas.microsoft.com/office/drawing/2014/main" id="{7DE9BCD5-69D0-4D8F-B97F-FE3A0FEA544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762" name="Text Box 15">
          <a:extLst>
            <a:ext uri="{FF2B5EF4-FFF2-40B4-BE49-F238E27FC236}">
              <a16:creationId xmlns:a16="http://schemas.microsoft.com/office/drawing/2014/main" id="{E3A15029-6A15-41A4-B05E-77013A76312D}"/>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763" name="Text Box 15">
          <a:extLst>
            <a:ext uri="{FF2B5EF4-FFF2-40B4-BE49-F238E27FC236}">
              <a16:creationId xmlns:a16="http://schemas.microsoft.com/office/drawing/2014/main" id="{201A63EE-BFEE-445B-BBA3-D8B52FC8CC7E}"/>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764" name="Text Box 15">
          <a:extLst>
            <a:ext uri="{FF2B5EF4-FFF2-40B4-BE49-F238E27FC236}">
              <a16:creationId xmlns:a16="http://schemas.microsoft.com/office/drawing/2014/main" id="{238C998E-BE99-4CB4-9F98-383AC4EF287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765" name="Text Box 15">
          <a:extLst>
            <a:ext uri="{FF2B5EF4-FFF2-40B4-BE49-F238E27FC236}">
              <a16:creationId xmlns:a16="http://schemas.microsoft.com/office/drawing/2014/main" id="{8B6B621C-A6BB-438A-ACC2-121692EDCA5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766" name="Text Box 15">
          <a:extLst>
            <a:ext uri="{FF2B5EF4-FFF2-40B4-BE49-F238E27FC236}">
              <a16:creationId xmlns:a16="http://schemas.microsoft.com/office/drawing/2014/main" id="{A372ED6E-6973-421A-AE02-08B81FFAF7B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xdr:row>
      <xdr:rowOff>0</xdr:rowOff>
    </xdr:from>
    <xdr:ext cx="95250" cy="171450"/>
    <xdr:sp macro="" textlink="">
      <xdr:nvSpPr>
        <xdr:cNvPr id="767" name="Text Box 16">
          <a:extLst>
            <a:ext uri="{FF2B5EF4-FFF2-40B4-BE49-F238E27FC236}">
              <a16:creationId xmlns:a16="http://schemas.microsoft.com/office/drawing/2014/main" id="{21E0B195-80CA-48F4-A0AF-CA08E1F9CD88}"/>
            </a:ext>
          </a:extLst>
        </xdr:cNvPr>
        <xdr:cNvSpPr txBox="1">
          <a:spLocks noChangeArrowheads="1"/>
        </xdr:cNvSpPr>
      </xdr:nvSpPr>
      <xdr:spPr bwMode="auto">
        <a:xfrm>
          <a:off x="14363700" y="98202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xdr:row>
      <xdr:rowOff>0</xdr:rowOff>
    </xdr:from>
    <xdr:ext cx="95250" cy="171450"/>
    <xdr:sp macro="" textlink="">
      <xdr:nvSpPr>
        <xdr:cNvPr id="768" name="Text Box 17">
          <a:extLst>
            <a:ext uri="{FF2B5EF4-FFF2-40B4-BE49-F238E27FC236}">
              <a16:creationId xmlns:a16="http://schemas.microsoft.com/office/drawing/2014/main" id="{47B0684B-52E5-4353-B0DC-65309600F2BD}"/>
            </a:ext>
          </a:extLst>
        </xdr:cNvPr>
        <xdr:cNvSpPr txBox="1">
          <a:spLocks noChangeArrowheads="1"/>
        </xdr:cNvSpPr>
      </xdr:nvSpPr>
      <xdr:spPr bwMode="auto">
        <a:xfrm>
          <a:off x="14363700" y="98202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xdr:row>
      <xdr:rowOff>15875</xdr:rowOff>
    </xdr:from>
    <xdr:ext cx="95250" cy="171450"/>
    <xdr:sp macro="" textlink="">
      <xdr:nvSpPr>
        <xdr:cNvPr id="769" name="Text Box 18">
          <a:extLst>
            <a:ext uri="{FF2B5EF4-FFF2-40B4-BE49-F238E27FC236}">
              <a16:creationId xmlns:a16="http://schemas.microsoft.com/office/drawing/2014/main" id="{647C7213-61F6-4154-B5B3-1BE72C83B00D}"/>
            </a:ext>
          </a:extLst>
        </xdr:cNvPr>
        <xdr:cNvSpPr txBox="1">
          <a:spLocks noChangeArrowheads="1"/>
        </xdr:cNvSpPr>
      </xdr:nvSpPr>
      <xdr:spPr bwMode="auto">
        <a:xfrm>
          <a:off x="14362112" y="98361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xdr:row>
      <xdr:rowOff>504825</xdr:rowOff>
    </xdr:from>
    <xdr:ext cx="95250" cy="213632"/>
    <xdr:sp macro="" textlink="">
      <xdr:nvSpPr>
        <xdr:cNvPr id="770" name="Text Box 15">
          <a:extLst>
            <a:ext uri="{FF2B5EF4-FFF2-40B4-BE49-F238E27FC236}">
              <a16:creationId xmlns:a16="http://schemas.microsoft.com/office/drawing/2014/main" id="{F2D7A2AC-0396-4513-9CA7-0BD7FF691B89}"/>
            </a:ext>
          </a:extLst>
        </xdr:cNvPr>
        <xdr:cNvSpPr txBox="1">
          <a:spLocks noChangeArrowheads="1"/>
        </xdr:cNvSpPr>
      </xdr:nvSpPr>
      <xdr:spPr bwMode="auto">
        <a:xfrm>
          <a:off x="14363700" y="10191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771" name="Text Box 16">
          <a:extLst>
            <a:ext uri="{FF2B5EF4-FFF2-40B4-BE49-F238E27FC236}">
              <a16:creationId xmlns:a16="http://schemas.microsoft.com/office/drawing/2014/main" id="{8D67E583-B880-43F7-B989-B9651DDB672C}"/>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772" name="Text Box 17">
          <a:extLst>
            <a:ext uri="{FF2B5EF4-FFF2-40B4-BE49-F238E27FC236}">
              <a16:creationId xmlns:a16="http://schemas.microsoft.com/office/drawing/2014/main" id="{6AA20E65-8255-4EF2-A893-40C61426486D}"/>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773" name="Text Box 18">
          <a:extLst>
            <a:ext uri="{FF2B5EF4-FFF2-40B4-BE49-F238E27FC236}">
              <a16:creationId xmlns:a16="http://schemas.microsoft.com/office/drawing/2014/main" id="{0AEBC9E2-2CB6-4AB9-8CE8-40AB72200B38}"/>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774" name="Text Box 19">
          <a:extLst>
            <a:ext uri="{FF2B5EF4-FFF2-40B4-BE49-F238E27FC236}">
              <a16:creationId xmlns:a16="http://schemas.microsoft.com/office/drawing/2014/main" id="{F2E2B377-19D6-4517-B81D-72FD0DDE3424}"/>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775" name="Text Box 15">
          <a:extLst>
            <a:ext uri="{FF2B5EF4-FFF2-40B4-BE49-F238E27FC236}">
              <a16:creationId xmlns:a16="http://schemas.microsoft.com/office/drawing/2014/main" id="{A8573CBD-17FD-409E-8A89-8BE05A81A34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776" name="Text Box 15">
          <a:extLst>
            <a:ext uri="{FF2B5EF4-FFF2-40B4-BE49-F238E27FC236}">
              <a16:creationId xmlns:a16="http://schemas.microsoft.com/office/drawing/2014/main" id="{172155C3-4A09-4774-90BE-910B3987E2F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777" name="Text Box 15">
          <a:extLst>
            <a:ext uri="{FF2B5EF4-FFF2-40B4-BE49-F238E27FC236}">
              <a16:creationId xmlns:a16="http://schemas.microsoft.com/office/drawing/2014/main" id="{1BE8BC36-07DC-4E18-B135-5776F43FD293}"/>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78" name="Text Box 15">
          <a:extLst>
            <a:ext uri="{FF2B5EF4-FFF2-40B4-BE49-F238E27FC236}">
              <a16:creationId xmlns:a16="http://schemas.microsoft.com/office/drawing/2014/main" id="{095BAA5B-0CEB-4D7D-B0E7-DFC4A6BA046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79" name="Text Box 15">
          <a:extLst>
            <a:ext uri="{FF2B5EF4-FFF2-40B4-BE49-F238E27FC236}">
              <a16:creationId xmlns:a16="http://schemas.microsoft.com/office/drawing/2014/main" id="{91BE713C-EFBB-4836-AE55-7801CB145C6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80" name="Text Box 15">
          <a:extLst>
            <a:ext uri="{FF2B5EF4-FFF2-40B4-BE49-F238E27FC236}">
              <a16:creationId xmlns:a16="http://schemas.microsoft.com/office/drawing/2014/main" id="{825D59C6-8DF0-4A01-A812-58D5A0C466A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81" name="Text Box 15">
          <a:extLst>
            <a:ext uri="{FF2B5EF4-FFF2-40B4-BE49-F238E27FC236}">
              <a16:creationId xmlns:a16="http://schemas.microsoft.com/office/drawing/2014/main" id="{99922DBD-74A2-4A31-AE6D-62F9A96DB04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82" name="Text Box 15">
          <a:extLst>
            <a:ext uri="{FF2B5EF4-FFF2-40B4-BE49-F238E27FC236}">
              <a16:creationId xmlns:a16="http://schemas.microsoft.com/office/drawing/2014/main" id="{2A490854-33A1-484A-AAAC-1FA924854997}"/>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83" name="Text Box 15">
          <a:extLst>
            <a:ext uri="{FF2B5EF4-FFF2-40B4-BE49-F238E27FC236}">
              <a16:creationId xmlns:a16="http://schemas.microsoft.com/office/drawing/2014/main" id="{57A8ECD8-8A3D-4611-9663-4E82E615F4C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84" name="Text Box 15">
          <a:extLst>
            <a:ext uri="{FF2B5EF4-FFF2-40B4-BE49-F238E27FC236}">
              <a16:creationId xmlns:a16="http://schemas.microsoft.com/office/drawing/2014/main" id="{1816BAE8-204D-4FD5-93D0-3B17D8F54B02}"/>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85" name="Text Box 15">
          <a:extLst>
            <a:ext uri="{FF2B5EF4-FFF2-40B4-BE49-F238E27FC236}">
              <a16:creationId xmlns:a16="http://schemas.microsoft.com/office/drawing/2014/main" id="{8B830C74-C576-435A-98F6-69D15BAD9D1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86" name="Text Box 15">
          <a:extLst>
            <a:ext uri="{FF2B5EF4-FFF2-40B4-BE49-F238E27FC236}">
              <a16:creationId xmlns:a16="http://schemas.microsoft.com/office/drawing/2014/main" id="{3D72ADE0-E56E-4B69-8E10-47FA4170804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87" name="Text Box 15">
          <a:extLst>
            <a:ext uri="{FF2B5EF4-FFF2-40B4-BE49-F238E27FC236}">
              <a16:creationId xmlns:a16="http://schemas.microsoft.com/office/drawing/2014/main" id="{537A635C-AC87-49CF-858F-4C3AF2F10EC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88" name="Text Box 15">
          <a:extLst>
            <a:ext uri="{FF2B5EF4-FFF2-40B4-BE49-F238E27FC236}">
              <a16:creationId xmlns:a16="http://schemas.microsoft.com/office/drawing/2014/main" id="{2DEF84A4-3B5A-4238-9547-ECF6E12D523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89" name="Text Box 15">
          <a:extLst>
            <a:ext uri="{FF2B5EF4-FFF2-40B4-BE49-F238E27FC236}">
              <a16:creationId xmlns:a16="http://schemas.microsoft.com/office/drawing/2014/main" id="{F439983F-3824-4C15-AF75-4C6BDC12062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90" name="Text Box 15">
          <a:extLst>
            <a:ext uri="{FF2B5EF4-FFF2-40B4-BE49-F238E27FC236}">
              <a16:creationId xmlns:a16="http://schemas.microsoft.com/office/drawing/2014/main" id="{1E19128A-26B0-4783-8556-8D9B2AE16AC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91" name="Text Box 15">
          <a:extLst>
            <a:ext uri="{FF2B5EF4-FFF2-40B4-BE49-F238E27FC236}">
              <a16:creationId xmlns:a16="http://schemas.microsoft.com/office/drawing/2014/main" id="{9A7CD62F-CA59-4767-82C4-A7580103455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92" name="Text Box 15">
          <a:extLst>
            <a:ext uri="{FF2B5EF4-FFF2-40B4-BE49-F238E27FC236}">
              <a16:creationId xmlns:a16="http://schemas.microsoft.com/office/drawing/2014/main" id="{31E07EC0-6D41-4739-A867-2BFBFC57F6B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93" name="Text Box 15">
          <a:extLst>
            <a:ext uri="{FF2B5EF4-FFF2-40B4-BE49-F238E27FC236}">
              <a16:creationId xmlns:a16="http://schemas.microsoft.com/office/drawing/2014/main" id="{19125E2A-9F49-4E8A-8D54-BE54141C51C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94" name="Text Box 15">
          <a:extLst>
            <a:ext uri="{FF2B5EF4-FFF2-40B4-BE49-F238E27FC236}">
              <a16:creationId xmlns:a16="http://schemas.microsoft.com/office/drawing/2014/main" id="{70F449EC-6763-4A14-BC9A-1A6DCC13CFD7}"/>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95" name="Text Box 15">
          <a:extLst>
            <a:ext uri="{FF2B5EF4-FFF2-40B4-BE49-F238E27FC236}">
              <a16:creationId xmlns:a16="http://schemas.microsoft.com/office/drawing/2014/main" id="{20899C0E-B518-4598-B0E8-CD7A879E0667}"/>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96" name="Text Box 15">
          <a:extLst>
            <a:ext uri="{FF2B5EF4-FFF2-40B4-BE49-F238E27FC236}">
              <a16:creationId xmlns:a16="http://schemas.microsoft.com/office/drawing/2014/main" id="{5964B7F9-97B0-4818-9B99-01B6B35BE7C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97" name="Text Box 15">
          <a:extLst>
            <a:ext uri="{FF2B5EF4-FFF2-40B4-BE49-F238E27FC236}">
              <a16:creationId xmlns:a16="http://schemas.microsoft.com/office/drawing/2014/main" id="{80E17950-228C-4ECE-BC94-4FDA83008C6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98" name="Text Box 15">
          <a:extLst>
            <a:ext uri="{FF2B5EF4-FFF2-40B4-BE49-F238E27FC236}">
              <a16:creationId xmlns:a16="http://schemas.microsoft.com/office/drawing/2014/main" id="{EE1F25D0-D313-4447-941B-3D4D4BBCA0A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99" name="Text Box 15">
          <a:extLst>
            <a:ext uri="{FF2B5EF4-FFF2-40B4-BE49-F238E27FC236}">
              <a16:creationId xmlns:a16="http://schemas.microsoft.com/office/drawing/2014/main" id="{14ED25CD-FB84-44C2-A5A1-528B68C37CE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00" name="Text Box 15">
          <a:extLst>
            <a:ext uri="{FF2B5EF4-FFF2-40B4-BE49-F238E27FC236}">
              <a16:creationId xmlns:a16="http://schemas.microsoft.com/office/drawing/2014/main" id="{661C24F6-D314-4AE9-9FF6-0B508C93837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01" name="Text Box 15">
          <a:extLst>
            <a:ext uri="{FF2B5EF4-FFF2-40B4-BE49-F238E27FC236}">
              <a16:creationId xmlns:a16="http://schemas.microsoft.com/office/drawing/2014/main" id="{03B906BB-2927-4A41-A2C5-4FBDD195A9E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02" name="Text Box 15">
          <a:extLst>
            <a:ext uri="{FF2B5EF4-FFF2-40B4-BE49-F238E27FC236}">
              <a16:creationId xmlns:a16="http://schemas.microsoft.com/office/drawing/2014/main" id="{95D818C1-10D2-4CA7-A602-E3F50C26F65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03" name="Text Box 15">
          <a:extLst>
            <a:ext uri="{FF2B5EF4-FFF2-40B4-BE49-F238E27FC236}">
              <a16:creationId xmlns:a16="http://schemas.microsoft.com/office/drawing/2014/main" id="{065DBD1C-2954-4D15-85F3-6B72471254B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04" name="Text Box 15">
          <a:extLst>
            <a:ext uri="{FF2B5EF4-FFF2-40B4-BE49-F238E27FC236}">
              <a16:creationId xmlns:a16="http://schemas.microsoft.com/office/drawing/2014/main" id="{C1F905CF-52F4-4820-B9A4-F93F46D4E3F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05" name="Text Box 15">
          <a:extLst>
            <a:ext uri="{FF2B5EF4-FFF2-40B4-BE49-F238E27FC236}">
              <a16:creationId xmlns:a16="http://schemas.microsoft.com/office/drawing/2014/main" id="{62EB4C44-EB84-4088-A991-03F1DF3B8AE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06" name="Text Box 15">
          <a:extLst>
            <a:ext uri="{FF2B5EF4-FFF2-40B4-BE49-F238E27FC236}">
              <a16:creationId xmlns:a16="http://schemas.microsoft.com/office/drawing/2014/main" id="{D79A3976-6021-45AA-B1AE-44F753586A1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07" name="Text Box 15">
          <a:extLst>
            <a:ext uri="{FF2B5EF4-FFF2-40B4-BE49-F238E27FC236}">
              <a16:creationId xmlns:a16="http://schemas.microsoft.com/office/drawing/2014/main" id="{C758957F-9D85-4803-B069-4D74999499B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08" name="Text Box 15">
          <a:extLst>
            <a:ext uri="{FF2B5EF4-FFF2-40B4-BE49-F238E27FC236}">
              <a16:creationId xmlns:a16="http://schemas.microsoft.com/office/drawing/2014/main" id="{FA1A1E1F-7353-4A38-BF83-899F5744137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09" name="Text Box 15">
          <a:extLst>
            <a:ext uri="{FF2B5EF4-FFF2-40B4-BE49-F238E27FC236}">
              <a16:creationId xmlns:a16="http://schemas.microsoft.com/office/drawing/2014/main" id="{A45C37DD-FE4D-441E-B726-7F1691028C6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10" name="Text Box 15">
          <a:extLst>
            <a:ext uri="{FF2B5EF4-FFF2-40B4-BE49-F238E27FC236}">
              <a16:creationId xmlns:a16="http://schemas.microsoft.com/office/drawing/2014/main" id="{7FAF16D5-3EBD-468F-A6AE-A04A590599D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11" name="Text Box 15">
          <a:extLst>
            <a:ext uri="{FF2B5EF4-FFF2-40B4-BE49-F238E27FC236}">
              <a16:creationId xmlns:a16="http://schemas.microsoft.com/office/drawing/2014/main" id="{98900C1A-77E7-440F-99DA-5DC207440F7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12" name="Text Box 15">
          <a:extLst>
            <a:ext uri="{FF2B5EF4-FFF2-40B4-BE49-F238E27FC236}">
              <a16:creationId xmlns:a16="http://schemas.microsoft.com/office/drawing/2014/main" id="{57404EA0-6859-4CA2-A4E9-EEB4157C7FF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13" name="Text Box 15">
          <a:extLst>
            <a:ext uri="{FF2B5EF4-FFF2-40B4-BE49-F238E27FC236}">
              <a16:creationId xmlns:a16="http://schemas.microsoft.com/office/drawing/2014/main" id="{0DEE331D-9347-423A-93E0-D6EF1E37847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14" name="Text Box 15">
          <a:extLst>
            <a:ext uri="{FF2B5EF4-FFF2-40B4-BE49-F238E27FC236}">
              <a16:creationId xmlns:a16="http://schemas.microsoft.com/office/drawing/2014/main" id="{88F69E2E-27B5-42B4-A441-4D3B9F903F6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15" name="Text Box 15">
          <a:extLst>
            <a:ext uri="{FF2B5EF4-FFF2-40B4-BE49-F238E27FC236}">
              <a16:creationId xmlns:a16="http://schemas.microsoft.com/office/drawing/2014/main" id="{22C79DA8-3BA1-4A39-BA92-EC915CDB813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16" name="Text Box 15">
          <a:extLst>
            <a:ext uri="{FF2B5EF4-FFF2-40B4-BE49-F238E27FC236}">
              <a16:creationId xmlns:a16="http://schemas.microsoft.com/office/drawing/2014/main" id="{A68815B1-4AE1-44A0-86DF-EF854B741EA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17" name="Text Box 15">
          <a:extLst>
            <a:ext uri="{FF2B5EF4-FFF2-40B4-BE49-F238E27FC236}">
              <a16:creationId xmlns:a16="http://schemas.microsoft.com/office/drawing/2014/main" id="{83AC8805-A537-49A0-851B-1BA6027A9E4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18" name="Text Box 15">
          <a:extLst>
            <a:ext uri="{FF2B5EF4-FFF2-40B4-BE49-F238E27FC236}">
              <a16:creationId xmlns:a16="http://schemas.microsoft.com/office/drawing/2014/main" id="{4ED2CE22-20C1-4FB4-B876-003BFFCE62A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19" name="Text Box 15">
          <a:extLst>
            <a:ext uri="{FF2B5EF4-FFF2-40B4-BE49-F238E27FC236}">
              <a16:creationId xmlns:a16="http://schemas.microsoft.com/office/drawing/2014/main" id="{167163A6-298C-4FC0-9848-F1F0DCA3DBC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20" name="Text Box 15">
          <a:extLst>
            <a:ext uri="{FF2B5EF4-FFF2-40B4-BE49-F238E27FC236}">
              <a16:creationId xmlns:a16="http://schemas.microsoft.com/office/drawing/2014/main" id="{2C014246-FA79-432A-A0B6-85F6770C57A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xdr:row>
      <xdr:rowOff>0</xdr:rowOff>
    </xdr:from>
    <xdr:ext cx="95250" cy="171450"/>
    <xdr:sp macro="" textlink="">
      <xdr:nvSpPr>
        <xdr:cNvPr id="821" name="Text Box 16">
          <a:extLst>
            <a:ext uri="{FF2B5EF4-FFF2-40B4-BE49-F238E27FC236}">
              <a16:creationId xmlns:a16="http://schemas.microsoft.com/office/drawing/2014/main" id="{FAA55B04-4E7F-4325-9E2B-63B625F1B4E6}"/>
            </a:ext>
          </a:extLst>
        </xdr:cNvPr>
        <xdr:cNvSpPr txBox="1">
          <a:spLocks noChangeArrowheads="1"/>
        </xdr:cNvSpPr>
      </xdr:nvSpPr>
      <xdr:spPr bwMode="auto">
        <a:xfrm>
          <a:off x="19183350" y="98202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xdr:row>
      <xdr:rowOff>0</xdr:rowOff>
    </xdr:from>
    <xdr:ext cx="95250" cy="171450"/>
    <xdr:sp macro="" textlink="">
      <xdr:nvSpPr>
        <xdr:cNvPr id="822" name="Text Box 17">
          <a:extLst>
            <a:ext uri="{FF2B5EF4-FFF2-40B4-BE49-F238E27FC236}">
              <a16:creationId xmlns:a16="http://schemas.microsoft.com/office/drawing/2014/main" id="{3ED32577-8523-44FA-8278-3171EE8CD11F}"/>
            </a:ext>
          </a:extLst>
        </xdr:cNvPr>
        <xdr:cNvSpPr txBox="1">
          <a:spLocks noChangeArrowheads="1"/>
        </xdr:cNvSpPr>
      </xdr:nvSpPr>
      <xdr:spPr bwMode="auto">
        <a:xfrm>
          <a:off x="19183350" y="98202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xdr:row>
      <xdr:rowOff>0</xdr:rowOff>
    </xdr:from>
    <xdr:ext cx="95250" cy="171450"/>
    <xdr:sp macro="" textlink="">
      <xdr:nvSpPr>
        <xdr:cNvPr id="823" name="Text Box 18">
          <a:extLst>
            <a:ext uri="{FF2B5EF4-FFF2-40B4-BE49-F238E27FC236}">
              <a16:creationId xmlns:a16="http://schemas.microsoft.com/office/drawing/2014/main" id="{263196B1-5771-4A10-AF9D-FE169645539D}"/>
            </a:ext>
          </a:extLst>
        </xdr:cNvPr>
        <xdr:cNvSpPr txBox="1">
          <a:spLocks noChangeArrowheads="1"/>
        </xdr:cNvSpPr>
      </xdr:nvSpPr>
      <xdr:spPr bwMode="auto">
        <a:xfrm>
          <a:off x="19183350" y="98202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xdr:row>
      <xdr:rowOff>0</xdr:rowOff>
    </xdr:from>
    <xdr:ext cx="95250" cy="171450"/>
    <xdr:sp macro="" textlink="">
      <xdr:nvSpPr>
        <xdr:cNvPr id="824" name="Text Box 19">
          <a:extLst>
            <a:ext uri="{FF2B5EF4-FFF2-40B4-BE49-F238E27FC236}">
              <a16:creationId xmlns:a16="http://schemas.microsoft.com/office/drawing/2014/main" id="{A7421531-9F5C-44D3-9FA1-839AD5E5B4D5}"/>
            </a:ext>
          </a:extLst>
        </xdr:cNvPr>
        <xdr:cNvSpPr txBox="1">
          <a:spLocks noChangeArrowheads="1"/>
        </xdr:cNvSpPr>
      </xdr:nvSpPr>
      <xdr:spPr bwMode="auto">
        <a:xfrm>
          <a:off x="19183350" y="98202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25" name="Text Box 15">
          <a:extLst>
            <a:ext uri="{FF2B5EF4-FFF2-40B4-BE49-F238E27FC236}">
              <a16:creationId xmlns:a16="http://schemas.microsoft.com/office/drawing/2014/main" id="{E48DB433-5D4A-4573-9721-08B7BFCF678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26" name="Text Box 15">
          <a:extLst>
            <a:ext uri="{FF2B5EF4-FFF2-40B4-BE49-F238E27FC236}">
              <a16:creationId xmlns:a16="http://schemas.microsoft.com/office/drawing/2014/main" id="{84827DEE-C4BF-4062-8132-F488F498CB8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27" name="Text Box 15">
          <a:extLst>
            <a:ext uri="{FF2B5EF4-FFF2-40B4-BE49-F238E27FC236}">
              <a16:creationId xmlns:a16="http://schemas.microsoft.com/office/drawing/2014/main" id="{F97EE4EF-4BDE-490F-BB40-6A0C4DFFAFA3}"/>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28" name="Text Box 15">
          <a:extLst>
            <a:ext uri="{FF2B5EF4-FFF2-40B4-BE49-F238E27FC236}">
              <a16:creationId xmlns:a16="http://schemas.microsoft.com/office/drawing/2014/main" id="{EC7DE81D-BFE1-448C-ADEF-A207C12DE9BE}"/>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29" name="Text Box 15">
          <a:extLst>
            <a:ext uri="{FF2B5EF4-FFF2-40B4-BE49-F238E27FC236}">
              <a16:creationId xmlns:a16="http://schemas.microsoft.com/office/drawing/2014/main" id="{85AAF14F-5294-4614-A8BB-5F168FECEE9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30" name="Text Box 15">
          <a:extLst>
            <a:ext uri="{FF2B5EF4-FFF2-40B4-BE49-F238E27FC236}">
              <a16:creationId xmlns:a16="http://schemas.microsoft.com/office/drawing/2014/main" id="{0C7A410B-00CC-41C8-87E9-110F37D9C43F}"/>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31" name="Text Box 15">
          <a:extLst>
            <a:ext uri="{FF2B5EF4-FFF2-40B4-BE49-F238E27FC236}">
              <a16:creationId xmlns:a16="http://schemas.microsoft.com/office/drawing/2014/main" id="{9EB23F09-9C8A-4999-A793-540D33B7E27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32" name="Text Box 15">
          <a:extLst>
            <a:ext uri="{FF2B5EF4-FFF2-40B4-BE49-F238E27FC236}">
              <a16:creationId xmlns:a16="http://schemas.microsoft.com/office/drawing/2014/main" id="{1C3559F4-FAF5-4D4B-A377-28F6FF3198D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33" name="Text Box 15">
          <a:extLst>
            <a:ext uri="{FF2B5EF4-FFF2-40B4-BE49-F238E27FC236}">
              <a16:creationId xmlns:a16="http://schemas.microsoft.com/office/drawing/2014/main" id="{E97470BD-FE48-488C-A609-1F68AC970C1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34" name="Text Box 15">
          <a:extLst>
            <a:ext uri="{FF2B5EF4-FFF2-40B4-BE49-F238E27FC236}">
              <a16:creationId xmlns:a16="http://schemas.microsoft.com/office/drawing/2014/main" id="{51B5F8D1-858F-4E71-861B-135D98B4AC9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35" name="Text Box 15">
          <a:extLst>
            <a:ext uri="{FF2B5EF4-FFF2-40B4-BE49-F238E27FC236}">
              <a16:creationId xmlns:a16="http://schemas.microsoft.com/office/drawing/2014/main" id="{9A784A8E-C3A6-4DC0-9226-A5E856BAF3E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36" name="Text Box 15">
          <a:extLst>
            <a:ext uri="{FF2B5EF4-FFF2-40B4-BE49-F238E27FC236}">
              <a16:creationId xmlns:a16="http://schemas.microsoft.com/office/drawing/2014/main" id="{E807707A-60AF-46D6-858D-B9D323314C93}"/>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37" name="Text Box 15">
          <a:extLst>
            <a:ext uri="{FF2B5EF4-FFF2-40B4-BE49-F238E27FC236}">
              <a16:creationId xmlns:a16="http://schemas.microsoft.com/office/drawing/2014/main" id="{5A71F629-3C6D-4D20-AEDE-3267F885A8A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38" name="Text Box 15">
          <a:extLst>
            <a:ext uri="{FF2B5EF4-FFF2-40B4-BE49-F238E27FC236}">
              <a16:creationId xmlns:a16="http://schemas.microsoft.com/office/drawing/2014/main" id="{C62E5E6D-867F-4F3E-BECE-1657CAD90B63}"/>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839" name="Text Box 16">
          <a:extLst>
            <a:ext uri="{FF2B5EF4-FFF2-40B4-BE49-F238E27FC236}">
              <a16:creationId xmlns:a16="http://schemas.microsoft.com/office/drawing/2014/main" id="{6EE3777F-81E3-443F-AE54-5E4BAD042955}"/>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840" name="Text Box 17">
          <a:extLst>
            <a:ext uri="{FF2B5EF4-FFF2-40B4-BE49-F238E27FC236}">
              <a16:creationId xmlns:a16="http://schemas.microsoft.com/office/drawing/2014/main" id="{E00E768A-4047-4A8F-B135-0955A5F736CA}"/>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841" name="Text Box 18">
          <a:extLst>
            <a:ext uri="{FF2B5EF4-FFF2-40B4-BE49-F238E27FC236}">
              <a16:creationId xmlns:a16="http://schemas.microsoft.com/office/drawing/2014/main" id="{FBAEEC12-340A-4EB1-9B9B-08B84062D739}"/>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842" name="Text Box 19">
          <a:extLst>
            <a:ext uri="{FF2B5EF4-FFF2-40B4-BE49-F238E27FC236}">
              <a16:creationId xmlns:a16="http://schemas.microsoft.com/office/drawing/2014/main" id="{481B64EC-30F2-4F60-84D3-BB0F98F57463}"/>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43" name="Text Box 15">
          <a:extLst>
            <a:ext uri="{FF2B5EF4-FFF2-40B4-BE49-F238E27FC236}">
              <a16:creationId xmlns:a16="http://schemas.microsoft.com/office/drawing/2014/main" id="{6F35F285-A1D3-45CB-9F45-B97CE7D0069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844" name="Text Box 16">
          <a:extLst>
            <a:ext uri="{FF2B5EF4-FFF2-40B4-BE49-F238E27FC236}">
              <a16:creationId xmlns:a16="http://schemas.microsoft.com/office/drawing/2014/main" id="{F8815A3B-5137-4F8B-AA0B-9CFFDBDCDAD3}"/>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845" name="Text Box 17">
          <a:extLst>
            <a:ext uri="{FF2B5EF4-FFF2-40B4-BE49-F238E27FC236}">
              <a16:creationId xmlns:a16="http://schemas.microsoft.com/office/drawing/2014/main" id="{505CC3E2-2C6B-4477-9EA0-B11B2B33CD39}"/>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846" name="Text Box 18">
          <a:extLst>
            <a:ext uri="{FF2B5EF4-FFF2-40B4-BE49-F238E27FC236}">
              <a16:creationId xmlns:a16="http://schemas.microsoft.com/office/drawing/2014/main" id="{279EF72F-2E79-4AD4-BCD7-BECBEF33B834}"/>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847" name="Text Box 19">
          <a:extLst>
            <a:ext uri="{FF2B5EF4-FFF2-40B4-BE49-F238E27FC236}">
              <a16:creationId xmlns:a16="http://schemas.microsoft.com/office/drawing/2014/main" id="{2F907EEE-FABA-404D-B3D3-217A952F7FDE}"/>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48" name="Text Box 15">
          <a:extLst>
            <a:ext uri="{FF2B5EF4-FFF2-40B4-BE49-F238E27FC236}">
              <a16:creationId xmlns:a16="http://schemas.microsoft.com/office/drawing/2014/main" id="{841E8C95-1DCD-431F-8094-9F84CC2294E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49" name="Text Box 15">
          <a:extLst>
            <a:ext uri="{FF2B5EF4-FFF2-40B4-BE49-F238E27FC236}">
              <a16:creationId xmlns:a16="http://schemas.microsoft.com/office/drawing/2014/main" id="{6286F8DF-12FF-466E-9370-083505EC1959}"/>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50" name="Text Box 15">
          <a:extLst>
            <a:ext uri="{FF2B5EF4-FFF2-40B4-BE49-F238E27FC236}">
              <a16:creationId xmlns:a16="http://schemas.microsoft.com/office/drawing/2014/main" id="{6F022495-0567-448A-B6A0-DE61772913EF}"/>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51" name="Text Box 15">
          <a:extLst>
            <a:ext uri="{FF2B5EF4-FFF2-40B4-BE49-F238E27FC236}">
              <a16:creationId xmlns:a16="http://schemas.microsoft.com/office/drawing/2014/main" id="{0DA1F098-E2A7-4146-B9E2-84D44F1FCB99}"/>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52" name="Text Box 15">
          <a:extLst>
            <a:ext uri="{FF2B5EF4-FFF2-40B4-BE49-F238E27FC236}">
              <a16:creationId xmlns:a16="http://schemas.microsoft.com/office/drawing/2014/main" id="{509767BC-0797-4D49-A406-36F00880A82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53" name="Text Box 15">
          <a:extLst>
            <a:ext uri="{FF2B5EF4-FFF2-40B4-BE49-F238E27FC236}">
              <a16:creationId xmlns:a16="http://schemas.microsoft.com/office/drawing/2014/main" id="{7B8570B1-DF4D-4C01-BB2E-AA930616F9FF}"/>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54" name="Text Box 15">
          <a:extLst>
            <a:ext uri="{FF2B5EF4-FFF2-40B4-BE49-F238E27FC236}">
              <a16:creationId xmlns:a16="http://schemas.microsoft.com/office/drawing/2014/main" id="{427B7097-7C7F-455A-B94F-654955CBB1B0}"/>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55" name="Text Box 15">
          <a:extLst>
            <a:ext uri="{FF2B5EF4-FFF2-40B4-BE49-F238E27FC236}">
              <a16:creationId xmlns:a16="http://schemas.microsoft.com/office/drawing/2014/main" id="{2BE96202-9F55-4001-BF7D-97DBF0CE5FD4}"/>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56" name="Text Box 15">
          <a:extLst>
            <a:ext uri="{FF2B5EF4-FFF2-40B4-BE49-F238E27FC236}">
              <a16:creationId xmlns:a16="http://schemas.microsoft.com/office/drawing/2014/main" id="{FF415C77-C797-4FD1-8012-454F2790E07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57" name="Text Box 15">
          <a:extLst>
            <a:ext uri="{FF2B5EF4-FFF2-40B4-BE49-F238E27FC236}">
              <a16:creationId xmlns:a16="http://schemas.microsoft.com/office/drawing/2014/main" id="{D3EFC2B3-D1FB-42D4-8AFC-E073BDFA955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58" name="Text Box 15">
          <a:extLst>
            <a:ext uri="{FF2B5EF4-FFF2-40B4-BE49-F238E27FC236}">
              <a16:creationId xmlns:a16="http://schemas.microsoft.com/office/drawing/2014/main" id="{BF4DD132-295E-497D-80C4-B4A8F1592F4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59" name="Text Box 15">
          <a:extLst>
            <a:ext uri="{FF2B5EF4-FFF2-40B4-BE49-F238E27FC236}">
              <a16:creationId xmlns:a16="http://schemas.microsoft.com/office/drawing/2014/main" id="{885FDBC1-9511-4DD1-935A-6FAEF69770C4}"/>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60" name="Text Box 15">
          <a:extLst>
            <a:ext uri="{FF2B5EF4-FFF2-40B4-BE49-F238E27FC236}">
              <a16:creationId xmlns:a16="http://schemas.microsoft.com/office/drawing/2014/main" id="{30BB22B9-298F-4462-8154-D7C6973AD300}"/>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61" name="Text Box 15">
          <a:extLst>
            <a:ext uri="{FF2B5EF4-FFF2-40B4-BE49-F238E27FC236}">
              <a16:creationId xmlns:a16="http://schemas.microsoft.com/office/drawing/2014/main" id="{56A7CB4C-2817-4610-BA62-B90BF5CFD50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62" name="Text Box 15">
          <a:extLst>
            <a:ext uri="{FF2B5EF4-FFF2-40B4-BE49-F238E27FC236}">
              <a16:creationId xmlns:a16="http://schemas.microsoft.com/office/drawing/2014/main" id="{4E40167B-B075-48C9-851A-0D2C7AE1947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63" name="Text Box 15">
          <a:extLst>
            <a:ext uri="{FF2B5EF4-FFF2-40B4-BE49-F238E27FC236}">
              <a16:creationId xmlns:a16="http://schemas.microsoft.com/office/drawing/2014/main" id="{B071EE82-28AE-45F3-A3FA-4ED3868670D0}"/>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64" name="Text Box 15">
          <a:extLst>
            <a:ext uri="{FF2B5EF4-FFF2-40B4-BE49-F238E27FC236}">
              <a16:creationId xmlns:a16="http://schemas.microsoft.com/office/drawing/2014/main" id="{D61D90C0-FD71-4CF6-BF32-31E7904E6A2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65" name="Text Box 15">
          <a:extLst>
            <a:ext uri="{FF2B5EF4-FFF2-40B4-BE49-F238E27FC236}">
              <a16:creationId xmlns:a16="http://schemas.microsoft.com/office/drawing/2014/main" id="{AD3D3A8F-92F4-4DE7-8ADC-6F3725B39EB3}"/>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66" name="Text Box 15">
          <a:extLst>
            <a:ext uri="{FF2B5EF4-FFF2-40B4-BE49-F238E27FC236}">
              <a16:creationId xmlns:a16="http://schemas.microsoft.com/office/drawing/2014/main" id="{C843FED3-0FB6-4330-8E47-0915C112849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67" name="Text Box 15">
          <a:extLst>
            <a:ext uri="{FF2B5EF4-FFF2-40B4-BE49-F238E27FC236}">
              <a16:creationId xmlns:a16="http://schemas.microsoft.com/office/drawing/2014/main" id="{BAB15109-BDAA-48FF-81BC-62C8B3A6554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68" name="Text Box 15">
          <a:extLst>
            <a:ext uri="{FF2B5EF4-FFF2-40B4-BE49-F238E27FC236}">
              <a16:creationId xmlns:a16="http://schemas.microsoft.com/office/drawing/2014/main" id="{FF857AD4-62C4-4A1C-ACBA-542F4FF79CB4}"/>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69" name="Text Box 15">
          <a:extLst>
            <a:ext uri="{FF2B5EF4-FFF2-40B4-BE49-F238E27FC236}">
              <a16:creationId xmlns:a16="http://schemas.microsoft.com/office/drawing/2014/main" id="{A564023B-2D01-4CCD-9941-91CA0F928677}"/>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70" name="Text Box 15">
          <a:extLst>
            <a:ext uri="{FF2B5EF4-FFF2-40B4-BE49-F238E27FC236}">
              <a16:creationId xmlns:a16="http://schemas.microsoft.com/office/drawing/2014/main" id="{5572AA54-5F48-4D46-B7F7-91B4E043FD60}"/>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71" name="Text Box 15">
          <a:extLst>
            <a:ext uri="{FF2B5EF4-FFF2-40B4-BE49-F238E27FC236}">
              <a16:creationId xmlns:a16="http://schemas.microsoft.com/office/drawing/2014/main" id="{F36B0F0B-1ECC-47A3-A010-BF05FA38BFE7}"/>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72" name="Text Box 15">
          <a:extLst>
            <a:ext uri="{FF2B5EF4-FFF2-40B4-BE49-F238E27FC236}">
              <a16:creationId xmlns:a16="http://schemas.microsoft.com/office/drawing/2014/main" id="{65122928-2075-4A69-9A11-B81B9BF4EFC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73" name="Text Box 15">
          <a:extLst>
            <a:ext uri="{FF2B5EF4-FFF2-40B4-BE49-F238E27FC236}">
              <a16:creationId xmlns:a16="http://schemas.microsoft.com/office/drawing/2014/main" id="{B126B441-1054-476A-826C-65152327041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74" name="Text Box 15">
          <a:extLst>
            <a:ext uri="{FF2B5EF4-FFF2-40B4-BE49-F238E27FC236}">
              <a16:creationId xmlns:a16="http://schemas.microsoft.com/office/drawing/2014/main" id="{6732DD99-DA02-4AB5-A22A-0BF61B800C5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75" name="Text Box 15">
          <a:extLst>
            <a:ext uri="{FF2B5EF4-FFF2-40B4-BE49-F238E27FC236}">
              <a16:creationId xmlns:a16="http://schemas.microsoft.com/office/drawing/2014/main" id="{EBE2B5B0-ADF8-4169-9F48-528EA5BB4927}"/>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76" name="Text Box 15">
          <a:extLst>
            <a:ext uri="{FF2B5EF4-FFF2-40B4-BE49-F238E27FC236}">
              <a16:creationId xmlns:a16="http://schemas.microsoft.com/office/drawing/2014/main" id="{82A42ACA-D076-4E73-8761-784EA6FA4C1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77" name="Text Box 15">
          <a:extLst>
            <a:ext uri="{FF2B5EF4-FFF2-40B4-BE49-F238E27FC236}">
              <a16:creationId xmlns:a16="http://schemas.microsoft.com/office/drawing/2014/main" id="{556C5B4F-CCD9-48E2-92AB-B68945C35D8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78" name="Text Box 15">
          <a:extLst>
            <a:ext uri="{FF2B5EF4-FFF2-40B4-BE49-F238E27FC236}">
              <a16:creationId xmlns:a16="http://schemas.microsoft.com/office/drawing/2014/main" id="{37DB0975-F47B-459F-AF5D-ECB6189E3180}"/>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79" name="Text Box 15">
          <a:extLst>
            <a:ext uri="{FF2B5EF4-FFF2-40B4-BE49-F238E27FC236}">
              <a16:creationId xmlns:a16="http://schemas.microsoft.com/office/drawing/2014/main" id="{28E21F32-57CD-42A8-A65F-CFCF6793D64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80" name="Text Box 15">
          <a:extLst>
            <a:ext uri="{FF2B5EF4-FFF2-40B4-BE49-F238E27FC236}">
              <a16:creationId xmlns:a16="http://schemas.microsoft.com/office/drawing/2014/main" id="{93D15896-98FB-45EA-A081-7EFFB90AC894}"/>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81" name="Text Box 15">
          <a:extLst>
            <a:ext uri="{FF2B5EF4-FFF2-40B4-BE49-F238E27FC236}">
              <a16:creationId xmlns:a16="http://schemas.microsoft.com/office/drawing/2014/main" id="{FD53C57E-243F-4341-A3F6-CE318AB858B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82" name="Text Box 15">
          <a:extLst>
            <a:ext uri="{FF2B5EF4-FFF2-40B4-BE49-F238E27FC236}">
              <a16:creationId xmlns:a16="http://schemas.microsoft.com/office/drawing/2014/main" id="{816660AF-3570-485C-8831-9223F9A72F84}"/>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83" name="Text Box 15">
          <a:extLst>
            <a:ext uri="{FF2B5EF4-FFF2-40B4-BE49-F238E27FC236}">
              <a16:creationId xmlns:a16="http://schemas.microsoft.com/office/drawing/2014/main" id="{4CADA09A-21B5-453F-BC41-55B4C2B65433}"/>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84" name="Text Box 15">
          <a:extLst>
            <a:ext uri="{FF2B5EF4-FFF2-40B4-BE49-F238E27FC236}">
              <a16:creationId xmlns:a16="http://schemas.microsoft.com/office/drawing/2014/main" id="{37EAA917-2B14-48B5-980C-EB2F9A6CEADF}"/>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85" name="Text Box 15">
          <a:extLst>
            <a:ext uri="{FF2B5EF4-FFF2-40B4-BE49-F238E27FC236}">
              <a16:creationId xmlns:a16="http://schemas.microsoft.com/office/drawing/2014/main" id="{9F7E52DB-709D-4004-B182-AE882181125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86" name="Text Box 15">
          <a:extLst>
            <a:ext uri="{FF2B5EF4-FFF2-40B4-BE49-F238E27FC236}">
              <a16:creationId xmlns:a16="http://schemas.microsoft.com/office/drawing/2014/main" id="{3F85A923-8E19-4564-A7DB-B76AE3DE76E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87" name="Text Box 15">
          <a:extLst>
            <a:ext uri="{FF2B5EF4-FFF2-40B4-BE49-F238E27FC236}">
              <a16:creationId xmlns:a16="http://schemas.microsoft.com/office/drawing/2014/main" id="{F3AEF02B-3AB0-473B-A4C2-0CF1A8D69C0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88" name="Text Box 15">
          <a:extLst>
            <a:ext uri="{FF2B5EF4-FFF2-40B4-BE49-F238E27FC236}">
              <a16:creationId xmlns:a16="http://schemas.microsoft.com/office/drawing/2014/main" id="{9AC48AE7-6327-46A8-BF65-148E83B5D85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89" name="Text Box 15">
          <a:extLst>
            <a:ext uri="{FF2B5EF4-FFF2-40B4-BE49-F238E27FC236}">
              <a16:creationId xmlns:a16="http://schemas.microsoft.com/office/drawing/2014/main" id="{75326634-68ED-464D-A578-F94C9F5047C7}"/>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90" name="Text Box 15">
          <a:extLst>
            <a:ext uri="{FF2B5EF4-FFF2-40B4-BE49-F238E27FC236}">
              <a16:creationId xmlns:a16="http://schemas.microsoft.com/office/drawing/2014/main" id="{9416EB0A-3348-4B09-AE53-1A381A938A4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91" name="Text Box 15">
          <a:extLst>
            <a:ext uri="{FF2B5EF4-FFF2-40B4-BE49-F238E27FC236}">
              <a16:creationId xmlns:a16="http://schemas.microsoft.com/office/drawing/2014/main" id="{A2B481B9-535C-444B-A2FB-4E79F38209CF}"/>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92" name="Text Box 15">
          <a:extLst>
            <a:ext uri="{FF2B5EF4-FFF2-40B4-BE49-F238E27FC236}">
              <a16:creationId xmlns:a16="http://schemas.microsoft.com/office/drawing/2014/main" id="{40A1050B-0788-4F0D-8FB3-05FA3AEBFB3E}"/>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93" name="Text Box 15">
          <a:extLst>
            <a:ext uri="{FF2B5EF4-FFF2-40B4-BE49-F238E27FC236}">
              <a16:creationId xmlns:a16="http://schemas.microsoft.com/office/drawing/2014/main" id="{FE874B53-01EF-44A9-8552-43E05CAC92CD}"/>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94" name="Text Box 15">
          <a:extLst>
            <a:ext uri="{FF2B5EF4-FFF2-40B4-BE49-F238E27FC236}">
              <a16:creationId xmlns:a16="http://schemas.microsoft.com/office/drawing/2014/main" id="{AA44C204-E9EB-4D78-BD77-F6C689DB54F3}"/>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95" name="Text Box 15">
          <a:extLst>
            <a:ext uri="{FF2B5EF4-FFF2-40B4-BE49-F238E27FC236}">
              <a16:creationId xmlns:a16="http://schemas.microsoft.com/office/drawing/2014/main" id="{1DC3F474-CC8C-4BFB-AD16-3719545F4577}"/>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96" name="Text Box 15">
          <a:extLst>
            <a:ext uri="{FF2B5EF4-FFF2-40B4-BE49-F238E27FC236}">
              <a16:creationId xmlns:a16="http://schemas.microsoft.com/office/drawing/2014/main" id="{220E6181-F519-4E4B-A6B9-89117CA5B25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97" name="Text Box 15">
          <a:extLst>
            <a:ext uri="{FF2B5EF4-FFF2-40B4-BE49-F238E27FC236}">
              <a16:creationId xmlns:a16="http://schemas.microsoft.com/office/drawing/2014/main" id="{8A121F56-4EBB-4ACC-9B4D-FA82EA87359D}"/>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98" name="Text Box 15">
          <a:extLst>
            <a:ext uri="{FF2B5EF4-FFF2-40B4-BE49-F238E27FC236}">
              <a16:creationId xmlns:a16="http://schemas.microsoft.com/office/drawing/2014/main" id="{19F4E6C1-18C9-4DEF-BE09-F6DB4FA4E7C3}"/>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99" name="Text Box 15">
          <a:extLst>
            <a:ext uri="{FF2B5EF4-FFF2-40B4-BE49-F238E27FC236}">
              <a16:creationId xmlns:a16="http://schemas.microsoft.com/office/drawing/2014/main" id="{5A90A4A2-0325-44A9-AFAE-6B7F9DA31F2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00" name="Text Box 15">
          <a:extLst>
            <a:ext uri="{FF2B5EF4-FFF2-40B4-BE49-F238E27FC236}">
              <a16:creationId xmlns:a16="http://schemas.microsoft.com/office/drawing/2014/main" id="{36D28C4A-D9CE-457A-8E62-5966CF2293B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01" name="Text Box 15">
          <a:extLst>
            <a:ext uri="{FF2B5EF4-FFF2-40B4-BE49-F238E27FC236}">
              <a16:creationId xmlns:a16="http://schemas.microsoft.com/office/drawing/2014/main" id="{B2E67040-A2C7-4B3D-AD47-0505CEA28CF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02" name="Text Box 15">
          <a:extLst>
            <a:ext uri="{FF2B5EF4-FFF2-40B4-BE49-F238E27FC236}">
              <a16:creationId xmlns:a16="http://schemas.microsoft.com/office/drawing/2014/main" id="{B5647A07-8DC9-4929-ADC2-44D9E58E34C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03" name="Text Box 15">
          <a:extLst>
            <a:ext uri="{FF2B5EF4-FFF2-40B4-BE49-F238E27FC236}">
              <a16:creationId xmlns:a16="http://schemas.microsoft.com/office/drawing/2014/main" id="{3F96EF54-6422-4475-A96C-5A113F50EF60}"/>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04" name="Text Box 15">
          <a:extLst>
            <a:ext uri="{FF2B5EF4-FFF2-40B4-BE49-F238E27FC236}">
              <a16:creationId xmlns:a16="http://schemas.microsoft.com/office/drawing/2014/main" id="{E00A57DA-8580-47CA-A977-A3A41E18072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05" name="Text Box 15">
          <a:extLst>
            <a:ext uri="{FF2B5EF4-FFF2-40B4-BE49-F238E27FC236}">
              <a16:creationId xmlns:a16="http://schemas.microsoft.com/office/drawing/2014/main" id="{04D411CE-B833-4F77-9E3D-EA7EB6A9A40F}"/>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06" name="Text Box 15">
          <a:extLst>
            <a:ext uri="{FF2B5EF4-FFF2-40B4-BE49-F238E27FC236}">
              <a16:creationId xmlns:a16="http://schemas.microsoft.com/office/drawing/2014/main" id="{EF11EABB-915E-4448-8CF1-33D086D3D90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07" name="Text Box 15">
          <a:extLst>
            <a:ext uri="{FF2B5EF4-FFF2-40B4-BE49-F238E27FC236}">
              <a16:creationId xmlns:a16="http://schemas.microsoft.com/office/drawing/2014/main" id="{C066A9E5-F90F-4F9F-A2A3-C3B919FAF75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08" name="Text Box 15">
          <a:extLst>
            <a:ext uri="{FF2B5EF4-FFF2-40B4-BE49-F238E27FC236}">
              <a16:creationId xmlns:a16="http://schemas.microsoft.com/office/drawing/2014/main" id="{4BE0899D-BF84-4CC1-BBA9-A87ABCEFDF5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09" name="Text Box 15">
          <a:extLst>
            <a:ext uri="{FF2B5EF4-FFF2-40B4-BE49-F238E27FC236}">
              <a16:creationId xmlns:a16="http://schemas.microsoft.com/office/drawing/2014/main" id="{251A7788-99D9-438D-83EB-D4053B824AEE}"/>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10" name="Text Box 15">
          <a:extLst>
            <a:ext uri="{FF2B5EF4-FFF2-40B4-BE49-F238E27FC236}">
              <a16:creationId xmlns:a16="http://schemas.microsoft.com/office/drawing/2014/main" id="{1A4CB2C6-685C-441D-B434-649E2EDA7BCF}"/>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11" name="Text Box 15">
          <a:extLst>
            <a:ext uri="{FF2B5EF4-FFF2-40B4-BE49-F238E27FC236}">
              <a16:creationId xmlns:a16="http://schemas.microsoft.com/office/drawing/2014/main" id="{27A8D59D-8A42-49A0-9A3D-9D4B06C8935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12" name="Text Box 15">
          <a:extLst>
            <a:ext uri="{FF2B5EF4-FFF2-40B4-BE49-F238E27FC236}">
              <a16:creationId xmlns:a16="http://schemas.microsoft.com/office/drawing/2014/main" id="{805ED424-FFFA-4EBA-A654-DB6F454B273D}"/>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13" name="Text Box 15">
          <a:extLst>
            <a:ext uri="{FF2B5EF4-FFF2-40B4-BE49-F238E27FC236}">
              <a16:creationId xmlns:a16="http://schemas.microsoft.com/office/drawing/2014/main" id="{4C0E313A-BAF7-4167-A7B7-E5A179057DA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14" name="Text Box 15">
          <a:extLst>
            <a:ext uri="{FF2B5EF4-FFF2-40B4-BE49-F238E27FC236}">
              <a16:creationId xmlns:a16="http://schemas.microsoft.com/office/drawing/2014/main" id="{5FC17E43-C869-4826-B15D-F12A2C17978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15" name="Text Box 15">
          <a:extLst>
            <a:ext uri="{FF2B5EF4-FFF2-40B4-BE49-F238E27FC236}">
              <a16:creationId xmlns:a16="http://schemas.microsoft.com/office/drawing/2014/main" id="{49149808-97F2-4B73-B738-F881C81CD577}"/>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16" name="Text Box 15">
          <a:extLst>
            <a:ext uri="{FF2B5EF4-FFF2-40B4-BE49-F238E27FC236}">
              <a16:creationId xmlns:a16="http://schemas.microsoft.com/office/drawing/2014/main" id="{F54A153D-A28D-494F-97A0-592AF932F800}"/>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17" name="Text Box 15">
          <a:extLst>
            <a:ext uri="{FF2B5EF4-FFF2-40B4-BE49-F238E27FC236}">
              <a16:creationId xmlns:a16="http://schemas.microsoft.com/office/drawing/2014/main" id="{9CD1B63D-853F-4873-9E3E-BF3C06437F79}"/>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18" name="Text Box 15">
          <a:extLst>
            <a:ext uri="{FF2B5EF4-FFF2-40B4-BE49-F238E27FC236}">
              <a16:creationId xmlns:a16="http://schemas.microsoft.com/office/drawing/2014/main" id="{8C132C33-633D-49E2-AC1E-3D9F8463CA29}"/>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19" name="Text Box 15">
          <a:extLst>
            <a:ext uri="{FF2B5EF4-FFF2-40B4-BE49-F238E27FC236}">
              <a16:creationId xmlns:a16="http://schemas.microsoft.com/office/drawing/2014/main" id="{B56DEC58-8FF0-41D2-80D4-F7FE1ED2E81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20" name="Text Box 15">
          <a:extLst>
            <a:ext uri="{FF2B5EF4-FFF2-40B4-BE49-F238E27FC236}">
              <a16:creationId xmlns:a16="http://schemas.microsoft.com/office/drawing/2014/main" id="{C58180E3-C25B-4450-A4DB-BC43A6DD8A07}"/>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21" name="Text Box 15">
          <a:extLst>
            <a:ext uri="{FF2B5EF4-FFF2-40B4-BE49-F238E27FC236}">
              <a16:creationId xmlns:a16="http://schemas.microsoft.com/office/drawing/2014/main" id="{2EE3095B-F2A9-4ECA-B649-704E51F5B8F9}"/>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22" name="Text Box 15">
          <a:extLst>
            <a:ext uri="{FF2B5EF4-FFF2-40B4-BE49-F238E27FC236}">
              <a16:creationId xmlns:a16="http://schemas.microsoft.com/office/drawing/2014/main" id="{440405A5-62B7-4FD1-B157-5D98AD558B5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23" name="Text Box 15">
          <a:extLst>
            <a:ext uri="{FF2B5EF4-FFF2-40B4-BE49-F238E27FC236}">
              <a16:creationId xmlns:a16="http://schemas.microsoft.com/office/drawing/2014/main" id="{7951E66E-5E7F-4128-8831-BFDE6399D8B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24" name="Text Box 15">
          <a:extLst>
            <a:ext uri="{FF2B5EF4-FFF2-40B4-BE49-F238E27FC236}">
              <a16:creationId xmlns:a16="http://schemas.microsoft.com/office/drawing/2014/main" id="{46D98F1C-6A21-4350-8E43-80CEB2331969}"/>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25" name="Text Box 15">
          <a:extLst>
            <a:ext uri="{FF2B5EF4-FFF2-40B4-BE49-F238E27FC236}">
              <a16:creationId xmlns:a16="http://schemas.microsoft.com/office/drawing/2014/main" id="{3E4B4B7A-F047-4141-BA66-E77D00C8D30E}"/>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26" name="Text Box 15">
          <a:extLst>
            <a:ext uri="{FF2B5EF4-FFF2-40B4-BE49-F238E27FC236}">
              <a16:creationId xmlns:a16="http://schemas.microsoft.com/office/drawing/2014/main" id="{730E484B-A894-401D-A643-D37F52FE37A7}"/>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27" name="Text Box 15">
          <a:extLst>
            <a:ext uri="{FF2B5EF4-FFF2-40B4-BE49-F238E27FC236}">
              <a16:creationId xmlns:a16="http://schemas.microsoft.com/office/drawing/2014/main" id="{026B19A2-4374-400A-A800-6678B689B783}"/>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28" name="Text Box 15">
          <a:extLst>
            <a:ext uri="{FF2B5EF4-FFF2-40B4-BE49-F238E27FC236}">
              <a16:creationId xmlns:a16="http://schemas.microsoft.com/office/drawing/2014/main" id="{AE8918E9-3BA8-4433-B439-8D9D4ABBE59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29" name="Text Box 15">
          <a:extLst>
            <a:ext uri="{FF2B5EF4-FFF2-40B4-BE49-F238E27FC236}">
              <a16:creationId xmlns:a16="http://schemas.microsoft.com/office/drawing/2014/main" id="{C05D994A-7753-4F63-B4D1-0778142CB73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30" name="Text Box 15">
          <a:extLst>
            <a:ext uri="{FF2B5EF4-FFF2-40B4-BE49-F238E27FC236}">
              <a16:creationId xmlns:a16="http://schemas.microsoft.com/office/drawing/2014/main" id="{4701268A-1011-49B8-9E65-7DC2405137ED}"/>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31" name="Text Box 15">
          <a:extLst>
            <a:ext uri="{FF2B5EF4-FFF2-40B4-BE49-F238E27FC236}">
              <a16:creationId xmlns:a16="http://schemas.microsoft.com/office/drawing/2014/main" id="{0A0F1BB6-20CD-4FC6-857B-7D716AC31659}"/>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32" name="Text Box 15">
          <a:extLst>
            <a:ext uri="{FF2B5EF4-FFF2-40B4-BE49-F238E27FC236}">
              <a16:creationId xmlns:a16="http://schemas.microsoft.com/office/drawing/2014/main" id="{252DB918-6018-4C75-84ED-DEC6B2C475A0}"/>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33" name="Text Box 15">
          <a:extLst>
            <a:ext uri="{FF2B5EF4-FFF2-40B4-BE49-F238E27FC236}">
              <a16:creationId xmlns:a16="http://schemas.microsoft.com/office/drawing/2014/main" id="{F639F68A-9FA1-42E5-87B2-A274CD38B600}"/>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34" name="Text Box 15">
          <a:extLst>
            <a:ext uri="{FF2B5EF4-FFF2-40B4-BE49-F238E27FC236}">
              <a16:creationId xmlns:a16="http://schemas.microsoft.com/office/drawing/2014/main" id="{27EB7707-1FBE-422F-8BF0-539E0F9A6D0F}"/>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35" name="Text Box 15">
          <a:extLst>
            <a:ext uri="{FF2B5EF4-FFF2-40B4-BE49-F238E27FC236}">
              <a16:creationId xmlns:a16="http://schemas.microsoft.com/office/drawing/2014/main" id="{D62CD0B1-E71B-4F26-901D-3CC8300B5A54}"/>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36" name="Text Box 15">
          <a:extLst>
            <a:ext uri="{FF2B5EF4-FFF2-40B4-BE49-F238E27FC236}">
              <a16:creationId xmlns:a16="http://schemas.microsoft.com/office/drawing/2014/main" id="{8F15F506-FB52-411A-897A-242299715CED}"/>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37" name="Text Box 15">
          <a:extLst>
            <a:ext uri="{FF2B5EF4-FFF2-40B4-BE49-F238E27FC236}">
              <a16:creationId xmlns:a16="http://schemas.microsoft.com/office/drawing/2014/main" id="{B06C3EE0-608B-484D-9828-EE406608A3D3}"/>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38" name="Text Box 15">
          <a:extLst>
            <a:ext uri="{FF2B5EF4-FFF2-40B4-BE49-F238E27FC236}">
              <a16:creationId xmlns:a16="http://schemas.microsoft.com/office/drawing/2014/main" id="{23FC20F7-6DB1-4A84-9B4F-2C5E79D4CA2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39" name="Text Box 15">
          <a:extLst>
            <a:ext uri="{FF2B5EF4-FFF2-40B4-BE49-F238E27FC236}">
              <a16:creationId xmlns:a16="http://schemas.microsoft.com/office/drawing/2014/main" id="{545B1CB5-696B-40E8-B081-5658DF8D5DD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40" name="Text Box 15">
          <a:extLst>
            <a:ext uri="{FF2B5EF4-FFF2-40B4-BE49-F238E27FC236}">
              <a16:creationId xmlns:a16="http://schemas.microsoft.com/office/drawing/2014/main" id="{FFA207DD-3028-4B8B-93C1-298A2C608EBD}"/>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41" name="Text Box 15">
          <a:extLst>
            <a:ext uri="{FF2B5EF4-FFF2-40B4-BE49-F238E27FC236}">
              <a16:creationId xmlns:a16="http://schemas.microsoft.com/office/drawing/2014/main" id="{E6A357B9-A7D8-43B1-B297-6CD6E555244D}"/>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42" name="Text Box 15">
          <a:extLst>
            <a:ext uri="{FF2B5EF4-FFF2-40B4-BE49-F238E27FC236}">
              <a16:creationId xmlns:a16="http://schemas.microsoft.com/office/drawing/2014/main" id="{6CC08EE7-E8B2-4A9F-93FF-4DBC17F0D1D4}"/>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43" name="Text Box 15">
          <a:extLst>
            <a:ext uri="{FF2B5EF4-FFF2-40B4-BE49-F238E27FC236}">
              <a16:creationId xmlns:a16="http://schemas.microsoft.com/office/drawing/2014/main" id="{B9DBF999-EB51-4709-8037-2A43A28CD3C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44" name="Text Box 15">
          <a:extLst>
            <a:ext uri="{FF2B5EF4-FFF2-40B4-BE49-F238E27FC236}">
              <a16:creationId xmlns:a16="http://schemas.microsoft.com/office/drawing/2014/main" id="{F47930C9-876D-4CA8-9E6C-8C6F7E5D826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45" name="Text Box 15">
          <a:extLst>
            <a:ext uri="{FF2B5EF4-FFF2-40B4-BE49-F238E27FC236}">
              <a16:creationId xmlns:a16="http://schemas.microsoft.com/office/drawing/2014/main" id="{23B3EEEA-1FE8-4722-82AF-B42896631DAE}"/>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46" name="Text Box 15">
          <a:extLst>
            <a:ext uri="{FF2B5EF4-FFF2-40B4-BE49-F238E27FC236}">
              <a16:creationId xmlns:a16="http://schemas.microsoft.com/office/drawing/2014/main" id="{431D316F-B614-484C-A8A6-EF9C94BA986F}"/>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47" name="Text Box 15">
          <a:extLst>
            <a:ext uri="{FF2B5EF4-FFF2-40B4-BE49-F238E27FC236}">
              <a16:creationId xmlns:a16="http://schemas.microsoft.com/office/drawing/2014/main" id="{6B1E9000-0C4D-44E9-917F-0C756A1D68FD}"/>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48" name="Text Box 15">
          <a:extLst>
            <a:ext uri="{FF2B5EF4-FFF2-40B4-BE49-F238E27FC236}">
              <a16:creationId xmlns:a16="http://schemas.microsoft.com/office/drawing/2014/main" id="{CB91D0BF-F225-431B-A984-CAD1C4D2A90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49" name="Text Box 15">
          <a:extLst>
            <a:ext uri="{FF2B5EF4-FFF2-40B4-BE49-F238E27FC236}">
              <a16:creationId xmlns:a16="http://schemas.microsoft.com/office/drawing/2014/main" id="{AA207C33-6E8E-4A3C-8C5D-3890F81CEDE8}"/>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50" name="Text Box 15">
          <a:extLst>
            <a:ext uri="{FF2B5EF4-FFF2-40B4-BE49-F238E27FC236}">
              <a16:creationId xmlns:a16="http://schemas.microsoft.com/office/drawing/2014/main" id="{F41CD3AB-0563-414F-83C4-9C74A54A08E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51" name="Text Box 15">
          <a:extLst>
            <a:ext uri="{FF2B5EF4-FFF2-40B4-BE49-F238E27FC236}">
              <a16:creationId xmlns:a16="http://schemas.microsoft.com/office/drawing/2014/main" id="{3B07EDDD-B5E1-4CED-904F-5B71F501954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52" name="Text Box 15">
          <a:extLst>
            <a:ext uri="{FF2B5EF4-FFF2-40B4-BE49-F238E27FC236}">
              <a16:creationId xmlns:a16="http://schemas.microsoft.com/office/drawing/2014/main" id="{77AAF7EC-A7E6-4B8D-A7C7-BC4F47F1E4C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53" name="Text Box 15">
          <a:extLst>
            <a:ext uri="{FF2B5EF4-FFF2-40B4-BE49-F238E27FC236}">
              <a16:creationId xmlns:a16="http://schemas.microsoft.com/office/drawing/2014/main" id="{08D0DD17-81A0-4EDC-8EEF-BEF8803D59D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54" name="Text Box 15">
          <a:extLst>
            <a:ext uri="{FF2B5EF4-FFF2-40B4-BE49-F238E27FC236}">
              <a16:creationId xmlns:a16="http://schemas.microsoft.com/office/drawing/2014/main" id="{2C078E2F-7121-4E27-9CE6-B81E086069F9}"/>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55" name="Text Box 15">
          <a:extLst>
            <a:ext uri="{FF2B5EF4-FFF2-40B4-BE49-F238E27FC236}">
              <a16:creationId xmlns:a16="http://schemas.microsoft.com/office/drawing/2014/main" id="{CCB5BEBD-55E1-4C61-91CA-048E4B5FB84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56" name="Text Box 15">
          <a:extLst>
            <a:ext uri="{FF2B5EF4-FFF2-40B4-BE49-F238E27FC236}">
              <a16:creationId xmlns:a16="http://schemas.microsoft.com/office/drawing/2014/main" id="{A390FAAB-FF51-4DC0-A68E-DC3BE52E3F18}"/>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57" name="Text Box 15">
          <a:extLst>
            <a:ext uri="{FF2B5EF4-FFF2-40B4-BE49-F238E27FC236}">
              <a16:creationId xmlns:a16="http://schemas.microsoft.com/office/drawing/2014/main" id="{D09DCF6A-403B-4B3B-917F-B68DAF000847}"/>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58" name="Text Box 15">
          <a:extLst>
            <a:ext uri="{FF2B5EF4-FFF2-40B4-BE49-F238E27FC236}">
              <a16:creationId xmlns:a16="http://schemas.microsoft.com/office/drawing/2014/main" id="{7B6BF337-8D21-4BA0-AD25-852C0E95858E}"/>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59" name="Text Box 15">
          <a:extLst>
            <a:ext uri="{FF2B5EF4-FFF2-40B4-BE49-F238E27FC236}">
              <a16:creationId xmlns:a16="http://schemas.microsoft.com/office/drawing/2014/main" id="{91CEA7BA-0216-4974-B558-C2AAD3828C5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60" name="Text Box 15">
          <a:extLst>
            <a:ext uri="{FF2B5EF4-FFF2-40B4-BE49-F238E27FC236}">
              <a16:creationId xmlns:a16="http://schemas.microsoft.com/office/drawing/2014/main" id="{07D5CDFA-E1B8-4B2E-9780-16AC3C94ABF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61" name="Text Box 15">
          <a:extLst>
            <a:ext uri="{FF2B5EF4-FFF2-40B4-BE49-F238E27FC236}">
              <a16:creationId xmlns:a16="http://schemas.microsoft.com/office/drawing/2014/main" id="{10563D1E-EB87-41EC-B2FF-7D928E1BE0E0}"/>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62" name="Text Box 15">
          <a:extLst>
            <a:ext uri="{FF2B5EF4-FFF2-40B4-BE49-F238E27FC236}">
              <a16:creationId xmlns:a16="http://schemas.microsoft.com/office/drawing/2014/main" id="{FCBFD1AB-82BF-4EDF-8BD4-BE8BC9E1CA69}"/>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63" name="Text Box 15">
          <a:extLst>
            <a:ext uri="{FF2B5EF4-FFF2-40B4-BE49-F238E27FC236}">
              <a16:creationId xmlns:a16="http://schemas.microsoft.com/office/drawing/2014/main" id="{089885B0-8E57-4C19-AE9E-2E287B402030}"/>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64" name="Text Box 15">
          <a:extLst>
            <a:ext uri="{FF2B5EF4-FFF2-40B4-BE49-F238E27FC236}">
              <a16:creationId xmlns:a16="http://schemas.microsoft.com/office/drawing/2014/main" id="{454A53A6-8852-467E-A898-ADFDAAF39CB9}"/>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65" name="Text Box 15">
          <a:extLst>
            <a:ext uri="{FF2B5EF4-FFF2-40B4-BE49-F238E27FC236}">
              <a16:creationId xmlns:a16="http://schemas.microsoft.com/office/drawing/2014/main" id="{6BA7CDCB-C84E-46B5-AE1F-722E9077E2C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66" name="Text Box 15">
          <a:extLst>
            <a:ext uri="{FF2B5EF4-FFF2-40B4-BE49-F238E27FC236}">
              <a16:creationId xmlns:a16="http://schemas.microsoft.com/office/drawing/2014/main" id="{9BB01645-30A4-4BAA-A463-2561CAD7BC8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67" name="Text Box 15">
          <a:extLst>
            <a:ext uri="{FF2B5EF4-FFF2-40B4-BE49-F238E27FC236}">
              <a16:creationId xmlns:a16="http://schemas.microsoft.com/office/drawing/2014/main" id="{3A14B34C-27ED-4075-95CE-1041206B02B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68" name="Text Box 15">
          <a:extLst>
            <a:ext uri="{FF2B5EF4-FFF2-40B4-BE49-F238E27FC236}">
              <a16:creationId xmlns:a16="http://schemas.microsoft.com/office/drawing/2014/main" id="{DC08961C-1358-4B32-A07E-D7C28A14BD39}"/>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69" name="Text Box 15">
          <a:extLst>
            <a:ext uri="{FF2B5EF4-FFF2-40B4-BE49-F238E27FC236}">
              <a16:creationId xmlns:a16="http://schemas.microsoft.com/office/drawing/2014/main" id="{8342424E-7303-4F9E-ABB9-2D7E18B9F4E9}"/>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70" name="Text Box 15">
          <a:extLst>
            <a:ext uri="{FF2B5EF4-FFF2-40B4-BE49-F238E27FC236}">
              <a16:creationId xmlns:a16="http://schemas.microsoft.com/office/drawing/2014/main" id="{BEDE60A6-C2B8-4DE5-AFA3-22881D6E440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71" name="Text Box 15">
          <a:extLst>
            <a:ext uri="{FF2B5EF4-FFF2-40B4-BE49-F238E27FC236}">
              <a16:creationId xmlns:a16="http://schemas.microsoft.com/office/drawing/2014/main" id="{C15153AB-D193-41BD-BE69-4D4C4CF6EF1D}"/>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72" name="Text Box 15">
          <a:extLst>
            <a:ext uri="{FF2B5EF4-FFF2-40B4-BE49-F238E27FC236}">
              <a16:creationId xmlns:a16="http://schemas.microsoft.com/office/drawing/2014/main" id="{561EFF2F-E612-486D-B690-F196A396C224}"/>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73" name="Text Box 15">
          <a:extLst>
            <a:ext uri="{FF2B5EF4-FFF2-40B4-BE49-F238E27FC236}">
              <a16:creationId xmlns:a16="http://schemas.microsoft.com/office/drawing/2014/main" id="{8CF951E1-5EE6-466B-BB42-8BD84D51C56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74" name="Text Box 15">
          <a:extLst>
            <a:ext uri="{FF2B5EF4-FFF2-40B4-BE49-F238E27FC236}">
              <a16:creationId xmlns:a16="http://schemas.microsoft.com/office/drawing/2014/main" id="{D5D1493B-4266-4E0D-9C8D-910821D4E193}"/>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75" name="Text Box 15">
          <a:extLst>
            <a:ext uri="{FF2B5EF4-FFF2-40B4-BE49-F238E27FC236}">
              <a16:creationId xmlns:a16="http://schemas.microsoft.com/office/drawing/2014/main" id="{4082BD94-7F84-451C-A2CC-5A4E30B256B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76" name="Text Box 15">
          <a:extLst>
            <a:ext uri="{FF2B5EF4-FFF2-40B4-BE49-F238E27FC236}">
              <a16:creationId xmlns:a16="http://schemas.microsoft.com/office/drawing/2014/main" id="{CD6F1E19-96BB-49D4-8C55-81E60CF2CED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77" name="Text Box 15">
          <a:extLst>
            <a:ext uri="{FF2B5EF4-FFF2-40B4-BE49-F238E27FC236}">
              <a16:creationId xmlns:a16="http://schemas.microsoft.com/office/drawing/2014/main" id="{38470E16-30E3-4123-926A-C6DD4F03CF3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78" name="Text Box 15">
          <a:extLst>
            <a:ext uri="{FF2B5EF4-FFF2-40B4-BE49-F238E27FC236}">
              <a16:creationId xmlns:a16="http://schemas.microsoft.com/office/drawing/2014/main" id="{43B4ED96-C3D4-40EF-9634-B11BBB3034B3}"/>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79" name="Text Box 15">
          <a:extLst>
            <a:ext uri="{FF2B5EF4-FFF2-40B4-BE49-F238E27FC236}">
              <a16:creationId xmlns:a16="http://schemas.microsoft.com/office/drawing/2014/main" id="{D3AE12A2-213B-48BD-B33B-BF4A5199C33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80" name="Text Box 15">
          <a:extLst>
            <a:ext uri="{FF2B5EF4-FFF2-40B4-BE49-F238E27FC236}">
              <a16:creationId xmlns:a16="http://schemas.microsoft.com/office/drawing/2014/main" id="{87D18AF7-692F-4A88-9C1F-E9E30F871F80}"/>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81" name="Text Box 15">
          <a:extLst>
            <a:ext uri="{FF2B5EF4-FFF2-40B4-BE49-F238E27FC236}">
              <a16:creationId xmlns:a16="http://schemas.microsoft.com/office/drawing/2014/main" id="{7853A131-AABD-46F1-B27F-E38857BC2AA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82" name="Text Box 15">
          <a:extLst>
            <a:ext uri="{FF2B5EF4-FFF2-40B4-BE49-F238E27FC236}">
              <a16:creationId xmlns:a16="http://schemas.microsoft.com/office/drawing/2014/main" id="{183CE4E5-A081-4C54-AB60-6A5F76DFD37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83" name="Text Box 15">
          <a:extLst>
            <a:ext uri="{FF2B5EF4-FFF2-40B4-BE49-F238E27FC236}">
              <a16:creationId xmlns:a16="http://schemas.microsoft.com/office/drawing/2014/main" id="{712A83D9-8E3B-4121-8BE9-756E60F9B05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84" name="Text Box 15">
          <a:extLst>
            <a:ext uri="{FF2B5EF4-FFF2-40B4-BE49-F238E27FC236}">
              <a16:creationId xmlns:a16="http://schemas.microsoft.com/office/drawing/2014/main" id="{3ACE74CD-300C-47F6-AD08-4F813DA7945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85" name="Text Box 15">
          <a:extLst>
            <a:ext uri="{FF2B5EF4-FFF2-40B4-BE49-F238E27FC236}">
              <a16:creationId xmlns:a16="http://schemas.microsoft.com/office/drawing/2014/main" id="{EB41849E-BFC3-49BC-B3A7-024CBB52877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86" name="Text Box 15">
          <a:extLst>
            <a:ext uri="{FF2B5EF4-FFF2-40B4-BE49-F238E27FC236}">
              <a16:creationId xmlns:a16="http://schemas.microsoft.com/office/drawing/2014/main" id="{9FC74EC2-DBB6-4ECC-8D80-1BB680C7F8B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87" name="Text Box 15">
          <a:extLst>
            <a:ext uri="{FF2B5EF4-FFF2-40B4-BE49-F238E27FC236}">
              <a16:creationId xmlns:a16="http://schemas.microsoft.com/office/drawing/2014/main" id="{F8324DA5-BE03-41B0-B1DE-FA9AE5814C9D}"/>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88" name="Text Box 15">
          <a:extLst>
            <a:ext uri="{FF2B5EF4-FFF2-40B4-BE49-F238E27FC236}">
              <a16:creationId xmlns:a16="http://schemas.microsoft.com/office/drawing/2014/main" id="{75C77521-2FDC-4DA0-BA16-083EBCC48A5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89" name="Text Box 15">
          <a:extLst>
            <a:ext uri="{FF2B5EF4-FFF2-40B4-BE49-F238E27FC236}">
              <a16:creationId xmlns:a16="http://schemas.microsoft.com/office/drawing/2014/main" id="{641121CC-8CB5-423B-9B0D-A2198E6DD8A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90" name="Text Box 15">
          <a:extLst>
            <a:ext uri="{FF2B5EF4-FFF2-40B4-BE49-F238E27FC236}">
              <a16:creationId xmlns:a16="http://schemas.microsoft.com/office/drawing/2014/main" id="{E53F0CEF-DA7C-4F1D-BCC1-AB68A211A1D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91" name="Text Box 15">
          <a:extLst>
            <a:ext uri="{FF2B5EF4-FFF2-40B4-BE49-F238E27FC236}">
              <a16:creationId xmlns:a16="http://schemas.microsoft.com/office/drawing/2014/main" id="{543079F0-CE20-4BD0-9215-3D0127E0BE7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92" name="Text Box 15">
          <a:extLst>
            <a:ext uri="{FF2B5EF4-FFF2-40B4-BE49-F238E27FC236}">
              <a16:creationId xmlns:a16="http://schemas.microsoft.com/office/drawing/2014/main" id="{02481106-BB22-4FEC-BD0B-D52E00419F38}"/>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93" name="Text Box 15">
          <a:extLst>
            <a:ext uri="{FF2B5EF4-FFF2-40B4-BE49-F238E27FC236}">
              <a16:creationId xmlns:a16="http://schemas.microsoft.com/office/drawing/2014/main" id="{FCBE65C2-CD71-4B83-B79A-3A07E1BD94D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94" name="Text Box 15">
          <a:extLst>
            <a:ext uri="{FF2B5EF4-FFF2-40B4-BE49-F238E27FC236}">
              <a16:creationId xmlns:a16="http://schemas.microsoft.com/office/drawing/2014/main" id="{524F75AE-5849-4BAC-B704-C477CB9FF95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95" name="Text Box 15">
          <a:extLst>
            <a:ext uri="{FF2B5EF4-FFF2-40B4-BE49-F238E27FC236}">
              <a16:creationId xmlns:a16="http://schemas.microsoft.com/office/drawing/2014/main" id="{264C4D02-09C3-4BE7-A5E6-CC7348E88E5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96" name="Text Box 15">
          <a:extLst>
            <a:ext uri="{FF2B5EF4-FFF2-40B4-BE49-F238E27FC236}">
              <a16:creationId xmlns:a16="http://schemas.microsoft.com/office/drawing/2014/main" id="{EA0BC6C8-C807-4B14-A03D-6CE6497C226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97" name="Text Box 15">
          <a:extLst>
            <a:ext uri="{FF2B5EF4-FFF2-40B4-BE49-F238E27FC236}">
              <a16:creationId xmlns:a16="http://schemas.microsoft.com/office/drawing/2014/main" id="{CA5DF672-125C-4CF2-BA28-667E48F0E933}"/>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98" name="Text Box 15">
          <a:extLst>
            <a:ext uri="{FF2B5EF4-FFF2-40B4-BE49-F238E27FC236}">
              <a16:creationId xmlns:a16="http://schemas.microsoft.com/office/drawing/2014/main" id="{350DB184-8DFF-471D-B101-EA9E050BE38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99" name="Text Box 15">
          <a:extLst>
            <a:ext uri="{FF2B5EF4-FFF2-40B4-BE49-F238E27FC236}">
              <a16:creationId xmlns:a16="http://schemas.microsoft.com/office/drawing/2014/main" id="{D442195F-649D-4CA4-BB6C-0F84A01C407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00" name="Text Box 15">
          <a:extLst>
            <a:ext uri="{FF2B5EF4-FFF2-40B4-BE49-F238E27FC236}">
              <a16:creationId xmlns:a16="http://schemas.microsoft.com/office/drawing/2014/main" id="{BC957B17-DFC1-4965-A373-351B41506C4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01" name="Text Box 15">
          <a:extLst>
            <a:ext uri="{FF2B5EF4-FFF2-40B4-BE49-F238E27FC236}">
              <a16:creationId xmlns:a16="http://schemas.microsoft.com/office/drawing/2014/main" id="{21BD441B-EB8B-4483-BEF1-407D377E0A0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02" name="Text Box 15">
          <a:extLst>
            <a:ext uri="{FF2B5EF4-FFF2-40B4-BE49-F238E27FC236}">
              <a16:creationId xmlns:a16="http://schemas.microsoft.com/office/drawing/2014/main" id="{F0F5E6C8-2166-4C6C-85BF-5C9E211C391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03" name="Text Box 15">
          <a:extLst>
            <a:ext uri="{FF2B5EF4-FFF2-40B4-BE49-F238E27FC236}">
              <a16:creationId xmlns:a16="http://schemas.microsoft.com/office/drawing/2014/main" id="{1734FDB0-419D-4BB4-AE54-2A7672C2BB5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04" name="Text Box 15">
          <a:extLst>
            <a:ext uri="{FF2B5EF4-FFF2-40B4-BE49-F238E27FC236}">
              <a16:creationId xmlns:a16="http://schemas.microsoft.com/office/drawing/2014/main" id="{76997358-A955-493C-A83A-035F3718580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05" name="Text Box 15">
          <a:extLst>
            <a:ext uri="{FF2B5EF4-FFF2-40B4-BE49-F238E27FC236}">
              <a16:creationId xmlns:a16="http://schemas.microsoft.com/office/drawing/2014/main" id="{CA3C26B8-A824-4E31-8CDA-663781593E0E}"/>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06" name="Text Box 15">
          <a:extLst>
            <a:ext uri="{FF2B5EF4-FFF2-40B4-BE49-F238E27FC236}">
              <a16:creationId xmlns:a16="http://schemas.microsoft.com/office/drawing/2014/main" id="{DC1F0AA2-3E42-4631-8F4C-3939E8A8C6BE}"/>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07" name="Text Box 15">
          <a:extLst>
            <a:ext uri="{FF2B5EF4-FFF2-40B4-BE49-F238E27FC236}">
              <a16:creationId xmlns:a16="http://schemas.microsoft.com/office/drawing/2014/main" id="{7E253477-32F0-4992-B81B-F1C99591F517}"/>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08" name="Text Box 15">
          <a:extLst>
            <a:ext uri="{FF2B5EF4-FFF2-40B4-BE49-F238E27FC236}">
              <a16:creationId xmlns:a16="http://schemas.microsoft.com/office/drawing/2014/main" id="{D8466AE0-6054-455D-B31C-AF72BDDC06C8}"/>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09" name="Text Box 15">
          <a:extLst>
            <a:ext uri="{FF2B5EF4-FFF2-40B4-BE49-F238E27FC236}">
              <a16:creationId xmlns:a16="http://schemas.microsoft.com/office/drawing/2014/main" id="{ECE32A7D-2DAD-4B94-B322-8CFC5AB7B177}"/>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10" name="Text Box 15">
          <a:extLst>
            <a:ext uri="{FF2B5EF4-FFF2-40B4-BE49-F238E27FC236}">
              <a16:creationId xmlns:a16="http://schemas.microsoft.com/office/drawing/2014/main" id="{7727179D-A601-40B2-B59E-86BD42846C7E}"/>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11" name="Text Box 15">
          <a:extLst>
            <a:ext uri="{FF2B5EF4-FFF2-40B4-BE49-F238E27FC236}">
              <a16:creationId xmlns:a16="http://schemas.microsoft.com/office/drawing/2014/main" id="{394B3DEC-C495-4A4D-9C75-22F3F9872889}"/>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12" name="Text Box 15">
          <a:extLst>
            <a:ext uri="{FF2B5EF4-FFF2-40B4-BE49-F238E27FC236}">
              <a16:creationId xmlns:a16="http://schemas.microsoft.com/office/drawing/2014/main" id="{3D9A54AB-350F-4E07-AC77-8BF1398151DD}"/>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13" name="Text Box 15">
          <a:extLst>
            <a:ext uri="{FF2B5EF4-FFF2-40B4-BE49-F238E27FC236}">
              <a16:creationId xmlns:a16="http://schemas.microsoft.com/office/drawing/2014/main" id="{4A61419B-5302-4438-804D-91682F54BA30}"/>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14" name="Text Box 15">
          <a:extLst>
            <a:ext uri="{FF2B5EF4-FFF2-40B4-BE49-F238E27FC236}">
              <a16:creationId xmlns:a16="http://schemas.microsoft.com/office/drawing/2014/main" id="{D0007D95-581A-46DC-A17B-7B1EB93A162D}"/>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15" name="Text Box 15">
          <a:extLst>
            <a:ext uri="{FF2B5EF4-FFF2-40B4-BE49-F238E27FC236}">
              <a16:creationId xmlns:a16="http://schemas.microsoft.com/office/drawing/2014/main" id="{E46BF5C1-2314-4707-A1CA-C5555D78856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16" name="Text Box 15">
          <a:extLst>
            <a:ext uri="{FF2B5EF4-FFF2-40B4-BE49-F238E27FC236}">
              <a16:creationId xmlns:a16="http://schemas.microsoft.com/office/drawing/2014/main" id="{20078F47-EE17-4108-AC4A-CF66A6F97E69}"/>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17" name="Text Box 15">
          <a:extLst>
            <a:ext uri="{FF2B5EF4-FFF2-40B4-BE49-F238E27FC236}">
              <a16:creationId xmlns:a16="http://schemas.microsoft.com/office/drawing/2014/main" id="{ADCA858C-E345-4A67-BDBA-D71CA5A974F8}"/>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18" name="Text Box 15">
          <a:extLst>
            <a:ext uri="{FF2B5EF4-FFF2-40B4-BE49-F238E27FC236}">
              <a16:creationId xmlns:a16="http://schemas.microsoft.com/office/drawing/2014/main" id="{D81BB838-38EB-4630-9F25-2A2E639CB6E9}"/>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19" name="Text Box 15">
          <a:extLst>
            <a:ext uri="{FF2B5EF4-FFF2-40B4-BE49-F238E27FC236}">
              <a16:creationId xmlns:a16="http://schemas.microsoft.com/office/drawing/2014/main" id="{19E490B8-62B4-465C-8E82-477E59875EE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20" name="Text Box 15">
          <a:extLst>
            <a:ext uri="{FF2B5EF4-FFF2-40B4-BE49-F238E27FC236}">
              <a16:creationId xmlns:a16="http://schemas.microsoft.com/office/drawing/2014/main" id="{A0CFB007-796C-4056-9A61-8C4AFDBBEA87}"/>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21" name="Text Box 15">
          <a:extLst>
            <a:ext uri="{FF2B5EF4-FFF2-40B4-BE49-F238E27FC236}">
              <a16:creationId xmlns:a16="http://schemas.microsoft.com/office/drawing/2014/main" id="{20BE7FDA-2C12-42D4-9A9C-3DE017EB6A9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22" name="Text Box 15">
          <a:extLst>
            <a:ext uri="{FF2B5EF4-FFF2-40B4-BE49-F238E27FC236}">
              <a16:creationId xmlns:a16="http://schemas.microsoft.com/office/drawing/2014/main" id="{DB5C4402-B8D8-43F3-9E69-17D268AF9EF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23" name="Text Box 15">
          <a:extLst>
            <a:ext uri="{FF2B5EF4-FFF2-40B4-BE49-F238E27FC236}">
              <a16:creationId xmlns:a16="http://schemas.microsoft.com/office/drawing/2014/main" id="{CBF3AB22-119E-41D3-8C72-E3ECA0E2D5F9}"/>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24" name="Text Box 15">
          <a:extLst>
            <a:ext uri="{FF2B5EF4-FFF2-40B4-BE49-F238E27FC236}">
              <a16:creationId xmlns:a16="http://schemas.microsoft.com/office/drawing/2014/main" id="{CF717145-35D5-4B7C-AA64-DCF1B9A1A52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25" name="Text Box 15">
          <a:extLst>
            <a:ext uri="{FF2B5EF4-FFF2-40B4-BE49-F238E27FC236}">
              <a16:creationId xmlns:a16="http://schemas.microsoft.com/office/drawing/2014/main" id="{7DBEEF40-A380-4669-A646-11909181DB5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26" name="Text Box 15">
          <a:extLst>
            <a:ext uri="{FF2B5EF4-FFF2-40B4-BE49-F238E27FC236}">
              <a16:creationId xmlns:a16="http://schemas.microsoft.com/office/drawing/2014/main" id="{2102EC53-C7F2-4A43-9E05-E3DC65F3023E}"/>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27" name="Text Box 15">
          <a:extLst>
            <a:ext uri="{FF2B5EF4-FFF2-40B4-BE49-F238E27FC236}">
              <a16:creationId xmlns:a16="http://schemas.microsoft.com/office/drawing/2014/main" id="{791337C2-392D-46AE-98A7-7DCAD960EA4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28" name="Text Box 15">
          <a:extLst>
            <a:ext uri="{FF2B5EF4-FFF2-40B4-BE49-F238E27FC236}">
              <a16:creationId xmlns:a16="http://schemas.microsoft.com/office/drawing/2014/main" id="{80A664EA-B263-4039-A623-41DB905AB27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29" name="Text Box 15">
          <a:extLst>
            <a:ext uri="{FF2B5EF4-FFF2-40B4-BE49-F238E27FC236}">
              <a16:creationId xmlns:a16="http://schemas.microsoft.com/office/drawing/2014/main" id="{A5D27A18-18D9-455D-98B5-3776C75FF00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30" name="Text Box 15">
          <a:extLst>
            <a:ext uri="{FF2B5EF4-FFF2-40B4-BE49-F238E27FC236}">
              <a16:creationId xmlns:a16="http://schemas.microsoft.com/office/drawing/2014/main" id="{E4F9974B-D65B-4F1A-879F-C88A50E79D2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31" name="Text Box 15">
          <a:extLst>
            <a:ext uri="{FF2B5EF4-FFF2-40B4-BE49-F238E27FC236}">
              <a16:creationId xmlns:a16="http://schemas.microsoft.com/office/drawing/2014/main" id="{F726DC17-E3CE-4B8D-A620-5F39CA05DCB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32" name="Text Box 15">
          <a:extLst>
            <a:ext uri="{FF2B5EF4-FFF2-40B4-BE49-F238E27FC236}">
              <a16:creationId xmlns:a16="http://schemas.microsoft.com/office/drawing/2014/main" id="{6F8A0B3C-6CEC-402E-B7E1-8ED52A1BCE5D}"/>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33" name="Text Box 15">
          <a:extLst>
            <a:ext uri="{FF2B5EF4-FFF2-40B4-BE49-F238E27FC236}">
              <a16:creationId xmlns:a16="http://schemas.microsoft.com/office/drawing/2014/main" id="{1BB222A3-D424-457F-AEE7-E78FAEB381E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34" name="Text Box 15">
          <a:extLst>
            <a:ext uri="{FF2B5EF4-FFF2-40B4-BE49-F238E27FC236}">
              <a16:creationId xmlns:a16="http://schemas.microsoft.com/office/drawing/2014/main" id="{6357BF44-516E-4459-8082-131126CE245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35" name="Text Box 15">
          <a:extLst>
            <a:ext uri="{FF2B5EF4-FFF2-40B4-BE49-F238E27FC236}">
              <a16:creationId xmlns:a16="http://schemas.microsoft.com/office/drawing/2014/main" id="{E10E9A59-FF24-40A2-BAF4-2A5C09FAA97F}"/>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36" name="Text Box 15">
          <a:extLst>
            <a:ext uri="{FF2B5EF4-FFF2-40B4-BE49-F238E27FC236}">
              <a16:creationId xmlns:a16="http://schemas.microsoft.com/office/drawing/2014/main" id="{B251E7C3-BEBA-4287-86B8-9048C5C01C33}"/>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37" name="Text Box 15">
          <a:extLst>
            <a:ext uri="{FF2B5EF4-FFF2-40B4-BE49-F238E27FC236}">
              <a16:creationId xmlns:a16="http://schemas.microsoft.com/office/drawing/2014/main" id="{D946505F-0251-4E42-9016-B8D2AB2AE91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38" name="Text Box 15">
          <a:extLst>
            <a:ext uri="{FF2B5EF4-FFF2-40B4-BE49-F238E27FC236}">
              <a16:creationId xmlns:a16="http://schemas.microsoft.com/office/drawing/2014/main" id="{6DE0CC2B-71D2-415D-AA83-9547057DE4E7}"/>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39" name="Text Box 15">
          <a:extLst>
            <a:ext uri="{FF2B5EF4-FFF2-40B4-BE49-F238E27FC236}">
              <a16:creationId xmlns:a16="http://schemas.microsoft.com/office/drawing/2014/main" id="{B2698F05-5818-4CE5-8073-110311EE828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40" name="Text Box 15">
          <a:extLst>
            <a:ext uri="{FF2B5EF4-FFF2-40B4-BE49-F238E27FC236}">
              <a16:creationId xmlns:a16="http://schemas.microsoft.com/office/drawing/2014/main" id="{3156D217-A050-450E-BF16-28241752C9EF}"/>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41" name="Text Box 15">
          <a:extLst>
            <a:ext uri="{FF2B5EF4-FFF2-40B4-BE49-F238E27FC236}">
              <a16:creationId xmlns:a16="http://schemas.microsoft.com/office/drawing/2014/main" id="{A6D8FF89-2553-4496-9F92-E4B6C749D33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42" name="Text Box 15">
          <a:extLst>
            <a:ext uri="{FF2B5EF4-FFF2-40B4-BE49-F238E27FC236}">
              <a16:creationId xmlns:a16="http://schemas.microsoft.com/office/drawing/2014/main" id="{B53029F4-0FA5-484D-8533-F1588015F4B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43" name="Text Box 15">
          <a:extLst>
            <a:ext uri="{FF2B5EF4-FFF2-40B4-BE49-F238E27FC236}">
              <a16:creationId xmlns:a16="http://schemas.microsoft.com/office/drawing/2014/main" id="{CF5FB007-DD42-4D6A-8F2E-16EC388DE84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44" name="Text Box 15">
          <a:extLst>
            <a:ext uri="{FF2B5EF4-FFF2-40B4-BE49-F238E27FC236}">
              <a16:creationId xmlns:a16="http://schemas.microsoft.com/office/drawing/2014/main" id="{869597D4-BBBF-4D90-B613-B569B5576C1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45" name="Text Box 15">
          <a:extLst>
            <a:ext uri="{FF2B5EF4-FFF2-40B4-BE49-F238E27FC236}">
              <a16:creationId xmlns:a16="http://schemas.microsoft.com/office/drawing/2014/main" id="{AF38285C-926A-4A12-A64E-EC4469BD88F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46" name="Text Box 15">
          <a:extLst>
            <a:ext uri="{FF2B5EF4-FFF2-40B4-BE49-F238E27FC236}">
              <a16:creationId xmlns:a16="http://schemas.microsoft.com/office/drawing/2014/main" id="{FBB90318-E18E-4781-AFAF-D7C060F8B13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47" name="Text Box 15">
          <a:extLst>
            <a:ext uri="{FF2B5EF4-FFF2-40B4-BE49-F238E27FC236}">
              <a16:creationId xmlns:a16="http://schemas.microsoft.com/office/drawing/2014/main" id="{C3254115-DCC5-4BC8-A4CD-63B655943ECF}"/>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48" name="Text Box 15">
          <a:extLst>
            <a:ext uri="{FF2B5EF4-FFF2-40B4-BE49-F238E27FC236}">
              <a16:creationId xmlns:a16="http://schemas.microsoft.com/office/drawing/2014/main" id="{858A20FE-C9E7-4ED2-963D-0664AB3C16E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49" name="Text Box 15">
          <a:extLst>
            <a:ext uri="{FF2B5EF4-FFF2-40B4-BE49-F238E27FC236}">
              <a16:creationId xmlns:a16="http://schemas.microsoft.com/office/drawing/2014/main" id="{27D332B0-E03A-43D6-A6DB-B6850A3B4E2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50" name="Text Box 15">
          <a:extLst>
            <a:ext uri="{FF2B5EF4-FFF2-40B4-BE49-F238E27FC236}">
              <a16:creationId xmlns:a16="http://schemas.microsoft.com/office/drawing/2014/main" id="{BB054661-C9CB-499D-A300-193BE8C31B3E}"/>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51" name="Text Box 15">
          <a:extLst>
            <a:ext uri="{FF2B5EF4-FFF2-40B4-BE49-F238E27FC236}">
              <a16:creationId xmlns:a16="http://schemas.microsoft.com/office/drawing/2014/main" id="{17DC6F06-30F3-4BAB-8F9E-5DDB9335531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52" name="Text Box 15">
          <a:extLst>
            <a:ext uri="{FF2B5EF4-FFF2-40B4-BE49-F238E27FC236}">
              <a16:creationId xmlns:a16="http://schemas.microsoft.com/office/drawing/2014/main" id="{07E68C49-7254-40F5-87AA-5F6E8EBD5B67}"/>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53" name="Text Box 15">
          <a:extLst>
            <a:ext uri="{FF2B5EF4-FFF2-40B4-BE49-F238E27FC236}">
              <a16:creationId xmlns:a16="http://schemas.microsoft.com/office/drawing/2014/main" id="{C503DD17-67E2-4F16-BD31-7D4B48F63B08}"/>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54" name="Text Box 15">
          <a:extLst>
            <a:ext uri="{FF2B5EF4-FFF2-40B4-BE49-F238E27FC236}">
              <a16:creationId xmlns:a16="http://schemas.microsoft.com/office/drawing/2014/main" id="{31FA2803-4869-45EC-9F78-B4EDAFC41EA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55" name="Text Box 15">
          <a:extLst>
            <a:ext uri="{FF2B5EF4-FFF2-40B4-BE49-F238E27FC236}">
              <a16:creationId xmlns:a16="http://schemas.microsoft.com/office/drawing/2014/main" id="{BA0BCEE2-6D2D-4B69-8ACF-36684A5A771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56" name="Text Box 15">
          <a:extLst>
            <a:ext uri="{FF2B5EF4-FFF2-40B4-BE49-F238E27FC236}">
              <a16:creationId xmlns:a16="http://schemas.microsoft.com/office/drawing/2014/main" id="{076B242A-AF39-458F-A72B-CA0F11DB46D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57" name="Text Box 15">
          <a:extLst>
            <a:ext uri="{FF2B5EF4-FFF2-40B4-BE49-F238E27FC236}">
              <a16:creationId xmlns:a16="http://schemas.microsoft.com/office/drawing/2014/main" id="{98D060A8-DDE1-4B04-BDE3-D2AA29D2B76F}"/>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58" name="Text Box 15">
          <a:extLst>
            <a:ext uri="{FF2B5EF4-FFF2-40B4-BE49-F238E27FC236}">
              <a16:creationId xmlns:a16="http://schemas.microsoft.com/office/drawing/2014/main" id="{F283D01D-E985-4DEE-8207-FA2C0E00325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59" name="Text Box 15">
          <a:extLst>
            <a:ext uri="{FF2B5EF4-FFF2-40B4-BE49-F238E27FC236}">
              <a16:creationId xmlns:a16="http://schemas.microsoft.com/office/drawing/2014/main" id="{251841F3-228E-4C93-BD99-42DCC569D0A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60" name="Text Box 15">
          <a:extLst>
            <a:ext uri="{FF2B5EF4-FFF2-40B4-BE49-F238E27FC236}">
              <a16:creationId xmlns:a16="http://schemas.microsoft.com/office/drawing/2014/main" id="{860DBDBB-FA7C-427D-943A-CABA0622136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61" name="Text Box 15">
          <a:extLst>
            <a:ext uri="{FF2B5EF4-FFF2-40B4-BE49-F238E27FC236}">
              <a16:creationId xmlns:a16="http://schemas.microsoft.com/office/drawing/2014/main" id="{B279DFD3-4D77-4918-ACE0-5E43AFC6BAA8}"/>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62" name="Text Box 15">
          <a:extLst>
            <a:ext uri="{FF2B5EF4-FFF2-40B4-BE49-F238E27FC236}">
              <a16:creationId xmlns:a16="http://schemas.microsoft.com/office/drawing/2014/main" id="{BC848B86-216C-4DCF-946F-537CE51CD23E}"/>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63" name="Text Box 15">
          <a:extLst>
            <a:ext uri="{FF2B5EF4-FFF2-40B4-BE49-F238E27FC236}">
              <a16:creationId xmlns:a16="http://schemas.microsoft.com/office/drawing/2014/main" id="{6E3AD56E-5370-4F57-A205-05891EC8D368}"/>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64" name="Text Box 15">
          <a:extLst>
            <a:ext uri="{FF2B5EF4-FFF2-40B4-BE49-F238E27FC236}">
              <a16:creationId xmlns:a16="http://schemas.microsoft.com/office/drawing/2014/main" id="{C9834F82-6AC6-41E2-A73B-8569570AD393}"/>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65" name="Text Box 15">
          <a:extLst>
            <a:ext uri="{FF2B5EF4-FFF2-40B4-BE49-F238E27FC236}">
              <a16:creationId xmlns:a16="http://schemas.microsoft.com/office/drawing/2014/main" id="{8BAA2D36-2607-4206-908B-39462E80224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66" name="Text Box 15">
          <a:extLst>
            <a:ext uri="{FF2B5EF4-FFF2-40B4-BE49-F238E27FC236}">
              <a16:creationId xmlns:a16="http://schemas.microsoft.com/office/drawing/2014/main" id="{5115C98C-CBF4-4767-8070-92BF7BEBC2B0}"/>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67" name="Text Box 15">
          <a:extLst>
            <a:ext uri="{FF2B5EF4-FFF2-40B4-BE49-F238E27FC236}">
              <a16:creationId xmlns:a16="http://schemas.microsoft.com/office/drawing/2014/main" id="{8A47CDFC-FAA0-40D7-AB43-C9228BB97C04}"/>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68" name="Text Box 15">
          <a:extLst>
            <a:ext uri="{FF2B5EF4-FFF2-40B4-BE49-F238E27FC236}">
              <a16:creationId xmlns:a16="http://schemas.microsoft.com/office/drawing/2014/main" id="{3827F4C9-872D-4221-89B7-D53527857C54}"/>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69" name="Text Box 15">
          <a:extLst>
            <a:ext uri="{FF2B5EF4-FFF2-40B4-BE49-F238E27FC236}">
              <a16:creationId xmlns:a16="http://schemas.microsoft.com/office/drawing/2014/main" id="{9B5C71D6-3BAB-495B-BB84-23F7DF107F7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70" name="Text Box 15">
          <a:extLst>
            <a:ext uri="{FF2B5EF4-FFF2-40B4-BE49-F238E27FC236}">
              <a16:creationId xmlns:a16="http://schemas.microsoft.com/office/drawing/2014/main" id="{310D958D-16B4-4223-A6C0-B0643CA55200}"/>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71" name="Text Box 15">
          <a:extLst>
            <a:ext uri="{FF2B5EF4-FFF2-40B4-BE49-F238E27FC236}">
              <a16:creationId xmlns:a16="http://schemas.microsoft.com/office/drawing/2014/main" id="{DC8A8A41-EC0F-4A22-9FD2-19507DBFF1A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72" name="Text Box 15">
          <a:extLst>
            <a:ext uri="{FF2B5EF4-FFF2-40B4-BE49-F238E27FC236}">
              <a16:creationId xmlns:a16="http://schemas.microsoft.com/office/drawing/2014/main" id="{1C67BC4E-2704-471E-AFD1-8108FB8B2B7F}"/>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73" name="Text Box 15">
          <a:extLst>
            <a:ext uri="{FF2B5EF4-FFF2-40B4-BE49-F238E27FC236}">
              <a16:creationId xmlns:a16="http://schemas.microsoft.com/office/drawing/2014/main" id="{390F2717-EDEE-46F8-8822-741DD17A0B83}"/>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74" name="Text Box 15">
          <a:extLst>
            <a:ext uri="{FF2B5EF4-FFF2-40B4-BE49-F238E27FC236}">
              <a16:creationId xmlns:a16="http://schemas.microsoft.com/office/drawing/2014/main" id="{E0C2CB8B-E5F7-4054-AF0D-FBA0B902CE0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75" name="Text Box 15">
          <a:extLst>
            <a:ext uri="{FF2B5EF4-FFF2-40B4-BE49-F238E27FC236}">
              <a16:creationId xmlns:a16="http://schemas.microsoft.com/office/drawing/2014/main" id="{63723085-31D1-47F2-890C-D09B670699C7}"/>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76" name="Text Box 15">
          <a:extLst>
            <a:ext uri="{FF2B5EF4-FFF2-40B4-BE49-F238E27FC236}">
              <a16:creationId xmlns:a16="http://schemas.microsoft.com/office/drawing/2014/main" id="{DB452580-EF71-43A0-BBC2-897CA9DEE28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77" name="Text Box 15">
          <a:extLst>
            <a:ext uri="{FF2B5EF4-FFF2-40B4-BE49-F238E27FC236}">
              <a16:creationId xmlns:a16="http://schemas.microsoft.com/office/drawing/2014/main" id="{B6F72566-85F4-4EA0-BCF6-0970C438095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78" name="Text Box 15">
          <a:extLst>
            <a:ext uri="{FF2B5EF4-FFF2-40B4-BE49-F238E27FC236}">
              <a16:creationId xmlns:a16="http://schemas.microsoft.com/office/drawing/2014/main" id="{897414C9-BD05-42A8-AECB-4EE00A1F7BF4}"/>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79" name="Text Box 15">
          <a:extLst>
            <a:ext uri="{FF2B5EF4-FFF2-40B4-BE49-F238E27FC236}">
              <a16:creationId xmlns:a16="http://schemas.microsoft.com/office/drawing/2014/main" id="{33C80CB6-C77F-4964-8B19-A32925CE29E4}"/>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80" name="Text Box 15">
          <a:extLst>
            <a:ext uri="{FF2B5EF4-FFF2-40B4-BE49-F238E27FC236}">
              <a16:creationId xmlns:a16="http://schemas.microsoft.com/office/drawing/2014/main" id="{D4860681-73F3-4FA3-97AC-4972FF3DE299}"/>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81" name="Text Box 15">
          <a:extLst>
            <a:ext uri="{FF2B5EF4-FFF2-40B4-BE49-F238E27FC236}">
              <a16:creationId xmlns:a16="http://schemas.microsoft.com/office/drawing/2014/main" id="{A4C42E12-6DA0-4AC9-BF29-CF5952C133A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82" name="Text Box 15">
          <a:extLst>
            <a:ext uri="{FF2B5EF4-FFF2-40B4-BE49-F238E27FC236}">
              <a16:creationId xmlns:a16="http://schemas.microsoft.com/office/drawing/2014/main" id="{852E4B91-30B5-4749-90AA-F3F18C6E65B3}"/>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83" name="Text Box 15">
          <a:extLst>
            <a:ext uri="{FF2B5EF4-FFF2-40B4-BE49-F238E27FC236}">
              <a16:creationId xmlns:a16="http://schemas.microsoft.com/office/drawing/2014/main" id="{6DD32E68-BD69-418B-A895-875AF4C051E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84" name="Text Box 15">
          <a:extLst>
            <a:ext uri="{FF2B5EF4-FFF2-40B4-BE49-F238E27FC236}">
              <a16:creationId xmlns:a16="http://schemas.microsoft.com/office/drawing/2014/main" id="{7D5032CD-93DC-413C-AE5F-4CEC5C7B953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85" name="Text Box 15">
          <a:extLst>
            <a:ext uri="{FF2B5EF4-FFF2-40B4-BE49-F238E27FC236}">
              <a16:creationId xmlns:a16="http://schemas.microsoft.com/office/drawing/2014/main" id="{AB3DDC5F-9CB6-49BD-B27D-800DAD3ABCE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86" name="Text Box 15">
          <a:extLst>
            <a:ext uri="{FF2B5EF4-FFF2-40B4-BE49-F238E27FC236}">
              <a16:creationId xmlns:a16="http://schemas.microsoft.com/office/drawing/2014/main" id="{5CD38862-8061-41A4-991E-A01FF4DCA3A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87" name="Text Box 15">
          <a:extLst>
            <a:ext uri="{FF2B5EF4-FFF2-40B4-BE49-F238E27FC236}">
              <a16:creationId xmlns:a16="http://schemas.microsoft.com/office/drawing/2014/main" id="{8F375098-B305-4F04-9496-2E165E2C8AF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88" name="Text Box 15">
          <a:extLst>
            <a:ext uri="{FF2B5EF4-FFF2-40B4-BE49-F238E27FC236}">
              <a16:creationId xmlns:a16="http://schemas.microsoft.com/office/drawing/2014/main" id="{3E733DD7-D6BA-4751-B605-3C5751613230}"/>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89" name="Text Box 15">
          <a:extLst>
            <a:ext uri="{FF2B5EF4-FFF2-40B4-BE49-F238E27FC236}">
              <a16:creationId xmlns:a16="http://schemas.microsoft.com/office/drawing/2014/main" id="{284C004B-9FE1-4BD9-A7B2-3639F9D45D5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90" name="Text Box 15">
          <a:extLst>
            <a:ext uri="{FF2B5EF4-FFF2-40B4-BE49-F238E27FC236}">
              <a16:creationId xmlns:a16="http://schemas.microsoft.com/office/drawing/2014/main" id="{2B0693D5-364F-4112-AACC-DC85FC7F810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91" name="Text Box 15">
          <a:extLst>
            <a:ext uri="{FF2B5EF4-FFF2-40B4-BE49-F238E27FC236}">
              <a16:creationId xmlns:a16="http://schemas.microsoft.com/office/drawing/2014/main" id="{48646F6E-F8AA-4048-9649-DB623003023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92" name="Text Box 15">
          <a:extLst>
            <a:ext uri="{FF2B5EF4-FFF2-40B4-BE49-F238E27FC236}">
              <a16:creationId xmlns:a16="http://schemas.microsoft.com/office/drawing/2014/main" id="{90148BAB-1BCB-40EE-A12F-096FFF320C47}"/>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93" name="Text Box 15">
          <a:extLst>
            <a:ext uri="{FF2B5EF4-FFF2-40B4-BE49-F238E27FC236}">
              <a16:creationId xmlns:a16="http://schemas.microsoft.com/office/drawing/2014/main" id="{C418B84A-BAA2-424C-B8E3-71AE41F0EDD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94" name="Text Box 15">
          <a:extLst>
            <a:ext uri="{FF2B5EF4-FFF2-40B4-BE49-F238E27FC236}">
              <a16:creationId xmlns:a16="http://schemas.microsoft.com/office/drawing/2014/main" id="{23C775C6-21FE-47EC-8164-6BCF390B261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95" name="Text Box 15">
          <a:extLst>
            <a:ext uri="{FF2B5EF4-FFF2-40B4-BE49-F238E27FC236}">
              <a16:creationId xmlns:a16="http://schemas.microsoft.com/office/drawing/2014/main" id="{464664E6-AB94-4D10-9428-983846897B43}"/>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96" name="Text Box 15">
          <a:extLst>
            <a:ext uri="{FF2B5EF4-FFF2-40B4-BE49-F238E27FC236}">
              <a16:creationId xmlns:a16="http://schemas.microsoft.com/office/drawing/2014/main" id="{56E00D5C-2391-4975-981A-A46D3F3D72C8}"/>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97" name="Text Box 15">
          <a:extLst>
            <a:ext uri="{FF2B5EF4-FFF2-40B4-BE49-F238E27FC236}">
              <a16:creationId xmlns:a16="http://schemas.microsoft.com/office/drawing/2014/main" id="{67DC8735-3651-4F78-B72A-97FE3D1CAE64}"/>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98" name="Text Box 15">
          <a:extLst>
            <a:ext uri="{FF2B5EF4-FFF2-40B4-BE49-F238E27FC236}">
              <a16:creationId xmlns:a16="http://schemas.microsoft.com/office/drawing/2014/main" id="{28131586-F532-4549-B397-EE99433E3A9D}"/>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99" name="Text Box 15">
          <a:extLst>
            <a:ext uri="{FF2B5EF4-FFF2-40B4-BE49-F238E27FC236}">
              <a16:creationId xmlns:a16="http://schemas.microsoft.com/office/drawing/2014/main" id="{7976E2C8-A77C-41BA-A5A7-FCAFD9D7F1C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00" name="Text Box 15">
          <a:extLst>
            <a:ext uri="{FF2B5EF4-FFF2-40B4-BE49-F238E27FC236}">
              <a16:creationId xmlns:a16="http://schemas.microsoft.com/office/drawing/2014/main" id="{83B69BEB-109C-48D2-B91F-FA49B2CBE1A3}"/>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01" name="Text Box 15">
          <a:extLst>
            <a:ext uri="{FF2B5EF4-FFF2-40B4-BE49-F238E27FC236}">
              <a16:creationId xmlns:a16="http://schemas.microsoft.com/office/drawing/2014/main" id="{F89C9CDE-71E3-4F12-8105-99A4452C8378}"/>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02" name="Text Box 15">
          <a:extLst>
            <a:ext uri="{FF2B5EF4-FFF2-40B4-BE49-F238E27FC236}">
              <a16:creationId xmlns:a16="http://schemas.microsoft.com/office/drawing/2014/main" id="{F9C7415E-CCBA-42D9-88B2-944052430CCD}"/>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03" name="Text Box 15">
          <a:extLst>
            <a:ext uri="{FF2B5EF4-FFF2-40B4-BE49-F238E27FC236}">
              <a16:creationId xmlns:a16="http://schemas.microsoft.com/office/drawing/2014/main" id="{69BCE5DE-3428-43AD-B4CA-7FD27DB0FA09}"/>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04" name="Text Box 15">
          <a:extLst>
            <a:ext uri="{FF2B5EF4-FFF2-40B4-BE49-F238E27FC236}">
              <a16:creationId xmlns:a16="http://schemas.microsoft.com/office/drawing/2014/main" id="{18246621-4E4E-449C-ABE0-BBDC372EF75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05" name="Text Box 15">
          <a:extLst>
            <a:ext uri="{FF2B5EF4-FFF2-40B4-BE49-F238E27FC236}">
              <a16:creationId xmlns:a16="http://schemas.microsoft.com/office/drawing/2014/main" id="{B1C4EF78-D34E-40CE-B192-EE9A708CAFA4}"/>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06" name="Text Box 15">
          <a:extLst>
            <a:ext uri="{FF2B5EF4-FFF2-40B4-BE49-F238E27FC236}">
              <a16:creationId xmlns:a16="http://schemas.microsoft.com/office/drawing/2014/main" id="{2A23FFB8-9759-473B-8CB5-693DDBCF9F60}"/>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07" name="Text Box 15">
          <a:extLst>
            <a:ext uri="{FF2B5EF4-FFF2-40B4-BE49-F238E27FC236}">
              <a16:creationId xmlns:a16="http://schemas.microsoft.com/office/drawing/2014/main" id="{AEF98DEE-2738-4722-81E2-E9B314E7903D}"/>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08" name="Text Box 15">
          <a:extLst>
            <a:ext uri="{FF2B5EF4-FFF2-40B4-BE49-F238E27FC236}">
              <a16:creationId xmlns:a16="http://schemas.microsoft.com/office/drawing/2014/main" id="{5FABE91E-BE57-45CF-B216-6D13FD15A09D}"/>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09" name="Text Box 15">
          <a:extLst>
            <a:ext uri="{FF2B5EF4-FFF2-40B4-BE49-F238E27FC236}">
              <a16:creationId xmlns:a16="http://schemas.microsoft.com/office/drawing/2014/main" id="{8D00FB1C-5C3C-4ECC-9DAF-335BBA7C0AA8}"/>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10" name="Text Box 15">
          <a:extLst>
            <a:ext uri="{FF2B5EF4-FFF2-40B4-BE49-F238E27FC236}">
              <a16:creationId xmlns:a16="http://schemas.microsoft.com/office/drawing/2014/main" id="{22BBBB03-B79C-45F3-9F7F-B0266E678004}"/>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11" name="Text Box 15">
          <a:extLst>
            <a:ext uri="{FF2B5EF4-FFF2-40B4-BE49-F238E27FC236}">
              <a16:creationId xmlns:a16="http://schemas.microsoft.com/office/drawing/2014/main" id="{92D5C74E-FA92-42CE-9E2F-A2BD95565EE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12" name="Text Box 15">
          <a:extLst>
            <a:ext uri="{FF2B5EF4-FFF2-40B4-BE49-F238E27FC236}">
              <a16:creationId xmlns:a16="http://schemas.microsoft.com/office/drawing/2014/main" id="{AD4014A4-7C38-4C20-843E-81ED591EC5B4}"/>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13" name="Text Box 15">
          <a:extLst>
            <a:ext uri="{FF2B5EF4-FFF2-40B4-BE49-F238E27FC236}">
              <a16:creationId xmlns:a16="http://schemas.microsoft.com/office/drawing/2014/main" id="{23F188FB-DD7E-4C95-9789-8E8F47768AA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14" name="Text Box 15">
          <a:extLst>
            <a:ext uri="{FF2B5EF4-FFF2-40B4-BE49-F238E27FC236}">
              <a16:creationId xmlns:a16="http://schemas.microsoft.com/office/drawing/2014/main" id="{61FA5144-F91F-4014-9978-06DB9DB0DEB3}"/>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15" name="Text Box 15">
          <a:extLst>
            <a:ext uri="{FF2B5EF4-FFF2-40B4-BE49-F238E27FC236}">
              <a16:creationId xmlns:a16="http://schemas.microsoft.com/office/drawing/2014/main" id="{B6247770-50CB-4FBC-80E8-2C57EB6A297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16" name="Text Box 15">
          <a:extLst>
            <a:ext uri="{FF2B5EF4-FFF2-40B4-BE49-F238E27FC236}">
              <a16:creationId xmlns:a16="http://schemas.microsoft.com/office/drawing/2014/main" id="{FB97B94F-1506-44F8-93D4-C0F839E3B5CF}"/>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17" name="Text Box 15">
          <a:extLst>
            <a:ext uri="{FF2B5EF4-FFF2-40B4-BE49-F238E27FC236}">
              <a16:creationId xmlns:a16="http://schemas.microsoft.com/office/drawing/2014/main" id="{5A48DB19-DE43-49A4-BFA3-446C2A241607}"/>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18" name="Text Box 15">
          <a:extLst>
            <a:ext uri="{FF2B5EF4-FFF2-40B4-BE49-F238E27FC236}">
              <a16:creationId xmlns:a16="http://schemas.microsoft.com/office/drawing/2014/main" id="{FC902B0D-8CCE-443E-8EEC-BCCCF025366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19" name="Text Box 15">
          <a:extLst>
            <a:ext uri="{FF2B5EF4-FFF2-40B4-BE49-F238E27FC236}">
              <a16:creationId xmlns:a16="http://schemas.microsoft.com/office/drawing/2014/main" id="{0FEFA264-5144-4C65-9A2E-C4F439953B8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20" name="Text Box 15">
          <a:extLst>
            <a:ext uri="{FF2B5EF4-FFF2-40B4-BE49-F238E27FC236}">
              <a16:creationId xmlns:a16="http://schemas.microsoft.com/office/drawing/2014/main" id="{0E811069-1307-4AAA-B756-108DAC9B7574}"/>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21" name="Text Box 15">
          <a:extLst>
            <a:ext uri="{FF2B5EF4-FFF2-40B4-BE49-F238E27FC236}">
              <a16:creationId xmlns:a16="http://schemas.microsoft.com/office/drawing/2014/main" id="{FF0B5515-E8F1-4B7B-8D3E-E505F60A40FD}"/>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22" name="Text Box 15">
          <a:extLst>
            <a:ext uri="{FF2B5EF4-FFF2-40B4-BE49-F238E27FC236}">
              <a16:creationId xmlns:a16="http://schemas.microsoft.com/office/drawing/2014/main" id="{22457B2A-AB0E-4142-8F93-E25C28DB5CB3}"/>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23" name="Text Box 15">
          <a:extLst>
            <a:ext uri="{FF2B5EF4-FFF2-40B4-BE49-F238E27FC236}">
              <a16:creationId xmlns:a16="http://schemas.microsoft.com/office/drawing/2014/main" id="{86686590-4D8D-442B-9816-2AAFF2687BA7}"/>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24" name="Text Box 15">
          <a:extLst>
            <a:ext uri="{FF2B5EF4-FFF2-40B4-BE49-F238E27FC236}">
              <a16:creationId xmlns:a16="http://schemas.microsoft.com/office/drawing/2014/main" id="{230A61B0-1282-46A6-A22D-1F919C790C7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25" name="Text Box 15">
          <a:extLst>
            <a:ext uri="{FF2B5EF4-FFF2-40B4-BE49-F238E27FC236}">
              <a16:creationId xmlns:a16="http://schemas.microsoft.com/office/drawing/2014/main" id="{20F39363-A3CF-4C93-85AD-205024CE553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26" name="Text Box 15">
          <a:extLst>
            <a:ext uri="{FF2B5EF4-FFF2-40B4-BE49-F238E27FC236}">
              <a16:creationId xmlns:a16="http://schemas.microsoft.com/office/drawing/2014/main" id="{0A7D0B54-E17A-4641-9A67-BAD45FFA3E9E}"/>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27" name="Text Box 15">
          <a:extLst>
            <a:ext uri="{FF2B5EF4-FFF2-40B4-BE49-F238E27FC236}">
              <a16:creationId xmlns:a16="http://schemas.microsoft.com/office/drawing/2014/main" id="{AE6F5FF3-C01F-48D4-92CA-16134E09C008}"/>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28" name="Text Box 15">
          <a:extLst>
            <a:ext uri="{FF2B5EF4-FFF2-40B4-BE49-F238E27FC236}">
              <a16:creationId xmlns:a16="http://schemas.microsoft.com/office/drawing/2014/main" id="{FC184F2E-B02E-42CA-9670-6EB8B131E8FE}"/>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29" name="Text Box 15">
          <a:extLst>
            <a:ext uri="{FF2B5EF4-FFF2-40B4-BE49-F238E27FC236}">
              <a16:creationId xmlns:a16="http://schemas.microsoft.com/office/drawing/2014/main" id="{C78B7308-DE73-40A4-B1ED-B649BB670E4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30" name="Text Box 15">
          <a:extLst>
            <a:ext uri="{FF2B5EF4-FFF2-40B4-BE49-F238E27FC236}">
              <a16:creationId xmlns:a16="http://schemas.microsoft.com/office/drawing/2014/main" id="{7DF42EE3-70C9-4103-9C46-427195E1F00F}"/>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31" name="Text Box 15">
          <a:extLst>
            <a:ext uri="{FF2B5EF4-FFF2-40B4-BE49-F238E27FC236}">
              <a16:creationId xmlns:a16="http://schemas.microsoft.com/office/drawing/2014/main" id="{95CD0645-5344-40FB-9EEA-0D44115CDE2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32" name="Text Box 15">
          <a:extLst>
            <a:ext uri="{FF2B5EF4-FFF2-40B4-BE49-F238E27FC236}">
              <a16:creationId xmlns:a16="http://schemas.microsoft.com/office/drawing/2014/main" id="{1E8ED4C9-2289-4E64-B73E-40272ECC22FE}"/>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33" name="Text Box 15">
          <a:extLst>
            <a:ext uri="{FF2B5EF4-FFF2-40B4-BE49-F238E27FC236}">
              <a16:creationId xmlns:a16="http://schemas.microsoft.com/office/drawing/2014/main" id="{6AA99CD1-ED57-486F-9B18-0825CB13E42D}"/>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34" name="Text Box 15">
          <a:extLst>
            <a:ext uri="{FF2B5EF4-FFF2-40B4-BE49-F238E27FC236}">
              <a16:creationId xmlns:a16="http://schemas.microsoft.com/office/drawing/2014/main" id="{4790C54F-BF71-4D27-B66A-346562C47263}"/>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35" name="Text Box 15">
          <a:extLst>
            <a:ext uri="{FF2B5EF4-FFF2-40B4-BE49-F238E27FC236}">
              <a16:creationId xmlns:a16="http://schemas.microsoft.com/office/drawing/2014/main" id="{699804E8-3F61-4C55-898A-5F0D794A90D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36" name="Text Box 15">
          <a:extLst>
            <a:ext uri="{FF2B5EF4-FFF2-40B4-BE49-F238E27FC236}">
              <a16:creationId xmlns:a16="http://schemas.microsoft.com/office/drawing/2014/main" id="{863363FD-861F-4991-8190-4914FABA379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37" name="Text Box 15">
          <a:extLst>
            <a:ext uri="{FF2B5EF4-FFF2-40B4-BE49-F238E27FC236}">
              <a16:creationId xmlns:a16="http://schemas.microsoft.com/office/drawing/2014/main" id="{22EA30E0-C4DF-4881-A516-52EB22738749}"/>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38" name="Text Box 15">
          <a:extLst>
            <a:ext uri="{FF2B5EF4-FFF2-40B4-BE49-F238E27FC236}">
              <a16:creationId xmlns:a16="http://schemas.microsoft.com/office/drawing/2014/main" id="{269F40E4-3D92-4F0F-870A-325B2642F9F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39" name="Text Box 15">
          <a:extLst>
            <a:ext uri="{FF2B5EF4-FFF2-40B4-BE49-F238E27FC236}">
              <a16:creationId xmlns:a16="http://schemas.microsoft.com/office/drawing/2014/main" id="{C7FAB257-6937-400D-B68A-CD6567AC01D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40" name="Text Box 15">
          <a:extLst>
            <a:ext uri="{FF2B5EF4-FFF2-40B4-BE49-F238E27FC236}">
              <a16:creationId xmlns:a16="http://schemas.microsoft.com/office/drawing/2014/main" id="{B167537F-51F6-4F7A-A00D-8EA2D559DF9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41" name="Text Box 15">
          <a:extLst>
            <a:ext uri="{FF2B5EF4-FFF2-40B4-BE49-F238E27FC236}">
              <a16:creationId xmlns:a16="http://schemas.microsoft.com/office/drawing/2014/main" id="{0D31069B-7A79-4C4D-9655-5365C37AA628}"/>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42" name="Text Box 15">
          <a:extLst>
            <a:ext uri="{FF2B5EF4-FFF2-40B4-BE49-F238E27FC236}">
              <a16:creationId xmlns:a16="http://schemas.microsoft.com/office/drawing/2014/main" id="{7CE83576-30B1-4345-B298-4A4474633B8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43" name="Text Box 15">
          <a:extLst>
            <a:ext uri="{FF2B5EF4-FFF2-40B4-BE49-F238E27FC236}">
              <a16:creationId xmlns:a16="http://schemas.microsoft.com/office/drawing/2014/main" id="{6F189580-92F6-48CA-93BC-1C566582924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44" name="Text Box 15">
          <a:extLst>
            <a:ext uri="{FF2B5EF4-FFF2-40B4-BE49-F238E27FC236}">
              <a16:creationId xmlns:a16="http://schemas.microsoft.com/office/drawing/2014/main" id="{A2A41BB3-F23B-4A4C-B4D0-B112C844CC0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45" name="Text Box 15">
          <a:extLst>
            <a:ext uri="{FF2B5EF4-FFF2-40B4-BE49-F238E27FC236}">
              <a16:creationId xmlns:a16="http://schemas.microsoft.com/office/drawing/2014/main" id="{9F78E895-8C5D-4870-9C94-5FC9AF57F37E}"/>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46" name="Text Box 15">
          <a:extLst>
            <a:ext uri="{FF2B5EF4-FFF2-40B4-BE49-F238E27FC236}">
              <a16:creationId xmlns:a16="http://schemas.microsoft.com/office/drawing/2014/main" id="{CBB48E08-0FBC-4C35-B6A9-881011CA859E}"/>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47" name="Text Box 15">
          <a:extLst>
            <a:ext uri="{FF2B5EF4-FFF2-40B4-BE49-F238E27FC236}">
              <a16:creationId xmlns:a16="http://schemas.microsoft.com/office/drawing/2014/main" id="{C8B539F2-248F-443D-908D-1372F5EF4FB4}"/>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48" name="Text Box 15">
          <a:extLst>
            <a:ext uri="{FF2B5EF4-FFF2-40B4-BE49-F238E27FC236}">
              <a16:creationId xmlns:a16="http://schemas.microsoft.com/office/drawing/2014/main" id="{ADC16802-F866-4BF0-AF3E-6DD85E394808}"/>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49" name="Text Box 15">
          <a:extLst>
            <a:ext uri="{FF2B5EF4-FFF2-40B4-BE49-F238E27FC236}">
              <a16:creationId xmlns:a16="http://schemas.microsoft.com/office/drawing/2014/main" id="{86F283F8-FB8A-4A6C-8FD0-25AFBA36DA89}"/>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50" name="Text Box 15">
          <a:extLst>
            <a:ext uri="{FF2B5EF4-FFF2-40B4-BE49-F238E27FC236}">
              <a16:creationId xmlns:a16="http://schemas.microsoft.com/office/drawing/2014/main" id="{3E319EDD-A519-4705-B873-FEDF7562F70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51" name="Text Box 15">
          <a:extLst>
            <a:ext uri="{FF2B5EF4-FFF2-40B4-BE49-F238E27FC236}">
              <a16:creationId xmlns:a16="http://schemas.microsoft.com/office/drawing/2014/main" id="{BD8023E0-A51C-4AFE-9BE3-CBF79721ADEE}"/>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52" name="Text Box 15">
          <a:extLst>
            <a:ext uri="{FF2B5EF4-FFF2-40B4-BE49-F238E27FC236}">
              <a16:creationId xmlns:a16="http://schemas.microsoft.com/office/drawing/2014/main" id="{00D4F53C-3FCA-442F-B187-AAE6B107160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53" name="Text Box 15">
          <a:extLst>
            <a:ext uri="{FF2B5EF4-FFF2-40B4-BE49-F238E27FC236}">
              <a16:creationId xmlns:a16="http://schemas.microsoft.com/office/drawing/2014/main" id="{41677354-3853-4C55-84D6-8E71DDAA21F4}"/>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54" name="Text Box 15">
          <a:extLst>
            <a:ext uri="{FF2B5EF4-FFF2-40B4-BE49-F238E27FC236}">
              <a16:creationId xmlns:a16="http://schemas.microsoft.com/office/drawing/2014/main" id="{1885BE14-02C2-4F5E-8016-0BC39B4048A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55" name="Text Box 15">
          <a:extLst>
            <a:ext uri="{FF2B5EF4-FFF2-40B4-BE49-F238E27FC236}">
              <a16:creationId xmlns:a16="http://schemas.microsoft.com/office/drawing/2014/main" id="{8DBDECB2-B527-4C67-97B4-84203C7243F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56" name="Text Box 15">
          <a:extLst>
            <a:ext uri="{FF2B5EF4-FFF2-40B4-BE49-F238E27FC236}">
              <a16:creationId xmlns:a16="http://schemas.microsoft.com/office/drawing/2014/main" id="{277B4403-5A7E-4488-BB6B-DF6FAF26889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57" name="Text Box 15">
          <a:extLst>
            <a:ext uri="{FF2B5EF4-FFF2-40B4-BE49-F238E27FC236}">
              <a16:creationId xmlns:a16="http://schemas.microsoft.com/office/drawing/2014/main" id="{F6EA67C8-6ABA-4F6E-9CC1-2C2FC16F01DD}"/>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58" name="Text Box 15">
          <a:extLst>
            <a:ext uri="{FF2B5EF4-FFF2-40B4-BE49-F238E27FC236}">
              <a16:creationId xmlns:a16="http://schemas.microsoft.com/office/drawing/2014/main" id="{148A8F2A-5D15-4C7F-8F83-65E68A7B3B7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59" name="Text Box 15">
          <a:extLst>
            <a:ext uri="{FF2B5EF4-FFF2-40B4-BE49-F238E27FC236}">
              <a16:creationId xmlns:a16="http://schemas.microsoft.com/office/drawing/2014/main" id="{2F460F55-1961-4322-9B23-64A25DA85E8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60" name="Text Box 15">
          <a:extLst>
            <a:ext uri="{FF2B5EF4-FFF2-40B4-BE49-F238E27FC236}">
              <a16:creationId xmlns:a16="http://schemas.microsoft.com/office/drawing/2014/main" id="{CC2E1380-FF1A-49B0-AA45-C2F8DDDB941E}"/>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61" name="Text Box 15">
          <a:extLst>
            <a:ext uri="{FF2B5EF4-FFF2-40B4-BE49-F238E27FC236}">
              <a16:creationId xmlns:a16="http://schemas.microsoft.com/office/drawing/2014/main" id="{D4403595-03A9-4F67-92A8-A8D7F0A719A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xdr:row>
      <xdr:rowOff>0</xdr:rowOff>
    </xdr:from>
    <xdr:ext cx="95250" cy="171450"/>
    <xdr:sp macro="" textlink="">
      <xdr:nvSpPr>
        <xdr:cNvPr id="1162" name="Text Box 16">
          <a:extLst>
            <a:ext uri="{FF2B5EF4-FFF2-40B4-BE49-F238E27FC236}">
              <a16:creationId xmlns:a16="http://schemas.microsoft.com/office/drawing/2014/main" id="{ED28177C-C859-4E76-A529-AB095EDBCA33}"/>
            </a:ext>
          </a:extLst>
        </xdr:cNvPr>
        <xdr:cNvSpPr txBox="1">
          <a:spLocks noChangeArrowheads="1"/>
        </xdr:cNvSpPr>
      </xdr:nvSpPr>
      <xdr:spPr bwMode="auto">
        <a:xfrm>
          <a:off x="19183350" y="98202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163" name="Text Box 16">
          <a:extLst>
            <a:ext uri="{FF2B5EF4-FFF2-40B4-BE49-F238E27FC236}">
              <a16:creationId xmlns:a16="http://schemas.microsoft.com/office/drawing/2014/main" id="{31206EF1-4C1F-4BBA-B535-F8B05B3E914A}"/>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164" name="Text Box 17">
          <a:extLst>
            <a:ext uri="{FF2B5EF4-FFF2-40B4-BE49-F238E27FC236}">
              <a16:creationId xmlns:a16="http://schemas.microsoft.com/office/drawing/2014/main" id="{88C055E6-9456-47B4-83FA-AA41DC69C26E}"/>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165" name="Text Box 18">
          <a:extLst>
            <a:ext uri="{FF2B5EF4-FFF2-40B4-BE49-F238E27FC236}">
              <a16:creationId xmlns:a16="http://schemas.microsoft.com/office/drawing/2014/main" id="{331CB65A-C946-4692-BAF0-CC2149E745F2}"/>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166" name="Text Box 19">
          <a:extLst>
            <a:ext uri="{FF2B5EF4-FFF2-40B4-BE49-F238E27FC236}">
              <a16:creationId xmlns:a16="http://schemas.microsoft.com/office/drawing/2014/main" id="{BA14F59B-3920-4EC9-B584-7B932DA7F00E}"/>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67" name="Text Box 15">
          <a:extLst>
            <a:ext uri="{FF2B5EF4-FFF2-40B4-BE49-F238E27FC236}">
              <a16:creationId xmlns:a16="http://schemas.microsoft.com/office/drawing/2014/main" id="{1B68CFAF-FBA6-42E5-9CF9-F158D2C30DB9}"/>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68" name="Text Box 15">
          <a:extLst>
            <a:ext uri="{FF2B5EF4-FFF2-40B4-BE49-F238E27FC236}">
              <a16:creationId xmlns:a16="http://schemas.microsoft.com/office/drawing/2014/main" id="{70A5DEA1-814B-49C5-BE43-F53C6DECC244}"/>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169" name="Text Box 16">
          <a:extLst>
            <a:ext uri="{FF2B5EF4-FFF2-40B4-BE49-F238E27FC236}">
              <a16:creationId xmlns:a16="http://schemas.microsoft.com/office/drawing/2014/main" id="{20348AA2-859C-42E2-B7D6-6BB351BB3030}"/>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170" name="Text Box 17">
          <a:extLst>
            <a:ext uri="{FF2B5EF4-FFF2-40B4-BE49-F238E27FC236}">
              <a16:creationId xmlns:a16="http://schemas.microsoft.com/office/drawing/2014/main" id="{A4D47934-CEE4-4BB0-8286-7D07021952A4}"/>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171" name="Text Box 18">
          <a:extLst>
            <a:ext uri="{FF2B5EF4-FFF2-40B4-BE49-F238E27FC236}">
              <a16:creationId xmlns:a16="http://schemas.microsoft.com/office/drawing/2014/main" id="{03F9D3E4-2D91-409A-B3E7-808E4B88CAB0}"/>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172" name="Text Box 19">
          <a:extLst>
            <a:ext uri="{FF2B5EF4-FFF2-40B4-BE49-F238E27FC236}">
              <a16:creationId xmlns:a16="http://schemas.microsoft.com/office/drawing/2014/main" id="{10E0B642-E2A7-4A95-B420-79F5C5C3BAB4}"/>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435713"/>
    <xdr:sp macro="" textlink="">
      <xdr:nvSpPr>
        <xdr:cNvPr id="1173" name="Text Box 15">
          <a:extLst>
            <a:ext uri="{FF2B5EF4-FFF2-40B4-BE49-F238E27FC236}">
              <a16:creationId xmlns:a16="http://schemas.microsoft.com/office/drawing/2014/main" id="{FDC79BA6-D4A9-4058-8E27-CFD3C8C8BEBF}"/>
            </a:ext>
          </a:extLst>
        </xdr:cNvPr>
        <xdr:cNvSpPr txBox="1">
          <a:spLocks noChangeArrowheads="1"/>
        </xdr:cNvSpPr>
      </xdr:nvSpPr>
      <xdr:spPr bwMode="auto">
        <a:xfrm>
          <a:off x="4743450" y="52539900"/>
          <a:ext cx="95250" cy="4357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174" name="Text Box 16">
          <a:extLst>
            <a:ext uri="{FF2B5EF4-FFF2-40B4-BE49-F238E27FC236}">
              <a16:creationId xmlns:a16="http://schemas.microsoft.com/office/drawing/2014/main" id="{776FED83-FA88-428B-9AC0-3547086C8AD5}"/>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175" name="Text Box 17">
          <a:extLst>
            <a:ext uri="{FF2B5EF4-FFF2-40B4-BE49-F238E27FC236}">
              <a16:creationId xmlns:a16="http://schemas.microsoft.com/office/drawing/2014/main" id="{FB246570-0063-4A66-AF03-CF4EF8DF3E39}"/>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176" name="Text Box 18">
          <a:extLst>
            <a:ext uri="{FF2B5EF4-FFF2-40B4-BE49-F238E27FC236}">
              <a16:creationId xmlns:a16="http://schemas.microsoft.com/office/drawing/2014/main" id="{BA089DA3-B276-4DA3-940A-5668F4E7D848}"/>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177" name="Text Box 19">
          <a:extLst>
            <a:ext uri="{FF2B5EF4-FFF2-40B4-BE49-F238E27FC236}">
              <a16:creationId xmlns:a16="http://schemas.microsoft.com/office/drawing/2014/main" id="{0BB93DEC-397B-4801-A44C-4774CE14020C}"/>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1034143</xdr:colOff>
      <xdr:row>127</xdr:row>
      <xdr:rowOff>0</xdr:rowOff>
    </xdr:from>
    <xdr:ext cx="95250" cy="213632"/>
    <xdr:sp macro="" textlink="">
      <xdr:nvSpPr>
        <xdr:cNvPr id="1178" name="Text Box 15">
          <a:extLst>
            <a:ext uri="{FF2B5EF4-FFF2-40B4-BE49-F238E27FC236}">
              <a16:creationId xmlns:a16="http://schemas.microsoft.com/office/drawing/2014/main" id="{8DBC6D67-FBC8-41E1-8C4F-4E73D5F4AA73}"/>
            </a:ext>
          </a:extLst>
        </xdr:cNvPr>
        <xdr:cNvSpPr txBox="1">
          <a:spLocks noChangeArrowheads="1"/>
        </xdr:cNvSpPr>
      </xdr:nvSpPr>
      <xdr:spPr bwMode="auto">
        <a:xfrm>
          <a:off x="5415643"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179" name="Text Box 16">
          <a:extLst>
            <a:ext uri="{FF2B5EF4-FFF2-40B4-BE49-F238E27FC236}">
              <a16:creationId xmlns:a16="http://schemas.microsoft.com/office/drawing/2014/main" id="{4F1C11CF-839E-4A58-BD4C-64025CD16FF0}"/>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180" name="Text Box 17">
          <a:extLst>
            <a:ext uri="{FF2B5EF4-FFF2-40B4-BE49-F238E27FC236}">
              <a16:creationId xmlns:a16="http://schemas.microsoft.com/office/drawing/2014/main" id="{5B3153D7-F983-4245-B31B-3488FEFE258E}"/>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181" name="Text Box 18">
          <a:extLst>
            <a:ext uri="{FF2B5EF4-FFF2-40B4-BE49-F238E27FC236}">
              <a16:creationId xmlns:a16="http://schemas.microsoft.com/office/drawing/2014/main" id="{46877DBD-0CD3-4A7A-BD81-FBF91EB41DAE}"/>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182" name="Text Box 19">
          <a:extLst>
            <a:ext uri="{FF2B5EF4-FFF2-40B4-BE49-F238E27FC236}">
              <a16:creationId xmlns:a16="http://schemas.microsoft.com/office/drawing/2014/main" id="{B44DCA12-9060-45C3-B48D-836F29940B60}"/>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183" name="Text Box 16">
          <a:extLst>
            <a:ext uri="{FF2B5EF4-FFF2-40B4-BE49-F238E27FC236}">
              <a16:creationId xmlns:a16="http://schemas.microsoft.com/office/drawing/2014/main" id="{0A265801-91FD-453F-8428-6EBE88733385}"/>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184" name="Text Box 17">
          <a:extLst>
            <a:ext uri="{FF2B5EF4-FFF2-40B4-BE49-F238E27FC236}">
              <a16:creationId xmlns:a16="http://schemas.microsoft.com/office/drawing/2014/main" id="{75D1AA9B-77BE-4FD3-93D0-734F6F83086C}"/>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185" name="Text Box 18">
          <a:extLst>
            <a:ext uri="{FF2B5EF4-FFF2-40B4-BE49-F238E27FC236}">
              <a16:creationId xmlns:a16="http://schemas.microsoft.com/office/drawing/2014/main" id="{B1C20CA5-219B-4E01-9EDC-EA18E2771612}"/>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186" name="Text Box 19">
          <a:extLst>
            <a:ext uri="{FF2B5EF4-FFF2-40B4-BE49-F238E27FC236}">
              <a16:creationId xmlns:a16="http://schemas.microsoft.com/office/drawing/2014/main" id="{602E8BAF-81DB-49FD-A99E-80EF9B13FEFF}"/>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442269"/>
    <xdr:sp macro="" textlink="">
      <xdr:nvSpPr>
        <xdr:cNvPr id="1187" name="Text Box 15">
          <a:extLst>
            <a:ext uri="{FF2B5EF4-FFF2-40B4-BE49-F238E27FC236}">
              <a16:creationId xmlns:a16="http://schemas.microsoft.com/office/drawing/2014/main" id="{0A274482-EBA8-40DB-BD0C-B0BD56717174}"/>
            </a:ext>
          </a:extLst>
        </xdr:cNvPr>
        <xdr:cNvSpPr txBox="1">
          <a:spLocks noChangeArrowheads="1"/>
        </xdr:cNvSpPr>
      </xdr:nvSpPr>
      <xdr:spPr bwMode="auto">
        <a:xfrm>
          <a:off x="14363700" y="525399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188" name="Text Box 16">
          <a:extLst>
            <a:ext uri="{FF2B5EF4-FFF2-40B4-BE49-F238E27FC236}">
              <a16:creationId xmlns:a16="http://schemas.microsoft.com/office/drawing/2014/main" id="{42D668A4-335A-4699-B51B-8AFF7F43C10D}"/>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189" name="Text Box 17">
          <a:extLst>
            <a:ext uri="{FF2B5EF4-FFF2-40B4-BE49-F238E27FC236}">
              <a16:creationId xmlns:a16="http://schemas.microsoft.com/office/drawing/2014/main" id="{381AB434-5E9C-4BA3-8019-EC40D8F6E738}"/>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190" name="Text Box 18">
          <a:extLst>
            <a:ext uri="{FF2B5EF4-FFF2-40B4-BE49-F238E27FC236}">
              <a16:creationId xmlns:a16="http://schemas.microsoft.com/office/drawing/2014/main" id="{0D413347-2DEA-4792-B61B-E9EFB080C9D8}"/>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191" name="Text Box 19">
          <a:extLst>
            <a:ext uri="{FF2B5EF4-FFF2-40B4-BE49-F238E27FC236}">
              <a16:creationId xmlns:a16="http://schemas.microsoft.com/office/drawing/2014/main" id="{D9946FD6-B2CC-446F-8EC9-99932207F943}"/>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192" name="Text Box 15">
          <a:extLst>
            <a:ext uri="{FF2B5EF4-FFF2-40B4-BE49-F238E27FC236}">
              <a16:creationId xmlns:a16="http://schemas.microsoft.com/office/drawing/2014/main" id="{A8D91A17-46F8-418D-9226-565811E16A60}"/>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193" name="Text Box 16">
          <a:extLst>
            <a:ext uri="{FF2B5EF4-FFF2-40B4-BE49-F238E27FC236}">
              <a16:creationId xmlns:a16="http://schemas.microsoft.com/office/drawing/2014/main" id="{099B3338-6D63-4AD4-B897-70ED246A2C25}"/>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194" name="Text Box 17">
          <a:extLst>
            <a:ext uri="{FF2B5EF4-FFF2-40B4-BE49-F238E27FC236}">
              <a16:creationId xmlns:a16="http://schemas.microsoft.com/office/drawing/2014/main" id="{B41EAFBF-6FC1-4FD6-B977-644706C740FF}"/>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195" name="Text Box 18">
          <a:extLst>
            <a:ext uri="{FF2B5EF4-FFF2-40B4-BE49-F238E27FC236}">
              <a16:creationId xmlns:a16="http://schemas.microsoft.com/office/drawing/2014/main" id="{9D600D05-2FD1-44D0-B977-FF1EFDE55290}"/>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196" name="Text Box 19">
          <a:extLst>
            <a:ext uri="{FF2B5EF4-FFF2-40B4-BE49-F238E27FC236}">
              <a16:creationId xmlns:a16="http://schemas.microsoft.com/office/drawing/2014/main" id="{92AC49CE-D9C5-48D5-9237-6EABBABDD9F6}"/>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197" name="Text Box 16">
          <a:extLst>
            <a:ext uri="{FF2B5EF4-FFF2-40B4-BE49-F238E27FC236}">
              <a16:creationId xmlns:a16="http://schemas.microsoft.com/office/drawing/2014/main" id="{DC93D7C4-88A1-4D80-B8B2-CDCAEFC737F1}"/>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198" name="Text Box 17">
          <a:extLst>
            <a:ext uri="{FF2B5EF4-FFF2-40B4-BE49-F238E27FC236}">
              <a16:creationId xmlns:a16="http://schemas.microsoft.com/office/drawing/2014/main" id="{4356E2F1-6301-402C-A206-520F3D54B879}"/>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199" name="Text Box 18">
          <a:extLst>
            <a:ext uri="{FF2B5EF4-FFF2-40B4-BE49-F238E27FC236}">
              <a16:creationId xmlns:a16="http://schemas.microsoft.com/office/drawing/2014/main" id="{E1DEAA03-3ED2-4558-98EE-0D9709B991D7}"/>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00" name="Text Box 19">
          <a:extLst>
            <a:ext uri="{FF2B5EF4-FFF2-40B4-BE49-F238E27FC236}">
              <a16:creationId xmlns:a16="http://schemas.microsoft.com/office/drawing/2014/main" id="{32281C4E-1AF7-4871-B83E-BAEC0C5A9792}"/>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442269"/>
    <xdr:sp macro="" textlink="">
      <xdr:nvSpPr>
        <xdr:cNvPr id="1201" name="Text Box 15">
          <a:extLst>
            <a:ext uri="{FF2B5EF4-FFF2-40B4-BE49-F238E27FC236}">
              <a16:creationId xmlns:a16="http://schemas.microsoft.com/office/drawing/2014/main" id="{1B5A6576-6288-43C1-A400-2C35C0E0435B}"/>
            </a:ext>
          </a:extLst>
        </xdr:cNvPr>
        <xdr:cNvSpPr txBox="1">
          <a:spLocks noChangeArrowheads="1"/>
        </xdr:cNvSpPr>
      </xdr:nvSpPr>
      <xdr:spPr bwMode="auto">
        <a:xfrm>
          <a:off x="30918150" y="525399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02" name="Text Box 16">
          <a:extLst>
            <a:ext uri="{FF2B5EF4-FFF2-40B4-BE49-F238E27FC236}">
              <a16:creationId xmlns:a16="http://schemas.microsoft.com/office/drawing/2014/main" id="{E2F25A01-7F01-4C21-BDB4-D53BDDB30082}"/>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03" name="Text Box 17">
          <a:extLst>
            <a:ext uri="{FF2B5EF4-FFF2-40B4-BE49-F238E27FC236}">
              <a16:creationId xmlns:a16="http://schemas.microsoft.com/office/drawing/2014/main" id="{896E33DC-629A-49DA-B517-E9E739FD7384}"/>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04" name="Text Box 18">
          <a:extLst>
            <a:ext uri="{FF2B5EF4-FFF2-40B4-BE49-F238E27FC236}">
              <a16:creationId xmlns:a16="http://schemas.microsoft.com/office/drawing/2014/main" id="{443BE00C-83DA-4A72-8AC9-0F5E28F367B5}"/>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05" name="Text Box 19">
          <a:extLst>
            <a:ext uri="{FF2B5EF4-FFF2-40B4-BE49-F238E27FC236}">
              <a16:creationId xmlns:a16="http://schemas.microsoft.com/office/drawing/2014/main" id="{7133277A-1482-4FBA-B240-F659269C9121}"/>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1206" name="Text Box 15">
          <a:extLst>
            <a:ext uri="{FF2B5EF4-FFF2-40B4-BE49-F238E27FC236}">
              <a16:creationId xmlns:a16="http://schemas.microsoft.com/office/drawing/2014/main" id="{96FC2F80-10D5-40D6-924B-BF158599029B}"/>
            </a:ext>
          </a:extLst>
        </xdr:cNvPr>
        <xdr:cNvSpPr txBox="1">
          <a:spLocks noChangeArrowheads="1"/>
        </xdr:cNvSpPr>
      </xdr:nvSpPr>
      <xdr:spPr bwMode="auto">
        <a:xfrm>
          <a:off x="309181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07" name="Text Box 16">
          <a:extLst>
            <a:ext uri="{FF2B5EF4-FFF2-40B4-BE49-F238E27FC236}">
              <a16:creationId xmlns:a16="http://schemas.microsoft.com/office/drawing/2014/main" id="{DE472C43-35AB-4E6B-B78C-D672E05B26C6}"/>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08" name="Text Box 17">
          <a:extLst>
            <a:ext uri="{FF2B5EF4-FFF2-40B4-BE49-F238E27FC236}">
              <a16:creationId xmlns:a16="http://schemas.microsoft.com/office/drawing/2014/main" id="{75F57C49-0C58-4443-BADE-33364F2D61D6}"/>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09" name="Text Box 18">
          <a:extLst>
            <a:ext uri="{FF2B5EF4-FFF2-40B4-BE49-F238E27FC236}">
              <a16:creationId xmlns:a16="http://schemas.microsoft.com/office/drawing/2014/main" id="{2D2BE7BC-4026-4636-8CB4-BEC60CE25D37}"/>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10" name="Text Box 19">
          <a:extLst>
            <a:ext uri="{FF2B5EF4-FFF2-40B4-BE49-F238E27FC236}">
              <a16:creationId xmlns:a16="http://schemas.microsoft.com/office/drawing/2014/main" id="{F7028A72-53D5-4305-96D2-8E37F5992A8D}"/>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11" name="Text Box 16">
          <a:extLst>
            <a:ext uri="{FF2B5EF4-FFF2-40B4-BE49-F238E27FC236}">
              <a16:creationId xmlns:a16="http://schemas.microsoft.com/office/drawing/2014/main" id="{18BB48FA-09FC-490C-B482-B9D3D26533B9}"/>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12" name="Text Box 17">
          <a:extLst>
            <a:ext uri="{FF2B5EF4-FFF2-40B4-BE49-F238E27FC236}">
              <a16:creationId xmlns:a16="http://schemas.microsoft.com/office/drawing/2014/main" id="{156DA532-C55E-4F4A-BB12-D3EC60CC828D}"/>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13" name="Text Box 18">
          <a:extLst>
            <a:ext uri="{FF2B5EF4-FFF2-40B4-BE49-F238E27FC236}">
              <a16:creationId xmlns:a16="http://schemas.microsoft.com/office/drawing/2014/main" id="{E017ED00-3261-47FE-9600-A39B17D48788}"/>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14" name="Text Box 19">
          <a:extLst>
            <a:ext uri="{FF2B5EF4-FFF2-40B4-BE49-F238E27FC236}">
              <a16:creationId xmlns:a16="http://schemas.microsoft.com/office/drawing/2014/main" id="{3EE92454-5900-4114-8F20-62290A135E2D}"/>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444014"/>
    <xdr:sp macro="" textlink="">
      <xdr:nvSpPr>
        <xdr:cNvPr id="1215" name="Text Box 15">
          <a:extLst>
            <a:ext uri="{FF2B5EF4-FFF2-40B4-BE49-F238E27FC236}">
              <a16:creationId xmlns:a16="http://schemas.microsoft.com/office/drawing/2014/main" id="{C02E3501-9AEC-4E7E-ACF8-CACB47A7ADDE}"/>
            </a:ext>
          </a:extLst>
        </xdr:cNvPr>
        <xdr:cNvSpPr txBox="1">
          <a:spLocks noChangeArrowheads="1"/>
        </xdr:cNvSpPr>
      </xdr:nvSpPr>
      <xdr:spPr bwMode="auto">
        <a:xfrm>
          <a:off x="4743450" y="525399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216" name="Text Box 15">
          <a:extLst>
            <a:ext uri="{FF2B5EF4-FFF2-40B4-BE49-F238E27FC236}">
              <a16:creationId xmlns:a16="http://schemas.microsoft.com/office/drawing/2014/main" id="{D95483CB-4E13-4468-97D1-F5F07D4915F3}"/>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17" name="Text Box 16">
          <a:extLst>
            <a:ext uri="{FF2B5EF4-FFF2-40B4-BE49-F238E27FC236}">
              <a16:creationId xmlns:a16="http://schemas.microsoft.com/office/drawing/2014/main" id="{E9998702-B283-4F48-8C6F-E9305E166E51}"/>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18" name="Text Box 17">
          <a:extLst>
            <a:ext uri="{FF2B5EF4-FFF2-40B4-BE49-F238E27FC236}">
              <a16:creationId xmlns:a16="http://schemas.microsoft.com/office/drawing/2014/main" id="{A599F61F-1DB3-4001-917B-88DB1FB26EE5}"/>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19" name="Text Box 18">
          <a:extLst>
            <a:ext uri="{FF2B5EF4-FFF2-40B4-BE49-F238E27FC236}">
              <a16:creationId xmlns:a16="http://schemas.microsoft.com/office/drawing/2014/main" id="{E1AEE278-9A23-4B5C-8166-BD4DD20F9111}"/>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20" name="Text Box 19">
          <a:extLst>
            <a:ext uri="{FF2B5EF4-FFF2-40B4-BE49-F238E27FC236}">
              <a16:creationId xmlns:a16="http://schemas.microsoft.com/office/drawing/2014/main" id="{1F083E69-2F12-46D6-BE81-F948E745DB3C}"/>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221" name="Text Box 15">
          <a:extLst>
            <a:ext uri="{FF2B5EF4-FFF2-40B4-BE49-F238E27FC236}">
              <a16:creationId xmlns:a16="http://schemas.microsoft.com/office/drawing/2014/main" id="{9F7CBC4C-B95E-447C-BDE9-687C68A7DD4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22" name="Text Box 16">
          <a:extLst>
            <a:ext uri="{FF2B5EF4-FFF2-40B4-BE49-F238E27FC236}">
              <a16:creationId xmlns:a16="http://schemas.microsoft.com/office/drawing/2014/main" id="{29113EA6-5CD6-4680-A25F-13468EFDFA40}"/>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23" name="Text Box 17">
          <a:extLst>
            <a:ext uri="{FF2B5EF4-FFF2-40B4-BE49-F238E27FC236}">
              <a16:creationId xmlns:a16="http://schemas.microsoft.com/office/drawing/2014/main" id="{B1E292B7-728C-4E26-B624-B3BCEF88FF39}"/>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24" name="Text Box 18">
          <a:extLst>
            <a:ext uri="{FF2B5EF4-FFF2-40B4-BE49-F238E27FC236}">
              <a16:creationId xmlns:a16="http://schemas.microsoft.com/office/drawing/2014/main" id="{F72C0AA0-CBAD-4390-AF63-2B40FCC999F7}"/>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25" name="Text Box 19">
          <a:extLst>
            <a:ext uri="{FF2B5EF4-FFF2-40B4-BE49-F238E27FC236}">
              <a16:creationId xmlns:a16="http://schemas.microsoft.com/office/drawing/2014/main" id="{29296233-D0E7-46A5-B5E6-B6F43294341A}"/>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226" name="Text Box 15">
          <a:extLst>
            <a:ext uri="{FF2B5EF4-FFF2-40B4-BE49-F238E27FC236}">
              <a16:creationId xmlns:a16="http://schemas.microsoft.com/office/drawing/2014/main" id="{C18EDD04-6A39-4BDE-9BDD-FC7AE4BC319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444331"/>
    <xdr:sp macro="" textlink="">
      <xdr:nvSpPr>
        <xdr:cNvPr id="1227" name="Text Box 15">
          <a:extLst>
            <a:ext uri="{FF2B5EF4-FFF2-40B4-BE49-F238E27FC236}">
              <a16:creationId xmlns:a16="http://schemas.microsoft.com/office/drawing/2014/main" id="{C003F740-8483-4BFC-B72B-65A8B569334D}"/>
            </a:ext>
          </a:extLst>
        </xdr:cNvPr>
        <xdr:cNvSpPr txBox="1">
          <a:spLocks noChangeArrowheads="1"/>
        </xdr:cNvSpPr>
      </xdr:nvSpPr>
      <xdr:spPr bwMode="auto">
        <a:xfrm>
          <a:off x="4743450" y="525399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28" name="Text Box 16">
          <a:extLst>
            <a:ext uri="{FF2B5EF4-FFF2-40B4-BE49-F238E27FC236}">
              <a16:creationId xmlns:a16="http://schemas.microsoft.com/office/drawing/2014/main" id="{FFF24D87-6AFF-4E22-BB15-C063232B4B73}"/>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29" name="Text Box 17">
          <a:extLst>
            <a:ext uri="{FF2B5EF4-FFF2-40B4-BE49-F238E27FC236}">
              <a16:creationId xmlns:a16="http://schemas.microsoft.com/office/drawing/2014/main" id="{B94A5A07-EFA3-427C-9B37-E72667ED7219}"/>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30" name="Text Box 18">
          <a:extLst>
            <a:ext uri="{FF2B5EF4-FFF2-40B4-BE49-F238E27FC236}">
              <a16:creationId xmlns:a16="http://schemas.microsoft.com/office/drawing/2014/main" id="{9F0AD07F-68F2-431D-9474-DAD2BB0780C8}"/>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31" name="Text Box 19">
          <a:extLst>
            <a:ext uri="{FF2B5EF4-FFF2-40B4-BE49-F238E27FC236}">
              <a16:creationId xmlns:a16="http://schemas.microsoft.com/office/drawing/2014/main" id="{E674B420-D9E8-4F37-953E-4BA70E1946CA}"/>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232" name="Text Box 15">
          <a:extLst>
            <a:ext uri="{FF2B5EF4-FFF2-40B4-BE49-F238E27FC236}">
              <a16:creationId xmlns:a16="http://schemas.microsoft.com/office/drawing/2014/main" id="{D039FDF1-D378-4A62-A4D2-A74034DF73E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442269"/>
    <xdr:sp macro="" textlink="">
      <xdr:nvSpPr>
        <xdr:cNvPr id="1233" name="Text Box 15">
          <a:extLst>
            <a:ext uri="{FF2B5EF4-FFF2-40B4-BE49-F238E27FC236}">
              <a16:creationId xmlns:a16="http://schemas.microsoft.com/office/drawing/2014/main" id="{D0F6AA6A-D51B-499F-8252-752610D6D5E7}"/>
            </a:ext>
          </a:extLst>
        </xdr:cNvPr>
        <xdr:cNvSpPr txBox="1">
          <a:spLocks noChangeArrowheads="1"/>
        </xdr:cNvSpPr>
      </xdr:nvSpPr>
      <xdr:spPr bwMode="auto">
        <a:xfrm>
          <a:off x="14363700" y="525399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234" name="Text Box 15">
          <a:extLst>
            <a:ext uri="{FF2B5EF4-FFF2-40B4-BE49-F238E27FC236}">
              <a16:creationId xmlns:a16="http://schemas.microsoft.com/office/drawing/2014/main" id="{3C2AB6AF-777A-41EA-9FEC-C3EFC1705716}"/>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235" name="Text Box 16">
          <a:extLst>
            <a:ext uri="{FF2B5EF4-FFF2-40B4-BE49-F238E27FC236}">
              <a16:creationId xmlns:a16="http://schemas.microsoft.com/office/drawing/2014/main" id="{549BC0C9-6F0F-478C-B572-D50B1D4D3C90}"/>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236" name="Text Box 17">
          <a:extLst>
            <a:ext uri="{FF2B5EF4-FFF2-40B4-BE49-F238E27FC236}">
              <a16:creationId xmlns:a16="http://schemas.microsoft.com/office/drawing/2014/main" id="{AF92A2B7-3176-4D1A-8CEF-D7098AC058E9}"/>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237" name="Text Box 18">
          <a:extLst>
            <a:ext uri="{FF2B5EF4-FFF2-40B4-BE49-F238E27FC236}">
              <a16:creationId xmlns:a16="http://schemas.microsoft.com/office/drawing/2014/main" id="{42B09637-60BF-48C7-9F5D-FE9D7818B231}"/>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238" name="Text Box 19">
          <a:extLst>
            <a:ext uri="{FF2B5EF4-FFF2-40B4-BE49-F238E27FC236}">
              <a16:creationId xmlns:a16="http://schemas.microsoft.com/office/drawing/2014/main" id="{8D82811E-AD76-43B3-8CF4-92A34FDAE44D}"/>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239" name="Text Box 15">
          <a:extLst>
            <a:ext uri="{FF2B5EF4-FFF2-40B4-BE49-F238E27FC236}">
              <a16:creationId xmlns:a16="http://schemas.microsoft.com/office/drawing/2014/main" id="{3446D76C-C83C-48E4-9F5A-0B651BF6756D}"/>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240" name="Text Box 16">
          <a:extLst>
            <a:ext uri="{FF2B5EF4-FFF2-40B4-BE49-F238E27FC236}">
              <a16:creationId xmlns:a16="http://schemas.microsoft.com/office/drawing/2014/main" id="{BAC2B87A-C662-401A-8B96-5D44AE8AAEA5}"/>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241" name="Text Box 17">
          <a:extLst>
            <a:ext uri="{FF2B5EF4-FFF2-40B4-BE49-F238E27FC236}">
              <a16:creationId xmlns:a16="http://schemas.microsoft.com/office/drawing/2014/main" id="{9643F2F8-8906-44E3-9031-06215F2C9681}"/>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242" name="Text Box 18">
          <a:extLst>
            <a:ext uri="{FF2B5EF4-FFF2-40B4-BE49-F238E27FC236}">
              <a16:creationId xmlns:a16="http://schemas.microsoft.com/office/drawing/2014/main" id="{15F5C8C6-465A-40A4-9FEB-DED92F095D1C}"/>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243" name="Text Box 19">
          <a:extLst>
            <a:ext uri="{FF2B5EF4-FFF2-40B4-BE49-F238E27FC236}">
              <a16:creationId xmlns:a16="http://schemas.microsoft.com/office/drawing/2014/main" id="{BD3654B5-B624-471A-9B23-A4F186CB175F}"/>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244" name="Text Box 15">
          <a:extLst>
            <a:ext uri="{FF2B5EF4-FFF2-40B4-BE49-F238E27FC236}">
              <a16:creationId xmlns:a16="http://schemas.microsoft.com/office/drawing/2014/main" id="{B2075919-E427-4BBD-8C6B-5AFC6C7B866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45" name="Text Box 16">
          <a:extLst>
            <a:ext uri="{FF2B5EF4-FFF2-40B4-BE49-F238E27FC236}">
              <a16:creationId xmlns:a16="http://schemas.microsoft.com/office/drawing/2014/main" id="{D93F46D2-417A-4AC8-A6C0-F58B4293B897}"/>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46" name="Text Box 17">
          <a:extLst>
            <a:ext uri="{FF2B5EF4-FFF2-40B4-BE49-F238E27FC236}">
              <a16:creationId xmlns:a16="http://schemas.microsoft.com/office/drawing/2014/main" id="{464AE80B-6ED0-4708-BA4F-86987A2C68BC}"/>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47" name="Text Box 18">
          <a:extLst>
            <a:ext uri="{FF2B5EF4-FFF2-40B4-BE49-F238E27FC236}">
              <a16:creationId xmlns:a16="http://schemas.microsoft.com/office/drawing/2014/main" id="{72697264-DBDD-4C04-810F-5014FAE5FAE8}"/>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48" name="Text Box 19">
          <a:extLst>
            <a:ext uri="{FF2B5EF4-FFF2-40B4-BE49-F238E27FC236}">
              <a16:creationId xmlns:a16="http://schemas.microsoft.com/office/drawing/2014/main" id="{8B894105-1F33-42C8-90D6-CB8C4072753F}"/>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442269"/>
    <xdr:sp macro="" textlink="">
      <xdr:nvSpPr>
        <xdr:cNvPr id="1249" name="Text Box 15">
          <a:extLst>
            <a:ext uri="{FF2B5EF4-FFF2-40B4-BE49-F238E27FC236}">
              <a16:creationId xmlns:a16="http://schemas.microsoft.com/office/drawing/2014/main" id="{62ECD87D-0B4A-4C11-A9AC-FAC8E6C00E34}"/>
            </a:ext>
          </a:extLst>
        </xdr:cNvPr>
        <xdr:cNvSpPr txBox="1">
          <a:spLocks noChangeArrowheads="1"/>
        </xdr:cNvSpPr>
      </xdr:nvSpPr>
      <xdr:spPr bwMode="auto">
        <a:xfrm>
          <a:off x="19183350" y="525399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50" name="Text Box 16">
          <a:extLst>
            <a:ext uri="{FF2B5EF4-FFF2-40B4-BE49-F238E27FC236}">
              <a16:creationId xmlns:a16="http://schemas.microsoft.com/office/drawing/2014/main" id="{9A6D051D-43C7-4CD7-9882-8353E20E1BF4}"/>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51" name="Text Box 17">
          <a:extLst>
            <a:ext uri="{FF2B5EF4-FFF2-40B4-BE49-F238E27FC236}">
              <a16:creationId xmlns:a16="http://schemas.microsoft.com/office/drawing/2014/main" id="{C6B3B5E7-EDF2-4C17-BCAE-7A0EF0AA097B}"/>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52" name="Text Box 18">
          <a:extLst>
            <a:ext uri="{FF2B5EF4-FFF2-40B4-BE49-F238E27FC236}">
              <a16:creationId xmlns:a16="http://schemas.microsoft.com/office/drawing/2014/main" id="{43D191BC-DCE0-4C83-9572-FFAA6C854114}"/>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53" name="Text Box 19">
          <a:extLst>
            <a:ext uri="{FF2B5EF4-FFF2-40B4-BE49-F238E27FC236}">
              <a16:creationId xmlns:a16="http://schemas.microsoft.com/office/drawing/2014/main" id="{61EDAD4D-7339-4EAC-84C5-6CDCF38124E8}"/>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254" name="Text Box 15">
          <a:extLst>
            <a:ext uri="{FF2B5EF4-FFF2-40B4-BE49-F238E27FC236}">
              <a16:creationId xmlns:a16="http://schemas.microsoft.com/office/drawing/2014/main" id="{11E3385F-8EE2-4178-A5E0-658DE1F97E28}"/>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55" name="Text Box 16">
          <a:extLst>
            <a:ext uri="{FF2B5EF4-FFF2-40B4-BE49-F238E27FC236}">
              <a16:creationId xmlns:a16="http://schemas.microsoft.com/office/drawing/2014/main" id="{C0776591-2B21-4545-BE44-0E7FD43DFFD2}"/>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56" name="Text Box 17">
          <a:extLst>
            <a:ext uri="{FF2B5EF4-FFF2-40B4-BE49-F238E27FC236}">
              <a16:creationId xmlns:a16="http://schemas.microsoft.com/office/drawing/2014/main" id="{A1778F8D-5D0D-4AB5-A923-1E9A126761DC}"/>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57" name="Text Box 18">
          <a:extLst>
            <a:ext uri="{FF2B5EF4-FFF2-40B4-BE49-F238E27FC236}">
              <a16:creationId xmlns:a16="http://schemas.microsoft.com/office/drawing/2014/main" id="{C4B86638-9796-4C0C-9AC2-D55AD5B2D9DD}"/>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58" name="Text Box 19">
          <a:extLst>
            <a:ext uri="{FF2B5EF4-FFF2-40B4-BE49-F238E27FC236}">
              <a16:creationId xmlns:a16="http://schemas.microsoft.com/office/drawing/2014/main" id="{CD047BD5-B718-455C-885A-BDBEF04E07E6}"/>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442269"/>
    <xdr:sp macro="" textlink="">
      <xdr:nvSpPr>
        <xdr:cNvPr id="1259" name="Text Box 15">
          <a:extLst>
            <a:ext uri="{FF2B5EF4-FFF2-40B4-BE49-F238E27FC236}">
              <a16:creationId xmlns:a16="http://schemas.microsoft.com/office/drawing/2014/main" id="{59AC7FD3-B08F-4A41-9052-B723DF603361}"/>
            </a:ext>
          </a:extLst>
        </xdr:cNvPr>
        <xdr:cNvSpPr txBox="1">
          <a:spLocks noChangeArrowheads="1"/>
        </xdr:cNvSpPr>
      </xdr:nvSpPr>
      <xdr:spPr bwMode="auto">
        <a:xfrm>
          <a:off x="19183350" y="525399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260" name="Text Box 15">
          <a:extLst>
            <a:ext uri="{FF2B5EF4-FFF2-40B4-BE49-F238E27FC236}">
              <a16:creationId xmlns:a16="http://schemas.microsoft.com/office/drawing/2014/main" id="{1DAE6FDF-2477-47F0-9B9A-40F32CBBFAE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61" name="Text Box 16">
          <a:extLst>
            <a:ext uri="{FF2B5EF4-FFF2-40B4-BE49-F238E27FC236}">
              <a16:creationId xmlns:a16="http://schemas.microsoft.com/office/drawing/2014/main" id="{33E7FD28-EE53-4894-AF28-3289CFE8D18E}"/>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62" name="Text Box 17">
          <a:extLst>
            <a:ext uri="{FF2B5EF4-FFF2-40B4-BE49-F238E27FC236}">
              <a16:creationId xmlns:a16="http://schemas.microsoft.com/office/drawing/2014/main" id="{546F056C-306F-4961-89C4-1362043839DD}"/>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63" name="Text Box 18">
          <a:extLst>
            <a:ext uri="{FF2B5EF4-FFF2-40B4-BE49-F238E27FC236}">
              <a16:creationId xmlns:a16="http://schemas.microsoft.com/office/drawing/2014/main" id="{5D481E74-284A-4C72-B1AE-1F637C9F9767}"/>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64" name="Text Box 19">
          <a:extLst>
            <a:ext uri="{FF2B5EF4-FFF2-40B4-BE49-F238E27FC236}">
              <a16:creationId xmlns:a16="http://schemas.microsoft.com/office/drawing/2014/main" id="{14A05ED4-46DF-4971-B425-06EB66F0AA1F}"/>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265" name="Text Box 15">
          <a:extLst>
            <a:ext uri="{FF2B5EF4-FFF2-40B4-BE49-F238E27FC236}">
              <a16:creationId xmlns:a16="http://schemas.microsoft.com/office/drawing/2014/main" id="{7E01B6E6-FDD6-4244-8BCF-55474D63C78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66" name="Text Box 16">
          <a:extLst>
            <a:ext uri="{FF2B5EF4-FFF2-40B4-BE49-F238E27FC236}">
              <a16:creationId xmlns:a16="http://schemas.microsoft.com/office/drawing/2014/main" id="{ABC386E6-7E51-4A4E-9CD1-3ADF501FD837}"/>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67" name="Text Box 17">
          <a:extLst>
            <a:ext uri="{FF2B5EF4-FFF2-40B4-BE49-F238E27FC236}">
              <a16:creationId xmlns:a16="http://schemas.microsoft.com/office/drawing/2014/main" id="{593BC48D-6B31-433F-A68D-9CE050C40B90}"/>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68" name="Text Box 18">
          <a:extLst>
            <a:ext uri="{FF2B5EF4-FFF2-40B4-BE49-F238E27FC236}">
              <a16:creationId xmlns:a16="http://schemas.microsoft.com/office/drawing/2014/main" id="{EBCE7717-6363-4A8B-82CA-1A6CCB57A369}"/>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69" name="Text Box 19">
          <a:extLst>
            <a:ext uri="{FF2B5EF4-FFF2-40B4-BE49-F238E27FC236}">
              <a16:creationId xmlns:a16="http://schemas.microsoft.com/office/drawing/2014/main" id="{70A3389C-97C6-4842-8038-74A590540A97}"/>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270" name="Text Box 15">
          <a:extLst>
            <a:ext uri="{FF2B5EF4-FFF2-40B4-BE49-F238E27FC236}">
              <a16:creationId xmlns:a16="http://schemas.microsoft.com/office/drawing/2014/main" id="{3AC38C88-F3E4-4DA5-BF38-33FD183B14C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71" name="Text Box 16">
          <a:extLst>
            <a:ext uri="{FF2B5EF4-FFF2-40B4-BE49-F238E27FC236}">
              <a16:creationId xmlns:a16="http://schemas.microsoft.com/office/drawing/2014/main" id="{BC4A8670-B56C-4324-9D13-958A9EFDB229}"/>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72" name="Text Box 17">
          <a:extLst>
            <a:ext uri="{FF2B5EF4-FFF2-40B4-BE49-F238E27FC236}">
              <a16:creationId xmlns:a16="http://schemas.microsoft.com/office/drawing/2014/main" id="{2C6B1731-9712-4F4C-8A78-866E76AE7A0B}"/>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73" name="Text Box 18">
          <a:extLst>
            <a:ext uri="{FF2B5EF4-FFF2-40B4-BE49-F238E27FC236}">
              <a16:creationId xmlns:a16="http://schemas.microsoft.com/office/drawing/2014/main" id="{1ED3B47F-92EF-4BBA-A6A9-87E81EBCCD5A}"/>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74" name="Text Box 19">
          <a:extLst>
            <a:ext uri="{FF2B5EF4-FFF2-40B4-BE49-F238E27FC236}">
              <a16:creationId xmlns:a16="http://schemas.microsoft.com/office/drawing/2014/main" id="{4EA21A8F-ED4E-4941-9147-553C5531B761}"/>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275" name="Text Box 16">
          <a:extLst>
            <a:ext uri="{FF2B5EF4-FFF2-40B4-BE49-F238E27FC236}">
              <a16:creationId xmlns:a16="http://schemas.microsoft.com/office/drawing/2014/main" id="{1F0701DB-9F5B-4569-B26A-ACAAF9988308}"/>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276" name="Text Box 17">
          <a:extLst>
            <a:ext uri="{FF2B5EF4-FFF2-40B4-BE49-F238E27FC236}">
              <a16:creationId xmlns:a16="http://schemas.microsoft.com/office/drawing/2014/main" id="{75ED0AD0-1142-4918-BBC2-A113B82AC87B}"/>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277" name="Text Box 18">
          <a:extLst>
            <a:ext uri="{FF2B5EF4-FFF2-40B4-BE49-F238E27FC236}">
              <a16:creationId xmlns:a16="http://schemas.microsoft.com/office/drawing/2014/main" id="{25EE3579-3111-436B-9048-CECC19964E45}"/>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278" name="Text Box 19">
          <a:extLst>
            <a:ext uri="{FF2B5EF4-FFF2-40B4-BE49-F238E27FC236}">
              <a16:creationId xmlns:a16="http://schemas.microsoft.com/office/drawing/2014/main" id="{39771B41-61C4-411D-B44C-4FF45E464C4B}"/>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79" name="Text Box 16">
          <a:extLst>
            <a:ext uri="{FF2B5EF4-FFF2-40B4-BE49-F238E27FC236}">
              <a16:creationId xmlns:a16="http://schemas.microsoft.com/office/drawing/2014/main" id="{7A8840BF-0352-4A7C-A76E-195FC9A74C8E}"/>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80" name="Text Box 17">
          <a:extLst>
            <a:ext uri="{FF2B5EF4-FFF2-40B4-BE49-F238E27FC236}">
              <a16:creationId xmlns:a16="http://schemas.microsoft.com/office/drawing/2014/main" id="{19F5AB11-D210-4269-97DE-8E06B3831C2A}"/>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81" name="Text Box 18">
          <a:extLst>
            <a:ext uri="{FF2B5EF4-FFF2-40B4-BE49-F238E27FC236}">
              <a16:creationId xmlns:a16="http://schemas.microsoft.com/office/drawing/2014/main" id="{FEB5B047-65B9-48DF-A284-9FC9C33DF36E}"/>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82" name="Text Box 19">
          <a:extLst>
            <a:ext uri="{FF2B5EF4-FFF2-40B4-BE49-F238E27FC236}">
              <a16:creationId xmlns:a16="http://schemas.microsoft.com/office/drawing/2014/main" id="{C37324A7-0C14-4681-852F-5544EF727155}"/>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444014"/>
    <xdr:sp macro="" textlink="">
      <xdr:nvSpPr>
        <xdr:cNvPr id="1283" name="Text Box 15">
          <a:extLst>
            <a:ext uri="{FF2B5EF4-FFF2-40B4-BE49-F238E27FC236}">
              <a16:creationId xmlns:a16="http://schemas.microsoft.com/office/drawing/2014/main" id="{1912B3B0-05D0-4562-B2CC-64968BBEBC6C}"/>
            </a:ext>
          </a:extLst>
        </xdr:cNvPr>
        <xdr:cNvSpPr txBox="1">
          <a:spLocks noChangeArrowheads="1"/>
        </xdr:cNvSpPr>
      </xdr:nvSpPr>
      <xdr:spPr bwMode="auto">
        <a:xfrm>
          <a:off x="4743450" y="525399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84" name="Text Box 16">
          <a:extLst>
            <a:ext uri="{FF2B5EF4-FFF2-40B4-BE49-F238E27FC236}">
              <a16:creationId xmlns:a16="http://schemas.microsoft.com/office/drawing/2014/main" id="{43B54787-6D9A-4698-9726-E1D2485744EF}"/>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85" name="Text Box 17">
          <a:extLst>
            <a:ext uri="{FF2B5EF4-FFF2-40B4-BE49-F238E27FC236}">
              <a16:creationId xmlns:a16="http://schemas.microsoft.com/office/drawing/2014/main" id="{A90444CB-64A7-416D-BBC0-FF1A39D0A14E}"/>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86" name="Text Box 18">
          <a:extLst>
            <a:ext uri="{FF2B5EF4-FFF2-40B4-BE49-F238E27FC236}">
              <a16:creationId xmlns:a16="http://schemas.microsoft.com/office/drawing/2014/main" id="{129FB62C-3277-48EF-B5B5-74A426BD99D4}"/>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87" name="Text Box 19">
          <a:extLst>
            <a:ext uri="{FF2B5EF4-FFF2-40B4-BE49-F238E27FC236}">
              <a16:creationId xmlns:a16="http://schemas.microsoft.com/office/drawing/2014/main" id="{E7CDF382-7D4D-4905-AE37-BEB27B586D15}"/>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288" name="Text Box 15">
          <a:extLst>
            <a:ext uri="{FF2B5EF4-FFF2-40B4-BE49-F238E27FC236}">
              <a16:creationId xmlns:a16="http://schemas.microsoft.com/office/drawing/2014/main" id="{155BD507-0FAF-4263-A303-6194977E774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442269"/>
    <xdr:sp macro="" textlink="">
      <xdr:nvSpPr>
        <xdr:cNvPr id="1289" name="Text Box 15">
          <a:extLst>
            <a:ext uri="{FF2B5EF4-FFF2-40B4-BE49-F238E27FC236}">
              <a16:creationId xmlns:a16="http://schemas.microsoft.com/office/drawing/2014/main" id="{1D833D04-2BAC-4F0A-86EA-D94DE251EED7}"/>
            </a:ext>
          </a:extLst>
        </xdr:cNvPr>
        <xdr:cNvSpPr txBox="1">
          <a:spLocks noChangeArrowheads="1"/>
        </xdr:cNvSpPr>
      </xdr:nvSpPr>
      <xdr:spPr bwMode="auto">
        <a:xfrm>
          <a:off x="14363700" y="525399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290" name="Text Box 16">
          <a:extLst>
            <a:ext uri="{FF2B5EF4-FFF2-40B4-BE49-F238E27FC236}">
              <a16:creationId xmlns:a16="http://schemas.microsoft.com/office/drawing/2014/main" id="{B4F3E303-FBDD-42B7-BC59-5FF2AB58A424}"/>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291" name="Text Box 17">
          <a:extLst>
            <a:ext uri="{FF2B5EF4-FFF2-40B4-BE49-F238E27FC236}">
              <a16:creationId xmlns:a16="http://schemas.microsoft.com/office/drawing/2014/main" id="{952616AD-E57A-4767-9468-B84AE87A5F54}"/>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292" name="Text Box 18">
          <a:extLst>
            <a:ext uri="{FF2B5EF4-FFF2-40B4-BE49-F238E27FC236}">
              <a16:creationId xmlns:a16="http://schemas.microsoft.com/office/drawing/2014/main" id="{9C54EC7B-6F76-490D-9A95-DD21A362330A}"/>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293" name="Text Box 15">
          <a:extLst>
            <a:ext uri="{FF2B5EF4-FFF2-40B4-BE49-F238E27FC236}">
              <a16:creationId xmlns:a16="http://schemas.microsoft.com/office/drawing/2014/main" id="{32A90F23-62EB-400A-9C35-5F0F6645C21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94" name="Text Box 16">
          <a:extLst>
            <a:ext uri="{FF2B5EF4-FFF2-40B4-BE49-F238E27FC236}">
              <a16:creationId xmlns:a16="http://schemas.microsoft.com/office/drawing/2014/main" id="{F3DE20D8-FC5C-4227-B460-8E7B55207DD8}"/>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95" name="Text Box 17">
          <a:extLst>
            <a:ext uri="{FF2B5EF4-FFF2-40B4-BE49-F238E27FC236}">
              <a16:creationId xmlns:a16="http://schemas.microsoft.com/office/drawing/2014/main" id="{1DE4E476-AA7C-478F-9D29-DDBD81CC118C}"/>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96" name="Text Box 18">
          <a:extLst>
            <a:ext uri="{FF2B5EF4-FFF2-40B4-BE49-F238E27FC236}">
              <a16:creationId xmlns:a16="http://schemas.microsoft.com/office/drawing/2014/main" id="{AB8C73F3-56DE-41E3-A079-2EA1EEE36914}"/>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97" name="Text Box 19">
          <a:extLst>
            <a:ext uri="{FF2B5EF4-FFF2-40B4-BE49-F238E27FC236}">
              <a16:creationId xmlns:a16="http://schemas.microsoft.com/office/drawing/2014/main" id="{10A150CE-F57F-4499-BB6E-744124283EEB}"/>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442269"/>
    <xdr:sp macro="" textlink="">
      <xdr:nvSpPr>
        <xdr:cNvPr id="1298" name="Text Box 15">
          <a:extLst>
            <a:ext uri="{FF2B5EF4-FFF2-40B4-BE49-F238E27FC236}">
              <a16:creationId xmlns:a16="http://schemas.microsoft.com/office/drawing/2014/main" id="{ACF88D3E-D1C1-4051-BCE8-EA1DCA1E0EEA}"/>
            </a:ext>
          </a:extLst>
        </xdr:cNvPr>
        <xdr:cNvSpPr txBox="1">
          <a:spLocks noChangeArrowheads="1"/>
        </xdr:cNvSpPr>
      </xdr:nvSpPr>
      <xdr:spPr bwMode="auto">
        <a:xfrm>
          <a:off x="19183350" y="525399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99" name="Text Box 16">
          <a:extLst>
            <a:ext uri="{FF2B5EF4-FFF2-40B4-BE49-F238E27FC236}">
              <a16:creationId xmlns:a16="http://schemas.microsoft.com/office/drawing/2014/main" id="{6331569B-F128-4AB4-8EC3-4D76F3CC05F8}"/>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00" name="Text Box 17">
          <a:extLst>
            <a:ext uri="{FF2B5EF4-FFF2-40B4-BE49-F238E27FC236}">
              <a16:creationId xmlns:a16="http://schemas.microsoft.com/office/drawing/2014/main" id="{21E4CA2B-BD60-4A27-B887-CA7072EBF89E}"/>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01" name="Text Box 18">
          <a:extLst>
            <a:ext uri="{FF2B5EF4-FFF2-40B4-BE49-F238E27FC236}">
              <a16:creationId xmlns:a16="http://schemas.microsoft.com/office/drawing/2014/main" id="{DBDA0402-BDD2-486B-894E-449C43B68B3A}"/>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02" name="Text Box 19">
          <a:extLst>
            <a:ext uri="{FF2B5EF4-FFF2-40B4-BE49-F238E27FC236}">
              <a16:creationId xmlns:a16="http://schemas.microsoft.com/office/drawing/2014/main" id="{12BCB67A-5447-4349-961A-73B7AE93D5FF}"/>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03" name="Text Box 16">
          <a:extLst>
            <a:ext uri="{FF2B5EF4-FFF2-40B4-BE49-F238E27FC236}">
              <a16:creationId xmlns:a16="http://schemas.microsoft.com/office/drawing/2014/main" id="{AE5AB00A-7E20-4C94-9C05-8F007480453F}"/>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04" name="Text Box 17">
          <a:extLst>
            <a:ext uri="{FF2B5EF4-FFF2-40B4-BE49-F238E27FC236}">
              <a16:creationId xmlns:a16="http://schemas.microsoft.com/office/drawing/2014/main" id="{C591F1D2-6DC5-4931-8D82-BC9B7971F0E6}"/>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05" name="Text Box 18">
          <a:extLst>
            <a:ext uri="{FF2B5EF4-FFF2-40B4-BE49-F238E27FC236}">
              <a16:creationId xmlns:a16="http://schemas.microsoft.com/office/drawing/2014/main" id="{703EE694-D58F-4392-BC15-BDA9AE99866F}"/>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06" name="Text Box 19">
          <a:extLst>
            <a:ext uri="{FF2B5EF4-FFF2-40B4-BE49-F238E27FC236}">
              <a16:creationId xmlns:a16="http://schemas.microsoft.com/office/drawing/2014/main" id="{07A75BBF-F655-4B5A-B851-B3D9F481B7B8}"/>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07" name="Text Box 16">
          <a:extLst>
            <a:ext uri="{FF2B5EF4-FFF2-40B4-BE49-F238E27FC236}">
              <a16:creationId xmlns:a16="http://schemas.microsoft.com/office/drawing/2014/main" id="{E222232E-F45E-4F44-B369-9F566DBE04CE}"/>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08" name="Text Box 17">
          <a:extLst>
            <a:ext uri="{FF2B5EF4-FFF2-40B4-BE49-F238E27FC236}">
              <a16:creationId xmlns:a16="http://schemas.microsoft.com/office/drawing/2014/main" id="{83309BB8-A392-45D9-970F-32675B7EA2D5}"/>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09" name="Text Box 18">
          <a:extLst>
            <a:ext uri="{FF2B5EF4-FFF2-40B4-BE49-F238E27FC236}">
              <a16:creationId xmlns:a16="http://schemas.microsoft.com/office/drawing/2014/main" id="{88DAC8DA-18CE-4FFF-A5E3-CD8196799975}"/>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10" name="Text Box 19">
          <a:extLst>
            <a:ext uri="{FF2B5EF4-FFF2-40B4-BE49-F238E27FC236}">
              <a16:creationId xmlns:a16="http://schemas.microsoft.com/office/drawing/2014/main" id="{34DCBC41-7EB0-45FE-A36E-C9FD656A7D11}"/>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11" name="Text Box 16">
          <a:extLst>
            <a:ext uri="{FF2B5EF4-FFF2-40B4-BE49-F238E27FC236}">
              <a16:creationId xmlns:a16="http://schemas.microsoft.com/office/drawing/2014/main" id="{0FBE52A8-9651-4BAE-9974-5DC4F41A5F21}"/>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12" name="Text Box 17">
          <a:extLst>
            <a:ext uri="{FF2B5EF4-FFF2-40B4-BE49-F238E27FC236}">
              <a16:creationId xmlns:a16="http://schemas.microsoft.com/office/drawing/2014/main" id="{FFE5DC1D-511B-4C6E-ACD5-ECA7C604EE71}"/>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13" name="Text Box 18">
          <a:extLst>
            <a:ext uri="{FF2B5EF4-FFF2-40B4-BE49-F238E27FC236}">
              <a16:creationId xmlns:a16="http://schemas.microsoft.com/office/drawing/2014/main" id="{AF62F599-A901-49DF-B58F-77BBF83CAB56}"/>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14" name="Text Box 19">
          <a:extLst>
            <a:ext uri="{FF2B5EF4-FFF2-40B4-BE49-F238E27FC236}">
              <a16:creationId xmlns:a16="http://schemas.microsoft.com/office/drawing/2014/main" id="{DA6DA5F5-52A0-44DA-B0AC-FB284B6C535C}"/>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444014"/>
    <xdr:sp macro="" textlink="">
      <xdr:nvSpPr>
        <xdr:cNvPr id="1315" name="Text Box 15">
          <a:extLst>
            <a:ext uri="{FF2B5EF4-FFF2-40B4-BE49-F238E27FC236}">
              <a16:creationId xmlns:a16="http://schemas.microsoft.com/office/drawing/2014/main" id="{CA76111E-C854-416C-B86A-0599E29FDF78}"/>
            </a:ext>
          </a:extLst>
        </xdr:cNvPr>
        <xdr:cNvSpPr txBox="1">
          <a:spLocks noChangeArrowheads="1"/>
        </xdr:cNvSpPr>
      </xdr:nvSpPr>
      <xdr:spPr bwMode="auto">
        <a:xfrm>
          <a:off x="4743450" y="525399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16" name="Text Box 16">
          <a:extLst>
            <a:ext uri="{FF2B5EF4-FFF2-40B4-BE49-F238E27FC236}">
              <a16:creationId xmlns:a16="http://schemas.microsoft.com/office/drawing/2014/main" id="{E91662B5-D08B-4C27-B6DE-13D1466628D4}"/>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17" name="Text Box 17">
          <a:extLst>
            <a:ext uri="{FF2B5EF4-FFF2-40B4-BE49-F238E27FC236}">
              <a16:creationId xmlns:a16="http://schemas.microsoft.com/office/drawing/2014/main" id="{D3155AF3-B514-4459-A4C8-93F2089AC570}"/>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18" name="Text Box 18">
          <a:extLst>
            <a:ext uri="{FF2B5EF4-FFF2-40B4-BE49-F238E27FC236}">
              <a16:creationId xmlns:a16="http://schemas.microsoft.com/office/drawing/2014/main" id="{9B0CA599-4CD5-4C6E-9F1F-243CB9BFF2A2}"/>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19" name="Text Box 19">
          <a:extLst>
            <a:ext uri="{FF2B5EF4-FFF2-40B4-BE49-F238E27FC236}">
              <a16:creationId xmlns:a16="http://schemas.microsoft.com/office/drawing/2014/main" id="{E401295E-4C25-47D4-959A-C2DD862C2F61}"/>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320" name="Text Box 15">
          <a:extLst>
            <a:ext uri="{FF2B5EF4-FFF2-40B4-BE49-F238E27FC236}">
              <a16:creationId xmlns:a16="http://schemas.microsoft.com/office/drawing/2014/main" id="{B7445292-83BA-43C0-9A25-7B1EC3E4D70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442269"/>
    <xdr:sp macro="" textlink="">
      <xdr:nvSpPr>
        <xdr:cNvPr id="1321" name="Text Box 15">
          <a:extLst>
            <a:ext uri="{FF2B5EF4-FFF2-40B4-BE49-F238E27FC236}">
              <a16:creationId xmlns:a16="http://schemas.microsoft.com/office/drawing/2014/main" id="{E65E139D-B2B3-4F80-8FA8-A530B5765BA2}"/>
            </a:ext>
          </a:extLst>
        </xdr:cNvPr>
        <xdr:cNvSpPr txBox="1">
          <a:spLocks noChangeArrowheads="1"/>
        </xdr:cNvSpPr>
      </xdr:nvSpPr>
      <xdr:spPr bwMode="auto">
        <a:xfrm>
          <a:off x="14363700" y="525399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22" name="Text Box 16">
          <a:extLst>
            <a:ext uri="{FF2B5EF4-FFF2-40B4-BE49-F238E27FC236}">
              <a16:creationId xmlns:a16="http://schemas.microsoft.com/office/drawing/2014/main" id="{8AE54B38-7E87-4980-9409-73FA698E70AF}"/>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23" name="Text Box 17">
          <a:extLst>
            <a:ext uri="{FF2B5EF4-FFF2-40B4-BE49-F238E27FC236}">
              <a16:creationId xmlns:a16="http://schemas.microsoft.com/office/drawing/2014/main" id="{E3403FA3-807E-4554-9E04-37938DE75187}"/>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24" name="Text Box 18">
          <a:extLst>
            <a:ext uri="{FF2B5EF4-FFF2-40B4-BE49-F238E27FC236}">
              <a16:creationId xmlns:a16="http://schemas.microsoft.com/office/drawing/2014/main" id="{43909174-2D97-43A6-8DF6-E681BDB471B6}"/>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325" name="Text Box 15">
          <a:extLst>
            <a:ext uri="{FF2B5EF4-FFF2-40B4-BE49-F238E27FC236}">
              <a16:creationId xmlns:a16="http://schemas.microsoft.com/office/drawing/2014/main" id="{7CECCE13-FD29-438A-B235-69689796288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26" name="Text Box 16">
          <a:extLst>
            <a:ext uri="{FF2B5EF4-FFF2-40B4-BE49-F238E27FC236}">
              <a16:creationId xmlns:a16="http://schemas.microsoft.com/office/drawing/2014/main" id="{89CFEB50-C5CE-40FC-B070-FF0910EC1B17}"/>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27" name="Text Box 17">
          <a:extLst>
            <a:ext uri="{FF2B5EF4-FFF2-40B4-BE49-F238E27FC236}">
              <a16:creationId xmlns:a16="http://schemas.microsoft.com/office/drawing/2014/main" id="{A16735C0-B028-46EB-BE7F-9D65673C0E47}"/>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28" name="Text Box 18">
          <a:extLst>
            <a:ext uri="{FF2B5EF4-FFF2-40B4-BE49-F238E27FC236}">
              <a16:creationId xmlns:a16="http://schemas.microsoft.com/office/drawing/2014/main" id="{51C45C18-953D-4D83-AFCA-C9EB330D2C13}"/>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29" name="Text Box 19">
          <a:extLst>
            <a:ext uri="{FF2B5EF4-FFF2-40B4-BE49-F238E27FC236}">
              <a16:creationId xmlns:a16="http://schemas.microsoft.com/office/drawing/2014/main" id="{8FB74678-243B-4CB8-83A2-1C36427DE94B}"/>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442269"/>
    <xdr:sp macro="" textlink="">
      <xdr:nvSpPr>
        <xdr:cNvPr id="1330" name="Text Box 15">
          <a:extLst>
            <a:ext uri="{FF2B5EF4-FFF2-40B4-BE49-F238E27FC236}">
              <a16:creationId xmlns:a16="http://schemas.microsoft.com/office/drawing/2014/main" id="{C61B0380-6748-4C71-96F0-B11062189664}"/>
            </a:ext>
          </a:extLst>
        </xdr:cNvPr>
        <xdr:cNvSpPr txBox="1">
          <a:spLocks noChangeArrowheads="1"/>
        </xdr:cNvSpPr>
      </xdr:nvSpPr>
      <xdr:spPr bwMode="auto">
        <a:xfrm>
          <a:off x="19183350" y="525399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31" name="Text Box 16">
          <a:extLst>
            <a:ext uri="{FF2B5EF4-FFF2-40B4-BE49-F238E27FC236}">
              <a16:creationId xmlns:a16="http://schemas.microsoft.com/office/drawing/2014/main" id="{882DE59C-B281-4BDA-95E3-F93B5F2ADAB7}"/>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32" name="Text Box 17">
          <a:extLst>
            <a:ext uri="{FF2B5EF4-FFF2-40B4-BE49-F238E27FC236}">
              <a16:creationId xmlns:a16="http://schemas.microsoft.com/office/drawing/2014/main" id="{74A079B2-8BD0-4698-B3B4-76060A5CC187}"/>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33" name="Text Box 18">
          <a:extLst>
            <a:ext uri="{FF2B5EF4-FFF2-40B4-BE49-F238E27FC236}">
              <a16:creationId xmlns:a16="http://schemas.microsoft.com/office/drawing/2014/main" id="{3DA92250-36BE-4307-BDF9-FE7B6F36837B}"/>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34" name="Text Box 19">
          <a:extLst>
            <a:ext uri="{FF2B5EF4-FFF2-40B4-BE49-F238E27FC236}">
              <a16:creationId xmlns:a16="http://schemas.microsoft.com/office/drawing/2014/main" id="{E93D9B7B-B4B7-4BEB-87A3-B9BDABCE4977}"/>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35" name="Text Box 16">
          <a:extLst>
            <a:ext uri="{FF2B5EF4-FFF2-40B4-BE49-F238E27FC236}">
              <a16:creationId xmlns:a16="http://schemas.microsoft.com/office/drawing/2014/main" id="{2FF7D320-DD82-4734-B722-86B8BDFED56A}"/>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36" name="Text Box 17">
          <a:extLst>
            <a:ext uri="{FF2B5EF4-FFF2-40B4-BE49-F238E27FC236}">
              <a16:creationId xmlns:a16="http://schemas.microsoft.com/office/drawing/2014/main" id="{C212BAE7-DC01-4442-A4F8-DAC904315BE4}"/>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37" name="Text Box 18">
          <a:extLst>
            <a:ext uri="{FF2B5EF4-FFF2-40B4-BE49-F238E27FC236}">
              <a16:creationId xmlns:a16="http://schemas.microsoft.com/office/drawing/2014/main" id="{D992C79E-2D35-4210-AC20-340B0A344D29}"/>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38" name="Text Box 19">
          <a:extLst>
            <a:ext uri="{FF2B5EF4-FFF2-40B4-BE49-F238E27FC236}">
              <a16:creationId xmlns:a16="http://schemas.microsoft.com/office/drawing/2014/main" id="{587019BB-373E-48F9-A6A2-1C403E1C7802}"/>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39" name="Text Box 16">
          <a:extLst>
            <a:ext uri="{FF2B5EF4-FFF2-40B4-BE49-F238E27FC236}">
              <a16:creationId xmlns:a16="http://schemas.microsoft.com/office/drawing/2014/main" id="{039EAAA2-42D5-4D10-ABD3-E8BF74E1ECE1}"/>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40" name="Text Box 17">
          <a:extLst>
            <a:ext uri="{FF2B5EF4-FFF2-40B4-BE49-F238E27FC236}">
              <a16:creationId xmlns:a16="http://schemas.microsoft.com/office/drawing/2014/main" id="{EE53F973-ACFA-4B5E-AA01-43C62DF34635}"/>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41" name="Text Box 18">
          <a:extLst>
            <a:ext uri="{FF2B5EF4-FFF2-40B4-BE49-F238E27FC236}">
              <a16:creationId xmlns:a16="http://schemas.microsoft.com/office/drawing/2014/main" id="{02F0938E-C87B-468A-AA19-BE3F7B536436}"/>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42" name="Text Box 19">
          <a:extLst>
            <a:ext uri="{FF2B5EF4-FFF2-40B4-BE49-F238E27FC236}">
              <a16:creationId xmlns:a16="http://schemas.microsoft.com/office/drawing/2014/main" id="{93BE9296-A2B5-4BCA-925D-1BC0D12796DE}"/>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43" name="Text Box 16">
          <a:extLst>
            <a:ext uri="{FF2B5EF4-FFF2-40B4-BE49-F238E27FC236}">
              <a16:creationId xmlns:a16="http://schemas.microsoft.com/office/drawing/2014/main" id="{A27A40DF-0D18-49B0-BD93-5CFD90B85897}"/>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44" name="Text Box 17">
          <a:extLst>
            <a:ext uri="{FF2B5EF4-FFF2-40B4-BE49-F238E27FC236}">
              <a16:creationId xmlns:a16="http://schemas.microsoft.com/office/drawing/2014/main" id="{71934A29-F365-4915-BF6F-D5AEAA73CFBF}"/>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45" name="Text Box 18">
          <a:extLst>
            <a:ext uri="{FF2B5EF4-FFF2-40B4-BE49-F238E27FC236}">
              <a16:creationId xmlns:a16="http://schemas.microsoft.com/office/drawing/2014/main" id="{4AB0AB48-2EC4-4697-82DF-7789B42ED957}"/>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46" name="Text Box 19">
          <a:extLst>
            <a:ext uri="{FF2B5EF4-FFF2-40B4-BE49-F238E27FC236}">
              <a16:creationId xmlns:a16="http://schemas.microsoft.com/office/drawing/2014/main" id="{409C1445-345E-46B2-A74D-F25F92450112}"/>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444014"/>
    <xdr:sp macro="" textlink="">
      <xdr:nvSpPr>
        <xdr:cNvPr id="1347" name="Text Box 15">
          <a:extLst>
            <a:ext uri="{FF2B5EF4-FFF2-40B4-BE49-F238E27FC236}">
              <a16:creationId xmlns:a16="http://schemas.microsoft.com/office/drawing/2014/main" id="{4E222D49-160C-4B83-AB38-017B6554804F}"/>
            </a:ext>
          </a:extLst>
        </xdr:cNvPr>
        <xdr:cNvSpPr txBox="1">
          <a:spLocks noChangeArrowheads="1"/>
        </xdr:cNvSpPr>
      </xdr:nvSpPr>
      <xdr:spPr bwMode="auto">
        <a:xfrm>
          <a:off x="4743450" y="525399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48" name="Text Box 16">
          <a:extLst>
            <a:ext uri="{FF2B5EF4-FFF2-40B4-BE49-F238E27FC236}">
              <a16:creationId xmlns:a16="http://schemas.microsoft.com/office/drawing/2014/main" id="{B86652A1-8E02-40F8-928E-B5D5A3560B3A}"/>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49" name="Text Box 17">
          <a:extLst>
            <a:ext uri="{FF2B5EF4-FFF2-40B4-BE49-F238E27FC236}">
              <a16:creationId xmlns:a16="http://schemas.microsoft.com/office/drawing/2014/main" id="{11364C4D-CFFE-469D-9EDB-F7EDAA72C028}"/>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50" name="Text Box 18">
          <a:extLst>
            <a:ext uri="{FF2B5EF4-FFF2-40B4-BE49-F238E27FC236}">
              <a16:creationId xmlns:a16="http://schemas.microsoft.com/office/drawing/2014/main" id="{1CF41C3F-2CD3-4B42-A7B1-F61A36254B83}"/>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51" name="Text Box 19">
          <a:extLst>
            <a:ext uri="{FF2B5EF4-FFF2-40B4-BE49-F238E27FC236}">
              <a16:creationId xmlns:a16="http://schemas.microsoft.com/office/drawing/2014/main" id="{4C2099A1-3611-46F0-9E7A-F35389C790AC}"/>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442269"/>
    <xdr:sp macro="" textlink="">
      <xdr:nvSpPr>
        <xdr:cNvPr id="1352" name="Text Box 15">
          <a:extLst>
            <a:ext uri="{FF2B5EF4-FFF2-40B4-BE49-F238E27FC236}">
              <a16:creationId xmlns:a16="http://schemas.microsoft.com/office/drawing/2014/main" id="{68699578-2FCC-48B6-AD5C-BD912199903A}"/>
            </a:ext>
          </a:extLst>
        </xdr:cNvPr>
        <xdr:cNvSpPr txBox="1">
          <a:spLocks noChangeArrowheads="1"/>
        </xdr:cNvSpPr>
      </xdr:nvSpPr>
      <xdr:spPr bwMode="auto">
        <a:xfrm>
          <a:off x="14363700" y="525399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53" name="Text Box 16">
          <a:extLst>
            <a:ext uri="{FF2B5EF4-FFF2-40B4-BE49-F238E27FC236}">
              <a16:creationId xmlns:a16="http://schemas.microsoft.com/office/drawing/2014/main" id="{7F7F9907-2EEB-428C-A3E6-268F13BFE2FA}"/>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54" name="Text Box 17">
          <a:extLst>
            <a:ext uri="{FF2B5EF4-FFF2-40B4-BE49-F238E27FC236}">
              <a16:creationId xmlns:a16="http://schemas.microsoft.com/office/drawing/2014/main" id="{34ACA3B1-1E8D-4D6A-A1C3-474CDAB18CDA}"/>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55" name="Text Box 18">
          <a:extLst>
            <a:ext uri="{FF2B5EF4-FFF2-40B4-BE49-F238E27FC236}">
              <a16:creationId xmlns:a16="http://schemas.microsoft.com/office/drawing/2014/main" id="{ED1AD5B3-783C-4BF5-9B5F-5DDD9D44CF18}"/>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56" name="Text Box 16">
          <a:extLst>
            <a:ext uri="{FF2B5EF4-FFF2-40B4-BE49-F238E27FC236}">
              <a16:creationId xmlns:a16="http://schemas.microsoft.com/office/drawing/2014/main" id="{2CA5FCF0-374A-4BC3-9C93-6924513BEFB4}"/>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57" name="Text Box 17">
          <a:extLst>
            <a:ext uri="{FF2B5EF4-FFF2-40B4-BE49-F238E27FC236}">
              <a16:creationId xmlns:a16="http://schemas.microsoft.com/office/drawing/2014/main" id="{C987B57B-44A1-4624-9591-3F09531DDA04}"/>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58" name="Text Box 18">
          <a:extLst>
            <a:ext uri="{FF2B5EF4-FFF2-40B4-BE49-F238E27FC236}">
              <a16:creationId xmlns:a16="http://schemas.microsoft.com/office/drawing/2014/main" id="{2E5CA998-7711-47EC-95C3-935C204177AF}"/>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59" name="Text Box 19">
          <a:extLst>
            <a:ext uri="{FF2B5EF4-FFF2-40B4-BE49-F238E27FC236}">
              <a16:creationId xmlns:a16="http://schemas.microsoft.com/office/drawing/2014/main" id="{1A2003AA-D797-4F5C-B86E-0CFEE864317C}"/>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442269"/>
    <xdr:sp macro="" textlink="">
      <xdr:nvSpPr>
        <xdr:cNvPr id="1360" name="Text Box 15">
          <a:extLst>
            <a:ext uri="{FF2B5EF4-FFF2-40B4-BE49-F238E27FC236}">
              <a16:creationId xmlns:a16="http://schemas.microsoft.com/office/drawing/2014/main" id="{519E31B6-8441-4FBE-9E5D-7FFEDEF71E30}"/>
            </a:ext>
          </a:extLst>
        </xdr:cNvPr>
        <xdr:cNvSpPr txBox="1">
          <a:spLocks noChangeArrowheads="1"/>
        </xdr:cNvSpPr>
      </xdr:nvSpPr>
      <xdr:spPr bwMode="auto">
        <a:xfrm>
          <a:off x="19183350" y="525399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61" name="Text Box 16">
          <a:extLst>
            <a:ext uri="{FF2B5EF4-FFF2-40B4-BE49-F238E27FC236}">
              <a16:creationId xmlns:a16="http://schemas.microsoft.com/office/drawing/2014/main" id="{D5EBA969-262D-45AC-A1C8-3D9C9941EAC4}"/>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62" name="Text Box 17">
          <a:extLst>
            <a:ext uri="{FF2B5EF4-FFF2-40B4-BE49-F238E27FC236}">
              <a16:creationId xmlns:a16="http://schemas.microsoft.com/office/drawing/2014/main" id="{6CBE1F40-FC5B-401A-BE67-4FB317F033DC}"/>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63" name="Text Box 18">
          <a:extLst>
            <a:ext uri="{FF2B5EF4-FFF2-40B4-BE49-F238E27FC236}">
              <a16:creationId xmlns:a16="http://schemas.microsoft.com/office/drawing/2014/main" id="{583BC9C1-7272-421D-A216-742047E024F9}"/>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64" name="Text Box 19">
          <a:extLst>
            <a:ext uri="{FF2B5EF4-FFF2-40B4-BE49-F238E27FC236}">
              <a16:creationId xmlns:a16="http://schemas.microsoft.com/office/drawing/2014/main" id="{AAF280F7-CC49-4A70-A661-9987EF20A804}"/>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65" name="Text Box 16">
          <a:extLst>
            <a:ext uri="{FF2B5EF4-FFF2-40B4-BE49-F238E27FC236}">
              <a16:creationId xmlns:a16="http://schemas.microsoft.com/office/drawing/2014/main" id="{D59FFB30-49DC-4501-94AB-352DFF7BCF6C}"/>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66" name="Text Box 17">
          <a:extLst>
            <a:ext uri="{FF2B5EF4-FFF2-40B4-BE49-F238E27FC236}">
              <a16:creationId xmlns:a16="http://schemas.microsoft.com/office/drawing/2014/main" id="{D08BE0FC-D3EE-4230-AB96-37EFF1BE63B1}"/>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67" name="Text Box 18">
          <a:extLst>
            <a:ext uri="{FF2B5EF4-FFF2-40B4-BE49-F238E27FC236}">
              <a16:creationId xmlns:a16="http://schemas.microsoft.com/office/drawing/2014/main" id="{D859AE02-B66E-4823-ACC8-55E96B767347}"/>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68" name="Text Box 19">
          <a:extLst>
            <a:ext uri="{FF2B5EF4-FFF2-40B4-BE49-F238E27FC236}">
              <a16:creationId xmlns:a16="http://schemas.microsoft.com/office/drawing/2014/main" id="{2779FF76-DD9D-4D7F-903C-228C640E849B}"/>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69" name="Text Box 16">
          <a:extLst>
            <a:ext uri="{FF2B5EF4-FFF2-40B4-BE49-F238E27FC236}">
              <a16:creationId xmlns:a16="http://schemas.microsoft.com/office/drawing/2014/main" id="{CBC47FD0-8AAE-4BA6-B55F-F875AA06B441}"/>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70" name="Text Box 17">
          <a:extLst>
            <a:ext uri="{FF2B5EF4-FFF2-40B4-BE49-F238E27FC236}">
              <a16:creationId xmlns:a16="http://schemas.microsoft.com/office/drawing/2014/main" id="{B4240A03-E897-47AD-AA7D-9166A1EB1EF3}"/>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71" name="Text Box 18">
          <a:extLst>
            <a:ext uri="{FF2B5EF4-FFF2-40B4-BE49-F238E27FC236}">
              <a16:creationId xmlns:a16="http://schemas.microsoft.com/office/drawing/2014/main" id="{2E915010-8786-4D8F-8893-0FEEB2A71F91}"/>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72" name="Text Box 19">
          <a:extLst>
            <a:ext uri="{FF2B5EF4-FFF2-40B4-BE49-F238E27FC236}">
              <a16:creationId xmlns:a16="http://schemas.microsoft.com/office/drawing/2014/main" id="{95BAB3E8-39E8-4D03-BDD7-E850EFE343EB}"/>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73" name="Text Box 16">
          <a:extLst>
            <a:ext uri="{FF2B5EF4-FFF2-40B4-BE49-F238E27FC236}">
              <a16:creationId xmlns:a16="http://schemas.microsoft.com/office/drawing/2014/main" id="{6F607CE7-5226-4E97-875F-3DC0A502ADCE}"/>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74" name="Text Box 17">
          <a:extLst>
            <a:ext uri="{FF2B5EF4-FFF2-40B4-BE49-F238E27FC236}">
              <a16:creationId xmlns:a16="http://schemas.microsoft.com/office/drawing/2014/main" id="{7D58D521-3F70-49B7-ADA6-B18E34ADC316}"/>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75" name="Text Box 18">
          <a:extLst>
            <a:ext uri="{FF2B5EF4-FFF2-40B4-BE49-F238E27FC236}">
              <a16:creationId xmlns:a16="http://schemas.microsoft.com/office/drawing/2014/main" id="{6DDE8CB0-5891-4EEB-B757-F34D72F98DFE}"/>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76" name="Text Box 19">
          <a:extLst>
            <a:ext uri="{FF2B5EF4-FFF2-40B4-BE49-F238E27FC236}">
              <a16:creationId xmlns:a16="http://schemas.microsoft.com/office/drawing/2014/main" id="{E28255FE-F371-4867-879E-8DA466908871}"/>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444014"/>
    <xdr:sp macro="" textlink="">
      <xdr:nvSpPr>
        <xdr:cNvPr id="1377" name="Text Box 15">
          <a:extLst>
            <a:ext uri="{FF2B5EF4-FFF2-40B4-BE49-F238E27FC236}">
              <a16:creationId xmlns:a16="http://schemas.microsoft.com/office/drawing/2014/main" id="{912C4E58-9E76-4B97-864B-784EE1941BA1}"/>
            </a:ext>
          </a:extLst>
        </xdr:cNvPr>
        <xdr:cNvSpPr txBox="1">
          <a:spLocks noChangeArrowheads="1"/>
        </xdr:cNvSpPr>
      </xdr:nvSpPr>
      <xdr:spPr bwMode="auto">
        <a:xfrm>
          <a:off x="4743450" y="525399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78" name="Text Box 16">
          <a:extLst>
            <a:ext uri="{FF2B5EF4-FFF2-40B4-BE49-F238E27FC236}">
              <a16:creationId xmlns:a16="http://schemas.microsoft.com/office/drawing/2014/main" id="{C81066D0-E2EC-4939-A3AB-CB3EAC29E73B}"/>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79" name="Text Box 17">
          <a:extLst>
            <a:ext uri="{FF2B5EF4-FFF2-40B4-BE49-F238E27FC236}">
              <a16:creationId xmlns:a16="http://schemas.microsoft.com/office/drawing/2014/main" id="{3BCA3793-DB03-4592-9769-190F59A3E6AE}"/>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80" name="Text Box 18">
          <a:extLst>
            <a:ext uri="{FF2B5EF4-FFF2-40B4-BE49-F238E27FC236}">
              <a16:creationId xmlns:a16="http://schemas.microsoft.com/office/drawing/2014/main" id="{47AEB72A-7050-41F0-8CAC-AB52CDE03BA4}"/>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81" name="Text Box 19">
          <a:extLst>
            <a:ext uri="{FF2B5EF4-FFF2-40B4-BE49-F238E27FC236}">
              <a16:creationId xmlns:a16="http://schemas.microsoft.com/office/drawing/2014/main" id="{11FFDBFA-8FDC-4551-B1C9-922D39F2536F}"/>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442269"/>
    <xdr:sp macro="" textlink="">
      <xdr:nvSpPr>
        <xdr:cNvPr id="1382" name="Text Box 15">
          <a:extLst>
            <a:ext uri="{FF2B5EF4-FFF2-40B4-BE49-F238E27FC236}">
              <a16:creationId xmlns:a16="http://schemas.microsoft.com/office/drawing/2014/main" id="{6D3C2D19-497C-4F0E-8DCF-06B941AE4884}"/>
            </a:ext>
          </a:extLst>
        </xdr:cNvPr>
        <xdr:cNvSpPr txBox="1">
          <a:spLocks noChangeArrowheads="1"/>
        </xdr:cNvSpPr>
      </xdr:nvSpPr>
      <xdr:spPr bwMode="auto">
        <a:xfrm>
          <a:off x="14363700" y="525399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83" name="Text Box 16">
          <a:extLst>
            <a:ext uri="{FF2B5EF4-FFF2-40B4-BE49-F238E27FC236}">
              <a16:creationId xmlns:a16="http://schemas.microsoft.com/office/drawing/2014/main" id="{5DA72008-E34B-44ED-9D14-74BF62A0061F}"/>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84" name="Text Box 17">
          <a:extLst>
            <a:ext uri="{FF2B5EF4-FFF2-40B4-BE49-F238E27FC236}">
              <a16:creationId xmlns:a16="http://schemas.microsoft.com/office/drawing/2014/main" id="{D0322937-1467-48B1-8992-D332B0003D96}"/>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85" name="Text Box 18">
          <a:extLst>
            <a:ext uri="{FF2B5EF4-FFF2-40B4-BE49-F238E27FC236}">
              <a16:creationId xmlns:a16="http://schemas.microsoft.com/office/drawing/2014/main" id="{247CC93C-E3B1-4028-82A5-8D931F6FA26F}"/>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86" name="Text Box 16">
          <a:extLst>
            <a:ext uri="{FF2B5EF4-FFF2-40B4-BE49-F238E27FC236}">
              <a16:creationId xmlns:a16="http://schemas.microsoft.com/office/drawing/2014/main" id="{62941E99-B249-4BCD-A158-192E3AAD1ABA}"/>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87" name="Text Box 17">
          <a:extLst>
            <a:ext uri="{FF2B5EF4-FFF2-40B4-BE49-F238E27FC236}">
              <a16:creationId xmlns:a16="http://schemas.microsoft.com/office/drawing/2014/main" id="{19AFC083-4067-4A91-A077-1420AAA42AAD}"/>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88" name="Text Box 18">
          <a:extLst>
            <a:ext uri="{FF2B5EF4-FFF2-40B4-BE49-F238E27FC236}">
              <a16:creationId xmlns:a16="http://schemas.microsoft.com/office/drawing/2014/main" id="{18B35A5D-62AF-441E-A0A5-9015385E943F}"/>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89" name="Text Box 19">
          <a:extLst>
            <a:ext uri="{FF2B5EF4-FFF2-40B4-BE49-F238E27FC236}">
              <a16:creationId xmlns:a16="http://schemas.microsoft.com/office/drawing/2014/main" id="{399FD306-08F7-46FB-90D9-3D3C2A69EAE9}"/>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90" name="Text Box 16">
          <a:extLst>
            <a:ext uri="{FF2B5EF4-FFF2-40B4-BE49-F238E27FC236}">
              <a16:creationId xmlns:a16="http://schemas.microsoft.com/office/drawing/2014/main" id="{800DC033-F387-4680-A74E-29AB3DA4F608}"/>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91" name="Text Box 17">
          <a:extLst>
            <a:ext uri="{FF2B5EF4-FFF2-40B4-BE49-F238E27FC236}">
              <a16:creationId xmlns:a16="http://schemas.microsoft.com/office/drawing/2014/main" id="{C310EC06-1F6A-43B8-95B0-22EC23D01545}"/>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92" name="Text Box 18">
          <a:extLst>
            <a:ext uri="{FF2B5EF4-FFF2-40B4-BE49-F238E27FC236}">
              <a16:creationId xmlns:a16="http://schemas.microsoft.com/office/drawing/2014/main" id="{CDD25F79-EE40-462F-A362-4759F0046D84}"/>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93" name="Text Box 19">
          <a:extLst>
            <a:ext uri="{FF2B5EF4-FFF2-40B4-BE49-F238E27FC236}">
              <a16:creationId xmlns:a16="http://schemas.microsoft.com/office/drawing/2014/main" id="{2A795B3D-A5D4-4F1E-AA8C-DF2C12632B5E}"/>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94" name="Text Box 16">
          <a:extLst>
            <a:ext uri="{FF2B5EF4-FFF2-40B4-BE49-F238E27FC236}">
              <a16:creationId xmlns:a16="http://schemas.microsoft.com/office/drawing/2014/main" id="{C4DB2209-B23F-4FF1-B900-21BEB8C32E92}"/>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95" name="Text Box 17">
          <a:extLst>
            <a:ext uri="{FF2B5EF4-FFF2-40B4-BE49-F238E27FC236}">
              <a16:creationId xmlns:a16="http://schemas.microsoft.com/office/drawing/2014/main" id="{6CA590D9-9073-48CE-93B6-7CC8EB8377EB}"/>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96" name="Text Box 18">
          <a:extLst>
            <a:ext uri="{FF2B5EF4-FFF2-40B4-BE49-F238E27FC236}">
              <a16:creationId xmlns:a16="http://schemas.microsoft.com/office/drawing/2014/main" id="{2753AC8E-12B9-4A30-A3D9-0CE5C2F873E2}"/>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97" name="Text Box 19">
          <a:extLst>
            <a:ext uri="{FF2B5EF4-FFF2-40B4-BE49-F238E27FC236}">
              <a16:creationId xmlns:a16="http://schemas.microsoft.com/office/drawing/2014/main" id="{B41901EA-9202-4119-B214-395C4F506A9C}"/>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98" name="Text Box 16">
          <a:extLst>
            <a:ext uri="{FF2B5EF4-FFF2-40B4-BE49-F238E27FC236}">
              <a16:creationId xmlns:a16="http://schemas.microsoft.com/office/drawing/2014/main" id="{5107B880-6B2E-4E9C-BEC5-24BF74DF9178}"/>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99" name="Text Box 17">
          <a:extLst>
            <a:ext uri="{FF2B5EF4-FFF2-40B4-BE49-F238E27FC236}">
              <a16:creationId xmlns:a16="http://schemas.microsoft.com/office/drawing/2014/main" id="{C686580F-F226-48D6-8980-F474D6882E12}"/>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400" name="Text Box 18">
          <a:extLst>
            <a:ext uri="{FF2B5EF4-FFF2-40B4-BE49-F238E27FC236}">
              <a16:creationId xmlns:a16="http://schemas.microsoft.com/office/drawing/2014/main" id="{D523AB8B-EBE4-4CB3-AA41-259C7FB1CDF6}"/>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401" name="Text Box 19">
          <a:extLst>
            <a:ext uri="{FF2B5EF4-FFF2-40B4-BE49-F238E27FC236}">
              <a16:creationId xmlns:a16="http://schemas.microsoft.com/office/drawing/2014/main" id="{1378A20D-6CA4-43BB-887B-3C5DC53D3392}"/>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402" name="Text Box 16">
          <a:extLst>
            <a:ext uri="{FF2B5EF4-FFF2-40B4-BE49-F238E27FC236}">
              <a16:creationId xmlns:a16="http://schemas.microsoft.com/office/drawing/2014/main" id="{F0377ADE-07FD-4742-8512-F3E952442998}"/>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403" name="Text Box 17">
          <a:extLst>
            <a:ext uri="{FF2B5EF4-FFF2-40B4-BE49-F238E27FC236}">
              <a16:creationId xmlns:a16="http://schemas.microsoft.com/office/drawing/2014/main" id="{00FF1A14-B591-494A-B083-9D3F74022783}"/>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404" name="Text Box 18">
          <a:extLst>
            <a:ext uri="{FF2B5EF4-FFF2-40B4-BE49-F238E27FC236}">
              <a16:creationId xmlns:a16="http://schemas.microsoft.com/office/drawing/2014/main" id="{01F4A98D-315A-433B-986D-91D7F4EA2A5A}"/>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405" name="Text Box 19">
          <a:extLst>
            <a:ext uri="{FF2B5EF4-FFF2-40B4-BE49-F238E27FC236}">
              <a16:creationId xmlns:a16="http://schemas.microsoft.com/office/drawing/2014/main" id="{8FC9546C-5CEA-49AB-BC90-BA3FBDD90402}"/>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444014"/>
    <xdr:sp macro="" textlink="">
      <xdr:nvSpPr>
        <xdr:cNvPr id="1406" name="Text Box 15">
          <a:extLst>
            <a:ext uri="{FF2B5EF4-FFF2-40B4-BE49-F238E27FC236}">
              <a16:creationId xmlns:a16="http://schemas.microsoft.com/office/drawing/2014/main" id="{F3E2786E-4649-4222-8B56-08B52AEFB94B}"/>
            </a:ext>
          </a:extLst>
        </xdr:cNvPr>
        <xdr:cNvSpPr txBox="1">
          <a:spLocks noChangeArrowheads="1"/>
        </xdr:cNvSpPr>
      </xdr:nvSpPr>
      <xdr:spPr bwMode="auto">
        <a:xfrm>
          <a:off x="4743450" y="525399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407" name="Text Box 16">
          <a:extLst>
            <a:ext uri="{FF2B5EF4-FFF2-40B4-BE49-F238E27FC236}">
              <a16:creationId xmlns:a16="http://schemas.microsoft.com/office/drawing/2014/main" id="{DC2E2E06-2532-4E77-B23A-8F1B5DB152E2}"/>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408" name="Text Box 17">
          <a:extLst>
            <a:ext uri="{FF2B5EF4-FFF2-40B4-BE49-F238E27FC236}">
              <a16:creationId xmlns:a16="http://schemas.microsoft.com/office/drawing/2014/main" id="{E3ADBDC6-DFE4-4ABE-9E6D-6354CEECB529}"/>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409" name="Text Box 18">
          <a:extLst>
            <a:ext uri="{FF2B5EF4-FFF2-40B4-BE49-F238E27FC236}">
              <a16:creationId xmlns:a16="http://schemas.microsoft.com/office/drawing/2014/main" id="{C7533A55-0A0B-47ED-9338-B528FC9E225D}"/>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410" name="Text Box 19">
          <a:extLst>
            <a:ext uri="{FF2B5EF4-FFF2-40B4-BE49-F238E27FC236}">
              <a16:creationId xmlns:a16="http://schemas.microsoft.com/office/drawing/2014/main" id="{59D71A79-A8B3-4A56-9A63-898DCFDCB3D6}"/>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442269"/>
    <xdr:sp macro="" textlink="">
      <xdr:nvSpPr>
        <xdr:cNvPr id="1411" name="Text Box 15">
          <a:extLst>
            <a:ext uri="{FF2B5EF4-FFF2-40B4-BE49-F238E27FC236}">
              <a16:creationId xmlns:a16="http://schemas.microsoft.com/office/drawing/2014/main" id="{9052ABA5-C901-414A-B48C-BA076CD3691A}"/>
            </a:ext>
          </a:extLst>
        </xdr:cNvPr>
        <xdr:cNvSpPr txBox="1">
          <a:spLocks noChangeArrowheads="1"/>
        </xdr:cNvSpPr>
      </xdr:nvSpPr>
      <xdr:spPr bwMode="auto">
        <a:xfrm>
          <a:off x="14363700" y="525399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412" name="Text Box 16">
          <a:extLst>
            <a:ext uri="{FF2B5EF4-FFF2-40B4-BE49-F238E27FC236}">
              <a16:creationId xmlns:a16="http://schemas.microsoft.com/office/drawing/2014/main" id="{BA18F363-0AA2-44ED-8B83-B898E3C7C4DD}"/>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413" name="Text Box 17">
          <a:extLst>
            <a:ext uri="{FF2B5EF4-FFF2-40B4-BE49-F238E27FC236}">
              <a16:creationId xmlns:a16="http://schemas.microsoft.com/office/drawing/2014/main" id="{BB1FCBDD-2D89-4094-A16E-09239A40D7A8}"/>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414" name="Text Box 18">
          <a:extLst>
            <a:ext uri="{FF2B5EF4-FFF2-40B4-BE49-F238E27FC236}">
              <a16:creationId xmlns:a16="http://schemas.microsoft.com/office/drawing/2014/main" id="{0AF337EA-8021-4269-876D-DCCFC4131247}"/>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15" name="Text Box 16">
          <a:extLst>
            <a:ext uri="{FF2B5EF4-FFF2-40B4-BE49-F238E27FC236}">
              <a16:creationId xmlns:a16="http://schemas.microsoft.com/office/drawing/2014/main" id="{2AC11A5F-3D0D-4772-8B60-692EC4E2ED10}"/>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16" name="Text Box 17">
          <a:extLst>
            <a:ext uri="{FF2B5EF4-FFF2-40B4-BE49-F238E27FC236}">
              <a16:creationId xmlns:a16="http://schemas.microsoft.com/office/drawing/2014/main" id="{26CE8998-1DB4-4926-8D58-68020FBC21E6}"/>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17" name="Text Box 18">
          <a:extLst>
            <a:ext uri="{FF2B5EF4-FFF2-40B4-BE49-F238E27FC236}">
              <a16:creationId xmlns:a16="http://schemas.microsoft.com/office/drawing/2014/main" id="{C3DA0D46-B233-4803-A21B-36B5CBF40EF6}"/>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18" name="Text Box 19">
          <a:extLst>
            <a:ext uri="{FF2B5EF4-FFF2-40B4-BE49-F238E27FC236}">
              <a16:creationId xmlns:a16="http://schemas.microsoft.com/office/drawing/2014/main" id="{3FAA241C-233B-48D7-89BD-F93E309D4801}"/>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19" name="Text Box 16">
          <a:extLst>
            <a:ext uri="{FF2B5EF4-FFF2-40B4-BE49-F238E27FC236}">
              <a16:creationId xmlns:a16="http://schemas.microsoft.com/office/drawing/2014/main" id="{EDCFF9E4-9AEC-4110-9567-DC239C91AA02}"/>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20" name="Text Box 17">
          <a:extLst>
            <a:ext uri="{FF2B5EF4-FFF2-40B4-BE49-F238E27FC236}">
              <a16:creationId xmlns:a16="http://schemas.microsoft.com/office/drawing/2014/main" id="{077F226A-11B1-4E43-B95C-06C888E82210}"/>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21" name="Text Box 18">
          <a:extLst>
            <a:ext uri="{FF2B5EF4-FFF2-40B4-BE49-F238E27FC236}">
              <a16:creationId xmlns:a16="http://schemas.microsoft.com/office/drawing/2014/main" id="{C318349C-0606-471C-80DA-9E9A5E91E798}"/>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22" name="Text Box 19">
          <a:extLst>
            <a:ext uri="{FF2B5EF4-FFF2-40B4-BE49-F238E27FC236}">
              <a16:creationId xmlns:a16="http://schemas.microsoft.com/office/drawing/2014/main" id="{10F3D915-F20A-4454-BE56-CACC79E9F1B6}"/>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1423" name="Text Box 16">
          <a:extLst>
            <a:ext uri="{FF2B5EF4-FFF2-40B4-BE49-F238E27FC236}">
              <a16:creationId xmlns:a16="http://schemas.microsoft.com/office/drawing/2014/main" id="{D3D81895-B8D6-4ACB-8396-E791462128DB}"/>
            </a:ext>
          </a:extLst>
        </xdr:cNvPr>
        <xdr:cNvSpPr txBox="1">
          <a:spLocks noChangeArrowheads="1"/>
        </xdr:cNvSpPr>
      </xdr:nvSpPr>
      <xdr:spPr bwMode="auto">
        <a:xfrm>
          <a:off x="47434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1424" name="Text Box 17">
          <a:extLst>
            <a:ext uri="{FF2B5EF4-FFF2-40B4-BE49-F238E27FC236}">
              <a16:creationId xmlns:a16="http://schemas.microsoft.com/office/drawing/2014/main" id="{80279F49-6140-4084-8028-C3F4AADF8C50}"/>
            </a:ext>
          </a:extLst>
        </xdr:cNvPr>
        <xdr:cNvSpPr txBox="1">
          <a:spLocks noChangeArrowheads="1"/>
        </xdr:cNvSpPr>
      </xdr:nvSpPr>
      <xdr:spPr bwMode="auto">
        <a:xfrm>
          <a:off x="47434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1425" name="Text Box 18">
          <a:extLst>
            <a:ext uri="{FF2B5EF4-FFF2-40B4-BE49-F238E27FC236}">
              <a16:creationId xmlns:a16="http://schemas.microsoft.com/office/drawing/2014/main" id="{61A17B08-3764-4984-93F8-40B910515109}"/>
            </a:ext>
          </a:extLst>
        </xdr:cNvPr>
        <xdr:cNvSpPr txBox="1">
          <a:spLocks noChangeArrowheads="1"/>
        </xdr:cNvSpPr>
      </xdr:nvSpPr>
      <xdr:spPr bwMode="auto">
        <a:xfrm>
          <a:off x="47434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1426" name="Text Box 19">
          <a:extLst>
            <a:ext uri="{FF2B5EF4-FFF2-40B4-BE49-F238E27FC236}">
              <a16:creationId xmlns:a16="http://schemas.microsoft.com/office/drawing/2014/main" id="{837AC72A-EAE6-4023-BE84-957099033FF5}"/>
            </a:ext>
          </a:extLst>
        </xdr:cNvPr>
        <xdr:cNvSpPr txBox="1">
          <a:spLocks noChangeArrowheads="1"/>
        </xdr:cNvSpPr>
      </xdr:nvSpPr>
      <xdr:spPr bwMode="auto">
        <a:xfrm>
          <a:off x="47434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18</xdr:row>
      <xdr:rowOff>0</xdr:rowOff>
    </xdr:from>
    <xdr:ext cx="95250" cy="171450"/>
    <xdr:sp macro="" textlink="">
      <xdr:nvSpPr>
        <xdr:cNvPr id="1427" name="Text Box 16">
          <a:extLst>
            <a:ext uri="{FF2B5EF4-FFF2-40B4-BE49-F238E27FC236}">
              <a16:creationId xmlns:a16="http://schemas.microsoft.com/office/drawing/2014/main" id="{134ABA10-A2A4-4E24-BEA8-ECAC638146A4}"/>
            </a:ext>
          </a:extLst>
        </xdr:cNvPr>
        <xdr:cNvSpPr txBox="1">
          <a:spLocks noChangeArrowheads="1"/>
        </xdr:cNvSpPr>
      </xdr:nvSpPr>
      <xdr:spPr bwMode="auto">
        <a:xfrm>
          <a:off x="1436370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18</xdr:row>
      <xdr:rowOff>0</xdr:rowOff>
    </xdr:from>
    <xdr:ext cx="95250" cy="171450"/>
    <xdr:sp macro="" textlink="">
      <xdr:nvSpPr>
        <xdr:cNvPr id="1428" name="Text Box 17">
          <a:extLst>
            <a:ext uri="{FF2B5EF4-FFF2-40B4-BE49-F238E27FC236}">
              <a16:creationId xmlns:a16="http://schemas.microsoft.com/office/drawing/2014/main" id="{3818A3A0-A75F-4E51-B19C-7B1CB7F960F5}"/>
            </a:ext>
          </a:extLst>
        </xdr:cNvPr>
        <xdr:cNvSpPr txBox="1">
          <a:spLocks noChangeArrowheads="1"/>
        </xdr:cNvSpPr>
      </xdr:nvSpPr>
      <xdr:spPr bwMode="auto">
        <a:xfrm>
          <a:off x="1436370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18</xdr:row>
      <xdr:rowOff>0</xdr:rowOff>
    </xdr:from>
    <xdr:ext cx="95250" cy="171450"/>
    <xdr:sp macro="" textlink="">
      <xdr:nvSpPr>
        <xdr:cNvPr id="1429" name="Text Box 18">
          <a:extLst>
            <a:ext uri="{FF2B5EF4-FFF2-40B4-BE49-F238E27FC236}">
              <a16:creationId xmlns:a16="http://schemas.microsoft.com/office/drawing/2014/main" id="{37920CBC-0454-4527-9125-C07FAE95E397}"/>
            </a:ext>
          </a:extLst>
        </xdr:cNvPr>
        <xdr:cNvSpPr txBox="1">
          <a:spLocks noChangeArrowheads="1"/>
        </xdr:cNvSpPr>
      </xdr:nvSpPr>
      <xdr:spPr bwMode="auto">
        <a:xfrm>
          <a:off x="1436370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18</xdr:row>
      <xdr:rowOff>0</xdr:rowOff>
    </xdr:from>
    <xdr:ext cx="95250" cy="171450"/>
    <xdr:sp macro="" textlink="">
      <xdr:nvSpPr>
        <xdr:cNvPr id="1430" name="Text Box 19">
          <a:extLst>
            <a:ext uri="{FF2B5EF4-FFF2-40B4-BE49-F238E27FC236}">
              <a16:creationId xmlns:a16="http://schemas.microsoft.com/office/drawing/2014/main" id="{EFCE3820-B599-4569-878A-20ED9135DCB3}"/>
            </a:ext>
          </a:extLst>
        </xdr:cNvPr>
        <xdr:cNvSpPr txBox="1">
          <a:spLocks noChangeArrowheads="1"/>
        </xdr:cNvSpPr>
      </xdr:nvSpPr>
      <xdr:spPr bwMode="auto">
        <a:xfrm>
          <a:off x="1436370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18</xdr:row>
      <xdr:rowOff>0</xdr:rowOff>
    </xdr:from>
    <xdr:ext cx="95250" cy="171450"/>
    <xdr:sp macro="" textlink="">
      <xdr:nvSpPr>
        <xdr:cNvPr id="1431" name="Text Box 16">
          <a:extLst>
            <a:ext uri="{FF2B5EF4-FFF2-40B4-BE49-F238E27FC236}">
              <a16:creationId xmlns:a16="http://schemas.microsoft.com/office/drawing/2014/main" id="{BEB37BB0-61AB-4EBF-8078-680E92B700BE}"/>
            </a:ext>
          </a:extLst>
        </xdr:cNvPr>
        <xdr:cNvSpPr txBox="1">
          <a:spLocks noChangeArrowheads="1"/>
        </xdr:cNvSpPr>
      </xdr:nvSpPr>
      <xdr:spPr bwMode="auto">
        <a:xfrm>
          <a:off x="309181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18</xdr:row>
      <xdr:rowOff>0</xdr:rowOff>
    </xdr:from>
    <xdr:ext cx="95250" cy="171450"/>
    <xdr:sp macro="" textlink="">
      <xdr:nvSpPr>
        <xdr:cNvPr id="1432" name="Text Box 17">
          <a:extLst>
            <a:ext uri="{FF2B5EF4-FFF2-40B4-BE49-F238E27FC236}">
              <a16:creationId xmlns:a16="http://schemas.microsoft.com/office/drawing/2014/main" id="{53B5C51F-FF35-4AF4-A6CE-0B6AC7F0231A}"/>
            </a:ext>
          </a:extLst>
        </xdr:cNvPr>
        <xdr:cNvSpPr txBox="1">
          <a:spLocks noChangeArrowheads="1"/>
        </xdr:cNvSpPr>
      </xdr:nvSpPr>
      <xdr:spPr bwMode="auto">
        <a:xfrm>
          <a:off x="309181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18</xdr:row>
      <xdr:rowOff>0</xdr:rowOff>
    </xdr:from>
    <xdr:ext cx="95250" cy="171450"/>
    <xdr:sp macro="" textlink="">
      <xdr:nvSpPr>
        <xdr:cNvPr id="1433" name="Text Box 18">
          <a:extLst>
            <a:ext uri="{FF2B5EF4-FFF2-40B4-BE49-F238E27FC236}">
              <a16:creationId xmlns:a16="http://schemas.microsoft.com/office/drawing/2014/main" id="{4894138B-0DBF-4CDB-B631-548AD324FB41}"/>
            </a:ext>
          </a:extLst>
        </xdr:cNvPr>
        <xdr:cNvSpPr txBox="1">
          <a:spLocks noChangeArrowheads="1"/>
        </xdr:cNvSpPr>
      </xdr:nvSpPr>
      <xdr:spPr bwMode="auto">
        <a:xfrm>
          <a:off x="309181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18</xdr:row>
      <xdr:rowOff>0</xdr:rowOff>
    </xdr:from>
    <xdr:ext cx="95250" cy="171450"/>
    <xdr:sp macro="" textlink="">
      <xdr:nvSpPr>
        <xdr:cNvPr id="1434" name="Text Box 19">
          <a:extLst>
            <a:ext uri="{FF2B5EF4-FFF2-40B4-BE49-F238E27FC236}">
              <a16:creationId xmlns:a16="http://schemas.microsoft.com/office/drawing/2014/main" id="{58F66584-698A-43EE-B860-E4EE602B3521}"/>
            </a:ext>
          </a:extLst>
        </xdr:cNvPr>
        <xdr:cNvSpPr txBox="1">
          <a:spLocks noChangeArrowheads="1"/>
        </xdr:cNvSpPr>
      </xdr:nvSpPr>
      <xdr:spPr bwMode="auto">
        <a:xfrm>
          <a:off x="309181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14</xdr:row>
      <xdr:rowOff>504825</xdr:rowOff>
    </xdr:from>
    <xdr:ext cx="95250" cy="444014"/>
    <xdr:sp macro="" textlink="">
      <xdr:nvSpPr>
        <xdr:cNvPr id="1435" name="Text Box 15">
          <a:extLst>
            <a:ext uri="{FF2B5EF4-FFF2-40B4-BE49-F238E27FC236}">
              <a16:creationId xmlns:a16="http://schemas.microsoft.com/office/drawing/2014/main" id="{64CA0D02-0AE8-40E1-991C-05597713E13A}"/>
            </a:ext>
          </a:extLst>
        </xdr:cNvPr>
        <xdr:cNvSpPr txBox="1">
          <a:spLocks noChangeArrowheads="1"/>
        </xdr:cNvSpPr>
      </xdr:nvSpPr>
      <xdr:spPr bwMode="auto">
        <a:xfrm>
          <a:off x="4743450" y="109347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1436" name="Text Box 16">
          <a:extLst>
            <a:ext uri="{FF2B5EF4-FFF2-40B4-BE49-F238E27FC236}">
              <a16:creationId xmlns:a16="http://schemas.microsoft.com/office/drawing/2014/main" id="{317E69AC-FC7F-4B26-8DB1-78420F8A4FB4}"/>
            </a:ext>
          </a:extLst>
        </xdr:cNvPr>
        <xdr:cNvSpPr txBox="1">
          <a:spLocks noChangeArrowheads="1"/>
        </xdr:cNvSpPr>
      </xdr:nvSpPr>
      <xdr:spPr bwMode="auto">
        <a:xfrm>
          <a:off x="47434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1437" name="Text Box 17">
          <a:extLst>
            <a:ext uri="{FF2B5EF4-FFF2-40B4-BE49-F238E27FC236}">
              <a16:creationId xmlns:a16="http://schemas.microsoft.com/office/drawing/2014/main" id="{0D4E8BCC-C97F-4650-B3A1-FB33E621FCD4}"/>
            </a:ext>
          </a:extLst>
        </xdr:cNvPr>
        <xdr:cNvSpPr txBox="1">
          <a:spLocks noChangeArrowheads="1"/>
        </xdr:cNvSpPr>
      </xdr:nvSpPr>
      <xdr:spPr bwMode="auto">
        <a:xfrm>
          <a:off x="47434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1438" name="Text Box 18">
          <a:extLst>
            <a:ext uri="{FF2B5EF4-FFF2-40B4-BE49-F238E27FC236}">
              <a16:creationId xmlns:a16="http://schemas.microsoft.com/office/drawing/2014/main" id="{488A3751-34B7-4619-9096-60B06FF33D73}"/>
            </a:ext>
          </a:extLst>
        </xdr:cNvPr>
        <xdr:cNvSpPr txBox="1">
          <a:spLocks noChangeArrowheads="1"/>
        </xdr:cNvSpPr>
      </xdr:nvSpPr>
      <xdr:spPr bwMode="auto">
        <a:xfrm>
          <a:off x="47434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1439" name="Text Box 19">
          <a:extLst>
            <a:ext uri="{FF2B5EF4-FFF2-40B4-BE49-F238E27FC236}">
              <a16:creationId xmlns:a16="http://schemas.microsoft.com/office/drawing/2014/main" id="{564457EC-BAF8-4FFA-86FF-EFCD6DD55BE8}"/>
            </a:ext>
          </a:extLst>
        </xdr:cNvPr>
        <xdr:cNvSpPr txBox="1">
          <a:spLocks noChangeArrowheads="1"/>
        </xdr:cNvSpPr>
      </xdr:nvSpPr>
      <xdr:spPr bwMode="auto">
        <a:xfrm>
          <a:off x="47434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14</xdr:row>
      <xdr:rowOff>504825</xdr:rowOff>
    </xdr:from>
    <xdr:ext cx="95250" cy="442269"/>
    <xdr:sp macro="" textlink="">
      <xdr:nvSpPr>
        <xdr:cNvPr id="1440" name="Text Box 15">
          <a:extLst>
            <a:ext uri="{FF2B5EF4-FFF2-40B4-BE49-F238E27FC236}">
              <a16:creationId xmlns:a16="http://schemas.microsoft.com/office/drawing/2014/main" id="{29ACCA61-88AF-4FD0-B98C-57FCBE3AF4C0}"/>
            </a:ext>
          </a:extLst>
        </xdr:cNvPr>
        <xdr:cNvSpPr txBox="1">
          <a:spLocks noChangeArrowheads="1"/>
        </xdr:cNvSpPr>
      </xdr:nvSpPr>
      <xdr:spPr bwMode="auto">
        <a:xfrm>
          <a:off x="14363700" y="109347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18</xdr:row>
      <xdr:rowOff>0</xdr:rowOff>
    </xdr:from>
    <xdr:ext cx="95250" cy="171450"/>
    <xdr:sp macro="" textlink="">
      <xdr:nvSpPr>
        <xdr:cNvPr id="1441" name="Text Box 16">
          <a:extLst>
            <a:ext uri="{FF2B5EF4-FFF2-40B4-BE49-F238E27FC236}">
              <a16:creationId xmlns:a16="http://schemas.microsoft.com/office/drawing/2014/main" id="{D8CEC691-E244-4F57-94C2-5E4639529C64}"/>
            </a:ext>
          </a:extLst>
        </xdr:cNvPr>
        <xdr:cNvSpPr txBox="1">
          <a:spLocks noChangeArrowheads="1"/>
        </xdr:cNvSpPr>
      </xdr:nvSpPr>
      <xdr:spPr bwMode="auto">
        <a:xfrm>
          <a:off x="1436370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18</xdr:row>
      <xdr:rowOff>0</xdr:rowOff>
    </xdr:from>
    <xdr:ext cx="95250" cy="171450"/>
    <xdr:sp macro="" textlink="">
      <xdr:nvSpPr>
        <xdr:cNvPr id="1442" name="Text Box 17">
          <a:extLst>
            <a:ext uri="{FF2B5EF4-FFF2-40B4-BE49-F238E27FC236}">
              <a16:creationId xmlns:a16="http://schemas.microsoft.com/office/drawing/2014/main" id="{8B80306F-F056-4B27-91BF-AAF19F6EEC42}"/>
            </a:ext>
          </a:extLst>
        </xdr:cNvPr>
        <xdr:cNvSpPr txBox="1">
          <a:spLocks noChangeArrowheads="1"/>
        </xdr:cNvSpPr>
      </xdr:nvSpPr>
      <xdr:spPr bwMode="auto">
        <a:xfrm>
          <a:off x="1436370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18</xdr:row>
      <xdr:rowOff>0</xdr:rowOff>
    </xdr:from>
    <xdr:ext cx="95250" cy="171450"/>
    <xdr:sp macro="" textlink="">
      <xdr:nvSpPr>
        <xdr:cNvPr id="1443" name="Text Box 18">
          <a:extLst>
            <a:ext uri="{FF2B5EF4-FFF2-40B4-BE49-F238E27FC236}">
              <a16:creationId xmlns:a16="http://schemas.microsoft.com/office/drawing/2014/main" id="{D94EF094-8C2E-4625-B84A-9C22FC471CAF}"/>
            </a:ext>
          </a:extLst>
        </xdr:cNvPr>
        <xdr:cNvSpPr txBox="1">
          <a:spLocks noChangeArrowheads="1"/>
        </xdr:cNvSpPr>
      </xdr:nvSpPr>
      <xdr:spPr bwMode="auto">
        <a:xfrm>
          <a:off x="1436370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1444" name="Text Box 16">
          <a:extLst>
            <a:ext uri="{FF2B5EF4-FFF2-40B4-BE49-F238E27FC236}">
              <a16:creationId xmlns:a16="http://schemas.microsoft.com/office/drawing/2014/main" id="{C6EAD16C-5D5C-46F7-A3AB-7DB5C464B6E2}"/>
            </a:ext>
          </a:extLst>
        </xdr:cNvPr>
        <xdr:cNvSpPr txBox="1">
          <a:spLocks noChangeArrowheads="1"/>
        </xdr:cNvSpPr>
      </xdr:nvSpPr>
      <xdr:spPr bwMode="auto">
        <a:xfrm>
          <a:off x="191833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1445" name="Text Box 17">
          <a:extLst>
            <a:ext uri="{FF2B5EF4-FFF2-40B4-BE49-F238E27FC236}">
              <a16:creationId xmlns:a16="http://schemas.microsoft.com/office/drawing/2014/main" id="{0334275F-9AB6-4011-B0D9-1E76C9958F46}"/>
            </a:ext>
          </a:extLst>
        </xdr:cNvPr>
        <xdr:cNvSpPr txBox="1">
          <a:spLocks noChangeArrowheads="1"/>
        </xdr:cNvSpPr>
      </xdr:nvSpPr>
      <xdr:spPr bwMode="auto">
        <a:xfrm>
          <a:off x="191833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1446" name="Text Box 18">
          <a:extLst>
            <a:ext uri="{FF2B5EF4-FFF2-40B4-BE49-F238E27FC236}">
              <a16:creationId xmlns:a16="http://schemas.microsoft.com/office/drawing/2014/main" id="{389AC076-EF87-4CEF-BF92-AA12FD78D8C4}"/>
            </a:ext>
          </a:extLst>
        </xdr:cNvPr>
        <xdr:cNvSpPr txBox="1">
          <a:spLocks noChangeArrowheads="1"/>
        </xdr:cNvSpPr>
      </xdr:nvSpPr>
      <xdr:spPr bwMode="auto">
        <a:xfrm>
          <a:off x="191833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1447" name="Text Box 19">
          <a:extLst>
            <a:ext uri="{FF2B5EF4-FFF2-40B4-BE49-F238E27FC236}">
              <a16:creationId xmlns:a16="http://schemas.microsoft.com/office/drawing/2014/main" id="{AAA688E1-C4D4-484F-ACDC-AF05A598811A}"/>
            </a:ext>
          </a:extLst>
        </xdr:cNvPr>
        <xdr:cNvSpPr txBox="1">
          <a:spLocks noChangeArrowheads="1"/>
        </xdr:cNvSpPr>
      </xdr:nvSpPr>
      <xdr:spPr bwMode="auto">
        <a:xfrm>
          <a:off x="191833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1448" name="Text Box 16">
          <a:extLst>
            <a:ext uri="{FF2B5EF4-FFF2-40B4-BE49-F238E27FC236}">
              <a16:creationId xmlns:a16="http://schemas.microsoft.com/office/drawing/2014/main" id="{F847ABC4-439A-4EFE-9489-A64FE45D3815}"/>
            </a:ext>
          </a:extLst>
        </xdr:cNvPr>
        <xdr:cNvSpPr txBox="1">
          <a:spLocks noChangeArrowheads="1"/>
        </xdr:cNvSpPr>
      </xdr:nvSpPr>
      <xdr:spPr bwMode="auto">
        <a:xfrm>
          <a:off x="191833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1449" name="Text Box 17">
          <a:extLst>
            <a:ext uri="{FF2B5EF4-FFF2-40B4-BE49-F238E27FC236}">
              <a16:creationId xmlns:a16="http://schemas.microsoft.com/office/drawing/2014/main" id="{308E776E-C8FD-4D45-BBF4-4C568E866289}"/>
            </a:ext>
          </a:extLst>
        </xdr:cNvPr>
        <xdr:cNvSpPr txBox="1">
          <a:spLocks noChangeArrowheads="1"/>
        </xdr:cNvSpPr>
      </xdr:nvSpPr>
      <xdr:spPr bwMode="auto">
        <a:xfrm>
          <a:off x="191833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1450" name="Text Box 18">
          <a:extLst>
            <a:ext uri="{FF2B5EF4-FFF2-40B4-BE49-F238E27FC236}">
              <a16:creationId xmlns:a16="http://schemas.microsoft.com/office/drawing/2014/main" id="{518DFC0A-FD8A-46E2-847A-A791A0FFEEF7}"/>
            </a:ext>
          </a:extLst>
        </xdr:cNvPr>
        <xdr:cNvSpPr txBox="1">
          <a:spLocks noChangeArrowheads="1"/>
        </xdr:cNvSpPr>
      </xdr:nvSpPr>
      <xdr:spPr bwMode="auto">
        <a:xfrm>
          <a:off x="191833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504825</xdr:rowOff>
    </xdr:from>
    <xdr:ext cx="95250" cy="448496"/>
    <xdr:sp macro="" textlink="">
      <xdr:nvSpPr>
        <xdr:cNvPr id="1451" name="Text Box 15">
          <a:extLst>
            <a:ext uri="{FF2B5EF4-FFF2-40B4-BE49-F238E27FC236}">
              <a16:creationId xmlns:a16="http://schemas.microsoft.com/office/drawing/2014/main" id="{FE901534-9758-4B53-9D4E-998B75889B94}"/>
            </a:ext>
          </a:extLst>
        </xdr:cNvPr>
        <xdr:cNvSpPr txBox="1">
          <a:spLocks noChangeArrowheads="1"/>
        </xdr:cNvSpPr>
      </xdr:nvSpPr>
      <xdr:spPr bwMode="auto">
        <a:xfrm>
          <a:off x="4743450" y="124206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18</xdr:row>
      <xdr:rowOff>504825</xdr:rowOff>
    </xdr:from>
    <xdr:ext cx="95250" cy="442269"/>
    <xdr:sp macro="" textlink="">
      <xdr:nvSpPr>
        <xdr:cNvPr id="1452" name="Text Box 15">
          <a:extLst>
            <a:ext uri="{FF2B5EF4-FFF2-40B4-BE49-F238E27FC236}">
              <a16:creationId xmlns:a16="http://schemas.microsoft.com/office/drawing/2014/main" id="{0EDFFA06-3421-49F9-9B11-B9008D84C5E6}"/>
            </a:ext>
          </a:extLst>
        </xdr:cNvPr>
        <xdr:cNvSpPr txBox="1">
          <a:spLocks noChangeArrowheads="1"/>
        </xdr:cNvSpPr>
      </xdr:nvSpPr>
      <xdr:spPr bwMode="auto">
        <a:xfrm>
          <a:off x="14363700" y="124206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504825</xdr:rowOff>
    </xdr:from>
    <xdr:ext cx="95250" cy="213632"/>
    <xdr:sp macro="" textlink="">
      <xdr:nvSpPr>
        <xdr:cNvPr id="1453" name="Text Box 15">
          <a:extLst>
            <a:ext uri="{FF2B5EF4-FFF2-40B4-BE49-F238E27FC236}">
              <a16:creationId xmlns:a16="http://schemas.microsoft.com/office/drawing/2014/main" id="{02144A9C-AE57-4CE9-88A0-C2ED5C0E6795}"/>
            </a:ext>
          </a:extLst>
        </xdr:cNvPr>
        <xdr:cNvSpPr txBox="1">
          <a:spLocks noChangeArrowheads="1"/>
        </xdr:cNvSpPr>
      </xdr:nvSpPr>
      <xdr:spPr bwMode="auto">
        <a:xfrm>
          <a:off x="4743450" y="12420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504825</xdr:rowOff>
    </xdr:from>
    <xdr:ext cx="95250" cy="444331"/>
    <xdr:sp macro="" textlink="">
      <xdr:nvSpPr>
        <xdr:cNvPr id="1454" name="Text Box 15">
          <a:extLst>
            <a:ext uri="{FF2B5EF4-FFF2-40B4-BE49-F238E27FC236}">
              <a16:creationId xmlns:a16="http://schemas.microsoft.com/office/drawing/2014/main" id="{8CFCF36D-0275-4073-8389-3F090B033F10}"/>
            </a:ext>
          </a:extLst>
        </xdr:cNvPr>
        <xdr:cNvSpPr txBox="1">
          <a:spLocks noChangeArrowheads="1"/>
        </xdr:cNvSpPr>
      </xdr:nvSpPr>
      <xdr:spPr bwMode="auto">
        <a:xfrm>
          <a:off x="4743450" y="124206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18</xdr:row>
      <xdr:rowOff>170392</xdr:rowOff>
    </xdr:from>
    <xdr:ext cx="95250" cy="213632"/>
    <xdr:sp macro="" textlink="">
      <xdr:nvSpPr>
        <xdr:cNvPr id="1455" name="Text Box 15">
          <a:extLst>
            <a:ext uri="{FF2B5EF4-FFF2-40B4-BE49-F238E27FC236}">
              <a16:creationId xmlns:a16="http://schemas.microsoft.com/office/drawing/2014/main" id="{C9894484-495B-475F-99C0-55E26692EA5E}"/>
            </a:ext>
          </a:extLst>
        </xdr:cNvPr>
        <xdr:cNvSpPr txBox="1">
          <a:spLocks noChangeArrowheads="1"/>
        </xdr:cNvSpPr>
      </xdr:nvSpPr>
      <xdr:spPr bwMode="auto">
        <a:xfrm>
          <a:off x="14392275" y="122195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1456" name="Text Box 16">
          <a:extLst>
            <a:ext uri="{FF2B5EF4-FFF2-40B4-BE49-F238E27FC236}">
              <a16:creationId xmlns:a16="http://schemas.microsoft.com/office/drawing/2014/main" id="{DF2EC8F8-4435-4ADA-BCD9-1CBC05333EBD}"/>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1457" name="Text Box 17">
          <a:extLst>
            <a:ext uri="{FF2B5EF4-FFF2-40B4-BE49-F238E27FC236}">
              <a16:creationId xmlns:a16="http://schemas.microsoft.com/office/drawing/2014/main" id="{21CFB0A5-F5B7-4C02-8AAE-F04745CAF18A}"/>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1458" name="Text Box 18">
          <a:extLst>
            <a:ext uri="{FF2B5EF4-FFF2-40B4-BE49-F238E27FC236}">
              <a16:creationId xmlns:a16="http://schemas.microsoft.com/office/drawing/2014/main" id="{5A4AD3DC-13DB-4571-AB42-7B0EED6ED924}"/>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1459" name="Text Box 19">
          <a:extLst>
            <a:ext uri="{FF2B5EF4-FFF2-40B4-BE49-F238E27FC236}">
              <a16:creationId xmlns:a16="http://schemas.microsoft.com/office/drawing/2014/main" id="{EE092C73-1C25-446C-9F82-BD1BE9FADEB9}"/>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0</xdr:rowOff>
    </xdr:from>
    <xdr:ext cx="95250" cy="171450"/>
    <xdr:sp macro="" textlink="">
      <xdr:nvSpPr>
        <xdr:cNvPr id="1460" name="Text Box 16">
          <a:extLst>
            <a:ext uri="{FF2B5EF4-FFF2-40B4-BE49-F238E27FC236}">
              <a16:creationId xmlns:a16="http://schemas.microsoft.com/office/drawing/2014/main" id="{A153FAB5-C2E7-4B2C-B9F8-58797D7DF13A}"/>
            </a:ext>
          </a:extLst>
        </xdr:cNvPr>
        <xdr:cNvSpPr txBox="1">
          <a:spLocks noChangeArrowheads="1"/>
        </xdr:cNvSpPr>
      </xdr:nvSpPr>
      <xdr:spPr bwMode="auto">
        <a:xfrm>
          <a:off x="1436370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0</xdr:rowOff>
    </xdr:from>
    <xdr:ext cx="95250" cy="171450"/>
    <xdr:sp macro="" textlink="">
      <xdr:nvSpPr>
        <xdr:cNvPr id="1461" name="Text Box 17">
          <a:extLst>
            <a:ext uri="{FF2B5EF4-FFF2-40B4-BE49-F238E27FC236}">
              <a16:creationId xmlns:a16="http://schemas.microsoft.com/office/drawing/2014/main" id="{041D5621-C65D-4233-9B3D-6B9B71FC9362}"/>
            </a:ext>
          </a:extLst>
        </xdr:cNvPr>
        <xdr:cNvSpPr txBox="1">
          <a:spLocks noChangeArrowheads="1"/>
        </xdr:cNvSpPr>
      </xdr:nvSpPr>
      <xdr:spPr bwMode="auto">
        <a:xfrm>
          <a:off x="1436370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0</xdr:rowOff>
    </xdr:from>
    <xdr:ext cx="95250" cy="171450"/>
    <xdr:sp macro="" textlink="">
      <xdr:nvSpPr>
        <xdr:cNvPr id="1462" name="Text Box 18">
          <a:extLst>
            <a:ext uri="{FF2B5EF4-FFF2-40B4-BE49-F238E27FC236}">
              <a16:creationId xmlns:a16="http://schemas.microsoft.com/office/drawing/2014/main" id="{43CD8710-F378-40DD-8E04-F1164D63CE9E}"/>
            </a:ext>
          </a:extLst>
        </xdr:cNvPr>
        <xdr:cNvSpPr txBox="1">
          <a:spLocks noChangeArrowheads="1"/>
        </xdr:cNvSpPr>
      </xdr:nvSpPr>
      <xdr:spPr bwMode="auto">
        <a:xfrm>
          <a:off x="1436370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0</xdr:rowOff>
    </xdr:from>
    <xdr:ext cx="95250" cy="171450"/>
    <xdr:sp macro="" textlink="">
      <xdr:nvSpPr>
        <xdr:cNvPr id="1463" name="Text Box 19">
          <a:extLst>
            <a:ext uri="{FF2B5EF4-FFF2-40B4-BE49-F238E27FC236}">
              <a16:creationId xmlns:a16="http://schemas.microsoft.com/office/drawing/2014/main" id="{51FDBF89-E33E-49AF-8BCD-FD55E999BB5A}"/>
            </a:ext>
          </a:extLst>
        </xdr:cNvPr>
        <xdr:cNvSpPr txBox="1">
          <a:spLocks noChangeArrowheads="1"/>
        </xdr:cNvSpPr>
      </xdr:nvSpPr>
      <xdr:spPr bwMode="auto">
        <a:xfrm>
          <a:off x="1436370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95250" cy="171450"/>
    <xdr:sp macro="" textlink="">
      <xdr:nvSpPr>
        <xdr:cNvPr id="1464" name="Text Box 16">
          <a:extLst>
            <a:ext uri="{FF2B5EF4-FFF2-40B4-BE49-F238E27FC236}">
              <a16:creationId xmlns:a16="http://schemas.microsoft.com/office/drawing/2014/main" id="{0C0AA9F7-81C6-4843-908A-1258EE96AEC1}"/>
            </a:ext>
          </a:extLst>
        </xdr:cNvPr>
        <xdr:cNvSpPr txBox="1">
          <a:spLocks noChangeArrowheads="1"/>
        </xdr:cNvSpPr>
      </xdr:nvSpPr>
      <xdr:spPr bwMode="auto">
        <a:xfrm>
          <a:off x="309181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95250" cy="171450"/>
    <xdr:sp macro="" textlink="">
      <xdr:nvSpPr>
        <xdr:cNvPr id="1465" name="Text Box 17">
          <a:extLst>
            <a:ext uri="{FF2B5EF4-FFF2-40B4-BE49-F238E27FC236}">
              <a16:creationId xmlns:a16="http://schemas.microsoft.com/office/drawing/2014/main" id="{D71B659A-8725-4A3C-B6A2-DC93E2EEFF7E}"/>
            </a:ext>
          </a:extLst>
        </xdr:cNvPr>
        <xdr:cNvSpPr txBox="1">
          <a:spLocks noChangeArrowheads="1"/>
        </xdr:cNvSpPr>
      </xdr:nvSpPr>
      <xdr:spPr bwMode="auto">
        <a:xfrm>
          <a:off x="309181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95250" cy="171450"/>
    <xdr:sp macro="" textlink="">
      <xdr:nvSpPr>
        <xdr:cNvPr id="1466" name="Text Box 18">
          <a:extLst>
            <a:ext uri="{FF2B5EF4-FFF2-40B4-BE49-F238E27FC236}">
              <a16:creationId xmlns:a16="http://schemas.microsoft.com/office/drawing/2014/main" id="{564B9FEA-16FA-47E5-B1EC-9F316447F508}"/>
            </a:ext>
          </a:extLst>
        </xdr:cNvPr>
        <xdr:cNvSpPr txBox="1">
          <a:spLocks noChangeArrowheads="1"/>
        </xdr:cNvSpPr>
      </xdr:nvSpPr>
      <xdr:spPr bwMode="auto">
        <a:xfrm>
          <a:off x="309181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95250" cy="171450"/>
    <xdr:sp macro="" textlink="">
      <xdr:nvSpPr>
        <xdr:cNvPr id="1467" name="Text Box 19">
          <a:extLst>
            <a:ext uri="{FF2B5EF4-FFF2-40B4-BE49-F238E27FC236}">
              <a16:creationId xmlns:a16="http://schemas.microsoft.com/office/drawing/2014/main" id="{9E4936B4-E0B1-44ED-BB3E-CD8C7452A438}"/>
            </a:ext>
          </a:extLst>
        </xdr:cNvPr>
        <xdr:cNvSpPr txBox="1">
          <a:spLocks noChangeArrowheads="1"/>
        </xdr:cNvSpPr>
      </xdr:nvSpPr>
      <xdr:spPr bwMode="auto">
        <a:xfrm>
          <a:off x="309181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20</xdr:row>
      <xdr:rowOff>504825</xdr:rowOff>
    </xdr:from>
    <xdr:ext cx="95250" cy="444014"/>
    <xdr:sp macro="" textlink="">
      <xdr:nvSpPr>
        <xdr:cNvPr id="1468" name="Text Box 15">
          <a:extLst>
            <a:ext uri="{FF2B5EF4-FFF2-40B4-BE49-F238E27FC236}">
              <a16:creationId xmlns:a16="http://schemas.microsoft.com/office/drawing/2014/main" id="{A64E3620-1FA7-4664-AAAB-3229C0E5E966}"/>
            </a:ext>
          </a:extLst>
        </xdr:cNvPr>
        <xdr:cNvSpPr txBox="1">
          <a:spLocks noChangeArrowheads="1"/>
        </xdr:cNvSpPr>
      </xdr:nvSpPr>
      <xdr:spPr bwMode="auto">
        <a:xfrm>
          <a:off x="4743450" y="131635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1469" name="Text Box 16">
          <a:extLst>
            <a:ext uri="{FF2B5EF4-FFF2-40B4-BE49-F238E27FC236}">
              <a16:creationId xmlns:a16="http://schemas.microsoft.com/office/drawing/2014/main" id="{6E47B5D8-8274-4734-A214-AA42F788B949}"/>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1470" name="Text Box 17">
          <a:extLst>
            <a:ext uri="{FF2B5EF4-FFF2-40B4-BE49-F238E27FC236}">
              <a16:creationId xmlns:a16="http://schemas.microsoft.com/office/drawing/2014/main" id="{5ED8BE7D-D6BC-4A17-9C3F-65976FB6AA2D}"/>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1471" name="Text Box 18">
          <a:extLst>
            <a:ext uri="{FF2B5EF4-FFF2-40B4-BE49-F238E27FC236}">
              <a16:creationId xmlns:a16="http://schemas.microsoft.com/office/drawing/2014/main" id="{03C6C161-57F2-4CE9-8BD5-6FC6F8F04562}"/>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1472" name="Text Box 19">
          <a:extLst>
            <a:ext uri="{FF2B5EF4-FFF2-40B4-BE49-F238E27FC236}">
              <a16:creationId xmlns:a16="http://schemas.microsoft.com/office/drawing/2014/main" id="{8C61411B-8F5D-4B82-8993-C5A9C43DEAE0}"/>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0</xdr:rowOff>
    </xdr:from>
    <xdr:ext cx="95250" cy="171450"/>
    <xdr:sp macro="" textlink="">
      <xdr:nvSpPr>
        <xdr:cNvPr id="1473" name="Text Box 16">
          <a:extLst>
            <a:ext uri="{FF2B5EF4-FFF2-40B4-BE49-F238E27FC236}">
              <a16:creationId xmlns:a16="http://schemas.microsoft.com/office/drawing/2014/main" id="{046ABB4D-B001-4F5F-AFA8-7370714448B0}"/>
            </a:ext>
          </a:extLst>
        </xdr:cNvPr>
        <xdr:cNvSpPr txBox="1">
          <a:spLocks noChangeArrowheads="1"/>
        </xdr:cNvSpPr>
      </xdr:nvSpPr>
      <xdr:spPr bwMode="auto">
        <a:xfrm>
          <a:off x="1436370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0</xdr:rowOff>
    </xdr:from>
    <xdr:ext cx="95250" cy="171450"/>
    <xdr:sp macro="" textlink="">
      <xdr:nvSpPr>
        <xdr:cNvPr id="1474" name="Text Box 17">
          <a:extLst>
            <a:ext uri="{FF2B5EF4-FFF2-40B4-BE49-F238E27FC236}">
              <a16:creationId xmlns:a16="http://schemas.microsoft.com/office/drawing/2014/main" id="{BF8708D4-E827-43F4-9561-FFF429F8A088}"/>
            </a:ext>
          </a:extLst>
        </xdr:cNvPr>
        <xdr:cNvSpPr txBox="1">
          <a:spLocks noChangeArrowheads="1"/>
        </xdr:cNvSpPr>
      </xdr:nvSpPr>
      <xdr:spPr bwMode="auto">
        <a:xfrm>
          <a:off x="1436370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0</xdr:rowOff>
    </xdr:from>
    <xdr:ext cx="95250" cy="171450"/>
    <xdr:sp macro="" textlink="">
      <xdr:nvSpPr>
        <xdr:cNvPr id="1475" name="Text Box 18">
          <a:extLst>
            <a:ext uri="{FF2B5EF4-FFF2-40B4-BE49-F238E27FC236}">
              <a16:creationId xmlns:a16="http://schemas.microsoft.com/office/drawing/2014/main" id="{2F1D5527-4523-4653-AD21-F9C43B594FDB}"/>
            </a:ext>
          </a:extLst>
        </xdr:cNvPr>
        <xdr:cNvSpPr txBox="1">
          <a:spLocks noChangeArrowheads="1"/>
        </xdr:cNvSpPr>
      </xdr:nvSpPr>
      <xdr:spPr bwMode="auto">
        <a:xfrm>
          <a:off x="1436370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1476" name="Text Box 16">
          <a:extLst>
            <a:ext uri="{FF2B5EF4-FFF2-40B4-BE49-F238E27FC236}">
              <a16:creationId xmlns:a16="http://schemas.microsoft.com/office/drawing/2014/main" id="{B624B765-B0B8-4091-BE53-00EEA2FA64CD}"/>
            </a:ext>
          </a:extLst>
        </xdr:cNvPr>
        <xdr:cNvSpPr txBox="1">
          <a:spLocks noChangeArrowheads="1"/>
        </xdr:cNvSpPr>
      </xdr:nvSpPr>
      <xdr:spPr bwMode="auto">
        <a:xfrm>
          <a:off x="191833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1477" name="Text Box 17">
          <a:extLst>
            <a:ext uri="{FF2B5EF4-FFF2-40B4-BE49-F238E27FC236}">
              <a16:creationId xmlns:a16="http://schemas.microsoft.com/office/drawing/2014/main" id="{49337378-213C-4AD0-87AA-714AABD7111F}"/>
            </a:ext>
          </a:extLst>
        </xdr:cNvPr>
        <xdr:cNvSpPr txBox="1">
          <a:spLocks noChangeArrowheads="1"/>
        </xdr:cNvSpPr>
      </xdr:nvSpPr>
      <xdr:spPr bwMode="auto">
        <a:xfrm>
          <a:off x="191833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1478" name="Text Box 18">
          <a:extLst>
            <a:ext uri="{FF2B5EF4-FFF2-40B4-BE49-F238E27FC236}">
              <a16:creationId xmlns:a16="http://schemas.microsoft.com/office/drawing/2014/main" id="{285FF7E3-CAAF-4FD0-8F18-E4C6C036F995}"/>
            </a:ext>
          </a:extLst>
        </xdr:cNvPr>
        <xdr:cNvSpPr txBox="1">
          <a:spLocks noChangeArrowheads="1"/>
        </xdr:cNvSpPr>
      </xdr:nvSpPr>
      <xdr:spPr bwMode="auto">
        <a:xfrm>
          <a:off x="191833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1479" name="Text Box 19">
          <a:extLst>
            <a:ext uri="{FF2B5EF4-FFF2-40B4-BE49-F238E27FC236}">
              <a16:creationId xmlns:a16="http://schemas.microsoft.com/office/drawing/2014/main" id="{143F1435-7C3D-4353-91CB-DC232A897222}"/>
            </a:ext>
          </a:extLst>
        </xdr:cNvPr>
        <xdr:cNvSpPr txBox="1">
          <a:spLocks noChangeArrowheads="1"/>
        </xdr:cNvSpPr>
      </xdr:nvSpPr>
      <xdr:spPr bwMode="auto">
        <a:xfrm>
          <a:off x="191833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1480" name="Text Box 16">
          <a:extLst>
            <a:ext uri="{FF2B5EF4-FFF2-40B4-BE49-F238E27FC236}">
              <a16:creationId xmlns:a16="http://schemas.microsoft.com/office/drawing/2014/main" id="{2529E35A-AEED-4242-BA6A-C163A1181A43}"/>
            </a:ext>
          </a:extLst>
        </xdr:cNvPr>
        <xdr:cNvSpPr txBox="1">
          <a:spLocks noChangeArrowheads="1"/>
        </xdr:cNvSpPr>
      </xdr:nvSpPr>
      <xdr:spPr bwMode="auto">
        <a:xfrm>
          <a:off x="191833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1481" name="Text Box 17">
          <a:extLst>
            <a:ext uri="{FF2B5EF4-FFF2-40B4-BE49-F238E27FC236}">
              <a16:creationId xmlns:a16="http://schemas.microsoft.com/office/drawing/2014/main" id="{DAC39B41-35A0-4322-A077-91B70B090C02}"/>
            </a:ext>
          </a:extLst>
        </xdr:cNvPr>
        <xdr:cNvSpPr txBox="1">
          <a:spLocks noChangeArrowheads="1"/>
        </xdr:cNvSpPr>
      </xdr:nvSpPr>
      <xdr:spPr bwMode="auto">
        <a:xfrm>
          <a:off x="191833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1482" name="Text Box 18">
          <a:extLst>
            <a:ext uri="{FF2B5EF4-FFF2-40B4-BE49-F238E27FC236}">
              <a16:creationId xmlns:a16="http://schemas.microsoft.com/office/drawing/2014/main" id="{080725E0-6B9A-4F74-9BE3-F21635D6B7E9}"/>
            </a:ext>
          </a:extLst>
        </xdr:cNvPr>
        <xdr:cNvSpPr txBox="1">
          <a:spLocks noChangeArrowheads="1"/>
        </xdr:cNvSpPr>
      </xdr:nvSpPr>
      <xdr:spPr bwMode="auto">
        <a:xfrm>
          <a:off x="191833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1483" name="Text Box 19">
          <a:extLst>
            <a:ext uri="{FF2B5EF4-FFF2-40B4-BE49-F238E27FC236}">
              <a16:creationId xmlns:a16="http://schemas.microsoft.com/office/drawing/2014/main" id="{750580A0-EB11-4417-827E-FA0146ACB9B1}"/>
            </a:ext>
          </a:extLst>
        </xdr:cNvPr>
        <xdr:cNvSpPr txBox="1">
          <a:spLocks noChangeArrowheads="1"/>
        </xdr:cNvSpPr>
      </xdr:nvSpPr>
      <xdr:spPr bwMode="auto">
        <a:xfrm>
          <a:off x="191833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1484" name="Text Box 16">
          <a:extLst>
            <a:ext uri="{FF2B5EF4-FFF2-40B4-BE49-F238E27FC236}">
              <a16:creationId xmlns:a16="http://schemas.microsoft.com/office/drawing/2014/main" id="{22B3F510-055A-4C80-892F-87D584D7A044}"/>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1485" name="Text Box 17">
          <a:extLst>
            <a:ext uri="{FF2B5EF4-FFF2-40B4-BE49-F238E27FC236}">
              <a16:creationId xmlns:a16="http://schemas.microsoft.com/office/drawing/2014/main" id="{657D98D5-88D5-4147-8D39-830DB84D9544}"/>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1486" name="Text Box 18">
          <a:extLst>
            <a:ext uri="{FF2B5EF4-FFF2-40B4-BE49-F238E27FC236}">
              <a16:creationId xmlns:a16="http://schemas.microsoft.com/office/drawing/2014/main" id="{3B7D3056-79D4-4B59-93D3-6DBEEBD8AD21}"/>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1487" name="Text Box 19">
          <a:extLst>
            <a:ext uri="{FF2B5EF4-FFF2-40B4-BE49-F238E27FC236}">
              <a16:creationId xmlns:a16="http://schemas.microsoft.com/office/drawing/2014/main" id="{4A8651E3-B2FC-4D5E-ACC2-46DE5E8B95A1}"/>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448496"/>
    <xdr:sp macro="" textlink="">
      <xdr:nvSpPr>
        <xdr:cNvPr id="1488" name="Text Box 15">
          <a:extLst>
            <a:ext uri="{FF2B5EF4-FFF2-40B4-BE49-F238E27FC236}">
              <a16:creationId xmlns:a16="http://schemas.microsoft.com/office/drawing/2014/main" id="{7598B39E-3F6B-495B-B462-A8C16F2DDCFE}"/>
            </a:ext>
          </a:extLst>
        </xdr:cNvPr>
        <xdr:cNvSpPr txBox="1">
          <a:spLocks noChangeArrowheads="1"/>
        </xdr:cNvSpPr>
      </xdr:nvSpPr>
      <xdr:spPr bwMode="auto">
        <a:xfrm>
          <a:off x="4743450" y="168783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1489" name="Text Box 16">
          <a:extLst>
            <a:ext uri="{FF2B5EF4-FFF2-40B4-BE49-F238E27FC236}">
              <a16:creationId xmlns:a16="http://schemas.microsoft.com/office/drawing/2014/main" id="{B2086415-0E2E-4F67-BDCC-92B311353571}"/>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1490" name="Text Box 17">
          <a:extLst>
            <a:ext uri="{FF2B5EF4-FFF2-40B4-BE49-F238E27FC236}">
              <a16:creationId xmlns:a16="http://schemas.microsoft.com/office/drawing/2014/main" id="{0FC28860-1835-433D-B37C-CA1C5A7AD07E}"/>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1491" name="Text Box 18">
          <a:extLst>
            <a:ext uri="{FF2B5EF4-FFF2-40B4-BE49-F238E27FC236}">
              <a16:creationId xmlns:a16="http://schemas.microsoft.com/office/drawing/2014/main" id="{7DD1B799-EB01-45F5-8ABB-8BFE20BCE640}"/>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1492" name="Text Box 19">
          <a:extLst>
            <a:ext uri="{FF2B5EF4-FFF2-40B4-BE49-F238E27FC236}">
              <a16:creationId xmlns:a16="http://schemas.microsoft.com/office/drawing/2014/main" id="{4346FB9F-2D51-48DF-B407-EDA5CDEC1AD8}"/>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504825</xdr:rowOff>
    </xdr:from>
    <xdr:ext cx="95250" cy="442269"/>
    <xdr:sp macro="" textlink="">
      <xdr:nvSpPr>
        <xdr:cNvPr id="1493" name="Text Box 15">
          <a:extLst>
            <a:ext uri="{FF2B5EF4-FFF2-40B4-BE49-F238E27FC236}">
              <a16:creationId xmlns:a16="http://schemas.microsoft.com/office/drawing/2014/main" id="{EE3DA376-88BB-4549-94B4-631BD864E3CD}"/>
            </a:ext>
          </a:extLst>
        </xdr:cNvPr>
        <xdr:cNvSpPr txBox="1">
          <a:spLocks noChangeArrowheads="1"/>
        </xdr:cNvSpPr>
      </xdr:nvSpPr>
      <xdr:spPr bwMode="auto">
        <a:xfrm>
          <a:off x="14363700" y="168783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1494" name="Text Box 16">
          <a:extLst>
            <a:ext uri="{FF2B5EF4-FFF2-40B4-BE49-F238E27FC236}">
              <a16:creationId xmlns:a16="http://schemas.microsoft.com/office/drawing/2014/main" id="{80248745-5DC5-4B4B-B421-CC8564E61900}"/>
            </a:ext>
          </a:extLst>
        </xdr:cNvPr>
        <xdr:cNvSpPr txBox="1">
          <a:spLocks noChangeArrowheads="1"/>
        </xdr:cNvSpPr>
      </xdr:nvSpPr>
      <xdr:spPr bwMode="auto">
        <a:xfrm>
          <a:off x="309181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1495" name="Text Box 17">
          <a:extLst>
            <a:ext uri="{FF2B5EF4-FFF2-40B4-BE49-F238E27FC236}">
              <a16:creationId xmlns:a16="http://schemas.microsoft.com/office/drawing/2014/main" id="{612B0B62-D859-4F10-8237-3A38C0957386}"/>
            </a:ext>
          </a:extLst>
        </xdr:cNvPr>
        <xdr:cNvSpPr txBox="1">
          <a:spLocks noChangeArrowheads="1"/>
        </xdr:cNvSpPr>
      </xdr:nvSpPr>
      <xdr:spPr bwMode="auto">
        <a:xfrm>
          <a:off x="309181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1496" name="Text Box 18">
          <a:extLst>
            <a:ext uri="{FF2B5EF4-FFF2-40B4-BE49-F238E27FC236}">
              <a16:creationId xmlns:a16="http://schemas.microsoft.com/office/drawing/2014/main" id="{9B53727F-BEEF-454B-9D66-324F0DE7E463}"/>
            </a:ext>
          </a:extLst>
        </xdr:cNvPr>
        <xdr:cNvSpPr txBox="1">
          <a:spLocks noChangeArrowheads="1"/>
        </xdr:cNvSpPr>
      </xdr:nvSpPr>
      <xdr:spPr bwMode="auto">
        <a:xfrm>
          <a:off x="309181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1497" name="Text Box 19">
          <a:extLst>
            <a:ext uri="{FF2B5EF4-FFF2-40B4-BE49-F238E27FC236}">
              <a16:creationId xmlns:a16="http://schemas.microsoft.com/office/drawing/2014/main" id="{F679403F-AC88-4D88-AA83-FB5D94CC8775}"/>
            </a:ext>
          </a:extLst>
        </xdr:cNvPr>
        <xdr:cNvSpPr txBox="1">
          <a:spLocks noChangeArrowheads="1"/>
        </xdr:cNvSpPr>
      </xdr:nvSpPr>
      <xdr:spPr bwMode="auto">
        <a:xfrm>
          <a:off x="309181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29</xdr:row>
      <xdr:rowOff>504825</xdr:rowOff>
    </xdr:from>
    <xdr:ext cx="95250" cy="444014"/>
    <xdr:sp macro="" textlink="">
      <xdr:nvSpPr>
        <xdr:cNvPr id="1498" name="Text Box 15">
          <a:extLst>
            <a:ext uri="{FF2B5EF4-FFF2-40B4-BE49-F238E27FC236}">
              <a16:creationId xmlns:a16="http://schemas.microsoft.com/office/drawing/2014/main" id="{53011D62-6BC0-48C8-8195-CB154F43D633}"/>
            </a:ext>
          </a:extLst>
        </xdr:cNvPr>
        <xdr:cNvSpPr txBox="1">
          <a:spLocks noChangeArrowheads="1"/>
        </xdr:cNvSpPr>
      </xdr:nvSpPr>
      <xdr:spPr bwMode="auto">
        <a:xfrm>
          <a:off x="4743450" y="16506825"/>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1499" name="Text Box 16">
          <a:extLst>
            <a:ext uri="{FF2B5EF4-FFF2-40B4-BE49-F238E27FC236}">
              <a16:creationId xmlns:a16="http://schemas.microsoft.com/office/drawing/2014/main" id="{0C24B18A-2418-4810-8B31-0F24A90A5F19}"/>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1500" name="Text Box 17">
          <a:extLst>
            <a:ext uri="{FF2B5EF4-FFF2-40B4-BE49-F238E27FC236}">
              <a16:creationId xmlns:a16="http://schemas.microsoft.com/office/drawing/2014/main" id="{D85DFBD0-06A2-4C96-A177-DB36F1DAF9E1}"/>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1501" name="Text Box 18">
          <a:extLst>
            <a:ext uri="{FF2B5EF4-FFF2-40B4-BE49-F238E27FC236}">
              <a16:creationId xmlns:a16="http://schemas.microsoft.com/office/drawing/2014/main" id="{72D649AE-106C-46C2-B0C8-345DF9248786}"/>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1502" name="Text Box 19">
          <a:extLst>
            <a:ext uri="{FF2B5EF4-FFF2-40B4-BE49-F238E27FC236}">
              <a16:creationId xmlns:a16="http://schemas.microsoft.com/office/drawing/2014/main" id="{5ADADA9F-5D45-47BF-B03E-68736ED3155A}"/>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213632"/>
    <xdr:sp macro="" textlink="">
      <xdr:nvSpPr>
        <xdr:cNvPr id="1503" name="Text Box 15">
          <a:extLst>
            <a:ext uri="{FF2B5EF4-FFF2-40B4-BE49-F238E27FC236}">
              <a16:creationId xmlns:a16="http://schemas.microsoft.com/office/drawing/2014/main" id="{73446A08-DEC5-44F3-93AB-602EF3B0D09E}"/>
            </a:ext>
          </a:extLst>
        </xdr:cNvPr>
        <xdr:cNvSpPr txBox="1">
          <a:spLocks noChangeArrowheads="1"/>
        </xdr:cNvSpPr>
      </xdr:nvSpPr>
      <xdr:spPr bwMode="auto">
        <a:xfrm>
          <a:off x="4743450" y="16878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444331"/>
    <xdr:sp macro="" textlink="">
      <xdr:nvSpPr>
        <xdr:cNvPr id="1504" name="Text Box 15">
          <a:extLst>
            <a:ext uri="{FF2B5EF4-FFF2-40B4-BE49-F238E27FC236}">
              <a16:creationId xmlns:a16="http://schemas.microsoft.com/office/drawing/2014/main" id="{58A807CD-2902-44BB-BF64-5643D5388084}"/>
            </a:ext>
          </a:extLst>
        </xdr:cNvPr>
        <xdr:cNvSpPr txBox="1">
          <a:spLocks noChangeArrowheads="1"/>
        </xdr:cNvSpPr>
      </xdr:nvSpPr>
      <xdr:spPr bwMode="auto">
        <a:xfrm>
          <a:off x="4743450" y="168783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xdr:row>
      <xdr:rowOff>504825</xdr:rowOff>
    </xdr:from>
    <xdr:ext cx="95250" cy="442269"/>
    <xdr:sp macro="" textlink="">
      <xdr:nvSpPr>
        <xdr:cNvPr id="1505" name="Text Box 15">
          <a:extLst>
            <a:ext uri="{FF2B5EF4-FFF2-40B4-BE49-F238E27FC236}">
              <a16:creationId xmlns:a16="http://schemas.microsoft.com/office/drawing/2014/main" id="{3266883F-D0E5-4914-9E6F-1AA039E5432D}"/>
            </a:ext>
          </a:extLst>
        </xdr:cNvPr>
        <xdr:cNvSpPr txBox="1">
          <a:spLocks noChangeArrowheads="1"/>
        </xdr:cNvSpPr>
      </xdr:nvSpPr>
      <xdr:spPr bwMode="auto">
        <a:xfrm>
          <a:off x="14363700" y="1650682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1506" name="Text Box 16">
          <a:extLst>
            <a:ext uri="{FF2B5EF4-FFF2-40B4-BE49-F238E27FC236}">
              <a16:creationId xmlns:a16="http://schemas.microsoft.com/office/drawing/2014/main" id="{A7C7BFFB-5073-40C8-9B9C-AC72E9269CC7}"/>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1507" name="Text Box 17">
          <a:extLst>
            <a:ext uri="{FF2B5EF4-FFF2-40B4-BE49-F238E27FC236}">
              <a16:creationId xmlns:a16="http://schemas.microsoft.com/office/drawing/2014/main" id="{06ED6CE8-02FE-4F55-A0D8-862D6D7A55F4}"/>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1508" name="Text Box 18">
          <a:extLst>
            <a:ext uri="{FF2B5EF4-FFF2-40B4-BE49-F238E27FC236}">
              <a16:creationId xmlns:a16="http://schemas.microsoft.com/office/drawing/2014/main" id="{89E24753-92EC-4195-895A-11F44523AC4B}"/>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504825</xdr:rowOff>
    </xdr:from>
    <xdr:ext cx="95250" cy="213632"/>
    <xdr:sp macro="" textlink="">
      <xdr:nvSpPr>
        <xdr:cNvPr id="1509" name="Text Box 15">
          <a:extLst>
            <a:ext uri="{FF2B5EF4-FFF2-40B4-BE49-F238E27FC236}">
              <a16:creationId xmlns:a16="http://schemas.microsoft.com/office/drawing/2014/main" id="{DB7905CA-C397-4F91-A92E-22BECC88D047}"/>
            </a:ext>
          </a:extLst>
        </xdr:cNvPr>
        <xdr:cNvSpPr txBox="1">
          <a:spLocks noChangeArrowheads="1"/>
        </xdr:cNvSpPr>
      </xdr:nvSpPr>
      <xdr:spPr bwMode="auto">
        <a:xfrm>
          <a:off x="14363700" y="16878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1510" name="Text Box 16">
          <a:extLst>
            <a:ext uri="{FF2B5EF4-FFF2-40B4-BE49-F238E27FC236}">
              <a16:creationId xmlns:a16="http://schemas.microsoft.com/office/drawing/2014/main" id="{B2973D4C-80C8-45ED-BA24-5B2B3AC05B3F}"/>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1511" name="Text Box 17">
          <a:extLst>
            <a:ext uri="{FF2B5EF4-FFF2-40B4-BE49-F238E27FC236}">
              <a16:creationId xmlns:a16="http://schemas.microsoft.com/office/drawing/2014/main" id="{8994C64B-D681-40D6-B3A5-F0880272C210}"/>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1512" name="Text Box 18">
          <a:extLst>
            <a:ext uri="{FF2B5EF4-FFF2-40B4-BE49-F238E27FC236}">
              <a16:creationId xmlns:a16="http://schemas.microsoft.com/office/drawing/2014/main" id="{FF759DC4-F0CC-4E42-AC5B-E81A6CD5F4B0}"/>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1513" name="Text Box 19">
          <a:extLst>
            <a:ext uri="{FF2B5EF4-FFF2-40B4-BE49-F238E27FC236}">
              <a16:creationId xmlns:a16="http://schemas.microsoft.com/office/drawing/2014/main" id="{92C665A2-3FD1-4CF9-A086-0EFE15EB9EC1}"/>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1514" name="Text Box 16">
          <a:extLst>
            <a:ext uri="{FF2B5EF4-FFF2-40B4-BE49-F238E27FC236}">
              <a16:creationId xmlns:a16="http://schemas.microsoft.com/office/drawing/2014/main" id="{8182A35D-FB62-4CFB-8488-63D09E2F6EBD}"/>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1515" name="Text Box 17">
          <a:extLst>
            <a:ext uri="{FF2B5EF4-FFF2-40B4-BE49-F238E27FC236}">
              <a16:creationId xmlns:a16="http://schemas.microsoft.com/office/drawing/2014/main" id="{0BD11165-7FF8-4954-B09B-6E3337AD72C5}"/>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1516" name="Text Box 18">
          <a:extLst>
            <a:ext uri="{FF2B5EF4-FFF2-40B4-BE49-F238E27FC236}">
              <a16:creationId xmlns:a16="http://schemas.microsoft.com/office/drawing/2014/main" id="{843B4198-9ABE-414E-B13F-CC56CB4EF1F8}"/>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1517" name="Text Box 19">
          <a:extLst>
            <a:ext uri="{FF2B5EF4-FFF2-40B4-BE49-F238E27FC236}">
              <a16:creationId xmlns:a16="http://schemas.microsoft.com/office/drawing/2014/main" id="{3EEF1A3D-6A0F-4E85-8EF5-9202516A11E8}"/>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1518" name="Text Box 16">
          <a:extLst>
            <a:ext uri="{FF2B5EF4-FFF2-40B4-BE49-F238E27FC236}">
              <a16:creationId xmlns:a16="http://schemas.microsoft.com/office/drawing/2014/main" id="{59F8A826-7D0A-44F0-8D6A-025A44748CBC}"/>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1519" name="Text Box 17">
          <a:extLst>
            <a:ext uri="{FF2B5EF4-FFF2-40B4-BE49-F238E27FC236}">
              <a16:creationId xmlns:a16="http://schemas.microsoft.com/office/drawing/2014/main" id="{CF63BB4A-B179-4876-97C3-7B60023C67D4}"/>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1520" name="Text Box 18">
          <a:extLst>
            <a:ext uri="{FF2B5EF4-FFF2-40B4-BE49-F238E27FC236}">
              <a16:creationId xmlns:a16="http://schemas.microsoft.com/office/drawing/2014/main" id="{1E9CFF3B-765D-49F8-B8D2-40B2C698595B}"/>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1521" name="Text Box 19">
          <a:extLst>
            <a:ext uri="{FF2B5EF4-FFF2-40B4-BE49-F238E27FC236}">
              <a16:creationId xmlns:a16="http://schemas.microsoft.com/office/drawing/2014/main" id="{BC52C310-8EB9-46DB-8C8A-26BABBFB2A70}"/>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1522" name="Text Box 16">
          <a:extLst>
            <a:ext uri="{FF2B5EF4-FFF2-40B4-BE49-F238E27FC236}">
              <a16:creationId xmlns:a16="http://schemas.microsoft.com/office/drawing/2014/main" id="{8DAC0F13-D457-4275-9671-F8A9C384C163}"/>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1523" name="Text Box 17">
          <a:extLst>
            <a:ext uri="{FF2B5EF4-FFF2-40B4-BE49-F238E27FC236}">
              <a16:creationId xmlns:a16="http://schemas.microsoft.com/office/drawing/2014/main" id="{B60F1155-6CD8-4F54-A5E1-AA0DB5F18158}"/>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1524" name="Text Box 18">
          <a:extLst>
            <a:ext uri="{FF2B5EF4-FFF2-40B4-BE49-F238E27FC236}">
              <a16:creationId xmlns:a16="http://schemas.microsoft.com/office/drawing/2014/main" id="{E6D44E8F-28D0-41AF-8EB3-FB67AAC33D31}"/>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1525" name="Text Box 19">
          <a:extLst>
            <a:ext uri="{FF2B5EF4-FFF2-40B4-BE49-F238E27FC236}">
              <a16:creationId xmlns:a16="http://schemas.microsoft.com/office/drawing/2014/main" id="{447017C4-DC2C-4EE2-B2FB-A66C7D035F98}"/>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95250" cy="171450"/>
    <xdr:sp macro="" textlink="">
      <xdr:nvSpPr>
        <xdr:cNvPr id="1526" name="Text Box 16">
          <a:extLst>
            <a:ext uri="{FF2B5EF4-FFF2-40B4-BE49-F238E27FC236}">
              <a16:creationId xmlns:a16="http://schemas.microsoft.com/office/drawing/2014/main" id="{CC0707FD-73FD-4A02-80CD-962FC5CD2E06}"/>
            </a:ext>
          </a:extLst>
        </xdr:cNvPr>
        <xdr:cNvSpPr txBox="1">
          <a:spLocks noChangeArrowheads="1"/>
        </xdr:cNvSpPr>
      </xdr:nvSpPr>
      <xdr:spPr bwMode="auto">
        <a:xfrm>
          <a:off x="309181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95250" cy="171450"/>
    <xdr:sp macro="" textlink="">
      <xdr:nvSpPr>
        <xdr:cNvPr id="1527" name="Text Box 17">
          <a:extLst>
            <a:ext uri="{FF2B5EF4-FFF2-40B4-BE49-F238E27FC236}">
              <a16:creationId xmlns:a16="http://schemas.microsoft.com/office/drawing/2014/main" id="{2884BE4D-E2D9-42CF-82E8-59D7D8870DFB}"/>
            </a:ext>
          </a:extLst>
        </xdr:cNvPr>
        <xdr:cNvSpPr txBox="1">
          <a:spLocks noChangeArrowheads="1"/>
        </xdr:cNvSpPr>
      </xdr:nvSpPr>
      <xdr:spPr bwMode="auto">
        <a:xfrm>
          <a:off x="309181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95250" cy="171450"/>
    <xdr:sp macro="" textlink="">
      <xdr:nvSpPr>
        <xdr:cNvPr id="1528" name="Text Box 18">
          <a:extLst>
            <a:ext uri="{FF2B5EF4-FFF2-40B4-BE49-F238E27FC236}">
              <a16:creationId xmlns:a16="http://schemas.microsoft.com/office/drawing/2014/main" id="{54EA659B-78B6-41EB-B619-0D2707FE339B}"/>
            </a:ext>
          </a:extLst>
        </xdr:cNvPr>
        <xdr:cNvSpPr txBox="1">
          <a:spLocks noChangeArrowheads="1"/>
        </xdr:cNvSpPr>
      </xdr:nvSpPr>
      <xdr:spPr bwMode="auto">
        <a:xfrm>
          <a:off x="309181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95250" cy="171450"/>
    <xdr:sp macro="" textlink="">
      <xdr:nvSpPr>
        <xdr:cNvPr id="1529" name="Text Box 19">
          <a:extLst>
            <a:ext uri="{FF2B5EF4-FFF2-40B4-BE49-F238E27FC236}">
              <a16:creationId xmlns:a16="http://schemas.microsoft.com/office/drawing/2014/main" id="{DC297328-AC69-4593-959F-179F55CC4E48}"/>
            </a:ext>
          </a:extLst>
        </xdr:cNvPr>
        <xdr:cNvSpPr txBox="1">
          <a:spLocks noChangeArrowheads="1"/>
        </xdr:cNvSpPr>
      </xdr:nvSpPr>
      <xdr:spPr bwMode="auto">
        <a:xfrm>
          <a:off x="309181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4014"/>
    <xdr:sp macro="" textlink="">
      <xdr:nvSpPr>
        <xdr:cNvPr id="1530" name="Text Box 15">
          <a:extLst>
            <a:ext uri="{FF2B5EF4-FFF2-40B4-BE49-F238E27FC236}">
              <a16:creationId xmlns:a16="http://schemas.microsoft.com/office/drawing/2014/main" id="{5C329E4A-6653-4E98-88B4-DEF38E34BC3E}"/>
            </a:ext>
          </a:extLst>
        </xdr:cNvPr>
        <xdr:cNvSpPr txBox="1">
          <a:spLocks noChangeArrowheads="1"/>
        </xdr:cNvSpPr>
      </xdr:nvSpPr>
      <xdr:spPr bwMode="auto">
        <a:xfrm>
          <a:off x="4743450" y="18735675"/>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1531" name="Text Box 16">
          <a:extLst>
            <a:ext uri="{FF2B5EF4-FFF2-40B4-BE49-F238E27FC236}">
              <a16:creationId xmlns:a16="http://schemas.microsoft.com/office/drawing/2014/main" id="{E3EB6615-F593-4BB7-98CE-064C513DCD2C}"/>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1532" name="Text Box 17">
          <a:extLst>
            <a:ext uri="{FF2B5EF4-FFF2-40B4-BE49-F238E27FC236}">
              <a16:creationId xmlns:a16="http://schemas.microsoft.com/office/drawing/2014/main" id="{9AE0038F-E52C-4459-ADEB-63B347A52EFC}"/>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1533" name="Text Box 18">
          <a:extLst>
            <a:ext uri="{FF2B5EF4-FFF2-40B4-BE49-F238E27FC236}">
              <a16:creationId xmlns:a16="http://schemas.microsoft.com/office/drawing/2014/main" id="{FEB460F5-7CC1-44D4-A126-B0A3EE5442A3}"/>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1534" name="Text Box 19">
          <a:extLst>
            <a:ext uri="{FF2B5EF4-FFF2-40B4-BE49-F238E27FC236}">
              <a16:creationId xmlns:a16="http://schemas.microsoft.com/office/drawing/2014/main" id="{46F19933-E00B-41EC-BC88-CA76D93B0AB4}"/>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504825</xdr:rowOff>
    </xdr:from>
    <xdr:ext cx="95250" cy="442269"/>
    <xdr:sp macro="" textlink="">
      <xdr:nvSpPr>
        <xdr:cNvPr id="1535" name="Text Box 15">
          <a:extLst>
            <a:ext uri="{FF2B5EF4-FFF2-40B4-BE49-F238E27FC236}">
              <a16:creationId xmlns:a16="http://schemas.microsoft.com/office/drawing/2014/main" id="{0661AE27-6A96-4086-AFE3-325AA0E5868C}"/>
            </a:ext>
          </a:extLst>
        </xdr:cNvPr>
        <xdr:cNvSpPr txBox="1">
          <a:spLocks noChangeArrowheads="1"/>
        </xdr:cNvSpPr>
      </xdr:nvSpPr>
      <xdr:spPr bwMode="auto">
        <a:xfrm>
          <a:off x="14363700" y="1873567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1536" name="Text Box 16">
          <a:extLst>
            <a:ext uri="{FF2B5EF4-FFF2-40B4-BE49-F238E27FC236}">
              <a16:creationId xmlns:a16="http://schemas.microsoft.com/office/drawing/2014/main" id="{D4F296F1-3909-4069-B221-2DD3F48D2DF2}"/>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1537" name="Text Box 17">
          <a:extLst>
            <a:ext uri="{FF2B5EF4-FFF2-40B4-BE49-F238E27FC236}">
              <a16:creationId xmlns:a16="http://schemas.microsoft.com/office/drawing/2014/main" id="{173E5AF2-7AF5-4F01-800E-375787508093}"/>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1538" name="Text Box 18">
          <a:extLst>
            <a:ext uri="{FF2B5EF4-FFF2-40B4-BE49-F238E27FC236}">
              <a16:creationId xmlns:a16="http://schemas.microsoft.com/office/drawing/2014/main" id="{B6F06C38-7839-4561-BB8C-C5B02B906FD2}"/>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1539" name="Text Box 16">
          <a:extLst>
            <a:ext uri="{FF2B5EF4-FFF2-40B4-BE49-F238E27FC236}">
              <a16:creationId xmlns:a16="http://schemas.microsoft.com/office/drawing/2014/main" id="{26A82962-3E80-42C8-8BD7-1A1FBCDA30FB}"/>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1540" name="Text Box 17">
          <a:extLst>
            <a:ext uri="{FF2B5EF4-FFF2-40B4-BE49-F238E27FC236}">
              <a16:creationId xmlns:a16="http://schemas.microsoft.com/office/drawing/2014/main" id="{34925936-0A22-4254-8B60-D6CDEFBAD388}"/>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1541" name="Text Box 18">
          <a:extLst>
            <a:ext uri="{FF2B5EF4-FFF2-40B4-BE49-F238E27FC236}">
              <a16:creationId xmlns:a16="http://schemas.microsoft.com/office/drawing/2014/main" id="{68DCC0A2-CF0C-4426-87D5-E56248F72709}"/>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1542" name="Text Box 19">
          <a:extLst>
            <a:ext uri="{FF2B5EF4-FFF2-40B4-BE49-F238E27FC236}">
              <a16:creationId xmlns:a16="http://schemas.microsoft.com/office/drawing/2014/main" id="{24235076-6506-4A49-BF95-66FF50513A9B}"/>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1543" name="Text Box 16">
          <a:extLst>
            <a:ext uri="{FF2B5EF4-FFF2-40B4-BE49-F238E27FC236}">
              <a16:creationId xmlns:a16="http://schemas.microsoft.com/office/drawing/2014/main" id="{C9E466E4-144B-45AB-A530-B70C76A48BEB}"/>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1544" name="Text Box 17">
          <a:extLst>
            <a:ext uri="{FF2B5EF4-FFF2-40B4-BE49-F238E27FC236}">
              <a16:creationId xmlns:a16="http://schemas.microsoft.com/office/drawing/2014/main" id="{1C1C55C4-10AF-4171-A4BF-2ED8F20ED148}"/>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1545" name="Text Box 18">
          <a:extLst>
            <a:ext uri="{FF2B5EF4-FFF2-40B4-BE49-F238E27FC236}">
              <a16:creationId xmlns:a16="http://schemas.microsoft.com/office/drawing/2014/main" id="{3ABFF9AF-953C-40C6-9B33-35C8F4A4C584}"/>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1546" name="Text Box 19">
          <a:extLst>
            <a:ext uri="{FF2B5EF4-FFF2-40B4-BE49-F238E27FC236}">
              <a16:creationId xmlns:a16="http://schemas.microsoft.com/office/drawing/2014/main" id="{4F8F2F4F-90E3-411D-A6EA-5E792B856C86}"/>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448496"/>
    <xdr:sp macro="" textlink="">
      <xdr:nvSpPr>
        <xdr:cNvPr id="1547" name="Text Box 15">
          <a:extLst>
            <a:ext uri="{FF2B5EF4-FFF2-40B4-BE49-F238E27FC236}">
              <a16:creationId xmlns:a16="http://schemas.microsoft.com/office/drawing/2014/main" id="{EA6427DC-23AF-4EC0-A0F3-167E05CEB2D5}"/>
            </a:ext>
          </a:extLst>
        </xdr:cNvPr>
        <xdr:cNvSpPr txBox="1">
          <a:spLocks noChangeArrowheads="1"/>
        </xdr:cNvSpPr>
      </xdr:nvSpPr>
      <xdr:spPr bwMode="auto">
        <a:xfrm>
          <a:off x="4743450" y="191071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504825</xdr:rowOff>
    </xdr:from>
    <xdr:ext cx="95250" cy="442269"/>
    <xdr:sp macro="" textlink="">
      <xdr:nvSpPr>
        <xdr:cNvPr id="1548" name="Text Box 15">
          <a:extLst>
            <a:ext uri="{FF2B5EF4-FFF2-40B4-BE49-F238E27FC236}">
              <a16:creationId xmlns:a16="http://schemas.microsoft.com/office/drawing/2014/main" id="{C8DE51AB-F8FA-4E97-9B29-878B8074BB63}"/>
            </a:ext>
          </a:extLst>
        </xdr:cNvPr>
        <xdr:cNvSpPr txBox="1">
          <a:spLocks noChangeArrowheads="1"/>
        </xdr:cNvSpPr>
      </xdr:nvSpPr>
      <xdr:spPr bwMode="auto">
        <a:xfrm>
          <a:off x="14363700" y="191071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1549" name="Text Box 15">
          <a:extLst>
            <a:ext uri="{FF2B5EF4-FFF2-40B4-BE49-F238E27FC236}">
              <a16:creationId xmlns:a16="http://schemas.microsoft.com/office/drawing/2014/main" id="{F05ACB3C-7685-4CA1-852B-99FCF98F8673}"/>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444331"/>
    <xdr:sp macro="" textlink="">
      <xdr:nvSpPr>
        <xdr:cNvPr id="1550" name="Text Box 15">
          <a:extLst>
            <a:ext uri="{FF2B5EF4-FFF2-40B4-BE49-F238E27FC236}">
              <a16:creationId xmlns:a16="http://schemas.microsoft.com/office/drawing/2014/main" id="{8896463B-8128-41FF-B2A8-F84BDFD189D5}"/>
            </a:ext>
          </a:extLst>
        </xdr:cNvPr>
        <xdr:cNvSpPr txBox="1">
          <a:spLocks noChangeArrowheads="1"/>
        </xdr:cNvSpPr>
      </xdr:nvSpPr>
      <xdr:spPr bwMode="auto">
        <a:xfrm>
          <a:off x="4743450" y="191071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504825</xdr:rowOff>
    </xdr:from>
    <xdr:ext cx="95250" cy="213632"/>
    <xdr:sp macro="" textlink="">
      <xdr:nvSpPr>
        <xdr:cNvPr id="1551" name="Text Box 15">
          <a:extLst>
            <a:ext uri="{FF2B5EF4-FFF2-40B4-BE49-F238E27FC236}">
              <a16:creationId xmlns:a16="http://schemas.microsoft.com/office/drawing/2014/main" id="{1665769B-9C0A-4FB1-BA3C-059A51AE2B69}"/>
            </a:ext>
          </a:extLst>
        </xdr:cNvPr>
        <xdr:cNvSpPr txBox="1">
          <a:spLocks noChangeArrowheads="1"/>
        </xdr:cNvSpPr>
      </xdr:nvSpPr>
      <xdr:spPr bwMode="auto">
        <a:xfrm>
          <a:off x="1436370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1552" name="Text Box 16">
          <a:extLst>
            <a:ext uri="{FF2B5EF4-FFF2-40B4-BE49-F238E27FC236}">
              <a16:creationId xmlns:a16="http://schemas.microsoft.com/office/drawing/2014/main" id="{756618BB-746E-4DA8-9A45-88F8F004609F}"/>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1553" name="Text Box 17">
          <a:extLst>
            <a:ext uri="{FF2B5EF4-FFF2-40B4-BE49-F238E27FC236}">
              <a16:creationId xmlns:a16="http://schemas.microsoft.com/office/drawing/2014/main" id="{16431AC2-5018-4ED3-84B3-2D8C9FAF430E}"/>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1554" name="Text Box 18">
          <a:extLst>
            <a:ext uri="{FF2B5EF4-FFF2-40B4-BE49-F238E27FC236}">
              <a16:creationId xmlns:a16="http://schemas.microsoft.com/office/drawing/2014/main" id="{57D66C5A-F651-4B6E-AE72-5897FAB5F09D}"/>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1555" name="Text Box 19">
          <a:extLst>
            <a:ext uri="{FF2B5EF4-FFF2-40B4-BE49-F238E27FC236}">
              <a16:creationId xmlns:a16="http://schemas.microsoft.com/office/drawing/2014/main" id="{712AE200-0525-4545-BD4D-F02E1DA13A19}"/>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1556" name="Text Box 16">
          <a:extLst>
            <a:ext uri="{FF2B5EF4-FFF2-40B4-BE49-F238E27FC236}">
              <a16:creationId xmlns:a16="http://schemas.microsoft.com/office/drawing/2014/main" id="{6BAA7162-D8E9-4B4D-8B31-AA731580D8CF}"/>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1557" name="Text Box 17">
          <a:extLst>
            <a:ext uri="{FF2B5EF4-FFF2-40B4-BE49-F238E27FC236}">
              <a16:creationId xmlns:a16="http://schemas.microsoft.com/office/drawing/2014/main" id="{A891E82A-1407-4403-91E7-A10ABFC92864}"/>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1558" name="Text Box 18">
          <a:extLst>
            <a:ext uri="{FF2B5EF4-FFF2-40B4-BE49-F238E27FC236}">
              <a16:creationId xmlns:a16="http://schemas.microsoft.com/office/drawing/2014/main" id="{2B91867E-1222-4E58-A013-B83582844C38}"/>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1559" name="Text Box 19">
          <a:extLst>
            <a:ext uri="{FF2B5EF4-FFF2-40B4-BE49-F238E27FC236}">
              <a16:creationId xmlns:a16="http://schemas.microsoft.com/office/drawing/2014/main" id="{7A976EA3-BC04-488D-A43C-FDC797EF564F}"/>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1560" name="Text Box 16">
          <a:extLst>
            <a:ext uri="{FF2B5EF4-FFF2-40B4-BE49-F238E27FC236}">
              <a16:creationId xmlns:a16="http://schemas.microsoft.com/office/drawing/2014/main" id="{D4DC4F44-A48C-4226-9FD7-6EBCCC8731D9}"/>
            </a:ext>
          </a:extLst>
        </xdr:cNvPr>
        <xdr:cNvSpPr txBox="1">
          <a:spLocks noChangeArrowheads="1"/>
        </xdr:cNvSpPr>
      </xdr:nvSpPr>
      <xdr:spPr bwMode="auto">
        <a:xfrm>
          <a:off x="309181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1561" name="Text Box 17">
          <a:extLst>
            <a:ext uri="{FF2B5EF4-FFF2-40B4-BE49-F238E27FC236}">
              <a16:creationId xmlns:a16="http://schemas.microsoft.com/office/drawing/2014/main" id="{88A73F6A-0C4B-44C3-91FA-D1154AD5A8D1}"/>
            </a:ext>
          </a:extLst>
        </xdr:cNvPr>
        <xdr:cNvSpPr txBox="1">
          <a:spLocks noChangeArrowheads="1"/>
        </xdr:cNvSpPr>
      </xdr:nvSpPr>
      <xdr:spPr bwMode="auto">
        <a:xfrm>
          <a:off x="309181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1562" name="Text Box 18">
          <a:extLst>
            <a:ext uri="{FF2B5EF4-FFF2-40B4-BE49-F238E27FC236}">
              <a16:creationId xmlns:a16="http://schemas.microsoft.com/office/drawing/2014/main" id="{989D9A90-4A2E-4573-893F-E2B9EEA59177}"/>
            </a:ext>
          </a:extLst>
        </xdr:cNvPr>
        <xdr:cNvSpPr txBox="1">
          <a:spLocks noChangeArrowheads="1"/>
        </xdr:cNvSpPr>
      </xdr:nvSpPr>
      <xdr:spPr bwMode="auto">
        <a:xfrm>
          <a:off x="309181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1563" name="Text Box 19">
          <a:extLst>
            <a:ext uri="{FF2B5EF4-FFF2-40B4-BE49-F238E27FC236}">
              <a16:creationId xmlns:a16="http://schemas.microsoft.com/office/drawing/2014/main" id="{738822CD-184E-4432-BED2-32DF613442CE}"/>
            </a:ext>
          </a:extLst>
        </xdr:cNvPr>
        <xdr:cNvSpPr txBox="1">
          <a:spLocks noChangeArrowheads="1"/>
        </xdr:cNvSpPr>
      </xdr:nvSpPr>
      <xdr:spPr bwMode="auto">
        <a:xfrm>
          <a:off x="309181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1564" name="Text Box 16">
          <a:extLst>
            <a:ext uri="{FF2B5EF4-FFF2-40B4-BE49-F238E27FC236}">
              <a16:creationId xmlns:a16="http://schemas.microsoft.com/office/drawing/2014/main" id="{6DD91B2B-5BE5-47F2-9CC3-5EE995C1C206}"/>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1565" name="Text Box 17">
          <a:extLst>
            <a:ext uri="{FF2B5EF4-FFF2-40B4-BE49-F238E27FC236}">
              <a16:creationId xmlns:a16="http://schemas.microsoft.com/office/drawing/2014/main" id="{EF546067-482B-4C6D-950F-A28B3A09880C}"/>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1566" name="Text Box 18">
          <a:extLst>
            <a:ext uri="{FF2B5EF4-FFF2-40B4-BE49-F238E27FC236}">
              <a16:creationId xmlns:a16="http://schemas.microsoft.com/office/drawing/2014/main" id="{5AB0A2ED-8C3F-48F6-B366-2F58462303A0}"/>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1567" name="Text Box 19">
          <a:extLst>
            <a:ext uri="{FF2B5EF4-FFF2-40B4-BE49-F238E27FC236}">
              <a16:creationId xmlns:a16="http://schemas.microsoft.com/office/drawing/2014/main" id="{7E6242D7-2918-4745-B4AC-D1D1398B5B24}"/>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1568" name="Text Box 16">
          <a:extLst>
            <a:ext uri="{FF2B5EF4-FFF2-40B4-BE49-F238E27FC236}">
              <a16:creationId xmlns:a16="http://schemas.microsoft.com/office/drawing/2014/main" id="{54AF1AD9-129F-4955-B168-BC6CA5E3389E}"/>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1569" name="Text Box 17">
          <a:extLst>
            <a:ext uri="{FF2B5EF4-FFF2-40B4-BE49-F238E27FC236}">
              <a16:creationId xmlns:a16="http://schemas.microsoft.com/office/drawing/2014/main" id="{3D39BA2D-0F28-4E99-99D4-A523C63F5ED7}"/>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1570" name="Text Box 18">
          <a:extLst>
            <a:ext uri="{FF2B5EF4-FFF2-40B4-BE49-F238E27FC236}">
              <a16:creationId xmlns:a16="http://schemas.microsoft.com/office/drawing/2014/main" id="{506B62DA-6F06-4549-9364-6D92C4AB3147}"/>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1571" name="Text Box 16">
          <a:extLst>
            <a:ext uri="{FF2B5EF4-FFF2-40B4-BE49-F238E27FC236}">
              <a16:creationId xmlns:a16="http://schemas.microsoft.com/office/drawing/2014/main" id="{87707AEE-4973-494B-B686-F56B49CD6288}"/>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1572" name="Text Box 17">
          <a:extLst>
            <a:ext uri="{FF2B5EF4-FFF2-40B4-BE49-F238E27FC236}">
              <a16:creationId xmlns:a16="http://schemas.microsoft.com/office/drawing/2014/main" id="{F73CF72C-11C6-4410-A1F8-0997AD8BEAC8}"/>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1573" name="Text Box 18">
          <a:extLst>
            <a:ext uri="{FF2B5EF4-FFF2-40B4-BE49-F238E27FC236}">
              <a16:creationId xmlns:a16="http://schemas.microsoft.com/office/drawing/2014/main" id="{6D36D2E8-0286-4A8E-BA91-D2CFC97BF832}"/>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1574" name="Text Box 19">
          <a:extLst>
            <a:ext uri="{FF2B5EF4-FFF2-40B4-BE49-F238E27FC236}">
              <a16:creationId xmlns:a16="http://schemas.microsoft.com/office/drawing/2014/main" id="{5A81D923-867A-4755-84E9-569CB24B12E7}"/>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1575" name="Text Box 16">
          <a:extLst>
            <a:ext uri="{FF2B5EF4-FFF2-40B4-BE49-F238E27FC236}">
              <a16:creationId xmlns:a16="http://schemas.microsoft.com/office/drawing/2014/main" id="{5E9719BE-630C-4A4D-A229-F28D319205F6}"/>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1576" name="Text Box 17">
          <a:extLst>
            <a:ext uri="{FF2B5EF4-FFF2-40B4-BE49-F238E27FC236}">
              <a16:creationId xmlns:a16="http://schemas.microsoft.com/office/drawing/2014/main" id="{A700B973-FE48-45CD-99BB-55A5202576C0}"/>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1577" name="Text Box 18">
          <a:extLst>
            <a:ext uri="{FF2B5EF4-FFF2-40B4-BE49-F238E27FC236}">
              <a16:creationId xmlns:a16="http://schemas.microsoft.com/office/drawing/2014/main" id="{17025722-282F-4318-ABCA-ED13A0AFCFCD}"/>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1578" name="Text Box 19">
          <a:extLst>
            <a:ext uri="{FF2B5EF4-FFF2-40B4-BE49-F238E27FC236}">
              <a16:creationId xmlns:a16="http://schemas.microsoft.com/office/drawing/2014/main" id="{5B6248C8-CA0E-4146-9FE3-F3819126D214}"/>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1579" name="Text Box 16">
          <a:extLst>
            <a:ext uri="{FF2B5EF4-FFF2-40B4-BE49-F238E27FC236}">
              <a16:creationId xmlns:a16="http://schemas.microsoft.com/office/drawing/2014/main" id="{FE5B8D23-B540-4655-9A73-D2260DD54412}"/>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1580" name="Text Box 17">
          <a:extLst>
            <a:ext uri="{FF2B5EF4-FFF2-40B4-BE49-F238E27FC236}">
              <a16:creationId xmlns:a16="http://schemas.microsoft.com/office/drawing/2014/main" id="{AF161DCB-8634-4A88-BBCA-1EBC66B3EF79}"/>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1581" name="Text Box 18">
          <a:extLst>
            <a:ext uri="{FF2B5EF4-FFF2-40B4-BE49-F238E27FC236}">
              <a16:creationId xmlns:a16="http://schemas.microsoft.com/office/drawing/2014/main" id="{D6B9148E-22B3-4482-8543-DC680AA1B701}"/>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1582" name="Text Box 19">
          <a:extLst>
            <a:ext uri="{FF2B5EF4-FFF2-40B4-BE49-F238E27FC236}">
              <a16:creationId xmlns:a16="http://schemas.microsoft.com/office/drawing/2014/main" id="{B5519D8F-9AB3-4414-87F5-6CC68AFC107A}"/>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461691"/>
    <xdr:sp macro="" textlink="">
      <xdr:nvSpPr>
        <xdr:cNvPr id="1583" name="Text Box 15">
          <a:extLst>
            <a:ext uri="{FF2B5EF4-FFF2-40B4-BE49-F238E27FC236}">
              <a16:creationId xmlns:a16="http://schemas.microsoft.com/office/drawing/2014/main" id="{90E28BF1-94FC-462F-8355-53D9ECCC88F5}"/>
            </a:ext>
          </a:extLst>
        </xdr:cNvPr>
        <xdr:cNvSpPr txBox="1">
          <a:spLocks noChangeArrowheads="1"/>
        </xdr:cNvSpPr>
      </xdr:nvSpPr>
      <xdr:spPr bwMode="auto">
        <a:xfrm>
          <a:off x="4743450" y="23564850"/>
          <a:ext cx="95250" cy="461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1584" name="Text Box 16">
          <a:extLst>
            <a:ext uri="{FF2B5EF4-FFF2-40B4-BE49-F238E27FC236}">
              <a16:creationId xmlns:a16="http://schemas.microsoft.com/office/drawing/2014/main" id="{F8AA7B78-B717-46BD-92D1-915ED520B513}"/>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1585" name="Text Box 17">
          <a:extLst>
            <a:ext uri="{FF2B5EF4-FFF2-40B4-BE49-F238E27FC236}">
              <a16:creationId xmlns:a16="http://schemas.microsoft.com/office/drawing/2014/main" id="{CA54AB0D-3D82-4222-9EC7-EF9D5FDD417C}"/>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1586" name="Text Box 18">
          <a:extLst>
            <a:ext uri="{FF2B5EF4-FFF2-40B4-BE49-F238E27FC236}">
              <a16:creationId xmlns:a16="http://schemas.microsoft.com/office/drawing/2014/main" id="{6E77C856-C2B5-4655-9564-CBDE2B9259B6}"/>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1587" name="Text Box 19">
          <a:extLst>
            <a:ext uri="{FF2B5EF4-FFF2-40B4-BE49-F238E27FC236}">
              <a16:creationId xmlns:a16="http://schemas.microsoft.com/office/drawing/2014/main" id="{29E74DB6-F2F8-447E-B92F-7C88F74E6429}"/>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504825</xdr:rowOff>
    </xdr:from>
    <xdr:ext cx="95250" cy="442269"/>
    <xdr:sp macro="" textlink="">
      <xdr:nvSpPr>
        <xdr:cNvPr id="1588" name="Text Box 15">
          <a:extLst>
            <a:ext uri="{FF2B5EF4-FFF2-40B4-BE49-F238E27FC236}">
              <a16:creationId xmlns:a16="http://schemas.microsoft.com/office/drawing/2014/main" id="{2CA54D23-FC3A-4EA4-86F7-31170B585681}"/>
            </a:ext>
          </a:extLst>
        </xdr:cNvPr>
        <xdr:cNvSpPr txBox="1">
          <a:spLocks noChangeArrowheads="1"/>
        </xdr:cNvSpPr>
      </xdr:nvSpPr>
      <xdr:spPr bwMode="auto">
        <a:xfrm>
          <a:off x="14363700" y="235648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1589" name="Text Box 16">
          <a:extLst>
            <a:ext uri="{FF2B5EF4-FFF2-40B4-BE49-F238E27FC236}">
              <a16:creationId xmlns:a16="http://schemas.microsoft.com/office/drawing/2014/main" id="{7336F5DE-7957-4075-AC23-16C02F904346}"/>
            </a:ext>
          </a:extLst>
        </xdr:cNvPr>
        <xdr:cNvSpPr txBox="1">
          <a:spLocks noChangeArrowheads="1"/>
        </xdr:cNvSpPr>
      </xdr:nvSpPr>
      <xdr:spPr bwMode="auto">
        <a:xfrm>
          <a:off x="309181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1590" name="Text Box 17">
          <a:extLst>
            <a:ext uri="{FF2B5EF4-FFF2-40B4-BE49-F238E27FC236}">
              <a16:creationId xmlns:a16="http://schemas.microsoft.com/office/drawing/2014/main" id="{E5608E22-8C44-4EC2-A9AE-60582E72C04D}"/>
            </a:ext>
          </a:extLst>
        </xdr:cNvPr>
        <xdr:cNvSpPr txBox="1">
          <a:spLocks noChangeArrowheads="1"/>
        </xdr:cNvSpPr>
      </xdr:nvSpPr>
      <xdr:spPr bwMode="auto">
        <a:xfrm>
          <a:off x="309181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1591" name="Text Box 18">
          <a:extLst>
            <a:ext uri="{FF2B5EF4-FFF2-40B4-BE49-F238E27FC236}">
              <a16:creationId xmlns:a16="http://schemas.microsoft.com/office/drawing/2014/main" id="{41193232-22F7-4E65-9B95-09FC79028CB1}"/>
            </a:ext>
          </a:extLst>
        </xdr:cNvPr>
        <xdr:cNvSpPr txBox="1">
          <a:spLocks noChangeArrowheads="1"/>
        </xdr:cNvSpPr>
      </xdr:nvSpPr>
      <xdr:spPr bwMode="auto">
        <a:xfrm>
          <a:off x="309181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1592" name="Text Box 19">
          <a:extLst>
            <a:ext uri="{FF2B5EF4-FFF2-40B4-BE49-F238E27FC236}">
              <a16:creationId xmlns:a16="http://schemas.microsoft.com/office/drawing/2014/main" id="{F1ABE695-5646-4022-A06F-89136850FDCB}"/>
            </a:ext>
          </a:extLst>
        </xdr:cNvPr>
        <xdr:cNvSpPr txBox="1">
          <a:spLocks noChangeArrowheads="1"/>
        </xdr:cNvSpPr>
      </xdr:nvSpPr>
      <xdr:spPr bwMode="auto">
        <a:xfrm>
          <a:off x="309181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47</xdr:row>
      <xdr:rowOff>504825</xdr:rowOff>
    </xdr:from>
    <xdr:ext cx="95250" cy="444014"/>
    <xdr:sp macro="" textlink="">
      <xdr:nvSpPr>
        <xdr:cNvPr id="1593" name="Text Box 15">
          <a:extLst>
            <a:ext uri="{FF2B5EF4-FFF2-40B4-BE49-F238E27FC236}">
              <a16:creationId xmlns:a16="http://schemas.microsoft.com/office/drawing/2014/main" id="{D3013DB4-175D-4C67-8388-EB12203E95F2}"/>
            </a:ext>
          </a:extLst>
        </xdr:cNvPr>
        <xdr:cNvSpPr txBox="1">
          <a:spLocks noChangeArrowheads="1"/>
        </xdr:cNvSpPr>
      </xdr:nvSpPr>
      <xdr:spPr bwMode="auto">
        <a:xfrm>
          <a:off x="4743450" y="23193375"/>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1594" name="Text Box 16">
          <a:extLst>
            <a:ext uri="{FF2B5EF4-FFF2-40B4-BE49-F238E27FC236}">
              <a16:creationId xmlns:a16="http://schemas.microsoft.com/office/drawing/2014/main" id="{19699C44-2F03-4957-B9CD-D8D0E996BD98}"/>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1595" name="Text Box 17">
          <a:extLst>
            <a:ext uri="{FF2B5EF4-FFF2-40B4-BE49-F238E27FC236}">
              <a16:creationId xmlns:a16="http://schemas.microsoft.com/office/drawing/2014/main" id="{A1E197A1-7128-4CDC-830A-B28AF732479D}"/>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1596" name="Text Box 18">
          <a:extLst>
            <a:ext uri="{FF2B5EF4-FFF2-40B4-BE49-F238E27FC236}">
              <a16:creationId xmlns:a16="http://schemas.microsoft.com/office/drawing/2014/main" id="{F1FA0ECD-0CB0-433D-82F2-7CCD066533B1}"/>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1597" name="Text Box 19">
          <a:extLst>
            <a:ext uri="{FF2B5EF4-FFF2-40B4-BE49-F238E27FC236}">
              <a16:creationId xmlns:a16="http://schemas.microsoft.com/office/drawing/2014/main" id="{582CF6AF-02CA-4C7A-AC39-38627D534098}"/>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213632"/>
    <xdr:sp macro="" textlink="">
      <xdr:nvSpPr>
        <xdr:cNvPr id="1598" name="Text Box 15">
          <a:extLst>
            <a:ext uri="{FF2B5EF4-FFF2-40B4-BE49-F238E27FC236}">
              <a16:creationId xmlns:a16="http://schemas.microsoft.com/office/drawing/2014/main" id="{275467EC-9273-4427-A6D1-D8FBB76054E2}"/>
            </a:ext>
          </a:extLst>
        </xdr:cNvPr>
        <xdr:cNvSpPr txBox="1">
          <a:spLocks noChangeArrowheads="1"/>
        </xdr:cNvSpPr>
      </xdr:nvSpPr>
      <xdr:spPr bwMode="auto">
        <a:xfrm>
          <a:off x="4743450" y="23564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444331"/>
    <xdr:sp macro="" textlink="">
      <xdr:nvSpPr>
        <xdr:cNvPr id="1599" name="Text Box 15">
          <a:extLst>
            <a:ext uri="{FF2B5EF4-FFF2-40B4-BE49-F238E27FC236}">
              <a16:creationId xmlns:a16="http://schemas.microsoft.com/office/drawing/2014/main" id="{B7BA7A4A-490E-43B4-AC6C-1DC784303780}"/>
            </a:ext>
          </a:extLst>
        </xdr:cNvPr>
        <xdr:cNvSpPr txBox="1">
          <a:spLocks noChangeArrowheads="1"/>
        </xdr:cNvSpPr>
      </xdr:nvSpPr>
      <xdr:spPr bwMode="auto">
        <a:xfrm>
          <a:off x="4743450" y="235648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504825</xdr:rowOff>
    </xdr:from>
    <xdr:ext cx="95250" cy="442269"/>
    <xdr:sp macro="" textlink="">
      <xdr:nvSpPr>
        <xdr:cNvPr id="1600" name="Text Box 15">
          <a:extLst>
            <a:ext uri="{FF2B5EF4-FFF2-40B4-BE49-F238E27FC236}">
              <a16:creationId xmlns:a16="http://schemas.microsoft.com/office/drawing/2014/main" id="{75ED013A-9DEF-4491-A60E-44BB69274ED0}"/>
            </a:ext>
          </a:extLst>
        </xdr:cNvPr>
        <xdr:cNvSpPr txBox="1">
          <a:spLocks noChangeArrowheads="1"/>
        </xdr:cNvSpPr>
      </xdr:nvSpPr>
      <xdr:spPr bwMode="auto">
        <a:xfrm>
          <a:off x="14363700" y="2319337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1601" name="Text Box 16">
          <a:extLst>
            <a:ext uri="{FF2B5EF4-FFF2-40B4-BE49-F238E27FC236}">
              <a16:creationId xmlns:a16="http://schemas.microsoft.com/office/drawing/2014/main" id="{0D433059-BAFB-49F1-9F2E-73AFC1AD7454}"/>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1602" name="Text Box 17">
          <a:extLst>
            <a:ext uri="{FF2B5EF4-FFF2-40B4-BE49-F238E27FC236}">
              <a16:creationId xmlns:a16="http://schemas.microsoft.com/office/drawing/2014/main" id="{0C8ED2FB-C1AA-4461-8207-2E69BAA7B9BB}"/>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1603" name="Text Box 18">
          <a:extLst>
            <a:ext uri="{FF2B5EF4-FFF2-40B4-BE49-F238E27FC236}">
              <a16:creationId xmlns:a16="http://schemas.microsoft.com/office/drawing/2014/main" id="{150502E1-4C5B-4A6B-9AD8-7B1DC76C63CF}"/>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504825</xdr:rowOff>
    </xdr:from>
    <xdr:ext cx="95250" cy="213632"/>
    <xdr:sp macro="" textlink="">
      <xdr:nvSpPr>
        <xdr:cNvPr id="1604" name="Text Box 15">
          <a:extLst>
            <a:ext uri="{FF2B5EF4-FFF2-40B4-BE49-F238E27FC236}">
              <a16:creationId xmlns:a16="http://schemas.microsoft.com/office/drawing/2014/main" id="{A67D421A-CE75-4188-9F32-43015F409F4E}"/>
            </a:ext>
          </a:extLst>
        </xdr:cNvPr>
        <xdr:cNvSpPr txBox="1">
          <a:spLocks noChangeArrowheads="1"/>
        </xdr:cNvSpPr>
      </xdr:nvSpPr>
      <xdr:spPr bwMode="auto">
        <a:xfrm>
          <a:off x="14363700" y="23564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1605" name="Text Box 16">
          <a:extLst>
            <a:ext uri="{FF2B5EF4-FFF2-40B4-BE49-F238E27FC236}">
              <a16:creationId xmlns:a16="http://schemas.microsoft.com/office/drawing/2014/main" id="{C063C876-443E-4FF7-85A6-F2BBEB5F05D5}"/>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1606" name="Text Box 17">
          <a:extLst>
            <a:ext uri="{FF2B5EF4-FFF2-40B4-BE49-F238E27FC236}">
              <a16:creationId xmlns:a16="http://schemas.microsoft.com/office/drawing/2014/main" id="{EA53B6B3-1221-49DE-9768-14058AD3E861}"/>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1607" name="Text Box 18">
          <a:extLst>
            <a:ext uri="{FF2B5EF4-FFF2-40B4-BE49-F238E27FC236}">
              <a16:creationId xmlns:a16="http://schemas.microsoft.com/office/drawing/2014/main" id="{90B734F4-DDD1-4F35-AF86-58D11BA69650}"/>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1608" name="Text Box 19">
          <a:extLst>
            <a:ext uri="{FF2B5EF4-FFF2-40B4-BE49-F238E27FC236}">
              <a16:creationId xmlns:a16="http://schemas.microsoft.com/office/drawing/2014/main" id="{BBD7DCE0-FEB1-458E-943A-FB7E61C56248}"/>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1609" name="Text Box 16">
          <a:extLst>
            <a:ext uri="{FF2B5EF4-FFF2-40B4-BE49-F238E27FC236}">
              <a16:creationId xmlns:a16="http://schemas.microsoft.com/office/drawing/2014/main" id="{A0A37712-DF85-4267-B1FE-7A8472C93E48}"/>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1610" name="Text Box 17">
          <a:extLst>
            <a:ext uri="{FF2B5EF4-FFF2-40B4-BE49-F238E27FC236}">
              <a16:creationId xmlns:a16="http://schemas.microsoft.com/office/drawing/2014/main" id="{DD1BFE40-4424-4A02-8308-2AF0EE00B9CA}"/>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1611" name="Text Box 18">
          <a:extLst>
            <a:ext uri="{FF2B5EF4-FFF2-40B4-BE49-F238E27FC236}">
              <a16:creationId xmlns:a16="http://schemas.microsoft.com/office/drawing/2014/main" id="{8E1020A5-1751-4BC8-87CE-868F3BFC2C31}"/>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1612" name="Text Box 19">
          <a:extLst>
            <a:ext uri="{FF2B5EF4-FFF2-40B4-BE49-F238E27FC236}">
              <a16:creationId xmlns:a16="http://schemas.microsoft.com/office/drawing/2014/main" id="{8521987C-61C2-456C-9AE0-FC19EED6423F}"/>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1613" name="Text Box 16">
          <a:extLst>
            <a:ext uri="{FF2B5EF4-FFF2-40B4-BE49-F238E27FC236}">
              <a16:creationId xmlns:a16="http://schemas.microsoft.com/office/drawing/2014/main" id="{D41B87C9-4BA6-4C73-8125-5654A2B2C89A}"/>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1614" name="Text Box 17">
          <a:extLst>
            <a:ext uri="{FF2B5EF4-FFF2-40B4-BE49-F238E27FC236}">
              <a16:creationId xmlns:a16="http://schemas.microsoft.com/office/drawing/2014/main" id="{FD7C1447-691B-41B6-8B0F-4519131874CF}"/>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1615" name="Text Box 18">
          <a:extLst>
            <a:ext uri="{FF2B5EF4-FFF2-40B4-BE49-F238E27FC236}">
              <a16:creationId xmlns:a16="http://schemas.microsoft.com/office/drawing/2014/main" id="{7E281713-9B9D-47F6-B071-DA0C7E24A21B}"/>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1616" name="Text Box 19">
          <a:extLst>
            <a:ext uri="{FF2B5EF4-FFF2-40B4-BE49-F238E27FC236}">
              <a16:creationId xmlns:a16="http://schemas.microsoft.com/office/drawing/2014/main" id="{DE55CF5F-288D-407F-B811-5F99299065A8}"/>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1617" name="Text Box 16">
          <a:extLst>
            <a:ext uri="{FF2B5EF4-FFF2-40B4-BE49-F238E27FC236}">
              <a16:creationId xmlns:a16="http://schemas.microsoft.com/office/drawing/2014/main" id="{E31A37B8-9B5C-4874-91AD-4F768DF019BB}"/>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1618" name="Text Box 17">
          <a:extLst>
            <a:ext uri="{FF2B5EF4-FFF2-40B4-BE49-F238E27FC236}">
              <a16:creationId xmlns:a16="http://schemas.microsoft.com/office/drawing/2014/main" id="{449AAA59-058C-43E3-B692-69A23B5CF21D}"/>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1619" name="Text Box 18">
          <a:extLst>
            <a:ext uri="{FF2B5EF4-FFF2-40B4-BE49-F238E27FC236}">
              <a16:creationId xmlns:a16="http://schemas.microsoft.com/office/drawing/2014/main" id="{D94EE54E-2E58-4F68-A90F-B326454CE27E}"/>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1620" name="Text Box 19">
          <a:extLst>
            <a:ext uri="{FF2B5EF4-FFF2-40B4-BE49-F238E27FC236}">
              <a16:creationId xmlns:a16="http://schemas.microsoft.com/office/drawing/2014/main" id="{92DA83F3-2D7C-441F-BF1F-B70EB05903B4}"/>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1621" name="Text Box 16">
          <a:extLst>
            <a:ext uri="{FF2B5EF4-FFF2-40B4-BE49-F238E27FC236}">
              <a16:creationId xmlns:a16="http://schemas.microsoft.com/office/drawing/2014/main" id="{D430F7EF-1D54-46F1-BEEA-388851A21AF8}"/>
            </a:ext>
          </a:extLst>
        </xdr:cNvPr>
        <xdr:cNvSpPr txBox="1">
          <a:spLocks noChangeArrowheads="1"/>
        </xdr:cNvSpPr>
      </xdr:nvSpPr>
      <xdr:spPr bwMode="auto">
        <a:xfrm>
          <a:off x="309181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1622" name="Text Box 17">
          <a:extLst>
            <a:ext uri="{FF2B5EF4-FFF2-40B4-BE49-F238E27FC236}">
              <a16:creationId xmlns:a16="http://schemas.microsoft.com/office/drawing/2014/main" id="{8DB46B2A-F9A6-4155-992F-0EA3A404FFF2}"/>
            </a:ext>
          </a:extLst>
        </xdr:cNvPr>
        <xdr:cNvSpPr txBox="1">
          <a:spLocks noChangeArrowheads="1"/>
        </xdr:cNvSpPr>
      </xdr:nvSpPr>
      <xdr:spPr bwMode="auto">
        <a:xfrm>
          <a:off x="309181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1623" name="Text Box 18">
          <a:extLst>
            <a:ext uri="{FF2B5EF4-FFF2-40B4-BE49-F238E27FC236}">
              <a16:creationId xmlns:a16="http://schemas.microsoft.com/office/drawing/2014/main" id="{EBF946CC-64DA-4300-951F-7DFF2BBD5565}"/>
            </a:ext>
          </a:extLst>
        </xdr:cNvPr>
        <xdr:cNvSpPr txBox="1">
          <a:spLocks noChangeArrowheads="1"/>
        </xdr:cNvSpPr>
      </xdr:nvSpPr>
      <xdr:spPr bwMode="auto">
        <a:xfrm>
          <a:off x="309181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1624" name="Text Box 19">
          <a:extLst>
            <a:ext uri="{FF2B5EF4-FFF2-40B4-BE49-F238E27FC236}">
              <a16:creationId xmlns:a16="http://schemas.microsoft.com/office/drawing/2014/main" id="{17613995-617D-42C5-9290-8A65C45C41B3}"/>
            </a:ext>
          </a:extLst>
        </xdr:cNvPr>
        <xdr:cNvSpPr txBox="1">
          <a:spLocks noChangeArrowheads="1"/>
        </xdr:cNvSpPr>
      </xdr:nvSpPr>
      <xdr:spPr bwMode="auto">
        <a:xfrm>
          <a:off x="309181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53</xdr:row>
      <xdr:rowOff>504825</xdr:rowOff>
    </xdr:from>
    <xdr:ext cx="95250" cy="444014"/>
    <xdr:sp macro="" textlink="">
      <xdr:nvSpPr>
        <xdr:cNvPr id="1625" name="Text Box 15">
          <a:extLst>
            <a:ext uri="{FF2B5EF4-FFF2-40B4-BE49-F238E27FC236}">
              <a16:creationId xmlns:a16="http://schemas.microsoft.com/office/drawing/2014/main" id="{73563EF2-203B-4121-85D0-E0DF1BA96CC7}"/>
            </a:ext>
          </a:extLst>
        </xdr:cNvPr>
        <xdr:cNvSpPr txBox="1">
          <a:spLocks noChangeArrowheads="1"/>
        </xdr:cNvSpPr>
      </xdr:nvSpPr>
      <xdr:spPr bwMode="auto">
        <a:xfrm>
          <a:off x="4743450" y="25422225"/>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1626" name="Text Box 16">
          <a:extLst>
            <a:ext uri="{FF2B5EF4-FFF2-40B4-BE49-F238E27FC236}">
              <a16:creationId xmlns:a16="http://schemas.microsoft.com/office/drawing/2014/main" id="{06DA392D-A27A-4543-88A4-BE6F14B708EA}"/>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1627" name="Text Box 17">
          <a:extLst>
            <a:ext uri="{FF2B5EF4-FFF2-40B4-BE49-F238E27FC236}">
              <a16:creationId xmlns:a16="http://schemas.microsoft.com/office/drawing/2014/main" id="{4E27DAFD-B33A-4507-BD8E-0B11FA59CA8E}"/>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1628" name="Text Box 18">
          <a:extLst>
            <a:ext uri="{FF2B5EF4-FFF2-40B4-BE49-F238E27FC236}">
              <a16:creationId xmlns:a16="http://schemas.microsoft.com/office/drawing/2014/main" id="{3DFE6AE0-BE7E-4EA4-81BD-BDED1715348E}"/>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1629" name="Text Box 19">
          <a:extLst>
            <a:ext uri="{FF2B5EF4-FFF2-40B4-BE49-F238E27FC236}">
              <a16:creationId xmlns:a16="http://schemas.microsoft.com/office/drawing/2014/main" id="{6CDF651F-F1C1-4C21-A0C9-EACCCB4C306D}"/>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504825</xdr:rowOff>
    </xdr:from>
    <xdr:ext cx="95250" cy="442269"/>
    <xdr:sp macro="" textlink="">
      <xdr:nvSpPr>
        <xdr:cNvPr id="1630" name="Text Box 15">
          <a:extLst>
            <a:ext uri="{FF2B5EF4-FFF2-40B4-BE49-F238E27FC236}">
              <a16:creationId xmlns:a16="http://schemas.microsoft.com/office/drawing/2014/main" id="{0AD672F7-1CE5-4396-B340-1AC1F547942F}"/>
            </a:ext>
          </a:extLst>
        </xdr:cNvPr>
        <xdr:cNvSpPr txBox="1">
          <a:spLocks noChangeArrowheads="1"/>
        </xdr:cNvSpPr>
      </xdr:nvSpPr>
      <xdr:spPr bwMode="auto">
        <a:xfrm>
          <a:off x="14363700" y="2542222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1631" name="Text Box 16">
          <a:extLst>
            <a:ext uri="{FF2B5EF4-FFF2-40B4-BE49-F238E27FC236}">
              <a16:creationId xmlns:a16="http://schemas.microsoft.com/office/drawing/2014/main" id="{12765145-A254-4A67-8EE3-EE07701DC265}"/>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1632" name="Text Box 17">
          <a:extLst>
            <a:ext uri="{FF2B5EF4-FFF2-40B4-BE49-F238E27FC236}">
              <a16:creationId xmlns:a16="http://schemas.microsoft.com/office/drawing/2014/main" id="{C055AD3B-AB74-463C-BC1D-01B2AD50104D}"/>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1633" name="Text Box 18">
          <a:extLst>
            <a:ext uri="{FF2B5EF4-FFF2-40B4-BE49-F238E27FC236}">
              <a16:creationId xmlns:a16="http://schemas.microsoft.com/office/drawing/2014/main" id="{3775551E-BE09-4D7C-92D5-745EDB776F13}"/>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1634" name="Text Box 16">
          <a:extLst>
            <a:ext uri="{FF2B5EF4-FFF2-40B4-BE49-F238E27FC236}">
              <a16:creationId xmlns:a16="http://schemas.microsoft.com/office/drawing/2014/main" id="{45F4961B-22D8-4947-B13C-FFCFC94E11E7}"/>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1635" name="Text Box 17">
          <a:extLst>
            <a:ext uri="{FF2B5EF4-FFF2-40B4-BE49-F238E27FC236}">
              <a16:creationId xmlns:a16="http://schemas.microsoft.com/office/drawing/2014/main" id="{7C9EF8F9-32B1-47B8-96A9-B69DBBB7CC4D}"/>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1636" name="Text Box 18">
          <a:extLst>
            <a:ext uri="{FF2B5EF4-FFF2-40B4-BE49-F238E27FC236}">
              <a16:creationId xmlns:a16="http://schemas.microsoft.com/office/drawing/2014/main" id="{9D79529E-34EC-436C-B56C-FA6B3C4BAA2B}"/>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1637" name="Text Box 19">
          <a:extLst>
            <a:ext uri="{FF2B5EF4-FFF2-40B4-BE49-F238E27FC236}">
              <a16:creationId xmlns:a16="http://schemas.microsoft.com/office/drawing/2014/main" id="{D8171FB2-898B-4672-AA22-77AF939F3149}"/>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1638" name="Text Box 16">
          <a:extLst>
            <a:ext uri="{FF2B5EF4-FFF2-40B4-BE49-F238E27FC236}">
              <a16:creationId xmlns:a16="http://schemas.microsoft.com/office/drawing/2014/main" id="{3B00D5E5-8912-4DC8-9123-085853DF1070}"/>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1639" name="Text Box 17">
          <a:extLst>
            <a:ext uri="{FF2B5EF4-FFF2-40B4-BE49-F238E27FC236}">
              <a16:creationId xmlns:a16="http://schemas.microsoft.com/office/drawing/2014/main" id="{207F00DF-692A-4410-9DEA-41E259A55644}"/>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1640" name="Text Box 18">
          <a:extLst>
            <a:ext uri="{FF2B5EF4-FFF2-40B4-BE49-F238E27FC236}">
              <a16:creationId xmlns:a16="http://schemas.microsoft.com/office/drawing/2014/main" id="{278E1EC9-8839-48D2-A9A9-989FD24E1EA1}"/>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1641" name="Text Box 19">
          <a:extLst>
            <a:ext uri="{FF2B5EF4-FFF2-40B4-BE49-F238E27FC236}">
              <a16:creationId xmlns:a16="http://schemas.microsoft.com/office/drawing/2014/main" id="{3C5041E6-8FE8-4BA5-9F34-F7A1D43F519A}"/>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448496"/>
    <xdr:sp macro="" textlink="">
      <xdr:nvSpPr>
        <xdr:cNvPr id="1642" name="Text Box 15">
          <a:extLst>
            <a:ext uri="{FF2B5EF4-FFF2-40B4-BE49-F238E27FC236}">
              <a16:creationId xmlns:a16="http://schemas.microsoft.com/office/drawing/2014/main" id="{881C6CB3-5179-448D-894C-168284291738}"/>
            </a:ext>
          </a:extLst>
        </xdr:cNvPr>
        <xdr:cNvSpPr txBox="1">
          <a:spLocks noChangeArrowheads="1"/>
        </xdr:cNvSpPr>
      </xdr:nvSpPr>
      <xdr:spPr bwMode="auto">
        <a:xfrm>
          <a:off x="4743450" y="257937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504825</xdr:rowOff>
    </xdr:from>
    <xdr:ext cx="95250" cy="442269"/>
    <xdr:sp macro="" textlink="">
      <xdr:nvSpPr>
        <xdr:cNvPr id="1643" name="Text Box 15">
          <a:extLst>
            <a:ext uri="{FF2B5EF4-FFF2-40B4-BE49-F238E27FC236}">
              <a16:creationId xmlns:a16="http://schemas.microsoft.com/office/drawing/2014/main" id="{54CFE807-B54C-40EB-91EF-BCC9C0CF7CEF}"/>
            </a:ext>
          </a:extLst>
        </xdr:cNvPr>
        <xdr:cNvSpPr txBox="1">
          <a:spLocks noChangeArrowheads="1"/>
        </xdr:cNvSpPr>
      </xdr:nvSpPr>
      <xdr:spPr bwMode="auto">
        <a:xfrm>
          <a:off x="14363700" y="257937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213632"/>
    <xdr:sp macro="" textlink="">
      <xdr:nvSpPr>
        <xdr:cNvPr id="1644" name="Text Box 15">
          <a:extLst>
            <a:ext uri="{FF2B5EF4-FFF2-40B4-BE49-F238E27FC236}">
              <a16:creationId xmlns:a16="http://schemas.microsoft.com/office/drawing/2014/main" id="{2C8B863B-2B0B-4652-B5D0-58794E3761C3}"/>
            </a:ext>
          </a:extLst>
        </xdr:cNvPr>
        <xdr:cNvSpPr txBox="1">
          <a:spLocks noChangeArrowheads="1"/>
        </xdr:cNvSpPr>
      </xdr:nvSpPr>
      <xdr:spPr bwMode="auto">
        <a:xfrm>
          <a:off x="4743450" y="25793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444331"/>
    <xdr:sp macro="" textlink="">
      <xdr:nvSpPr>
        <xdr:cNvPr id="1645" name="Text Box 15">
          <a:extLst>
            <a:ext uri="{FF2B5EF4-FFF2-40B4-BE49-F238E27FC236}">
              <a16:creationId xmlns:a16="http://schemas.microsoft.com/office/drawing/2014/main" id="{DD0A95C8-C8D7-4ED3-BB96-D984E684207A}"/>
            </a:ext>
          </a:extLst>
        </xdr:cNvPr>
        <xdr:cNvSpPr txBox="1">
          <a:spLocks noChangeArrowheads="1"/>
        </xdr:cNvSpPr>
      </xdr:nvSpPr>
      <xdr:spPr bwMode="auto">
        <a:xfrm>
          <a:off x="4743450" y="257937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504825</xdr:rowOff>
    </xdr:from>
    <xdr:ext cx="95250" cy="213632"/>
    <xdr:sp macro="" textlink="">
      <xdr:nvSpPr>
        <xdr:cNvPr id="1646" name="Text Box 15">
          <a:extLst>
            <a:ext uri="{FF2B5EF4-FFF2-40B4-BE49-F238E27FC236}">
              <a16:creationId xmlns:a16="http://schemas.microsoft.com/office/drawing/2014/main" id="{81760CCA-069D-4A45-A63E-73F7BA05F5BC}"/>
            </a:ext>
          </a:extLst>
        </xdr:cNvPr>
        <xdr:cNvSpPr txBox="1">
          <a:spLocks noChangeArrowheads="1"/>
        </xdr:cNvSpPr>
      </xdr:nvSpPr>
      <xdr:spPr bwMode="auto">
        <a:xfrm>
          <a:off x="14363700" y="25793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1647" name="Text Box 16">
          <a:extLst>
            <a:ext uri="{FF2B5EF4-FFF2-40B4-BE49-F238E27FC236}">
              <a16:creationId xmlns:a16="http://schemas.microsoft.com/office/drawing/2014/main" id="{CEDB56E0-56A8-4FF1-939E-47B9190DE107}"/>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1648" name="Text Box 17">
          <a:extLst>
            <a:ext uri="{FF2B5EF4-FFF2-40B4-BE49-F238E27FC236}">
              <a16:creationId xmlns:a16="http://schemas.microsoft.com/office/drawing/2014/main" id="{45DA4568-C913-4680-B76E-07EF89DCF97A}"/>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1649" name="Text Box 18">
          <a:extLst>
            <a:ext uri="{FF2B5EF4-FFF2-40B4-BE49-F238E27FC236}">
              <a16:creationId xmlns:a16="http://schemas.microsoft.com/office/drawing/2014/main" id="{830FC576-7442-4E52-9A2E-7F10F461CC25}"/>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1650" name="Text Box 19">
          <a:extLst>
            <a:ext uri="{FF2B5EF4-FFF2-40B4-BE49-F238E27FC236}">
              <a16:creationId xmlns:a16="http://schemas.microsoft.com/office/drawing/2014/main" id="{5F226E38-8912-4499-9674-7984EB7F0992}"/>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1651" name="Text Box 16">
          <a:extLst>
            <a:ext uri="{FF2B5EF4-FFF2-40B4-BE49-F238E27FC236}">
              <a16:creationId xmlns:a16="http://schemas.microsoft.com/office/drawing/2014/main" id="{8795DE6B-A558-4FF3-A40D-418D5D3BD74B}"/>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1652" name="Text Box 17">
          <a:extLst>
            <a:ext uri="{FF2B5EF4-FFF2-40B4-BE49-F238E27FC236}">
              <a16:creationId xmlns:a16="http://schemas.microsoft.com/office/drawing/2014/main" id="{CD9813A2-6E56-4B9C-9C41-43D3CB3C825E}"/>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1653" name="Text Box 18">
          <a:extLst>
            <a:ext uri="{FF2B5EF4-FFF2-40B4-BE49-F238E27FC236}">
              <a16:creationId xmlns:a16="http://schemas.microsoft.com/office/drawing/2014/main" id="{4F56BC1C-E3DE-4114-85B2-E48C1AA1B00D}"/>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1654" name="Text Box 19">
          <a:extLst>
            <a:ext uri="{FF2B5EF4-FFF2-40B4-BE49-F238E27FC236}">
              <a16:creationId xmlns:a16="http://schemas.microsoft.com/office/drawing/2014/main" id="{51F8BF5C-8DB0-4AAF-B1A6-A162CF4FAD72}"/>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1655" name="Text Box 16">
          <a:extLst>
            <a:ext uri="{FF2B5EF4-FFF2-40B4-BE49-F238E27FC236}">
              <a16:creationId xmlns:a16="http://schemas.microsoft.com/office/drawing/2014/main" id="{5DC9F691-CDA7-429C-B79C-F47A7E3221D7}"/>
            </a:ext>
          </a:extLst>
        </xdr:cNvPr>
        <xdr:cNvSpPr txBox="1">
          <a:spLocks noChangeArrowheads="1"/>
        </xdr:cNvSpPr>
      </xdr:nvSpPr>
      <xdr:spPr bwMode="auto">
        <a:xfrm>
          <a:off x="309181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1656" name="Text Box 17">
          <a:extLst>
            <a:ext uri="{FF2B5EF4-FFF2-40B4-BE49-F238E27FC236}">
              <a16:creationId xmlns:a16="http://schemas.microsoft.com/office/drawing/2014/main" id="{11346732-59B5-4A20-81B1-0500372E1AF7}"/>
            </a:ext>
          </a:extLst>
        </xdr:cNvPr>
        <xdr:cNvSpPr txBox="1">
          <a:spLocks noChangeArrowheads="1"/>
        </xdr:cNvSpPr>
      </xdr:nvSpPr>
      <xdr:spPr bwMode="auto">
        <a:xfrm>
          <a:off x="309181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1657" name="Text Box 18">
          <a:extLst>
            <a:ext uri="{FF2B5EF4-FFF2-40B4-BE49-F238E27FC236}">
              <a16:creationId xmlns:a16="http://schemas.microsoft.com/office/drawing/2014/main" id="{1C688B24-1AB0-4E42-B6FD-93DEE977EFE3}"/>
            </a:ext>
          </a:extLst>
        </xdr:cNvPr>
        <xdr:cNvSpPr txBox="1">
          <a:spLocks noChangeArrowheads="1"/>
        </xdr:cNvSpPr>
      </xdr:nvSpPr>
      <xdr:spPr bwMode="auto">
        <a:xfrm>
          <a:off x="309181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1658" name="Text Box 19">
          <a:extLst>
            <a:ext uri="{FF2B5EF4-FFF2-40B4-BE49-F238E27FC236}">
              <a16:creationId xmlns:a16="http://schemas.microsoft.com/office/drawing/2014/main" id="{40984F32-54D9-491A-A549-FB32E2F716A4}"/>
            </a:ext>
          </a:extLst>
        </xdr:cNvPr>
        <xdr:cNvSpPr txBox="1">
          <a:spLocks noChangeArrowheads="1"/>
        </xdr:cNvSpPr>
      </xdr:nvSpPr>
      <xdr:spPr bwMode="auto">
        <a:xfrm>
          <a:off x="309181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59</xdr:row>
      <xdr:rowOff>504825</xdr:rowOff>
    </xdr:from>
    <xdr:ext cx="95250" cy="444014"/>
    <xdr:sp macro="" textlink="">
      <xdr:nvSpPr>
        <xdr:cNvPr id="1659" name="Text Box 15">
          <a:extLst>
            <a:ext uri="{FF2B5EF4-FFF2-40B4-BE49-F238E27FC236}">
              <a16:creationId xmlns:a16="http://schemas.microsoft.com/office/drawing/2014/main" id="{18A719CF-286F-40DC-97D6-68B335A3ECF8}"/>
            </a:ext>
          </a:extLst>
        </xdr:cNvPr>
        <xdr:cNvSpPr txBox="1">
          <a:spLocks noChangeArrowheads="1"/>
        </xdr:cNvSpPr>
      </xdr:nvSpPr>
      <xdr:spPr bwMode="auto">
        <a:xfrm>
          <a:off x="4743450" y="27651075"/>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1660" name="Text Box 16">
          <a:extLst>
            <a:ext uri="{FF2B5EF4-FFF2-40B4-BE49-F238E27FC236}">
              <a16:creationId xmlns:a16="http://schemas.microsoft.com/office/drawing/2014/main" id="{E8B67E46-9703-403E-9F48-527B189C6721}"/>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1661" name="Text Box 17">
          <a:extLst>
            <a:ext uri="{FF2B5EF4-FFF2-40B4-BE49-F238E27FC236}">
              <a16:creationId xmlns:a16="http://schemas.microsoft.com/office/drawing/2014/main" id="{AB56496C-4E1C-404E-A7A2-590DCF785876}"/>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1662" name="Text Box 18">
          <a:extLst>
            <a:ext uri="{FF2B5EF4-FFF2-40B4-BE49-F238E27FC236}">
              <a16:creationId xmlns:a16="http://schemas.microsoft.com/office/drawing/2014/main" id="{05193A6E-DCAA-40E0-89E7-1918135BA8F0}"/>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1663" name="Text Box 19">
          <a:extLst>
            <a:ext uri="{FF2B5EF4-FFF2-40B4-BE49-F238E27FC236}">
              <a16:creationId xmlns:a16="http://schemas.microsoft.com/office/drawing/2014/main" id="{02CC340C-97E4-46B5-81A6-7623D47B4A32}"/>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59</xdr:row>
      <xdr:rowOff>504825</xdr:rowOff>
    </xdr:from>
    <xdr:ext cx="95250" cy="442269"/>
    <xdr:sp macro="" textlink="">
      <xdr:nvSpPr>
        <xdr:cNvPr id="1664" name="Text Box 15">
          <a:extLst>
            <a:ext uri="{FF2B5EF4-FFF2-40B4-BE49-F238E27FC236}">
              <a16:creationId xmlns:a16="http://schemas.microsoft.com/office/drawing/2014/main" id="{F612F1C4-C4DF-4890-9E21-5D64EB8910AB}"/>
            </a:ext>
          </a:extLst>
        </xdr:cNvPr>
        <xdr:cNvSpPr txBox="1">
          <a:spLocks noChangeArrowheads="1"/>
        </xdr:cNvSpPr>
      </xdr:nvSpPr>
      <xdr:spPr bwMode="auto">
        <a:xfrm>
          <a:off x="14363700" y="2765107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1665" name="Text Box 16">
          <a:extLst>
            <a:ext uri="{FF2B5EF4-FFF2-40B4-BE49-F238E27FC236}">
              <a16:creationId xmlns:a16="http://schemas.microsoft.com/office/drawing/2014/main" id="{035267CE-81D3-45BE-B636-4B3AA6CCE4D4}"/>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1666" name="Text Box 17">
          <a:extLst>
            <a:ext uri="{FF2B5EF4-FFF2-40B4-BE49-F238E27FC236}">
              <a16:creationId xmlns:a16="http://schemas.microsoft.com/office/drawing/2014/main" id="{0D23A6A5-73F3-4A49-A67F-790B01DC6A70}"/>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1667" name="Text Box 18">
          <a:extLst>
            <a:ext uri="{FF2B5EF4-FFF2-40B4-BE49-F238E27FC236}">
              <a16:creationId xmlns:a16="http://schemas.microsoft.com/office/drawing/2014/main" id="{6E39AC3F-3520-41AF-B350-FD1372B42941}"/>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1668" name="Text Box 16">
          <a:extLst>
            <a:ext uri="{FF2B5EF4-FFF2-40B4-BE49-F238E27FC236}">
              <a16:creationId xmlns:a16="http://schemas.microsoft.com/office/drawing/2014/main" id="{C96EBA40-0515-4540-AA49-A92A7888AC73}"/>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1669" name="Text Box 17">
          <a:extLst>
            <a:ext uri="{FF2B5EF4-FFF2-40B4-BE49-F238E27FC236}">
              <a16:creationId xmlns:a16="http://schemas.microsoft.com/office/drawing/2014/main" id="{BA5D60B0-EE53-4639-B06F-29BC2254D9DC}"/>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1670" name="Text Box 18">
          <a:extLst>
            <a:ext uri="{FF2B5EF4-FFF2-40B4-BE49-F238E27FC236}">
              <a16:creationId xmlns:a16="http://schemas.microsoft.com/office/drawing/2014/main" id="{460AD48F-85EB-413E-9ABA-6A09A85D344D}"/>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1671" name="Text Box 19">
          <a:extLst>
            <a:ext uri="{FF2B5EF4-FFF2-40B4-BE49-F238E27FC236}">
              <a16:creationId xmlns:a16="http://schemas.microsoft.com/office/drawing/2014/main" id="{05322CC5-23A4-4907-BB4E-5D0E790670D0}"/>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1672" name="Text Box 16">
          <a:extLst>
            <a:ext uri="{FF2B5EF4-FFF2-40B4-BE49-F238E27FC236}">
              <a16:creationId xmlns:a16="http://schemas.microsoft.com/office/drawing/2014/main" id="{F9D78707-6880-4469-A620-CB18F4C6E890}"/>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1673" name="Text Box 17">
          <a:extLst>
            <a:ext uri="{FF2B5EF4-FFF2-40B4-BE49-F238E27FC236}">
              <a16:creationId xmlns:a16="http://schemas.microsoft.com/office/drawing/2014/main" id="{C6A9E3BC-5DC7-435B-9DA4-02FBA81670E5}"/>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1674" name="Text Box 18">
          <a:extLst>
            <a:ext uri="{FF2B5EF4-FFF2-40B4-BE49-F238E27FC236}">
              <a16:creationId xmlns:a16="http://schemas.microsoft.com/office/drawing/2014/main" id="{B9A895FD-7353-4AC2-82B4-AA9A6D443138}"/>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1675" name="Text Box 19">
          <a:extLst>
            <a:ext uri="{FF2B5EF4-FFF2-40B4-BE49-F238E27FC236}">
              <a16:creationId xmlns:a16="http://schemas.microsoft.com/office/drawing/2014/main" id="{107061FC-077B-4515-B176-D1C9F15CD870}"/>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1676" name="Text Box 16">
          <a:extLst>
            <a:ext uri="{FF2B5EF4-FFF2-40B4-BE49-F238E27FC236}">
              <a16:creationId xmlns:a16="http://schemas.microsoft.com/office/drawing/2014/main" id="{ED1B05C4-3167-4097-B156-D1D885AC6875}"/>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1677" name="Text Box 17">
          <a:extLst>
            <a:ext uri="{FF2B5EF4-FFF2-40B4-BE49-F238E27FC236}">
              <a16:creationId xmlns:a16="http://schemas.microsoft.com/office/drawing/2014/main" id="{AE8779CB-87EE-4AAA-9A24-739A6879CF17}"/>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1678" name="Text Box 18">
          <a:extLst>
            <a:ext uri="{FF2B5EF4-FFF2-40B4-BE49-F238E27FC236}">
              <a16:creationId xmlns:a16="http://schemas.microsoft.com/office/drawing/2014/main" id="{1E4CB1C2-2E26-4BAE-A538-C72997B01D5E}"/>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1679" name="Text Box 19">
          <a:extLst>
            <a:ext uri="{FF2B5EF4-FFF2-40B4-BE49-F238E27FC236}">
              <a16:creationId xmlns:a16="http://schemas.microsoft.com/office/drawing/2014/main" id="{3B3191C0-5E52-40CE-984B-FB18C66F07F0}"/>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448496"/>
    <xdr:sp macro="" textlink="">
      <xdr:nvSpPr>
        <xdr:cNvPr id="1680" name="Text Box 15">
          <a:extLst>
            <a:ext uri="{FF2B5EF4-FFF2-40B4-BE49-F238E27FC236}">
              <a16:creationId xmlns:a16="http://schemas.microsoft.com/office/drawing/2014/main" id="{9ECB93D6-68EE-4E86-B9B7-A8A52AEEB961}"/>
            </a:ext>
          </a:extLst>
        </xdr:cNvPr>
        <xdr:cNvSpPr txBox="1">
          <a:spLocks noChangeArrowheads="1"/>
        </xdr:cNvSpPr>
      </xdr:nvSpPr>
      <xdr:spPr bwMode="auto">
        <a:xfrm>
          <a:off x="4743450" y="302514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1681" name="Text Box 16">
          <a:extLst>
            <a:ext uri="{FF2B5EF4-FFF2-40B4-BE49-F238E27FC236}">
              <a16:creationId xmlns:a16="http://schemas.microsoft.com/office/drawing/2014/main" id="{959E1779-9DC6-4637-A2DC-A6EC980351AC}"/>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1682" name="Text Box 17">
          <a:extLst>
            <a:ext uri="{FF2B5EF4-FFF2-40B4-BE49-F238E27FC236}">
              <a16:creationId xmlns:a16="http://schemas.microsoft.com/office/drawing/2014/main" id="{850A9BA1-C85E-4F7B-8889-A187D7529CAA}"/>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1683" name="Text Box 18">
          <a:extLst>
            <a:ext uri="{FF2B5EF4-FFF2-40B4-BE49-F238E27FC236}">
              <a16:creationId xmlns:a16="http://schemas.microsoft.com/office/drawing/2014/main" id="{5363EDF7-53E0-41AB-B229-BC43406279F4}"/>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1684" name="Text Box 19">
          <a:extLst>
            <a:ext uri="{FF2B5EF4-FFF2-40B4-BE49-F238E27FC236}">
              <a16:creationId xmlns:a16="http://schemas.microsoft.com/office/drawing/2014/main" id="{A6FDF0B6-FFA8-4416-ACDE-5DC50B5B472C}"/>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504825</xdr:rowOff>
    </xdr:from>
    <xdr:ext cx="95250" cy="442269"/>
    <xdr:sp macro="" textlink="">
      <xdr:nvSpPr>
        <xdr:cNvPr id="1685" name="Text Box 15">
          <a:extLst>
            <a:ext uri="{FF2B5EF4-FFF2-40B4-BE49-F238E27FC236}">
              <a16:creationId xmlns:a16="http://schemas.microsoft.com/office/drawing/2014/main" id="{84D47DAA-63FD-461E-88D1-2BE6AB06F2D8}"/>
            </a:ext>
          </a:extLst>
        </xdr:cNvPr>
        <xdr:cNvSpPr txBox="1">
          <a:spLocks noChangeArrowheads="1"/>
        </xdr:cNvSpPr>
      </xdr:nvSpPr>
      <xdr:spPr bwMode="auto">
        <a:xfrm>
          <a:off x="14363700" y="302514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1686" name="Text Box 16">
          <a:extLst>
            <a:ext uri="{FF2B5EF4-FFF2-40B4-BE49-F238E27FC236}">
              <a16:creationId xmlns:a16="http://schemas.microsoft.com/office/drawing/2014/main" id="{EEBE617B-6DFF-410D-B2C1-DF3C0D611EBE}"/>
            </a:ext>
          </a:extLst>
        </xdr:cNvPr>
        <xdr:cNvSpPr txBox="1">
          <a:spLocks noChangeArrowheads="1"/>
        </xdr:cNvSpPr>
      </xdr:nvSpPr>
      <xdr:spPr bwMode="auto">
        <a:xfrm>
          <a:off x="309181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1687" name="Text Box 17">
          <a:extLst>
            <a:ext uri="{FF2B5EF4-FFF2-40B4-BE49-F238E27FC236}">
              <a16:creationId xmlns:a16="http://schemas.microsoft.com/office/drawing/2014/main" id="{AFDC4FCE-8A5A-4CA4-9860-5201969B324D}"/>
            </a:ext>
          </a:extLst>
        </xdr:cNvPr>
        <xdr:cNvSpPr txBox="1">
          <a:spLocks noChangeArrowheads="1"/>
        </xdr:cNvSpPr>
      </xdr:nvSpPr>
      <xdr:spPr bwMode="auto">
        <a:xfrm>
          <a:off x="309181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1688" name="Text Box 18">
          <a:extLst>
            <a:ext uri="{FF2B5EF4-FFF2-40B4-BE49-F238E27FC236}">
              <a16:creationId xmlns:a16="http://schemas.microsoft.com/office/drawing/2014/main" id="{E4FFCD14-8A88-46E8-983A-A53C38A7ACD4}"/>
            </a:ext>
          </a:extLst>
        </xdr:cNvPr>
        <xdr:cNvSpPr txBox="1">
          <a:spLocks noChangeArrowheads="1"/>
        </xdr:cNvSpPr>
      </xdr:nvSpPr>
      <xdr:spPr bwMode="auto">
        <a:xfrm>
          <a:off x="309181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1689" name="Text Box 19">
          <a:extLst>
            <a:ext uri="{FF2B5EF4-FFF2-40B4-BE49-F238E27FC236}">
              <a16:creationId xmlns:a16="http://schemas.microsoft.com/office/drawing/2014/main" id="{35E4D9CA-1163-41FD-90C1-5286DA8EF40A}"/>
            </a:ext>
          </a:extLst>
        </xdr:cNvPr>
        <xdr:cNvSpPr txBox="1">
          <a:spLocks noChangeArrowheads="1"/>
        </xdr:cNvSpPr>
      </xdr:nvSpPr>
      <xdr:spPr bwMode="auto">
        <a:xfrm>
          <a:off x="309181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65</xdr:row>
      <xdr:rowOff>504825</xdr:rowOff>
    </xdr:from>
    <xdr:ext cx="95250" cy="444014"/>
    <xdr:sp macro="" textlink="">
      <xdr:nvSpPr>
        <xdr:cNvPr id="1690" name="Text Box 15">
          <a:extLst>
            <a:ext uri="{FF2B5EF4-FFF2-40B4-BE49-F238E27FC236}">
              <a16:creationId xmlns:a16="http://schemas.microsoft.com/office/drawing/2014/main" id="{CE08B94B-9DB5-4AE9-98CA-BD1FA4C54FDB}"/>
            </a:ext>
          </a:extLst>
        </xdr:cNvPr>
        <xdr:cNvSpPr txBox="1">
          <a:spLocks noChangeArrowheads="1"/>
        </xdr:cNvSpPr>
      </xdr:nvSpPr>
      <xdr:spPr bwMode="auto">
        <a:xfrm>
          <a:off x="4743450" y="29879925"/>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1691" name="Text Box 16">
          <a:extLst>
            <a:ext uri="{FF2B5EF4-FFF2-40B4-BE49-F238E27FC236}">
              <a16:creationId xmlns:a16="http://schemas.microsoft.com/office/drawing/2014/main" id="{A746518D-04F0-42AA-8F59-FF51A443366B}"/>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1692" name="Text Box 17">
          <a:extLst>
            <a:ext uri="{FF2B5EF4-FFF2-40B4-BE49-F238E27FC236}">
              <a16:creationId xmlns:a16="http://schemas.microsoft.com/office/drawing/2014/main" id="{4B824C9D-6422-42A9-AF00-BAA0D6FC69BA}"/>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1693" name="Text Box 18">
          <a:extLst>
            <a:ext uri="{FF2B5EF4-FFF2-40B4-BE49-F238E27FC236}">
              <a16:creationId xmlns:a16="http://schemas.microsoft.com/office/drawing/2014/main" id="{818CF305-BB17-4B98-BC81-02F5DB37EA15}"/>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1694" name="Text Box 19">
          <a:extLst>
            <a:ext uri="{FF2B5EF4-FFF2-40B4-BE49-F238E27FC236}">
              <a16:creationId xmlns:a16="http://schemas.microsoft.com/office/drawing/2014/main" id="{5F050D48-3964-4481-959F-2D8D9B189813}"/>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1695" name="Text Box 15">
          <a:extLst>
            <a:ext uri="{FF2B5EF4-FFF2-40B4-BE49-F238E27FC236}">
              <a16:creationId xmlns:a16="http://schemas.microsoft.com/office/drawing/2014/main" id="{0C625C10-EEBC-49F7-AE4E-1C88F3B466B7}"/>
            </a:ext>
          </a:extLst>
        </xdr:cNvPr>
        <xdr:cNvSpPr txBox="1">
          <a:spLocks noChangeArrowheads="1"/>
        </xdr:cNvSpPr>
      </xdr:nvSpPr>
      <xdr:spPr bwMode="auto">
        <a:xfrm>
          <a:off x="4743450" y="30251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444331"/>
    <xdr:sp macro="" textlink="">
      <xdr:nvSpPr>
        <xdr:cNvPr id="1696" name="Text Box 15">
          <a:extLst>
            <a:ext uri="{FF2B5EF4-FFF2-40B4-BE49-F238E27FC236}">
              <a16:creationId xmlns:a16="http://schemas.microsoft.com/office/drawing/2014/main" id="{E359061B-EA10-41F2-9416-120806005A26}"/>
            </a:ext>
          </a:extLst>
        </xdr:cNvPr>
        <xdr:cNvSpPr txBox="1">
          <a:spLocks noChangeArrowheads="1"/>
        </xdr:cNvSpPr>
      </xdr:nvSpPr>
      <xdr:spPr bwMode="auto">
        <a:xfrm>
          <a:off x="4743450" y="302514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65</xdr:row>
      <xdr:rowOff>504825</xdr:rowOff>
    </xdr:from>
    <xdr:ext cx="95250" cy="442269"/>
    <xdr:sp macro="" textlink="">
      <xdr:nvSpPr>
        <xdr:cNvPr id="1697" name="Text Box 15">
          <a:extLst>
            <a:ext uri="{FF2B5EF4-FFF2-40B4-BE49-F238E27FC236}">
              <a16:creationId xmlns:a16="http://schemas.microsoft.com/office/drawing/2014/main" id="{BDF2E2A2-B2A9-4C2F-B4D6-8B56A495A675}"/>
            </a:ext>
          </a:extLst>
        </xdr:cNvPr>
        <xdr:cNvSpPr txBox="1">
          <a:spLocks noChangeArrowheads="1"/>
        </xdr:cNvSpPr>
      </xdr:nvSpPr>
      <xdr:spPr bwMode="auto">
        <a:xfrm>
          <a:off x="14363700" y="2987992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1698" name="Text Box 16">
          <a:extLst>
            <a:ext uri="{FF2B5EF4-FFF2-40B4-BE49-F238E27FC236}">
              <a16:creationId xmlns:a16="http://schemas.microsoft.com/office/drawing/2014/main" id="{DF78E32A-5273-4B43-9835-9FC506370FE0}"/>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1699" name="Text Box 17">
          <a:extLst>
            <a:ext uri="{FF2B5EF4-FFF2-40B4-BE49-F238E27FC236}">
              <a16:creationId xmlns:a16="http://schemas.microsoft.com/office/drawing/2014/main" id="{3C3EC15D-330D-435F-8CB5-A64113C95CD3}"/>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1700" name="Text Box 18">
          <a:extLst>
            <a:ext uri="{FF2B5EF4-FFF2-40B4-BE49-F238E27FC236}">
              <a16:creationId xmlns:a16="http://schemas.microsoft.com/office/drawing/2014/main" id="{C4EF6755-8AF5-4B89-8729-01054D32E5C3}"/>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504825</xdr:rowOff>
    </xdr:from>
    <xdr:ext cx="95250" cy="213632"/>
    <xdr:sp macro="" textlink="">
      <xdr:nvSpPr>
        <xdr:cNvPr id="1701" name="Text Box 15">
          <a:extLst>
            <a:ext uri="{FF2B5EF4-FFF2-40B4-BE49-F238E27FC236}">
              <a16:creationId xmlns:a16="http://schemas.microsoft.com/office/drawing/2014/main" id="{8758A59D-66FA-4BC9-8C97-BA4CA21DDCFF}"/>
            </a:ext>
          </a:extLst>
        </xdr:cNvPr>
        <xdr:cNvSpPr txBox="1">
          <a:spLocks noChangeArrowheads="1"/>
        </xdr:cNvSpPr>
      </xdr:nvSpPr>
      <xdr:spPr bwMode="auto">
        <a:xfrm>
          <a:off x="14363700" y="30251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1702" name="Text Box 16">
          <a:extLst>
            <a:ext uri="{FF2B5EF4-FFF2-40B4-BE49-F238E27FC236}">
              <a16:creationId xmlns:a16="http://schemas.microsoft.com/office/drawing/2014/main" id="{091D4B04-E5F3-4EB1-86C0-2C85CFDCD6C9}"/>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1703" name="Text Box 17">
          <a:extLst>
            <a:ext uri="{FF2B5EF4-FFF2-40B4-BE49-F238E27FC236}">
              <a16:creationId xmlns:a16="http://schemas.microsoft.com/office/drawing/2014/main" id="{607B6E32-8653-41F2-98D1-7255E524C079}"/>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1704" name="Text Box 18">
          <a:extLst>
            <a:ext uri="{FF2B5EF4-FFF2-40B4-BE49-F238E27FC236}">
              <a16:creationId xmlns:a16="http://schemas.microsoft.com/office/drawing/2014/main" id="{48D024D9-59AB-4429-807D-D78F224DA495}"/>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1705" name="Text Box 19">
          <a:extLst>
            <a:ext uri="{FF2B5EF4-FFF2-40B4-BE49-F238E27FC236}">
              <a16:creationId xmlns:a16="http://schemas.microsoft.com/office/drawing/2014/main" id="{2869569C-8BCC-4CFE-9A9C-12A5A60EDD57}"/>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1706" name="Text Box 16">
          <a:extLst>
            <a:ext uri="{FF2B5EF4-FFF2-40B4-BE49-F238E27FC236}">
              <a16:creationId xmlns:a16="http://schemas.microsoft.com/office/drawing/2014/main" id="{7A85F436-5B48-47C8-AB55-E12E60F5C4F0}"/>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1707" name="Text Box 17">
          <a:extLst>
            <a:ext uri="{FF2B5EF4-FFF2-40B4-BE49-F238E27FC236}">
              <a16:creationId xmlns:a16="http://schemas.microsoft.com/office/drawing/2014/main" id="{CC2C10C9-FDCC-4AE1-BF7C-293DC630760D}"/>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1708" name="Text Box 18">
          <a:extLst>
            <a:ext uri="{FF2B5EF4-FFF2-40B4-BE49-F238E27FC236}">
              <a16:creationId xmlns:a16="http://schemas.microsoft.com/office/drawing/2014/main" id="{94F63533-1801-48B1-8C89-3D5F8C3FAB3E}"/>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1709" name="Text Box 19">
          <a:extLst>
            <a:ext uri="{FF2B5EF4-FFF2-40B4-BE49-F238E27FC236}">
              <a16:creationId xmlns:a16="http://schemas.microsoft.com/office/drawing/2014/main" id="{542A1C9F-8732-493B-8EB7-7158D174FB17}"/>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1710" name="Text Box 16">
          <a:extLst>
            <a:ext uri="{FF2B5EF4-FFF2-40B4-BE49-F238E27FC236}">
              <a16:creationId xmlns:a16="http://schemas.microsoft.com/office/drawing/2014/main" id="{ECD708C1-6F77-4F8E-9DD8-864D19C2A680}"/>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1711" name="Text Box 17">
          <a:extLst>
            <a:ext uri="{FF2B5EF4-FFF2-40B4-BE49-F238E27FC236}">
              <a16:creationId xmlns:a16="http://schemas.microsoft.com/office/drawing/2014/main" id="{D6355EC3-2B61-4197-89D5-7833592B07E1}"/>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1712" name="Text Box 18">
          <a:extLst>
            <a:ext uri="{FF2B5EF4-FFF2-40B4-BE49-F238E27FC236}">
              <a16:creationId xmlns:a16="http://schemas.microsoft.com/office/drawing/2014/main" id="{69A48596-3A38-4C7F-8E38-182CD6E4ECBF}"/>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1713" name="Text Box 19">
          <a:extLst>
            <a:ext uri="{FF2B5EF4-FFF2-40B4-BE49-F238E27FC236}">
              <a16:creationId xmlns:a16="http://schemas.microsoft.com/office/drawing/2014/main" id="{B52D0A53-3215-4076-9AB3-3F78275AE997}"/>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1714" name="Text Box 16">
          <a:extLst>
            <a:ext uri="{FF2B5EF4-FFF2-40B4-BE49-F238E27FC236}">
              <a16:creationId xmlns:a16="http://schemas.microsoft.com/office/drawing/2014/main" id="{13509DF2-C7DA-4B04-9D8E-E8943A9216E5}"/>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1715" name="Text Box 17">
          <a:extLst>
            <a:ext uri="{FF2B5EF4-FFF2-40B4-BE49-F238E27FC236}">
              <a16:creationId xmlns:a16="http://schemas.microsoft.com/office/drawing/2014/main" id="{664BFA19-BB78-4811-B195-5EF1E0665662}"/>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1716" name="Text Box 18">
          <a:extLst>
            <a:ext uri="{FF2B5EF4-FFF2-40B4-BE49-F238E27FC236}">
              <a16:creationId xmlns:a16="http://schemas.microsoft.com/office/drawing/2014/main" id="{C8EC3B9E-6844-46E2-BD4C-96C018A64DDF}"/>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1717" name="Text Box 19">
          <a:extLst>
            <a:ext uri="{FF2B5EF4-FFF2-40B4-BE49-F238E27FC236}">
              <a16:creationId xmlns:a16="http://schemas.microsoft.com/office/drawing/2014/main" id="{605D87E6-3D60-4FB6-A1D4-05C4F3D1535C}"/>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1718" name="Text Box 16">
          <a:extLst>
            <a:ext uri="{FF2B5EF4-FFF2-40B4-BE49-F238E27FC236}">
              <a16:creationId xmlns:a16="http://schemas.microsoft.com/office/drawing/2014/main" id="{39A3C825-3D95-4A0D-8468-C36D9A2D7C6F}"/>
            </a:ext>
          </a:extLst>
        </xdr:cNvPr>
        <xdr:cNvSpPr txBox="1">
          <a:spLocks noChangeArrowheads="1"/>
        </xdr:cNvSpPr>
      </xdr:nvSpPr>
      <xdr:spPr bwMode="auto">
        <a:xfrm>
          <a:off x="309181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1719" name="Text Box 17">
          <a:extLst>
            <a:ext uri="{FF2B5EF4-FFF2-40B4-BE49-F238E27FC236}">
              <a16:creationId xmlns:a16="http://schemas.microsoft.com/office/drawing/2014/main" id="{68B9D7FE-A71D-4E2C-8939-F2F3D80D873F}"/>
            </a:ext>
          </a:extLst>
        </xdr:cNvPr>
        <xdr:cNvSpPr txBox="1">
          <a:spLocks noChangeArrowheads="1"/>
        </xdr:cNvSpPr>
      </xdr:nvSpPr>
      <xdr:spPr bwMode="auto">
        <a:xfrm>
          <a:off x="309181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1720" name="Text Box 18">
          <a:extLst>
            <a:ext uri="{FF2B5EF4-FFF2-40B4-BE49-F238E27FC236}">
              <a16:creationId xmlns:a16="http://schemas.microsoft.com/office/drawing/2014/main" id="{4923CFB7-C4F7-4676-B2D1-11DCB191EE0D}"/>
            </a:ext>
          </a:extLst>
        </xdr:cNvPr>
        <xdr:cNvSpPr txBox="1">
          <a:spLocks noChangeArrowheads="1"/>
        </xdr:cNvSpPr>
      </xdr:nvSpPr>
      <xdr:spPr bwMode="auto">
        <a:xfrm>
          <a:off x="309181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1721" name="Text Box 19">
          <a:extLst>
            <a:ext uri="{FF2B5EF4-FFF2-40B4-BE49-F238E27FC236}">
              <a16:creationId xmlns:a16="http://schemas.microsoft.com/office/drawing/2014/main" id="{6B1ED867-8FB6-4DB1-BB13-18B49C6BE73D}"/>
            </a:ext>
          </a:extLst>
        </xdr:cNvPr>
        <xdr:cNvSpPr txBox="1">
          <a:spLocks noChangeArrowheads="1"/>
        </xdr:cNvSpPr>
      </xdr:nvSpPr>
      <xdr:spPr bwMode="auto">
        <a:xfrm>
          <a:off x="309181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504825</xdr:rowOff>
    </xdr:from>
    <xdr:ext cx="95250" cy="444014"/>
    <xdr:sp macro="" textlink="">
      <xdr:nvSpPr>
        <xdr:cNvPr id="1722" name="Text Box 15">
          <a:extLst>
            <a:ext uri="{FF2B5EF4-FFF2-40B4-BE49-F238E27FC236}">
              <a16:creationId xmlns:a16="http://schemas.microsoft.com/office/drawing/2014/main" id="{CB3A8C17-0E1F-4B7D-AF4B-CEAEBA719C76}"/>
            </a:ext>
          </a:extLst>
        </xdr:cNvPr>
        <xdr:cNvSpPr txBox="1">
          <a:spLocks noChangeArrowheads="1"/>
        </xdr:cNvSpPr>
      </xdr:nvSpPr>
      <xdr:spPr bwMode="auto">
        <a:xfrm>
          <a:off x="4743450" y="32108775"/>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1723" name="Text Box 16">
          <a:extLst>
            <a:ext uri="{FF2B5EF4-FFF2-40B4-BE49-F238E27FC236}">
              <a16:creationId xmlns:a16="http://schemas.microsoft.com/office/drawing/2014/main" id="{B6592B83-EC51-49D3-8611-BA55E29B2BF7}"/>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1724" name="Text Box 17">
          <a:extLst>
            <a:ext uri="{FF2B5EF4-FFF2-40B4-BE49-F238E27FC236}">
              <a16:creationId xmlns:a16="http://schemas.microsoft.com/office/drawing/2014/main" id="{FCA6AAD8-11A0-49AE-9D86-814C666DB0C7}"/>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1725" name="Text Box 18">
          <a:extLst>
            <a:ext uri="{FF2B5EF4-FFF2-40B4-BE49-F238E27FC236}">
              <a16:creationId xmlns:a16="http://schemas.microsoft.com/office/drawing/2014/main" id="{A578AC3F-78DB-461C-B97D-33815013CF34}"/>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1726" name="Text Box 19">
          <a:extLst>
            <a:ext uri="{FF2B5EF4-FFF2-40B4-BE49-F238E27FC236}">
              <a16:creationId xmlns:a16="http://schemas.microsoft.com/office/drawing/2014/main" id="{4BE4CB17-EEDC-4094-B393-8B8A4275F789}"/>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71</xdr:row>
      <xdr:rowOff>504825</xdr:rowOff>
    </xdr:from>
    <xdr:ext cx="95250" cy="442269"/>
    <xdr:sp macro="" textlink="">
      <xdr:nvSpPr>
        <xdr:cNvPr id="1727" name="Text Box 15">
          <a:extLst>
            <a:ext uri="{FF2B5EF4-FFF2-40B4-BE49-F238E27FC236}">
              <a16:creationId xmlns:a16="http://schemas.microsoft.com/office/drawing/2014/main" id="{E1DA3FFF-4210-4D7B-8C0A-DA8A146525A3}"/>
            </a:ext>
          </a:extLst>
        </xdr:cNvPr>
        <xdr:cNvSpPr txBox="1">
          <a:spLocks noChangeArrowheads="1"/>
        </xdr:cNvSpPr>
      </xdr:nvSpPr>
      <xdr:spPr bwMode="auto">
        <a:xfrm>
          <a:off x="14363700" y="3210877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1728" name="Text Box 16">
          <a:extLst>
            <a:ext uri="{FF2B5EF4-FFF2-40B4-BE49-F238E27FC236}">
              <a16:creationId xmlns:a16="http://schemas.microsoft.com/office/drawing/2014/main" id="{11E13B3C-C1A8-48D1-8EC6-F02217DEDF95}"/>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1729" name="Text Box 17">
          <a:extLst>
            <a:ext uri="{FF2B5EF4-FFF2-40B4-BE49-F238E27FC236}">
              <a16:creationId xmlns:a16="http://schemas.microsoft.com/office/drawing/2014/main" id="{670BF549-85C6-4222-AAB1-383BBAF21C9F}"/>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1730" name="Text Box 18">
          <a:extLst>
            <a:ext uri="{FF2B5EF4-FFF2-40B4-BE49-F238E27FC236}">
              <a16:creationId xmlns:a16="http://schemas.microsoft.com/office/drawing/2014/main" id="{24243856-8337-4F8D-A98F-F13829175757}"/>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1731" name="Text Box 16">
          <a:extLst>
            <a:ext uri="{FF2B5EF4-FFF2-40B4-BE49-F238E27FC236}">
              <a16:creationId xmlns:a16="http://schemas.microsoft.com/office/drawing/2014/main" id="{3ACD24EA-9DBC-4BB1-B90A-7AE437C29F81}"/>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1732" name="Text Box 17">
          <a:extLst>
            <a:ext uri="{FF2B5EF4-FFF2-40B4-BE49-F238E27FC236}">
              <a16:creationId xmlns:a16="http://schemas.microsoft.com/office/drawing/2014/main" id="{07B0245E-0A72-4AE4-A176-7D21D104AB1D}"/>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1733" name="Text Box 18">
          <a:extLst>
            <a:ext uri="{FF2B5EF4-FFF2-40B4-BE49-F238E27FC236}">
              <a16:creationId xmlns:a16="http://schemas.microsoft.com/office/drawing/2014/main" id="{6E53D601-4217-4630-A1C7-D08A106778C7}"/>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1734" name="Text Box 19">
          <a:extLst>
            <a:ext uri="{FF2B5EF4-FFF2-40B4-BE49-F238E27FC236}">
              <a16:creationId xmlns:a16="http://schemas.microsoft.com/office/drawing/2014/main" id="{89DB676D-9626-4AEC-9168-A3067A83C581}"/>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1735" name="Text Box 16">
          <a:extLst>
            <a:ext uri="{FF2B5EF4-FFF2-40B4-BE49-F238E27FC236}">
              <a16:creationId xmlns:a16="http://schemas.microsoft.com/office/drawing/2014/main" id="{A0D03625-F10F-4B44-9CFF-BC6134063A40}"/>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1736" name="Text Box 17">
          <a:extLst>
            <a:ext uri="{FF2B5EF4-FFF2-40B4-BE49-F238E27FC236}">
              <a16:creationId xmlns:a16="http://schemas.microsoft.com/office/drawing/2014/main" id="{DB63A488-4AF3-4F60-B4BC-D40973A44BEF}"/>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1737" name="Text Box 18">
          <a:extLst>
            <a:ext uri="{FF2B5EF4-FFF2-40B4-BE49-F238E27FC236}">
              <a16:creationId xmlns:a16="http://schemas.microsoft.com/office/drawing/2014/main" id="{58430CFE-5C41-41B1-B83C-0457D6C9EB20}"/>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1738" name="Text Box 19">
          <a:extLst>
            <a:ext uri="{FF2B5EF4-FFF2-40B4-BE49-F238E27FC236}">
              <a16:creationId xmlns:a16="http://schemas.microsoft.com/office/drawing/2014/main" id="{5390A7FA-ACB2-4BF5-99E6-341801FD3CB3}"/>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448496"/>
    <xdr:sp macro="" textlink="">
      <xdr:nvSpPr>
        <xdr:cNvPr id="1739" name="Text Box 15">
          <a:extLst>
            <a:ext uri="{FF2B5EF4-FFF2-40B4-BE49-F238E27FC236}">
              <a16:creationId xmlns:a16="http://schemas.microsoft.com/office/drawing/2014/main" id="{BE0AEC44-B451-4A50-ABE1-B2C018A76F23}"/>
            </a:ext>
          </a:extLst>
        </xdr:cNvPr>
        <xdr:cNvSpPr txBox="1">
          <a:spLocks noChangeArrowheads="1"/>
        </xdr:cNvSpPr>
      </xdr:nvSpPr>
      <xdr:spPr bwMode="auto">
        <a:xfrm>
          <a:off x="4743450" y="324802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504825</xdr:rowOff>
    </xdr:from>
    <xdr:ext cx="95250" cy="442269"/>
    <xdr:sp macro="" textlink="">
      <xdr:nvSpPr>
        <xdr:cNvPr id="1740" name="Text Box 15">
          <a:extLst>
            <a:ext uri="{FF2B5EF4-FFF2-40B4-BE49-F238E27FC236}">
              <a16:creationId xmlns:a16="http://schemas.microsoft.com/office/drawing/2014/main" id="{BB7C00E0-59BE-40EF-9F91-0403D1C34D6D}"/>
            </a:ext>
          </a:extLst>
        </xdr:cNvPr>
        <xdr:cNvSpPr txBox="1">
          <a:spLocks noChangeArrowheads="1"/>
        </xdr:cNvSpPr>
      </xdr:nvSpPr>
      <xdr:spPr bwMode="auto">
        <a:xfrm>
          <a:off x="14363700" y="324802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1741" name="Text Box 15">
          <a:extLst>
            <a:ext uri="{FF2B5EF4-FFF2-40B4-BE49-F238E27FC236}">
              <a16:creationId xmlns:a16="http://schemas.microsoft.com/office/drawing/2014/main" id="{6BF2B279-D82B-45C0-A42B-403AAF1946AF}"/>
            </a:ext>
          </a:extLst>
        </xdr:cNvPr>
        <xdr:cNvSpPr txBox="1">
          <a:spLocks noChangeArrowheads="1"/>
        </xdr:cNvSpPr>
      </xdr:nvSpPr>
      <xdr:spPr bwMode="auto">
        <a:xfrm>
          <a:off x="4743450" y="32480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444331"/>
    <xdr:sp macro="" textlink="">
      <xdr:nvSpPr>
        <xdr:cNvPr id="1742" name="Text Box 15">
          <a:extLst>
            <a:ext uri="{FF2B5EF4-FFF2-40B4-BE49-F238E27FC236}">
              <a16:creationId xmlns:a16="http://schemas.microsoft.com/office/drawing/2014/main" id="{B2D9A9EF-A1AA-4097-86F7-B745D0E44A67}"/>
            </a:ext>
          </a:extLst>
        </xdr:cNvPr>
        <xdr:cNvSpPr txBox="1">
          <a:spLocks noChangeArrowheads="1"/>
        </xdr:cNvSpPr>
      </xdr:nvSpPr>
      <xdr:spPr bwMode="auto">
        <a:xfrm>
          <a:off x="4743450" y="324802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504825</xdr:rowOff>
    </xdr:from>
    <xdr:ext cx="95250" cy="213632"/>
    <xdr:sp macro="" textlink="">
      <xdr:nvSpPr>
        <xdr:cNvPr id="1743" name="Text Box 15">
          <a:extLst>
            <a:ext uri="{FF2B5EF4-FFF2-40B4-BE49-F238E27FC236}">
              <a16:creationId xmlns:a16="http://schemas.microsoft.com/office/drawing/2014/main" id="{DA6014F4-7201-4616-920C-BCA5C80F927F}"/>
            </a:ext>
          </a:extLst>
        </xdr:cNvPr>
        <xdr:cNvSpPr txBox="1">
          <a:spLocks noChangeArrowheads="1"/>
        </xdr:cNvSpPr>
      </xdr:nvSpPr>
      <xdr:spPr bwMode="auto">
        <a:xfrm>
          <a:off x="14363700" y="32480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1744" name="Text Box 16">
          <a:extLst>
            <a:ext uri="{FF2B5EF4-FFF2-40B4-BE49-F238E27FC236}">
              <a16:creationId xmlns:a16="http://schemas.microsoft.com/office/drawing/2014/main" id="{F8B59760-615E-4AF9-9DC0-C953AB3DE77A}"/>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1745" name="Text Box 17">
          <a:extLst>
            <a:ext uri="{FF2B5EF4-FFF2-40B4-BE49-F238E27FC236}">
              <a16:creationId xmlns:a16="http://schemas.microsoft.com/office/drawing/2014/main" id="{5EE39B61-B199-4752-8D31-06F0E7EFD44A}"/>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1746" name="Text Box 18">
          <a:extLst>
            <a:ext uri="{FF2B5EF4-FFF2-40B4-BE49-F238E27FC236}">
              <a16:creationId xmlns:a16="http://schemas.microsoft.com/office/drawing/2014/main" id="{BFEC7FA7-E50B-4E00-8D17-40F5AE80D792}"/>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1747" name="Text Box 19">
          <a:extLst>
            <a:ext uri="{FF2B5EF4-FFF2-40B4-BE49-F238E27FC236}">
              <a16:creationId xmlns:a16="http://schemas.microsoft.com/office/drawing/2014/main" id="{8F364811-4C6C-4EBD-A160-4C3533F5BE3C}"/>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1748" name="Text Box 16">
          <a:extLst>
            <a:ext uri="{FF2B5EF4-FFF2-40B4-BE49-F238E27FC236}">
              <a16:creationId xmlns:a16="http://schemas.microsoft.com/office/drawing/2014/main" id="{3A3E715E-09B1-4EFB-B942-ACA7E5869173}"/>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1749" name="Text Box 17">
          <a:extLst>
            <a:ext uri="{FF2B5EF4-FFF2-40B4-BE49-F238E27FC236}">
              <a16:creationId xmlns:a16="http://schemas.microsoft.com/office/drawing/2014/main" id="{CC852FC5-57CE-4B86-8F9A-880B428BC19C}"/>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1750" name="Text Box 18">
          <a:extLst>
            <a:ext uri="{FF2B5EF4-FFF2-40B4-BE49-F238E27FC236}">
              <a16:creationId xmlns:a16="http://schemas.microsoft.com/office/drawing/2014/main" id="{4E0A5FF5-B5F6-4494-80CD-BE71E7A4396C}"/>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1751" name="Text Box 19">
          <a:extLst>
            <a:ext uri="{FF2B5EF4-FFF2-40B4-BE49-F238E27FC236}">
              <a16:creationId xmlns:a16="http://schemas.microsoft.com/office/drawing/2014/main" id="{DC07CF3A-D51F-4CE1-A92A-4BAA5D4AF11C}"/>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1752" name="Text Box 16">
          <a:extLst>
            <a:ext uri="{FF2B5EF4-FFF2-40B4-BE49-F238E27FC236}">
              <a16:creationId xmlns:a16="http://schemas.microsoft.com/office/drawing/2014/main" id="{D9CFA7D7-ED06-48F2-8547-E47EC6CE8252}"/>
            </a:ext>
          </a:extLst>
        </xdr:cNvPr>
        <xdr:cNvSpPr txBox="1">
          <a:spLocks noChangeArrowheads="1"/>
        </xdr:cNvSpPr>
      </xdr:nvSpPr>
      <xdr:spPr bwMode="auto">
        <a:xfrm>
          <a:off x="309181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1753" name="Text Box 17">
          <a:extLst>
            <a:ext uri="{FF2B5EF4-FFF2-40B4-BE49-F238E27FC236}">
              <a16:creationId xmlns:a16="http://schemas.microsoft.com/office/drawing/2014/main" id="{11FA82FC-B110-465F-A1A3-D0C1DE70139E}"/>
            </a:ext>
          </a:extLst>
        </xdr:cNvPr>
        <xdr:cNvSpPr txBox="1">
          <a:spLocks noChangeArrowheads="1"/>
        </xdr:cNvSpPr>
      </xdr:nvSpPr>
      <xdr:spPr bwMode="auto">
        <a:xfrm>
          <a:off x="309181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1754" name="Text Box 18">
          <a:extLst>
            <a:ext uri="{FF2B5EF4-FFF2-40B4-BE49-F238E27FC236}">
              <a16:creationId xmlns:a16="http://schemas.microsoft.com/office/drawing/2014/main" id="{0772B268-E43E-44F2-B6E4-B54847EDA9FC}"/>
            </a:ext>
          </a:extLst>
        </xdr:cNvPr>
        <xdr:cNvSpPr txBox="1">
          <a:spLocks noChangeArrowheads="1"/>
        </xdr:cNvSpPr>
      </xdr:nvSpPr>
      <xdr:spPr bwMode="auto">
        <a:xfrm>
          <a:off x="309181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1755" name="Text Box 19">
          <a:extLst>
            <a:ext uri="{FF2B5EF4-FFF2-40B4-BE49-F238E27FC236}">
              <a16:creationId xmlns:a16="http://schemas.microsoft.com/office/drawing/2014/main" id="{A45084F6-FC6B-438D-98F2-95E24AB389D7}"/>
            </a:ext>
          </a:extLst>
        </xdr:cNvPr>
        <xdr:cNvSpPr txBox="1">
          <a:spLocks noChangeArrowheads="1"/>
        </xdr:cNvSpPr>
      </xdr:nvSpPr>
      <xdr:spPr bwMode="auto">
        <a:xfrm>
          <a:off x="309181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1756" name="Text Box 16">
          <a:extLst>
            <a:ext uri="{FF2B5EF4-FFF2-40B4-BE49-F238E27FC236}">
              <a16:creationId xmlns:a16="http://schemas.microsoft.com/office/drawing/2014/main" id="{D11F20AC-083E-4237-B705-9BA9173E2DA7}"/>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1757" name="Text Box 17">
          <a:extLst>
            <a:ext uri="{FF2B5EF4-FFF2-40B4-BE49-F238E27FC236}">
              <a16:creationId xmlns:a16="http://schemas.microsoft.com/office/drawing/2014/main" id="{27D38885-130E-41A6-8FC0-B4197F58DD81}"/>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1758" name="Text Box 18">
          <a:extLst>
            <a:ext uri="{FF2B5EF4-FFF2-40B4-BE49-F238E27FC236}">
              <a16:creationId xmlns:a16="http://schemas.microsoft.com/office/drawing/2014/main" id="{6DFA43CA-6F29-448F-B737-CB98920C2650}"/>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1759" name="Text Box 19">
          <a:extLst>
            <a:ext uri="{FF2B5EF4-FFF2-40B4-BE49-F238E27FC236}">
              <a16:creationId xmlns:a16="http://schemas.microsoft.com/office/drawing/2014/main" id="{F33EE9B6-27CC-4549-B9E2-F22A8FD5B00A}"/>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1760" name="Text Box 16">
          <a:extLst>
            <a:ext uri="{FF2B5EF4-FFF2-40B4-BE49-F238E27FC236}">
              <a16:creationId xmlns:a16="http://schemas.microsoft.com/office/drawing/2014/main" id="{AFF2F6D6-6E63-46FE-A1E8-BA335D891943}"/>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1761" name="Text Box 17">
          <a:extLst>
            <a:ext uri="{FF2B5EF4-FFF2-40B4-BE49-F238E27FC236}">
              <a16:creationId xmlns:a16="http://schemas.microsoft.com/office/drawing/2014/main" id="{3189D13E-4639-4129-BAE6-D30C74F351F6}"/>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1762" name="Text Box 18">
          <a:extLst>
            <a:ext uri="{FF2B5EF4-FFF2-40B4-BE49-F238E27FC236}">
              <a16:creationId xmlns:a16="http://schemas.microsoft.com/office/drawing/2014/main" id="{C327EA02-4BB2-4B23-94F1-CEA19C04D2B0}"/>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1763" name="Text Box 16">
          <a:extLst>
            <a:ext uri="{FF2B5EF4-FFF2-40B4-BE49-F238E27FC236}">
              <a16:creationId xmlns:a16="http://schemas.microsoft.com/office/drawing/2014/main" id="{A3BF5310-9929-4221-BE22-09FAF20436E5}"/>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1764" name="Text Box 17">
          <a:extLst>
            <a:ext uri="{FF2B5EF4-FFF2-40B4-BE49-F238E27FC236}">
              <a16:creationId xmlns:a16="http://schemas.microsoft.com/office/drawing/2014/main" id="{7EAE564E-2847-4502-9FEA-7A3A165BD566}"/>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1765" name="Text Box 18">
          <a:extLst>
            <a:ext uri="{FF2B5EF4-FFF2-40B4-BE49-F238E27FC236}">
              <a16:creationId xmlns:a16="http://schemas.microsoft.com/office/drawing/2014/main" id="{0668A2A4-D0A6-491A-8E46-E236F46B3F5F}"/>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1766" name="Text Box 19">
          <a:extLst>
            <a:ext uri="{FF2B5EF4-FFF2-40B4-BE49-F238E27FC236}">
              <a16:creationId xmlns:a16="http://schemas.microsoft.com/office/drawing/2014/main" id="{9B9EB13A-9E84-4730-AE00-A369A3635417}"/>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1767" name="Text Box 16">
          <a:extLst>
            <a:ext uri="{FF2B5EF4-FFF2-40B4-BE49-F238E27FC236}">
              <a16:creationId xmlns:a16="http://schemas.microsoft.com/office/drawing/2014/main" id="{1B742143-6605-44C1-94B5-FE58CEE5988B}"/>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1768" name="Text Box 17">
          <a:extLst>
            <a:ext uri="{FF2B5EF4-FFF2-40B4-BE49-F238E27FC236}">
              <a16:creationId xmlns:a16="http://schemas.microsoft.com/office/drawing/2014/main" id="{60CFE2E9-05E4-488F-A2EF-E85B4B5AC23F}"/>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1769" name="Text Box 18">
          <a:extLst>
            <a:ext uri="{FF2B5EF4-FFF2-40B4-BE49-F238E27FC236}">
              <a16:creationId xmlns:a16="http://schemas.microsoft.com/office/drawing/2014/main" id="{EF4BD80F-0388-4D71-9120-4912D2D4AB68}"/>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1770" name="Text Box 19">
          <a:extLst>
            <a:ext uri="{FF2B5EF4-FFF2-40B4-BE49-F238E27FC236}">
              <a16:creationId xmlns:a16="http://schemas.microsoft.com/office/drawing/2014/main" id="{891224B2-6409-4B1B-B671-538B26DCCA0F}"/>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1771" name="Text Box 16">
          <a:extLst>
            <a:ext uri="{FF2B5EF4-FFF2-40B4-BE49-F238E27FC236}">
              <a16:creationId xmlns:a16="http://schemas.microsoft.com/office/drawing/2014/main" id="{2F64BF7C-F4D3-42C8-9C65-EBA41F58C079}"/>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1772" name="Text Box 17">
          <a:extLst>
            <a:ext uri="{FF2B5EF4-FFF2-40B4-BE49-F238E27FC236}">
              <a16:creationId xmlns:a16="http://schemas.microsoft.com/office/drawing/2014/main" id="{529205BF-4F3C-4405-9E44-F41DD377EAA0}"/>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1773" name="Text Box 18">
          <a:extLst>
            <a:ext uri="{FF2B5EF4-FFF2-40B4-BE49-F238E27FC236}">
              <a16:creationId xmlns:a16="http://schemas.microsoft.com/office/drawing/2014/main" id="{86484778-FDE3-4D8D-B86E-BBC113785C55}"/>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1774" name="Text Box 19">
          <a:extLst>
            <a:ext uri="{FF2B5EF4-FFF2-40B4-BE49-F238E27FC236}">
              <a16:creationId xmlns:a16="http://schemas.microsoft.com/office/drawing/2014/main" id="{844426DF-2CE7-428A-BE81-C6C236CDA136}"/>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461691"/>
    <xdr:sp macro="" textlink="">
      <xdr:nvSpPr>
        <xdr:cNvPr id="1775" name="Text Box 15">
          <a:extLst>
            <a:ext uri="{FF2B5EF4-FFF2-40B4-BE49-F238E27FC236}">
              <a16:creationId xmlns:a16="http://schemas.microsoft.com/office/drawing/2014/main" id="{54F4BD93-86C9-4FF9-A83D-26CEA7DD7956}"/>
            </a:ext>
          </a:extLst>
        </xdr:cNvPr>
        <xdr:cNvSpPr txBox="1">
          <a:spLocks noChangeArrowheads="1"/>
        </xdr:cNvSpPr>
      </xdr:nvSpPr>
      <xdr:spPr bwMode="auto">
        <a:xfrm>
          <a:off x="4743450" y="36937950"/>
          <a:ext cx="95250" cy="461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1776" name="Text Box 16">
          <a:extLst>
            <a:ext uri="{FF2B5EF4-FFF2-40B4-BE49-F238E27FC236}">
              <a16:creationId xmlns:a16="http://schemas.microsoft.com/office/drawing/2014/main" id="{841C1338-3312-4DA4-BC7F-953A85DC850E}"/>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1777" name="Text Box 17">
          <a:extLst>
            <a:ext uri="{FF2B5EF4-FFF2-40B4-BE49-F238E27FC236}">
              <a16:creationId xmlns:a16="http://schemas.microsoft.com/office/drawing/2014/main" id="{18BAEDBF-893E-4D63-9BE3-543F440E3E94}"/>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1778" name="Text Box 18">
          <a:extLst>
            <a:ext uri="{FF2B5EF4-FFF2-40B4-BE49-F238E27FC236}">
              <a16:creationId xmlns:a16="http://schemas.microsoft.com/office/drawing/2014/main" id="{202DB75F-A282-4B43-BBBD-2653D5C7A13A}"/>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1779" name="Text Box 19">
          <a:extLst>
            <a:ext uri="{FF2B5EF4-FFF2-40B4-BE49-F238E27FC236}">
              <a16:creationId xmlns:a16="http://schemas.microsoft.com/office/drawing/2014/main" id="{AB09FE81-FB3C-4ACF-800C-CDB2C4C37285}"/>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504825</xdr:rowOff>
    </xdr:from>
    <xdr:ext cx="95250" cy="442269"/>
    <xdr:sp macro="" textlink="">
      <xdr:nvSpPr>
        <xdr:cNvPr id="1780" name="Text Box 15">
          <a:extLst>
            <a:ext uri="{FF2B5EF4-FFF2-40B4-BE49-F238E27FC236}">
              <a16:creationId xmlns:a16="http://schemas.microsoft.com/office/drawing/2014/main" id="{F389D891-8F39-4E8A-BF3D-7015DCF1C1A1}"/>
            </a:ext>
          </a:extLst>
        </xdr:cNvPr>
        <xdr:cNvSpPr txBox="1">
          <a:spLocks noChangeArrowheads="1"/>
        </xdr:cNvSpPr>
      </xdr:nvSpPr>
      <xdr:spPr bwMode="auto">
        <a:xfrm>
          <a:off x="14363700" y="369379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1781" name="Text Box 16">
          <a:extLst>
            <a:ext uri="{FF2B5EF4-FFF2-40B4-BE49-F238E27FC236}">
              <a16:creationId xmlns:a16="http://schemas.microsoft.com/office/drawing/2014/main" id="{EB4FB57B-F0DE-4C5A-AF97-68AD90ACC00D}"/>
            </a:ext>
          </a:extLst>
        </xdr:cNvPr>
        <xdr:cNvSpPr txBox="1">
          <a:spLocks noChangeArrowheads="1"/>
        </xdr:cNvSpPr>
      </xdr:nvSpPr>
      <xdr:spPr bwMode="auto">
        <a:xfrm>
          <a:off x="309181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1782" name="Text Box 17">
          <a:extLst>
            <a:ext uri="{FF2B5EF4-FFF2-40B4-BE49-F238E27FC236}">
              <a16:creationId xmlns:a16="http://schemas.microsoft.com/office/drawing/2014/main" id="{D76624ED-8F00-4281-8D3E-E8F01B1F93DC}"/>
            </a:ext>
          </a:extLst>
        </xdr:cNvPr>
        <xdr:cNvSpPr txBox="1">
          <a:spLocks noChangeArrowheads="1"/>
        </xdr:cNvSpPr>
      </xdr:nvSpPr>
      <xdr:spPr bwMode="auto">
        <a:xfrm>
          <a:off x="309181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1783" name="Text Box 18">
          <a:extLst>
            <a:ext uri="{FF2B5EF4-FFF2-40B4-BE49-F238E27FC236}">
              <a16:creationId xmlns:a16="http://schemas.microsoft.com/office/drawing/2014/main" id="{5692F3D4-734D-4B21-8361-E1544605533D}"/>
            </a:ext>
          </a:extLst>
        </xdr:cNvPr>
        <xdr:cNvSpPr txBox="1">
          <a:spLocks noChangeArrowheads="1"/>
        </xdr:cNvSpPr>
      </xdr:nvSpPr>
      <xdr:spPr bwMode="auto">
        <a:xfrm>
          <a:off x="309181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1784" name="Text Box 19">
          <a:extLst>
            <a:ext uri="{FF2B5EF4-FFF2-40B4-BE49-F238E27FC236}">
              <a16:creationId xmlns:a16="http://schemas.microsoft.com/office/drawing/2014/main" id="{3E7244F7-993D-4816-A55A-FF584C90A9C3}"/>
            </a:ext>
          </a:extLst>
        </xdr:cNvPr>
        <xdr:cNvSpPr txBox="1">
          <a:spLocks noChangeArrowheads="1"/>
        </xdr:cNvSpPr>
      </xdr:nvSpPr>
      <xdr:spPr bwMode="auto">
        <a:xfrm>
          <a:off x="309181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83</xdr:row>
      <xdr:rowOff>504825</xdr:rowOff>
    </xdr:from>
    <xdr:ext cx="95250" cy="444014"/>
    <xdr:sp macro="" textlink="">
      <xdr:nvSpPr>
        <xdr:cNvPr id="1785" name="Text Box 15">
          <a:extLst>
            <a:ext uri="{FF2B5EF4-FFF2-40B4-BE49-F238E27FC236}">
              <a16:creationId xmlns:a16="http://schemas.microsoft.com/office/drawing/2014/main" id="{80D16FB7-DD61-421F-BAA3-110901FD83E1}"/>
            </a:ext>
          </a:extLst>
        </xdr:cNvPr>
        <xdr:cNvSpPr txBox="1">
          <a:spLocks noChangeArrowheads="1"/>
        </xdr:cNvSpPr>
      </xdr:nvSpPr>
      <xdr:spPr bwMode="auto">
        <a:xfrm>
          <a:off x="4743450" y="36566475"/>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1786" name="Text Box 16">
          <a:extLst>
            <a:ext uri="{FF2B5EF4-FFF2-40B4-BE49-F238E27FC236}">
              <a16:creationId xmlns:a16="http://schemas.microsoft.com/office/drawing/2014/main" id="{BCAF9FF5-4663-48B5-8CDF-D41998E0A62D}"/>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1787" name="Text Box 17">
          <a:extLst>
            <a:ext uri="{FF2B5EF4-FFF2-40B4-BE49-F238E27FC236}">
              <a16:creationId xmlns:a16="http://schemas.microsoft.com/office/drawing/2014/main" id="{B499717F-24EA-4E82-8BAC-3D8986673439}"/>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1788" name="Text Box 18">
          <a:extLst>
            <a:ext uri="{FF2B5EF4-FFF2-40B4-BE49-F238E27FC236}">
              <a16:creationId xmlns:a16="http://schemas.microsoft.com/office/drawing/2014/main" id="{A82867E3-D39F-4A07-ACE0-B43DDCE3F062}"/>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1789" name="Text Box 19">
          <a:extLst>
            <a:ext uri="{FF2B5EF4-FFF2-40B4-BE49-F238E27FC236}">
              <a16:creationId xmlns:a16="http://schemas.microsoft.com/office/drawing/2014/main" id="{1A2DD817-55AE-4941-A64F-9302D05929E1}"/>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1790" name="Text Box 15">
          <a:extLst>
            <a:ext uri="{FF2B5EF4-FFF2-40B4-BE49-F238E27FC236}">
              <a16:creationId xmlns:a16="http://schemas.microsoft.com/office/drawing/2014/main" id="{C9EC420C-BDBE-4D30-8843-4B385DCA761C}"/>
            </a:ext>
          </a:extLst>
        </xdr:cNvPr>
        <xdr:cNvSpPr txBox="1">
          <a:spLocks noChangeArrowheads="1"/>
        </xdr:cNvSpPr>
      </xdr:nvSpPr>
      <xdr:spPr bwMode="auto">
        <a:xfrm>
          <a:off x="474345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444331"/>
    <xdr:sp macro="" textlink="">
      <xdr:nvSpPr>
        <xdr:cNvPr id="1791" name="Text Box 15">
          <a:extLst>
            <a:ext uri="{FF2B5EF4-FFF2-40B4-BE49-F238E27FC236}">
              <a16:creationId xmlns:a16="http://schemas.microsoft.com/office/drawing/2014/main" id="{FAC22EC3-B966-4C16-A821-49B69BBA6A34}"/>
            </a:ext>
          </a:extLst>
        </xdr:cNvPr>
        <xdr:cNvSpPr txBox="1">
          <a:spLocks noChangeArrowheads="1"/>
        </xdr:cNvSpPr>
      </xdr:nvSpPr>
      <xdr:spPr bwMode="auto">
        <a:xfrm>
          <a:off x="4743450" y="369379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83</xdr:row>
      <xdr:rowOff>504825</xdr:rowOff>
    </xdr:from>
    <xdr:ext cx="95250" cy="442269"/>
    <xdr:sp macro="" textlink="">
      <xdr:nvSpPr>
        <xdr:cNvPr id="1792" name="Text Box 15">
          <a:extLst>
            <a:ext uri="{FF2B5EF4-FFF2-40B4-BE49-F238E27FC236}">
              <a16:creationId xmlns:a16="http://schemas.microsoft.com/office/drawing/2014/main" id="{DE44AB3A-662A-431C-8AAC-7334910B4E2E}"/>
            </a:ext>
          </a:extLst>
        </xdr:cNvPr>
        <xdr:cNvSpPr txBox="1">
          <a:spLocks noChangeArrowheads="1"/>
        </xdr:cNvSpPr>
      </xdr:nvSpPr>
      <xdr:spPr bwMode="auto">
        <a:xfrm>
          <a:off x="14363700" y="3656647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1793" name="Text Box 16">
          <a:extLst>
            <a:ext uri="{FF2B5EF4-FFF2-40B4-BE49-F238E27FC236}">
              <a16:creationId xmlns:a16="http://schemas.microsoft.com/office/drawing/2014/main" id="{EA358D41-F8E2-477A-BBA9-22D172B8D29E}"/>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1794" name="Text Box 17">
          <a:extLst>
            <a:ext uri="{FF2B5EF4-FFF2-40B4-BE49-F238E27FC236}">
              <a16:creationId xmlns:a16="http://schemas.microsoft.com/office/drawing/2014/main" id="{8FA84107-5981-400C-890A-DCD70BFB2781}"/>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1795" name="Text Box 18">
          <a:extLst>
            <a:ext uri="{FF2B5EF4-FFF2-40B4-BE49-F238E27FC236}">
              <a16:creationId xmlns:a16="http://schemas.microsoft.com/office/drawing/2014/main" id="{92C4A3E6-8E8E-4F15-9009-70DE6AD29F79}"/>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504825</xdr:rowOff>
    </xdr:from>
    <xdr:ext cx="95250" cy="213632"/>
    <xdr:sp macro="" textlink="">
      <xdr:nvSpPr>
        <xdr:cNvPr id="1796" name="Text Box 15">
          <a:extLst>
            <a:ext uri="{FF2B5EF4-FFF2-40B4-BE49-F238E27FC236}">
              <a16:creationId xmlns:a16="http://schemas.microsoft.com/office/drawing/2014/main" id="{4348BDDE-6828-4A4B-8596-AF60663E7460}"/>
            </a:ext>
          </a:extLst>
        </xdr:cNvPr>
        <xdr:cNvSpPr txBox="1">
          <a:spLocks noChangeArrowheads="1"/>
        </xdr:cNvSpPr>
      </xdr:nvSpPr>
      <xdr:spPr bwMode="auto">
        <a:xfrm>
          <a:off x="1436370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1797" name="Text Box 16">
          <a:extLst>
            <a:ext uri="{FF2B5EF4-FFF2-40B4-BE49-F238E27FC236}">
              <a16:creationId xmlns:a16="http://schemas.microsoft.com/office/drawing/2014/main" id="{40C3BE55-C119-4794-A605-85F4E25C4BE0}"/>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1798" name="Text Box 17">
          <a:extLst>
            <a:ext uri="{FF2B5EF4-FFF2-40B4-BE49-F238E27FC236}">
              <a16:creationId xmlns:a16="http://schemas.microsoft.com/office/drawing/2014/main" id="{5FFEDD9A-A004-4675-BED4-20A3A06DC332}"/>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1799" name="Text Box 18">
          <a:extLst>
            <a:ext uri="{FF2B5EF4-FFF2-40B4-BE49-F238E27FC236}">
              <a16:creationId xmlns:a16="http://schemas.microsoft.com/office/drawing/2014/main" id="{2C2F8F46-6AE4-467E-826F-58047E9A3C2B}"/>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1800" name="Text Box 19">
          <a:extLst>
            <a:ext uri="{FF2B5EF4-FFF2-40B4-BE49-F238E27FC236}">
              <a16:creationId xmlns:a16="http://schemas.microsoft.com/office/drawing/2014/main" id="{FCF14D64-D316-4D35-B572-840C23E971F4}"/>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1801" name="Text Box 16">
          <a:extLst>
            <a:ext uri="{FF2B5EF4-FFF2-40B4-BE49-F238E27FC236}">
              <a16:creationId xmlns:a16="http://schemas.microsoft.com/office/drawing/2014/main" id="{8E673930-0D5C-4F42-A85A-B242DE8F68E7}"/>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1802" name="Text Box 17">
          <a:extLst>
            <a:ext uri="{FF2B5EF4-FFF2-40B4-BE49-F238E27FC236}">
              <a16:creationId xmlns:a16="http://schemas.microsoft.com/office/drawing/2014/main" id="{0C84C723-F41F-4B12-BF25-6268781E200B}"/>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1803" name="Text Box 18">
          <a:extLst>
            <a:ext uri="{FF2B5EF4-FFF2-40B4-BE49-F238E27FC236}">
              <a16:creationId xmlns:a16="http://schemas.microsoft.com/office/drawing/2014/main" id="{C1082EA2-AA4F-4793-A798-E8DA21F8BBB8}"/>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1804" name="Text Box 19">
          <a:extLst>
            <a:ext uri="{FF2B5EF4-FFF2-40B4-BE49-F238E27FC236}">
              <a16:creationId xmlns:a16="http://schemas.microsoft.com/office/drawing/2014/main" id="{E61F5DDD-63A4-46BF-A6ED-B5112806AF16}"/>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1805" name="Text Box 16">
          <a:extLst>
            <a:ext uri="{FF2B5EF4-FFF2-40B4-BE49-F238E27FC236}">
              <a16:creationId xmlns:a16="http://schemas.microsoft.com/office/drawing/2014/main" id="{9DD75B79-0AF4-419E-8A83-F21BF3EA68E9}"/>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1806" name="Text Box 17">
          <a:extLst>
            <a:ext uri="{FF2B5EF4-FFF2-40B4-BE49-F238E27FC236}">
              <a16:creationId xmlns:a16="http://schemas.microsoft.com/office/drawing/2014/main" id="{BC356D61-E60B-4BAE-A9F6-B119CC67174D}"/>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1807" name="Text Box 18">
          <a:extLst>
            <a:ext uri="{FF2B5EF4-FFF2-40B4-BE49-F238E27FC236}">
              <a16:creationId xmlns:a16="http://schemas.microsoft.com/office/drawing/2014/main" id="{EE132F7A-DF2F-4956-80C8-BA4B86816D5C}"/>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1808" name="Text Box 19">
          <a:extLst>
            <a:ext uri="{FF2B5EF4-FFF2-40B4-BE49-F238E27FC236}">
              <a16:creationId xmlns:a16="http://schemas.microsoft.com/office/drawing/2014/main" id="{41288CD5-5B38-49DD-BF14-68FF4302D25C}"/>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1809" name="Text Box 16">
          <a:extLst>
            <a:ext uri="{FF2B5EF4-FFF2-40B4-BE49-F238E27FC236}">
              <a16:creationId xmlns:a16="http://schemas.microsoft.com/office/drawing/2014/main" id="{6CA20DA8-2DD9-40A0-8BD7-15EBCF146112}"/>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1810" name="Text Box 17">
          <a:extLst>
            <a:ext uri="{FF2B5EF4-FFF2-40B4-BE49-F238E27FC236}">
              <a16:creationId xmlns:a16="http://schemas.microsoft.com/office/drawing/2014/main" id="{E92B7C8C-DA2C-4B0F-B6E1-7DA97F19813D}"/>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1811" name="Text Box 18">
          <a:extLst>
            <a:ext uri="{FF2B5EF4-FFF2-40B4-BE49-F238E27FC236}">
              <a16:creationId xmlns:a16="http://schemas.microsoft.com/office/drawing/2014/main" id="{15F799D9-7255-4EB3-9BA2-137B63184CF7}"/>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1812" name="Text Box 19">
          <a:extLst>
            <a:ext uri="{FF2B5EF4-FFF2-40B4-BE49-F238E27FC236}">
              <a16:creationId xmlns:a16="http://schemas.microsoft.com/office/drawing/2014/main" id="{016DA184-A6EA-4B30-A4E9-BC68732A9534}"/>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1813" name="Text Box 16">
          <a:extLst>
            <a:ext uri="{FF2B5EF4-FFF2-40B4-BE49-F238E27FC236}">
              <a16:creationId xmlns:a16="http://schemas.microsoft.com/office/drawing/2014/main" id="{2DA451D3-392B-4EA7-9309-9A52BACB094D}"/>
            </a:ext>
          </a:extLst>
        </xdr:cNvPr>
        <xdr:cNvSpPr txBox="1">
          <a:spLocks noChangeArrowheads="1"/>
        </xdr:cNvSpPr>
      </xdr:nvSpPr>
      <xdr:spPr bwMode="auto">
        <a:xfrm>
          <a:off x="309181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1814" name="Text Box 17">
          <a:extLst>
            <a:ext uri="{FF2B5EF4-FFF2-40B4-BE49-F238E27FC236}">
              <a16:creationId xmlns:a16="http://schemas.microsoft.com/office/drawing/2014/main" id="{FE032090-0F99-42D1-83AB-528C93F1745A}"/>
            </a:ext>
          </a:extLst>
        </xdr:cNvPr>
        <xdr:cNvSpPr txBox="1">
          <a:spLocks noChangeArrowheads="1"/>
        </xdr:cNvSpPr>
      </xdr:nvSpPr>
      <xdr:spPr bwMode="auto">
        <a:xfrm>
          <a:off x="309181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1815" name="Text Box 18">
          <a:extLst>
            <a:ext uri="{FF2B5EF4-FFF2-40B4-BE49-F238E27FC236}">
              <a16:creationId xmlns:a16="http://schemas.microsoft.com/office/drawing/2014/main" id="{C3CE04C3-45DC-4819-9625-927FF05AD020}"/>
            </a:ext>
          </a:extLst>
        </xdr:cNvPr>
        <xdr:cNvSpPr txBox="1">
          <a:spLocks noChangeArrowheads="1"/>
        </xdr:cNvSpPr>
      </xdr:nvSpPr>
      <xdr:spPr bwMode="auto">
        <a:xfrm>
          <a:off x="309181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1816" name="Text Box 19">
          <a:extLst>
            <a:ext uri="{FF2B5EF4-FFF2-40B4-BE49-F238E27FC236}">
              <a16:creationId xmlns:a16="http://schemas.microsoft.com/office/drawing/2014/main" id="{9742D937-3C6D-4574-B7D6-3620DCC52032}"/>
            </a:ext>
          </a:extLst>
        </xdr:cNvPr>
        <xdr:cNvSpPr txBox="1">
          <a:spLocks noChangeArrowheads="1"/>
        </xdr:cNvSpPr>
      </xdr:nvSpPr>
      <xdr:spPr bwMode="auto">
        <a:xfrm>
          <a:off x="309181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89</xdr:row>
      <xdr:rowOff>504825</xdr:rowOff>
    </xdr:from>
    <xdr:ext cx="95250" cy="444014"/>
    <xdr:sp macro="" textlink="">
      <xdr:nvSpPr>
        <xdr:cNvPr id="1817" name="Text Box 15">
          <a:extLst>
            <a:ext uri="{FF2B5EF4-FFF2-40B4-BE49-F238E27FC236}">
              <a16:creationId xmlns:a16="http://schemas.microsoft.com/office/drawing/2014/main" id="{118C1C90-8E3B-435C-8DC6-B62117963797}"/>
            </a:ext>
          </a:extLst>
        </xdr:cNvPr>
        <xdr:cNvSpPr txBox="1">
          <a:spLocks noChangeArrowheads="1"/>
        </xdr:cNvSpPr>
      </xdr:nvSpPr>
      <xdr:spPr bwMode="auto">
        <a:xfrm>
          <a:off x="4743450" y="38795325"/>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1818" name="Text Box 16">
          <a:extLst>
            <a:ext uri="{FF2B5EF4-FFF2-40B4-BE49-F238E27FC236}">
              <a16:creationId xmlns:a16="http://schemas.microsoft.com/office/drawing/2014/main" id="{215615EF-DB80-487D-A083-0887C1220261}"/>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1819" name="Text Box 17">
          <a:extLst>
            <a:ext uri="{FF2B5EF4-FFF2-40B4-BE49-F238E27FC236}">
              <a16:creationId xmlns:a16="http://schemas.microsoft.com/office/drawing/2014/main" id="{D9F0D67C-F4B2-4B3E-BF47-C7897445E1EE}"/>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1820" name="Text Box 18">
          <a:extLst>
            <a:ext uri="{FF2B5EF4-FFF2-40B4-BE49-F238E27FC236}">
              <a16:creationId xmlns:a16="http://schemas.microsoft.com/office/drawing/2014/main" id="{F1F4F747-873A-454A-9DA3-83F9E51FB489}"/>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1821" name="Text Box 19">
          <a:extLst>
            <a:ext uri="{FF2B5EF4-FFF2-40B4-BE49-F238E27FC236}">
              <a16:creationId xmlns:a16="http://schemas.microsoft.com/office/drawing/2014/main" id="{49A6058F-F0AB-4C34-9651-9B658F7B37F5}"/>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89</xdr:row>
      <xdr:rowOff>504825</xdr:rowOff>
    </xdr:from>
    <xdr:ext cx="95250" cy="442269"/>
    <xdr:sp macro="" textlink="">
      <xdr:nvSpPr>
        <xdr:cNvPr id="1822" name="Text Box 15">
          <a:extLst>
            <a:ext uri="{FF2B5EF4-FFF2-40B4-BE49-F238E27FC236}">
              <a16:creationId xmlns:a16="http://schemas.microsoft.com/office/drawing/2014/main" id="{6C6D2924-FC68-4179-BCA0-3A113D25605E}"/>
            </a:ext>
          </a:extLst>
        </xdr:cNvPr>
        <xdr:cNvSpPr txBox="1">
          <a:spLocks noChangeArrowheads="1"/>
        </xdr:cNvSpPr>
      </xdr:nvSpPr>
      <xdr:spPr bwMode="auto">
        <a:xfrm>
          <a:off x="14363700" y="3879532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1823" name="Text Box 16">
          <a:extLst>
            <a:ext uri="{FF2B5EF4-FFF2-40B4-BE49-F238E27FC236}">
              <a16:creationId xmlns:a16="http://schemas.microsoft.com/office/drawing/2014/main" id="{FD7C228B-181F-4921-BC5D-A49EFC5142C7}"/>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1824" name="Text Box 17">
          <a:extLst>
            <a:ext uri="{FF2B5EF4-FFF2-40B4-BE49-F238E27FC236}">
              <a16:creationId xmlns:a16="http://schemas.microsoft.com/office/drawing/2014/main" id="{E480BDD4-2E71-4AE3-A5EF-E3D0F3021224}"/>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1825" name="Text Box 18">
          <a:extLst>
            <a:ext uri="{FF2B5EF4-FFF2-40B4-BE49-F238E27FC236}">
              <a16:creationId xmlns:a16="http://schemas.microsoft.com/office/drawing/2014/main" id="{5A1CB2CB-E5C5-4DD9-97EB-CA727763A3D7}"/>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1826" name="Text Box 16">
          <a:extLst>
            <a:ext uri="{FF2B5EF4-FFF2-40B4-BE49-F238E27FC236}">
              <a16:creationId xmlns:a16="http://schemas.microsoft.com/office/drawing/2014/main" id="{BD9B3CE0-F4B5-4BF5-9B79-AAA886547FBF}"/>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1827" name="Text Box 17">
          <a:extLst>
            <a:ext uri="{FF2B5EF4-FFF2-40B4-BE49-F238E27FC236}">
              <a16:creationId xmlns:a16="http://schemas.microsoft.com/office/drawing/2014/main" id="{6E979003-F213-4812-BE2F-96D557966897}"/>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1828" name="Text Box 18">
          <a:extLst>
            <a:ext uri="{FF2B5EF4-FFF2-40B4-BE49-F238E27FC236}">
              <a16:creationId xmlns:a16="http://schemas.microsoft.com/office/drawing/2014/main" id="{F5761240-17B6-4812-BA49-E349CDCB323D}"/>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1829" name="Text Box 19">
          <a:extLst>
            <a:ext uri="{FF2B5EF4-FFF2-40B4-BE49-F238E27FC236}">
              <a16:creationId xmlns:a16="http://schemas.microsoft.com/office/drawing/2014/main" id="{B2F5FB4B-FAEF-4F64-B044-D5A023F1FE3D}"/>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1830" name="Text Box 16">
          <a:extLst>
            <a:ext uri="{FF2B5EF4-FFF2-40B4-BE49-F238E27FC236}">
              <a16:creationId xmlns:a16="http://schemas.microsoft.com/office/drawing/2014/main" id="{0461D92C-BDC0-4EC0-A1EA-59E7E04325FE}"/>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1831" name="Text Box 17">
          <a:extLst>
            <a:ext uri="{FF2B5EF4-FFF2-40B4-BE49-F238E27FC236}">
              <a16:creationId xmlns:a16="http://schemas.microsoft.com/office/drawing/2014/main" id="{BC6C92E4-C81E-49E3-9C67-1B9774F80D4C}"/>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1832" name="Text Box 18">
          <a:extLst>
            <a:ext uri="{FF2B5EF4-FFF2-40B4-BE49-F238E27FC236}">
              <a16:creationId xmlns:a16="http://schemas.microsoft.com/office/drawing/2014/main" id="{8D828DA6-61A9-49EC-9CB2-5969394CB872}"/>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1833" name="Text Box 19">
          <a:extLst>
            <a:ext uri="{FF2B5EF4-FFF2-40B4-BE49-F238E27FC236}">
              <a16:creationId xmlns:a16="http://schemas.microsoft.com/office/drawing/2014/main" id="{B919CC84-DEA8-45E4-AFFD-D4B9C3CB8D32}"/>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448496"/>
    <xdr:sp macro="" textlink="">
      <xdr:nvSpPr>
        <xdr:cNvPr id="1834" name="Text Box 15">
          <a:extLst>
            <a:ext uri="{FF2B5EF4-FFF2-40B4-BE49-F238E27FC236}">
              <a16:creationId xmlns:a16="http://schemas.microsoft.com/office/drawing/2014/main" id="{B1688247-34D3-4DF3-A0BE-CEBBD74F9076}"/>
            </a:ext>
          </a:extLst>
        </xdr:cNvPr>
        <xdr:cNvSpPr txBox="1">
          <a:spLocks noChangeArrowheads="1"/>
        </xdr:cNvSpPr>
      </xdr:nvSpPr>
      <xdr:spPr bwMode="auto">
        <a:xfrm>
          <a:off x="4743450" y="391668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504825</xdr:rowOff>
    </xdr:from>
    <xdr:ext cx="95250" cy="442269"/>
    <xdr:sp macro="" textlink="">
      <xdr:nvSpPr>
        <xdr:cNvPr id="1835" name="Text Box 15">
          <a:extLst>
            <a:ext uri="{FF2B5EF4-FFF2-40B4-BE49-F238E27FC236}">
              <a16:creationId xmlns:a16="http://schemas.microsoft.com/office/drawing/2014/main" id="{F249F0FA-D54A-42A1-A921-69935505789A}"/>
            </a:ext>
          </a:extLst>
        </xdr:cNvPr>
        <xdr:cNvSpPr txBox="1">
          <a:spLocks noChangeArrowheads="1"/>
        </xdr:cNvSpPr>
      </xdr:nvSpPr>
      <xdr:spPr bwMode="auto">
        <a:xfrm>
          <a:off x="14363700" y="391668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504825</xdr:rowOff>
    </xdr:from>
    <xdr:ext cx="95250" cy="442269"/>
    <xdr:sp macro="" textlink="">
      <xdr:nvSpPr>
        <xdr:cNvPr id="1836" name="Text Box 15">
          <a:extLst>
            <a:ext uri="{FF2B5EF4-FFF2-40B4-BE49-F238E27FC236}">
              <a16:creationId xmlns:a16="http://schemas.microsoft.com/office/drawing/2014/main" id="{555A69CF-2D73-4A69-BB3E-61D55DD1F9DA}"/>
            </a:ext>
          </a:extLst>
        </xdr:cNvPr>
        <xdr:cNvSpPr txBox="1">
          <a:spLocks noChangeArrowheads="1"/>
        </xdr:cNvSpPr>
      </xdr:nvSpPr>
      <xdr:spPr bwMode="auto">
        <a:xfrm>
          <a:off x="30918150" y="391668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1837" name="Text Box 15">
          <a:extLst>
            <a:ext uri="{FF2B5EF4-FFF2-40B4-BE49-F238E27FC236}">
              <a16:creationId xmlns:a16="http://schemas.microsoft.com/office/drawing/2014/main" id="{1941C1D5-7AEA-475B-8141-446CA86B5AE2}"/>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444331"/>
    <xdr:sp macro="" textlink="">
      <xdr:nvSpPr>
        <xdr:cNvPr id="1838" name="Text Box 15">
          <a:extLst>
            <a:ext uri="{FF2B5EF4-FFF2-40B4-BE49-F238E27FC236}">
              <a16:creationId xmlns:a16="http://schemas.microsoft.com/office/drawing/2014/main" id="{27360C48-2157-4ADE-A7AE-CD03747DFA8A}"/>
            </a:ext>
          </a:extLst>
        </xdr:cNvPr>
        <xdr:cNvSpPr txBox="1">
          <a:spLocks noChangeArrowheads="1"/>
        </xdr:cNvSpPr>
      </xdr:nvSpPr>
      <xdr:spPr bwMode="auto">
        <a:xfrm>
          <a:off x="4743450" y="391668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504825</xdr:rowOff>
    </xdr:from>
    <xdr:ext cx="95250" cy="213632"/>
    <xdr:sp macro="" textlink="">
      <xdr:nvSpPr>
        <xdr:cNvPr id="1839" name="Text Box 15">
          <a:extLst>
            <a:ext uri="{FF2B5EF4-FFF2-40B4-BE49-F238E27FC236}">
              <a16:creationId xmlns:a16="http://schemas.microsoft.com/office/drawing/2014/main" id="{AE6A8D3C-FD60-4B68-B657-244C1CF7F2AD}"/>
            </a:ext>
          </a:extLst>
        </xdr:cNvPr>
        <xdr:cNvSpPr txBox="1">
          <a:spLocks noChangeArrowheads="1"/>
        </xdr:cNvSpPr>
      </xdr:nvSpPr>
      <xdr:spPr bwMode="auto">
        <a:xfrm>
          <a:off x="1436370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1840" name="Text Box 16">
          <a:extLst>
            <a:ext uri="{FF2B5EF4-FFF2-40B4-BE49-F238E27FC236}">
              <a16:creationId xmlns:a16="http://schemas.microsoft.com/office/drawing/2014/main" id="{EF4E4D3B-A5AE-4419-85CC-7720973AE315}"/>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1841" name="Text Box 17">
          <a:extLst>
            <a:ext uri="{FF2B5EF4-FFF2-40B4-BE49-F238E27FC236}">
              <a16:creationId xmlns:a16="http://schemas.microsoft.com/office/drawing/2014/main" id="{68716484-09CE-4490-BCC9-4412D0890019}"/>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1842" name="Text Box 18">
          <a:extLst>
            <a:ext uri="{FF2B5EF4-FFF2-40B4-BE49-F238E27FC236}">
              <a16:creationId xmlns:a16="http://schemas.microsoft.com/office/drawing/2014/main" id="{1D17A578-4586-47AA-BD3C-7D4848C68CA9}"/>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1843" name="Text Box 19">
          <a:extLst>
            <a:ext uri="{FF2B5EF4-FFF2-40B4-BE49-F238E27FC236}">
              <a16:creationId xmlns:a16="http://schemas.microsoft.com/office/drawing/2014/main" id="{3FA7151F-BD4A-4F85-B013-0BE088205024}"/>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1844" name="Text Box 16">
          <a:extLst>
            <a:ext uri="{FF2B5EF4-FFF2-40B4-BE49-F238E27FC236}">
              <a16:creationId xmlns:a16="http://schemas.microsoft.com/office/drawing/2014/main" id="{5BDD282E-25A1-4804-AECC-F238B59819CA}"/>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1845" name="Text Box 17">
          <a:extLst>
            <a:ext uri="{FF2B5EF4-FFF2-40B4-BE49-F238E27FC236}">
              <a16:creationId xmlns:a16="http://schemas.microsoft.com/office/drawing/2014/main" id="{8C01846A-2C4F-496D-A455-85C55B8C0B76}"/>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1846" name="Text Box 18">
          <a:extLst>
            <a:ext uri="{FF2B5EF4-FFF2-40B4-BE49-F238E27FC236}">
              <a16:creationId xmlns:a16="http://schemas.microsoft.com/office/drawing/2014/main" id="{DB97B55F-8707-4400-B462-05D0F55200E7}"/>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1847" name="Text Box 19">
          <a:extLst>
            <a:ext uri="{FF2B5EF4-FFF2-40B4-BE49-F238E27FC236}">
              <a16:creationId xmlns:a16="http://schemas.microsoft.com/office/drawing/2014/main" id="{68785C70-F57B-456F-8E88-D9B6428E6BE1}"/>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1848" name="Text Box 16">
          <a:extLst>
            <a:ext uri="{FF2B5EF4-FFF2-40B4-BE49-F238E27FC236}">
              <a16:creationId xmlns:a16="http://schemas.microsoft.com/office/drawing/2014/main" id="{B1CC0EAE-2C2C-407D-B505-F5B96F742096}"/>
            </a:ext>
          </a:extLst>
        </xdr:cNvPr>
        <xdr:cNvSpPr txBox="1">
          <a:spLocks noChangeArrowheads="1"/>
        </xdr:cNvSpPr>
      </xdr:nvSpPr>
      <xdr:spPr bwMode="auto">
        <a:xfrm>
          <a:off x="309181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1849" name="Text Box 17">
          <a:extLst>
            <a:ext uri="{FF2B5EF4-FFF2-40B4-BE49-F238E27FC236}">
              <a16:creationId xmlns:a16="http://schemas.microsoft.com/office/drawing/2014/main" id="{8BFE5853-9424-4362-83E5-6C011607DADC}"/>
            </a:ext>
          </a:extLst>
        </xdr:cNvPr>
        <xdr:cNvSpPr txBox="1">
          <a:spLocks noChangeArrowheads="1"/>
        </xdr:cNvSpPr>
      </xdr:nvSpPr>
      <xdr:spPr bwMode="auto">
        <a:xfrm>
          <a:off x="309181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1850" name="Text Box 18">
          <a:extLst>
            <a:ext uri="{FF2B5EF4-FFF2-40B4-BE49-F238E27FC236}">
              <a16:creationId xmlns:a16="http://schemas.microsoft.com/office/drawing/2014/main" id="{993C1936-5857-4FF2-B7E0-48D62952C998}"/>
            </a:ext>
          </a:extLst>
        </xdr:cNvPr>
        <xdr:cNvSpPr txBox="1">
          <a:spLocks noChangeArrowheads="1"/>
        </xdr:cNvSpPr>
      </xdr:nvSpPr>
      <xdr:spPr bwMode="auto">
        <a:xfrm>
          <a:off x="309181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1851" name="Text Box 19">
          <a:extLst>
            <a:ext uri="{FF2B5EF4-FFF2-40B4-BE49-F238E27FC236}">
              <a16:creationId xmlns:a16="http://schemas.microsoft.com/office/drawing/2014/main" id="{2DE19FE4-E586-437C-8C5B-3E897602D9A8}"/>
            </a:ext>
          </a:extLst>
        </xdr:cNvPr>
        <xdr:cNvSpPr txBox="1">
          <a:spLocks noChangeArrowheads="1"/>
        </xdr:cNvSpPr>
      </xdr:nvSpPr>
      <xdr:spPr bwMode="auto">
        <a:xfrm>
          <a:off x="309181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95</xdr:row>
      <xdr:rowOff>504825</xdr:rowOff>
    </xdr:from>
    <xdr:ext cx="95250" cy="444014"/>
    <xdr:sp macro="" textlink="">
      <xdr:nvSpPr>
        <xdr:cNvPr id="1852" name="Text Box 15">
          <a:extLst>
            <a:ext uri="{FF2B5EF4-FFF2-40B4-BE49-F238E27FC236}">
              <a16:creationId xmlns:a16="http://schemas.microsoft.com/office/drawing/2014/main" id="{C4FB464F-DAB9-4DEB-8F13-F0D29BED6CF6}"/>
            </a:ext>
          </a:extLst>
        </xdr:cNvPr>
        <xdr:cNvSpPr txBox="1">
          <a:spLocks noChangeArrowheads="1"/>
        </xdr:cNvSpPr>
      </xdr:nvSpPr>
      <xdr:spPr bwMode="auto">
        <a:xfrm>
          <a:off x="4743450" y="41024175"/>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1853" name="Text Box 16">
          <a:extLst>
            <a:ext uri="{FF2B5EF4-FFF2-40B4-BE49-F238E27FC236}">
              <a16:creationId xmlns:a16="http://schemas.microsoft.com/office/drawing/2014/main" id="{AF720FB2-3B3D-4276-B660-6213551900AC}"/>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1854" name="Text Box 17">
          <a:extLst>
            <a:ext uri="{FF2B5EF4-FFF2-40B4-BE49-F238E27FC236}">
              <a16:creationId xmlns:a16="http://schemas.microsoft.com/office/drawing/2014/main" id="{B2F3124A-1229-441B-A2BE-F68B5805BEB9}"/>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1855" name="Text Box 18">
          <a:extLst>
            <a:ext uri="{FF2B5EF4-FFF2-40B4-BE49-F238E27FC236}">
              <a16:creationId xmlns:a16="http://schemas.microsoft.com/office/drawing/2014/main" id="{7A07C2B2-A3AA-4814-A551-5D43688DBF7E}"/>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1856" name="Text Box 19">
          <a:extLst>
            <a:ext uri="{FF2B5EF4-FFF2-40B4-BE49-F238E27FC236}">
              <a16:creationId xmlns:a16="http://schemas.microsoft.com/office/drawing/2014/main" id="{D6633A3D-62F7-4320-ACF3-D17A27E05A10}"/>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95</xdr:row>
      <xdr:rowOff>504825</xdr:rowOff>
    </xdr:from>
    <xdr:ext cx="95250" cy="442269"/>
    <xdr:sp macro="" textlink="">
      <xdr:nvSpPr>
        <xdr:cNvPr id="1857" name="Text Box 15">
          <a:extLst>
            <a:ext uri="{FF2B5EF4-FFF2-40B4-BE49-F238E27FC236}">
              <a16:creationId xmlns:a16="http://schemas.microsoft.com/office/drawing/2014/main" id="{9EA96AB4-6CAC-4755-8F76-E672A654CE9C}"/>
            </a:ext>
          </a:extLst>
        </xdr:cNvPr>
        <xdr:cNvSpPr txBox="1">
          <a:spLocks noChangeArrowheads="1"/>
        </xdr:cNvSpPr>
      </xdr:nvSpPr>
      <xdr:spPr bwMode="auto">
        <a:xfrm>
          <a:off x="14363700" y="4102417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1858" name="Text Box 16">
          <a:extLst>
            <a:ext uri="{FF2B5EF4-FFF2-40B4-BE49-F238E27FC236}">
              <a16:creationId xmlns:a16="http://schemas.microsoft.com/office/drawing/2014/main" id="{E52A042D-12C2-4D3A-9393-AAED04B81C47}"/>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1859" name="Text Box 17">
          <a:extLst>
            <a:ext uri="{FF2B5EF4-FFF2-40B4-BE49-F238E27FC236}">
              <a16:creationId xmlns:a16="http://schemas.microsoft.com/office/drawing/2014/main" id="{A315F839-C3B4-4D07-B733-50809A63214D}"/>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1860" name="Text Box 18">
          <a:extLst>
            <a:ext uri="{FF2B5EF4-FFF2-40B4-BE49-F238E27FC236}">
              <a16:creationId xmlns:a16="http://schemas.microsoft.com/office/drawing/2014/main" id="{CA534D03-BB57-4B97-9F98-66EE30255F47}"/>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1861" name="Text Box 16">
          <a:extLst>
            <a:ext uri="{FF2B5EF4-FFF2-40B4-BE49-F238E27FC236}">
              <a16:creationId xmlns:a16="http://schemas.microsoft.com/office/drawing/2014/main" id="{ABC52823-6879-4C53-8E64-5BEECE39CEEC}"/>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1862" name="Text Box 17">
          <a:extLst>
            <a:ext uri="{FF2B5EF4-FFF2-40B4-BE49-F238E27FC236}">
              <a16:creationId xmlns:a16="http://schemas.microsoft.com/office/drawing/2014/main" id="{FE48580D-095D-4AE2-A253-E318B6E2D3E1}"/>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1863" name="Text Box 18">
          <a:extLst>
            <a:ext uri="{FF2B5EF4-FFF2-40B4-BE49-F238E27FC236}">
              <a16:creationId xmlns:a16="http://schemas.microsoft.com/office/drawing/2014/main" id="{D0731DA8-B779-491D-8E22-8D7159A36D83}"/>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1864" name="Text Box 19">
          <a:extLst>
            <a:ext uri="{FF2B5EF4-FFF2-40B4-BE49-F238E27FC236}">
              <a16:creationId xmlns:a16="http://schemas.microsoft.com/office/drawing/2014/main" id="{1AA64BA9-309A-49B4-8F49-D1B6FFE43ABD}"/>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1865" name="Text Box 16">
          <a:extLst>
            <a:ext uri="{FF2B5EF4-FFF2-40B4-BE49-F238E27FC236}">
              <a16:creationId xmlns:a16="http://schemas.microsoft.com/office/drawing/2014/main" id="{83629B10-B14A-41EC-9FD5-C0EE16697A66}"/>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1866" name="Text Box 17">
          <a:extLst>
            <a:ext uri="{FF2B5EF4-FFF2-40B4-BE49-F238E27FC236}">
              <a16:creationId xmlns:a16="http://schemas.microsoft.com/office/drawing/2014/main" id="{9553E5F6-3CD5-4CD2-8CAE-B90B535D3CD5}"/>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1867" name="Text Box 18">
          <a:extLst>
            <a:ext uri="{FF2B5EF4-FFF2-40B4-BE49-F238E27FC236}">
              <a16:creationId xmlns:a16="http://schemas.microsoft.com/office/drawing/2014/main" id="{48131809-11E4-4CE2-BFDC-A8A08B2E4F0B}"/>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1868" name="Text Box 19">
          <a:extLst>
            <a:ext uri="{FF2B5EF4-FFF2-40B4-BE49-F238E27FC236}">
              <a16:creationId xmlns:a16="http://schemas.microsoft.com/office/drawing/2014/main" id="{7A00851C-3275-4985-A2D1-61FC81B1ACAB}"/>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1869" name="Text Box 16">
          <a:extLst>
            <a:ext uri="{FF2B5EF4-FFF2-40B4-BE49-F238E27FC236}">
              <a16:creationId xmlns:a16="http://schemas.microsoft.com/office/drawing/2014/main" id="{5FD9191A-1066-4B0B-9DD0-8EEA308DC96F}"/>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1870" name="Text Box 17">
          <a:extLst>
            <a:ext uri="{FF2B5EF4-FFF2-40B4-BE49-F238E27FC236}">
              <a16:creationId xmlns:a16="http://schemas.microsoft.com/office/drawing/2014/main" id="{9846EF1F-6FAA-4C47-AB96-1662BF5472D1}"/>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1871" name="Text Box 18">
          <a:extLst>
            <a:ext uri="{FF2B5EF4-FFF2-40B4-BE49-F238E27FC236}">
              <a16:creationId xmlns:a16="http://schemas.microsoft.com/office/drawing/2014/main" id="{64BAD77B-AF5F-480C-9ABC-CDC9827467E0}"/>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1872" name="Text Box 19">
          <a:extLst>
            <a:ext uri="{FF2B5EF4-FFF2-40B4-BE49-F238E27FC236}">
              <a16:creationId xmlns:a16="http://schemas.microsoft.com/office/drawing/2014/main" id="{112D4C94-75FA-48FA-A174-9CBC96B4346E}"/>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504825</xdr:rowOff>
    </xdr:from>
    <xdr:ext cx="95250" cy="448496"/>
    <xdr:sp macro="" textlink="">
      <xdr:nvSpPr>
        <xdr:cNvPr id="1873" name="Text Box 15">
          <a:extLst>
            <a:ext uri="{FF2B5EF4-FFF2-40B4-BE49-F238E27FC236}">
              <a16:creationId xmlns:a16="http://schemas.microsoft.com/office/drawing/2014/main" id="{36CED0F9-4842-42FB-88D9-3559D65E5D39}"/>
            </a:ext>
          </a:extLst>
        </xdr:cNvPr>
        <xdr:cNvSpPr txBox="1">
          <a:spLocks noChangeArrowheads="1"/>
        </xdr:cNvSpPr>
      </xdr:nvSpPr>
      <xdr:spPr bwMode="auto">
        <a:xfrm>
          <a:off x="4743450" y="436245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1874" name="Text Box 16">
          <a:extLst>
            <a:ext uri="{FF2B5EF4-FFF2-40B4-BE49-F238E27FC236}">
              <a16:creationId xmlns:a16="http://schemas.microsoft.com/office/drawing/2014/main" id="{7976100C-F182-418D-8709-8807DCB9F1D3}"/>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1875" name="Text Box 17">
          <a:extLst>
            <a:ext uri="{FF2B5EF4-FFF2-40B4-BE49-F238E27FC236}">
              <a16:creationId xmlns:a16="http://schemas.microsoft.com/office/drawing/2014/main" id="{5CE76324-9528-4FC2-8EEE-24CD72A57264}"/>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1876" name="Text Box 18">
          <a:extLst>
            <a:ext uri="{FF2B5EF4-FFF2-40B4-BE49-F238E27FC236}">
              <a16:creationId xmlns:a16="http://schemas.microsoft.com/office/drawing/2014/main" id="{268508BB-0EF2-48C3-92B9-01279593DF44}"/>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1877" name="Text Box 19">
          <a:extLst>
            <a:ext uri="{FF2B5EF4-FFF2-40B4-BE49-F238E27FC236}">
              <a16:creationId xmlns:a16="http://schemas.microsoft.com/office/drawing/2014/main" id="{479FA212-43D2-4BA0-B3EC-D2D88823EDDC}"/>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504825</xdr:rowOff>
    </xdr:from>
    <xdr:ext cx="95250" cy="442269"/>
    <xdr:sp macro="" textlink="">
      <xdr:nvSpPr>
        <xdr:cNvPr id="1878" name="Text Box 15">
          <a:extLst>
            <a:ext uri="{FF2B5EF4-FFF2-40B4-BE49-F238E27FC236}">
              <a16:creationId xmlns:a16="http://schemas.microsoft.com/office/drawing/2014/main" id="{5F852E3B-37B3-4FD2-944B-7E9E494100A3}"/>
            </a:ext>
          </a:extLst>
        </xdr:cNvPr>
        <xdr:cNvSpPr txBox="1">
          <a:spLocks noChangeArrowheads="1"/>
        </xdr:cNvSpPr>
      </xdr:nvSpPr>
      <xdr:spPr bwMode="auto">
        <a:xfrm>
          <a:off x="14363700" y="436245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1879" name="Text Box 16">
          <a:extLst>
            <a:ext uri="{FF2B5EF4-FFF2-40B4-BE49-F238E27FC236}">
              <a16:creationId xmlns:a16="http://schemas.microsoft.com/office/drawing/2014/main" id="{97CF72CA-D9C5-4A6B-A3D7-70AAC0005DAD}"/>
            </a:ext>
          </a:extLst>
        </xdr:cNvPr>
        <xdr:cNvSpPr txBox="1">
          <a:spLocks noChangeArrowheads="1"/>
        </xdr:cNvSpPr>
      </xdr:nvSpPr>
      <xdr:spPr bwMode="auto">
        <a:xfrm>
          <a:off x="309181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1880" name="Text Box 17">
          <a:extLst>
            <a:ext uri="{FF2B5EF4-FFF2-40B4-BE49-F238E27FC236}">
              <a16:creationId xmlns:a16="http://schemas.microsoft.com/office/drawing/2014/main" id="{DF7234B4-50DB-44EA-8200-6F9266C19430}"/>
            </a:ext>
          </a:extLst>
        </xdr:cNvPr>
        <xdr:cNvSpPr txBox="1">
          <a:spLocks noChangeArrowheads="1"/>
        </xdr:cNvSpPr>
      </xdr:nvSpPr>
      <xdr:spPr bwMode="auto">
        <a:xfrm>
          <a:off x="309181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1881" name="Text Box 18">
          <a:extLst>
            <a:ext uri="{FF2B5EF4-FFF2-40B4-BE49-F238E27FC236}">
              <a16:creationId xmlns:a16="http://schemas.microsoft.com/office/drawing/2014/main" id="{5735EC45-57C2-4195-BA6C-51B2C2176C7A}"/>
            </a:ext>
          </a:extLst>
        </xdr:cNvPr>
        <xdr:cNvSpPr txBox="1">
          <a:spLocks noChangeArrowheads="1"/>
        </xdr:cNvSpPr>
      </xdr:nvSpPr>
      <xdr:spPr bwMode="auto">
        <a:xfrm>
          <a:off x="309181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1882" name="Text Box 19">
          <a:extLst>
            <a:ext uri="{FF2B5EF4-FFF2-40B4-BE49-F238E27FC236}">
              <a16:creationId xmlns:a16="http://schemas.microsoft.com/office/drawing/2014/main" id="{31100C6D-1054-4510-862D-3E69579531D8}"/>
            </a:ext>
          </a:extLst>
        </xdr:cNvPr>
        <xdr:cNvSpPr txBox="1">
          <a:spLocks noChangeArrowheads="1"/>
        </xdr:cNvSpPr>
      </xdr:nvSpPr>
      <xdr:spPr bwMode="auto">
        <a:xfrm>
          <a:off x="309181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504825</xdr:rowOff>
    </xdr:from>
    <xdr:ext cx="95250" cy="442269"/>
    <xdr:sp macro="" textlink="">
      <xdr:nvSpPr>
        <xdr:cNvPr id="1883" name="Text Box 15">
          <a:extLst>
            <a:ext uri="{FF2B5EF4-FFF2-40B4-BE49-F238E27FC236}">
              <a16:creationId xmlns:a16="http://schemas.microsoft.com/office/drawing/2014/main" id="{117EC32F-0D0F-40D5-B33A-A1CB462B0D6C}"/>
            </a:ext>
          </a:extLst>
        </xdr:cNvPr>
        <xdr:cNvSpPr txBox="1">
          <a:spLocks noChangeArrowheads="1"/>
        </xdr:cNvSpPr>
      </xdr:nvSpPr>
      <xdr:spPr bwMode="auto">
        <a:xfrm>
          <a:off x="30918150" y="436245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101</xdr:row>
      <xdr:rowOff>504825</xdr:rowOff>
    </xdr:from>
    <xdr:ext cx="95250" cy="444014"/>
    <xdr:sp macro="" textlink="">
      <xdr:nvSpPr>
        <xdr:cNvPr id="1884" name="Text Box 15">
          <a:extLst>
            <a:ext uri="{FF2B5EF4-FFF2-40B4-BE49-F238E27FC236}">
              <a16:creationId xmlns:a16="http://schemas.microsoft.com/office/drawing/2014/main" id="{B53A72AD-5D72-4B4E-BEA0-AFD7E3CD34ED}"/>
            </a:ext>
          </a:extLst>
        </xdr:cNvPr>
        <xdr:cNvSpPr txBox="1">
          <a:spLocks noChangeArrowheads="1"/>
        </xdr:cNvSpPr>
      </xdr:nvSpPr>
      <xdr:spPr bwMode="auto">
        <a:xfrm>
          <a:off x="4743450" y="43253025"/>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1885" name="Text Box 16">
          <a:extLst>
            <a:ext uri="{FF2B5EF4-FFF2-40B4-BE49-F238E27FC236}">
              <a16:creationId xmlns:a16="http://schemas.microsoft.com/office/drawing/2014/main" id="{ECF38C51-F0F1-4EE4-A460-965182C7C24F}"/>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1886" name="Text Box 17">
          <a:extLst>
            <a:ext uri="{FF2B5EF4-FFF2-40B4-BE49-F238E27FC236}">
              <a16:creationId xmlns:a16="http://schemas.microsoft.com/office/drawing/2014/main" id="{081A5A26-4969-4E12-831A-0CC014F8C42C}"/>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1887" name="Text Box 18">
          <a:extLst>
            <a:ext uri="{FF2B5EF4-FFF2-40B4-BE49-F238E27FC236}">
              <a16:creationId xmlns:a16="http://schemas.microsoft.com/office/drawing/2014/main" id="{F92DD8C0-D547-47A4-B9D9-0038D6C9423A}"/>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1888" name="Text Box 19">
          <a:extLst>
            <a:ext uri="{FF2B5EF4-FFF2-40B4-BE49-F238E27FC236}">
              <a16:creationId xmlns:a16="http://schemas.microsoft.com/office/drawing/2014/main" id="{ED37D89B-A2F2-45FD-AB9B-6E0D20970DF7}"/>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504825</xdr:rowOff>
    </xdr:from>
    <xdr:ext cx="95250" cy="213632"/>
    <xdr:sp macro="" textlink="">
      <xdr:nvSpPr>
        <xdr:cNvPr id="1889" name="Text Box 15">
          <a:extLst>
            <a:ext uri="{FF2B5EF4-FFF2-40B4-BE49-F238E27FC236}">
              <a16:creationId xmlns:a16="http://schemas.microsoft.com/office/drawing/2014/main" id="{AE5F5277-7CFD-4619-9823-B0BFB5F10AB4}"/>
            </a:ext>
          </a:extLst>
        </xdr:cNvPr>
        <xdr:cNvSpPr txBox="1">
          <a:spLocks noChangeArrowheads="1"/>
        </xdr:cNvSpPr>
      </xdr:nvSpPr>
      <xdr:spPr bwMode="auto">
        <a:xfrm>
          <a:off x="4743450" y="436245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504825</xdr:rowOff>
    </xdr:from>
    <xdr:ext cx="95250" cy="444331"/>
    <xdr:sp macro="" textlink="">
      <xdr:nvSpPr>
        <xdr:cNvPr id="1890" name="Text Box 15">
          <a:extLst>
            <a:ext uri="{FF2B5EF4-FFF2-40B4-BE49-F238E27FC236}">
              <a16:creationId xmlns:a16="http://schemas.microsoft.com/office/drawing/2014/main" id="{A38F3B0C-C43F-4E48-86E4-B02B17B2BF29}"/>
            </a:ext>
          </a:extLst>
        </xdr:cNvPr>
        <xdr:cNvSpPr txBox="1">
          <a:spLocks noChangeArrowheads="1"/>
        </xdr:cNvSpPr>
      </xdr:nvSpPr>
      <xdr:spPr bwMode="auto">
        <a:xfrm>
          <a:off x="4743450" y="436245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101</xdr:row>
      <xdr:rowOff>504825</xdr:rowOff>
    </xdr:from>
    <xdr:ext cx="95250" cy="442269"/>
    <xdr:sp macro="" textlink="">
      <xdr:nvSpPr>
        <xdr:cNvPr id="1891" name="Text Box 15">
          <a:extLst>
            <a:ext uri="{FF2B5EF4-FFF2-40B4-BE49-F238E27FC236}">
              <a16:creationId xmlns:a16="http://schemas.microsoft.com/office/drawing/2014/main" id="{BBB9568B-5AAB-4B96-BD53-49216A66EF5A}"/>
            </a:ext>
          </a:extLst>
        </xdr:cNvPr>
        <xdr:cNvSpPr txBox="1">
          <a:spLocks noChangeArrowheads="1"/>
        </xdr:cNvSpPr>
      </xdr:nvSpPr>
      <xdr:spPr bwMode="auto">
        <a:xfrm>
          <a:off x="14363700" y="4325302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1892" name="Text Box 16">
          <a:extLst>
            <a:ext uri="{FF2B5EF4-FFF2-40B4-BE49-F238E27FC236}">
              <a16:creationId xmlns:a16="http://schemas.microsoft.com/office/drawing/2014/main" id="{F99A3129-0EC5-46D5-8ED6-50D6DBE67CA9}"/>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1893" name="Text Box 17">
          <a:extLst>
            <a:ext uri="{FF2B5EF4-FFF2-40B4-BE49-F238E27FC236}">
              <a16:creationId xmlns:a16="http://schemas.microsoft.com/office/drawing/2014/main" id="{B3FD2035-3102-415D-89F3-0912ABD045FE}"/>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1894" name="Text Box 18">
          <a:extLst>
            <a:ext uri="{FF2B5EF4-FFF2-40B4-BE49-F238E27FC236}">
              <a16:creationId xmlns:a16="http://schemas.microsoft.com/office/drawing/2014/main" id="{1AE6EA14-0CD4-4856-BBF4-4D1862BEBC35}"/>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504825</xdr:rowOff>
    </xdr:from>
    <xdr:ext cx="95250" cy="213632"/>
    <xdr:sp macro="" textlink="">
      <xdr:nvSpPr>
        <xdr:cNvPr id="1895" name="Text Box 15">
          <a:extLst>
            <a:ext uri="{FF2B5EF4-FFF2-40B4-BE49-F238E27FC236}">
              <a16:creationId xmlns:a16="http://schemas.microsoft.com/office/drawing/2014/main" id="{EB328A3C-4768-47CE-A84A-B3E4A92B04CA}"/>
            </a:ext>
          </a:extLst>
        </xdr:cNvPr>
        <xdr:cNvSpPr txBox="1">
          <a:spLocks noChangeArrowheads="1"/>
        </xdr:cNvSpPr>
      </xdr:nvSpPr>
      <xdr:spPr bwMode="auto">
        <a:xfrm>
          <a:off x="14363700" y="436245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1896" name="Text Box 16">
          <a:extLst>
            <a:ext uri="{FF2B5EF4-FFF2-40B4-BE49-F238E27FC236}">
              <a16:creationId xmlns:a16="http://schemas.microsoft.com/office/drawing/2014/main" id="{62FB7553-34CB-4B12-9DBA-13E3C8EF370A}"/>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1897" name="Text Box 17">
          <a:extLst>
            <a:ext uri="{FF2B5EF4-FFF2-40B4-BE49-F238E27FC236}">
              <a16:creationId xmlns:a16="http://schemas.microsoft.com/office/drawing/2014/main" id="{FF117C7F-61CE-40DD-BDAA-DEC6A33C4573}"/>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1898" name="Text Box 18">
          <a:extLst>
            <a:ext uri="{FF2B5EF4-FFF2-40B4-BE49-F238E27FC236}">
              <a16:creationId xmlns:a16="http://schemas.microsoft.com/office/drawing/2014/main" id="{4304B9DB-14AD-4F71-9DF0-A750E541BBE4}"/>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1899" name="Text Box 19">
          <a:extLst>
            <a:ext uri="{FF2B5EF4-FFF2-40B4-BE49-F238E27FC236}">
              <a16:creationId xmlns:a16="http://schemas.microsoft.com/office/drawing/2014/main" id="{2226010B-CF62-4667-A9AD-D17FC08F2C04}"/>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1900" name="Text Box 16">
          <a:extLst>
            <a:ext uri="{FF2B5EF4-FFF2-40B4-BE49-F238E27FC236}">
              <a16:creationId xmlns:a16="http://schemas.microsoft.com/office/drawing/2014/main" id="{503A2290-ED1F-4C9C-AB70-14BA419FA853}"/>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1901" name="Text Box 17">
          <a:extLst>
            <a:ext uri="{FF2B5EF4-FFF2-40B4-BE49-F238E27FC236}">
              <a16:creationId xmlns:a16="http://schemas.microsoft.com/office/drawing/2014/main" id="{5348B4B9-11FE-43C9-8053-C2C9F29DF502}"/>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1902" name="Text Box 18">
          <a:extLst>
            <a:ext uri="{FF2B5EF4-FFF2-40B4-BE49-F238E27FC236}">
              <a16:creationId xmlns:a16="http://schemas.microsoft.com/office/drawing/2014/main" id="{34904C66-F047-463C-8683-3260E32FD128}"/>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1903" name="Text Box 19">
          <a:extLst>
            <a:ext uri="{FF2B5EF4-FFF2-40B4-BE49-F238E27FC236}">
              <a16:creationId xmlns:a16="http://schemas.microsoft.com/office/drawing/2014/main" id="{6EF07EED-0057-47E6-865F-8A7DFE7C5170}"/>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1904" name="Text Box 16">
          <a:extLst>
            <a:ext uri="{FF2B5EF4-FFF2-40B4-BE49-F238E27FC236}">
              <a16:creationId xmlns:a16="http://schemas.microsoft.com/office/drawing/2014/main" id="{6125F84C-6FB1-4645-B81D-DFC9C00F5D20}"/>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1905" name="Text Box 17">
          <a:extLst>
            <a:ext uri="{FF2B5EF4-FFF2-40B4-BE49-F238E27FC236}">
              <a16:creationId xmlns:a16="http://schemas.microsoft.com/office/drawing/2014/main" id="{D07F22A1-F3C7-47CF-9675-DB11E76C58F4}"/>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1906" name="Text Box 18">
          <a:extLst>
            <a:ext uri="{FF2B5EF4-FFF2-40B4-BE49-F238E27FC236}">
              <a16:creationId xmlns:a16="http://schemas.microsoft.com/office/drawing/2014/main" id="{02DCE048-6325-48EF-9A5F-25E75E31746D}"/>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1907" name="Text Box 19">
          <a:extLst>
            <a:ext uri="{FF2B5EF4-FFF2-40B4-BE49-F238E27FC236}">
              <a16:creationId xmlns:a16="http://schemas.microsoft.com/office/drawing/2014/main" id="{AF13B052-C2CD-4CD4-AB8F-976C5DBCE91C}"/>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1908" name="Text Box 16">
          <a:extLst>
            <a:ext uri="{FF2B5EF4-FFF2-40B4-BE49-F238E27FC236}">
              <a16:creationId xmlns:a16="http://schemas.microsoft.com/office/drawing/2014/main" id="{EC61AB34-E2E1-4D58-826D-72B8A74EAA24}"/>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1909" name="Text Box 17">
          <a:extLst>
            <a:ext uri="{FF2B5EF4-FFF2-40B4-BE49-F238E27FC236}">
              <a16:creationId xmlns:a16="http://schemas.microsoft.com/office/drawing/2014/main" id="{D48DAAAD-D7E9-4D1D-BD1D-8E0392754369}"/>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1910" name="Text Box 18">
          <a:extLst>
            <a:ext uri="{FF2B5EF4-FFF2-40B4-BE49-F238E27FC236}">
              <a16:creationId xmlns:a16="http://schemas.microsoft.com/office/drawing/2014/main" id="{EE7152DB-F3FE-4D46-9DB0-9170CAB0F9A3}"/>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1911" name="Text Box 19">
          <a:extLst>
            <a:ext uri="{FF2B5EF4-FFF2-40B4-BE49-F238E27FC236}">
              <a16:creationId xmlns:a16="http://schemas.microsoft.com/office/drawing/2014/main" id="{3C73FDD4-C357-40B9-80D2-E7C37980765E}"/>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1912" name="Text Box 16">
          <a:extLst>
            <a:ext uri="{FF2B5EF4-FFF2-40B4-BE49-F238E27FC236}">
              <a16:creationId xmlns:a16="http://schemas.microsoft.com/office/drawing/2014/main" id="{D429A344-1614-4DF1-B245-3FB1CD7C83DA}"/>
            </a:ext>
          </a:extLst>
        </xdr:cNvPr>
        <xdr:cNvSpPr txBox="1">
          <a:spLocks noChangeArrowheads="1"/>
        </xdr:cNvSpPr>
      </xdr:nvSpPr>
      <xdr:spPr bwMode="auto">
        <a:xfrm>
          <a:off x="309181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1913" name="Text Box 17">
          <a:extLst>
            <a:ext uri="{FF2B5EF4-FFF2-40B4-BE49-F238E27FC236}">
              <a16:creationId xmlns:a16="http://schemas.microsoft.com/office/drawing/2014/main" id="{99497E5A-0DBD-4BD9-A7D4-CE8A2E948C0A}"/>
            </a:ext>
          </a:extLst>
        </xdr:cNvPr>
        <xdr:cNvSpPr txBox="1">
          <a:spLocks noChangeArrowheads="1"/>
        </xdr:cNvSpPr>
      </xdr:nvSpPr>
      <xdr:spPr bwMode="auto">
        <a:xfrm>
          <a:off x="309181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1914" name="Text Box 18">
          <a:extLst>
            <a:ext uri="{FF2B5EF4-FFF2-40B4-BE49-F238E27FC236}">
              <a16:creationId xmlns:a16="http://schemas.microsoft.com/office/drawing/2014/main" id="{D71321CC-2E1F-4020-A209-3286B4728892}"/>
            </a:ext>
          </a:extLst>
        </xdr:cNvPr>
        <xdr:cNvSpPr txBox="1">
          <a:spLocks noChangeArrowheads="1"/>
        </xdr:cNvSpPr>
      </xdr:nvSpPr>
      <xdr:spPr bwMode="auto">
        <a:xfrm>
          <a:off x="309181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1915" name="Text Box 19">
          <a:extLst>
            <a:ext uri="{FF2B5EF4-FFF2-40B4-BE49-F238E27FC236}">
              <a16:creationId xmlns:a16="http://schemas.microsoft.com/office/drawing/2014/main" id="{D99636DC-1029-4AFC-84B1-2721287BF196}"/>
            </a:ext>
          </a:extLst>
        </xdr:cNvPr>
        <xdr:cNvSpPr txBox="1">
          <a:spLocks noChangeArrowheads="1"/>
        </xdr:cNvSpPr>
      </xdr:nvSpPr>
      <xdr:spPr bwMode="auto">
        <a:xfrm>
          <a:off x="309181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107</xdr:row>
      <xdr:rowOff>504825</xdr:rowOff>
    </xdr:from>
    <xdr:ext cx="95250" cy="444014"/>
    <xdr:sp macro="" textlink="">
      <xdr:nvSpPr>
        <xdr:cNvPr id="1916" name="Text Box 15">
          <a:extLst>
            <a:ext uri="{FF2B5EF4-FFF2-40B4-BE49-F238E27FC236}">
              <a16:creationId xmlns:a16="http://schemas.microsoft.com/office/drawing/2014/main" id="{DA78FB57-AFED-4EE7-BEF4-B707D118EEDC}"/>
            </a:ext>
          </a:extLst>
        </xdr:cNvPr>
        <xdr:cNvSpPr txBox="1">
          <a:spLocks noChangeArrowheads="1"/>
        </xdr:cNvSpPr>
      </xdr:nvSpPr>
      <xdr:spPr bwMode="auto">
        <a:xfrm>
          <a:off x="4743450" y="45481875"/>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1917" name="Text Box 16">
          <a:extLst>
            <a:ext uri="{FF2B5EF4-FFF2-40B4-BE49-F238E27FC236}">
              <a16:creationId xmlns:a16="http://schemas.microsoft.com/office/drawing/2014/main" id="{EE4E39B0-39F8-42A0-9540-37F5B8EB1788}"/>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1918" name="Text Box 17">
          <a:extLst>
            <a:ext uri="{FF2B5EF4-FFF2-40B4-BE49-F238E27FC236}">
              <a16:creationId xmlns:a16="http://schemas.microsoft.com/office/drawing/2014/main" id="{D5C1D601-FA56-40B9-8D57-E92FC96539A3}"/>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1919" name="Text Box 18">
          <a:extLst>
            <a:ext uri="{FF2B5EF4-FFF2-40B4-BE49-F238E27FC236}">
              <a16:creationId xmlns:a16="http://schemas.microsoft.com/office/drawing/2014/main" id="{2CFA1CB8-F216-4C6F-9BDE-6677125312D9}"/>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1920" name="Text Box 19">
          <a:extLst>
            <a:ext uri="{FF2B5EF4-FFF2-40B4-BE49-F238E27FC236}">
              <a16:creationId xmlns:a16="http://schemas.microsoft.com/office/drawing/2014/main" id="{292EBCE3-F87F-4AB6-9660-660B4ABC83AC}"/>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107</xdr:row>
      <xdr:rowOff>504825</xdr:rowOff>
    </xdr:from>
    <xdr:ext cx="95250" cy="442269"/>
    <xdr:sp macro="" textlink="">
      <xdr:nvSpPr>
        <xdr:cNvPr id="1921" name="Text Box 15">
          <a:extLst>
            <a:ext uri="{FF2B5EF4-FFF2-40B4-BE49-F238E27FC236}">
              <a16:creationId xmlns:a16="http://schemas.microsoft.com/office/drawing/2014/main" id="{87B69A0E-4EF4-4EB0-96FE-006B22777890}"/>
            </a:ext>
          </a:extLst>
        </xdr:cNvPr>
        <xdr:cNvSpPr txBox="1">
          <a:spLocks noChangeArrowheads="1"/>
        </xdr:cNvSpPr>
      </xdr:nvSpPr>
      <xdr:spPr bwMode="auto">
        <a:xfrm>
          <a:off x="14363700" y="4548187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1922" name="Text Box 16">
          <a:extLst>
            <a:ext uri="{FF2B5EF4-FFF2-40B4-BE49-F238E27FC236}">
              <a16:creationId xmlns:a16="http://schemas.microsoft.com/office/drawing/2014/main" id="{772DD5D1-3386-473E-9430-39FFFB6BA6CC}"/>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1923" name="Text Box 17">
          <a:extLst>
            <a:ext uri="{FF2B5EF4-FFF2-40B4-BE49-F238E27FC236}">
              <a16:creationId xmlns:a16="http://schemas.microsoft.com/office/drawing/2014/main" id="{F5761966-D920-4632-B4A7-EB933387348E}"/>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1924" name="Text Box 18">
          <a:extLst>
            <a:ext uri="{FF2B5EF4-FFF2-40B4-BE49-F238E27FC236}">
              <a16:creationId xmlns:a16="http://schemas.microsoft.com/office/drawing/2014/main" id="{9FE45F99-0473-451F-B586-E2EBE0149977}"/>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1925" name="Text Box 16">
          <a:extLst>
            <a:ext uri="{FF2B5EF4-FFF2-40B4-BE49-F238E27FC236}">
              <a16:creationId xmlns:a16="http://schemas.microsoft.com/office/drawing/2014/main" id="{A5210F59-2B93-4835-9F45-F5339B88F2E9}"/>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1926" name="Text Box 17">
          <a:extLst>
            <a:ext uri="{FF2B5EF4-FFF2-40B4-BE49-F238E27FC236}">
              <a16:creationId xmlns:a16="http://schemas.microsoft.com/office/drawing/2014/main" id="{271DF02D-7AAA-4FAA-9A1F-F0D249FE69F8}"/>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1927" name="Text Box 18">
          <a:extLst>
            <a:ext uri="{FF2B5EF4-FFF2-40B4-BE49-F238E27FC236}">
              <a16:creationId xmlns:a16="http://schemas.microsoft.com/office/drawing/2014/main" id="{4A91183C-7E0B-46F7-BFE2-B1B2BD82C987}"/>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1928" name="Text Box 19">
          <a:extLst>
            <a:ext uri="{FF2B5EF4-FFF2-40B4-BE49-F238E27FC236}">
              <a16:creationId xmlns:a16="http://schemas.microsoft.com/office/drawing/2014/main" id="{BA25F0E7-945E-454A-942D-75B51CD62FAF}"/>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1929" name="Text Box 16">
          <a:extLst>
            <a:ext uri="{FF2B5EF4-FFF2-40B4-BE49-F238E27FC236}">
              <a16:creationId xmlns:a16="http://schemas.microsoft.com/office/drawing/2014/main" id="{4B33EB35-E0D0-4A6E-9FF3-FC1584EC8527}"/>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1930" name="Text Box 17">
          <a:extLst>
            <a:ext uri="{FF2B5EF4-FFF2-40B4-BE49-F238E27FC236}">
              <a16:creationId xmlns:a16="http://schemas.microsoft.com/office/drawing/2014/main" id="{26C11A43-45DD-42E7-9AAA-28E0A974933E}"/>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1931" name="Text Box 18">
          <a:extLst>
            <a:ext uri="{FF2B5EF4-FFF2-40B4-BE49-F238E27FC236}">
              <a16:creationId xmlns:a16="http://schemas.microsoft.com/office/drawing/2014/main" id="{04A9A7AC-4CE5-4E5A-86D3-404DBF5D00BC}"/>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1932" name="Text Box 19">
          <a:extLst>
            <a:ext uri="{FF2B5EF4-FFF2-40B4-BE49-F238E27FC236}">
              <a16:creationId xmlns:a16="http://schemas.microsoft.com/office/drawing/2014/main" id="{E171B3E1-9CC5-4EA1-8CFF-9A582B7D2C7D}"/>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448496"/>
    <xdr:sp macro="" textlink="">
      <xdr:nvSpPr>
        <xdr:cNvPr id="1933" name="Text Box 15">
          <a:extLst>
            <a:ext uri="{FF2B5EF4-FFF2-40B4-BE49-F238E27FC236}">
              <a16:creationId xmlns:a16="http://schemas.microsoft.com/office/drawing/2014/main" id="{1F75A234-48ED-40E0-A3E8-6735067451B0}"/>
            </a:ext>
          </a:extLst>
        </xdr:cNvPr>
        <xdr:cNvSpPr txBox="1">
          <a:spLocks noChangeArrowheads="1"/>
        </xdr:cNvSpPr>
      </xdr:nvSpPr>
      <xdr:spPr bwMode="auto">
        <a:xfrm>
          <a:off x="4743450" y="458533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504825</xdr:rowOff>
    </xdr:from>
    <xdr:ext cx="95250" cy="442269"/>
    <xdr:sp macro="" textlink="">
      <xdr:nvSpPr>
        <xdr:cNvPr id="1934" name="Text Box 15">
          <a:extLst>
            <a:ext uri="{FF2B5EF4-FFF2-40B4-BE49-F238E27FC236}">
              <a16:creationId xmlns:a16="http://schemas.microsoft.com/office/drawing/2014/main" id="{3CA7DAEC-C6D8-41B1-9DE7-2C574A33ACF5}"/>
            </a:ext>
          </a:extLst>
        </xdr:cNvPr>
        <xdr:cNvSpPr txBox="1">
          <a:spLocks noChangeArrowheads="1"/>
        </xdr:cNvSpPr>
      </xdr:nvSpPr>
      <xdr:spPr bwMode="auto">
        <a:xfrm>
          <a:off x="14363700" y="458533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504825</xdr:rowOff>
    </xdr:from>
    <xdr:ext cx="95250" cy="442269"/>
    <xdr:sp macro="" textlink="">
      <xdr:nvSpPr>
        <xdr:cNvPr id="1935" name="Text Box 15">
          <a:extLst>
            <a:ext uri="{FF2B5EF4-FFF2-40B4-BE49-F238E27FC236}">
              <a16:creationId xmlns:a16="http://schemas.microsoft.com/office/drawing/2014/main" id="{33E8263D-2355-45AA-9D3F-ED729E29CFBC}"/>
            </a:ext>
          </a:extLst>
        </xdr:cNvPr>
        <xdr:cNvSpPr txBox="1">
          <a:spLocks noChangeArrowheads="1"/>
        </xdr:cNvSpPr>
      </xdr:nvSpPr>
      <xdr:spPr bwMode="auto">
        <a:xfrm>
          <a:off x="30918150" y="458533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213632"/>
    <xdr:sp macro="" textlink="">
      <xdr:nvSpPr>
        <xdr:cNvPr id="1936" name="Text Box 15">
          <a:extLst>
            <a:ext uri="{FF2B5EF4-FFF2-40B4-BE49-F238E27FC236}">
              <a16:creationId xmlns:a16="http://schemas.microsoft.com/office/drawing/2014/main" id="{DD00DAA3-8466-4A19-8316-057E4CBC5350}"/>
            </a:ext>
          </a:extLst>
        </xdr:cNvPr>
        <xdr:cNvSpPr txBox="1">
          <a:spLocks noChangeArrowheads="1"/>
        </xdr:cNvSpPr>
      </xdr:nvSpPr>
      <xdr:spPr bwMode="auto">
        <a:xfrm>
          <a:off x="4743450" y="45853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444331"/>
    <xdr:sp macro="" textlink="">
      <xdr:nvSpPr>
        <xdr:cNvPr id="1937" name="Text Box 15">
          <a:extLst>
            <a:ext uri="{FF2B5EF4-FFF2-40B4-BE49-F238E27FC236}">
              <a16:creationId xmlns:a16="http://schemas.microsoft.com/office/drawing/2014/main" id="{B5FCFABF-7CFD-43EA-A76A-BD0328D4C474}"/>
            </a:ext>
          </a:extLst>
        </xdr:cNvPr>
        <xdr:cNvSpPr txBox="1">
          <a:spLocks noChangeArrowheads="1"/>
        </xdr:cNvSpPr>
      </xdr:nvSpPr>
      <xdr:spPr bwMode="auto">
        <a:xfrm>
          <a:off x="4743450" y="458533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504825</xdr:rowOff>
    </xdr:from>
    <xdr:ext cx="95250" cy="213632"/>
    <xdr:sp macro="" textlink="">
      <xdr:nvSpPr>
        <xdr:cNvPr id="1938" name="Text Box 15">
          <a:extLst>
            <a:ext uri="{FF2B5EF4-FFF2-40B4-BE49-F238E27FC236}">
              <a16:creationId xmlns:a16="http://schemas.microsoft.com/office/drawing/2014/main" id="{C76E8D11-716E-4C31-8C30-B1957D622583}"/>
            </a:ext>
          </a:extLst>
        </xdr:cNvPr>
        <xdr:cNvSpPr txBox="1">
          <a:spLocks noChangeArrowheads="1"/>
        </xdr:cNvSpPr>
      </xdr:nvSpPr>
      <xdr:spPr bwMode="auto">
        <a:xfrm>
          <a:off x="14363700" y="45853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1939" name="Text Box 16">
          <a:extLst>
            <a:ext uri="{FF2B5EF4-FFF2-40B4-BE49-F238E27FC236}">
              <a16:creationId xmlns:a16="http://schemas.microsoft.com/office/drawing/2014/main" id="{641734D2-1756-4196-9BE0-5569181F7404}"/>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1940" name="Text Box 17">
          <a:extLst>
            <a:ext uri="{FF2B5EF4-FFF2-40B4-BE49-F238E27FC236}">
              <a16:creationId xmlns:a16="http://schemas.microsoft.com/office/drawing/2014/main" id="{20FE68C4-3F3F-438C-9A80-98569D7C7919}"/>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1941" name="Text Box 18">
          <a:extLst>
            <a:ext uri="{FF2B5EF4-FFF2-40B4-BE49-F238E27FC236}">
              <a16:creationId xmlns:a16="http://schemas.microsoft.com/office/drawing/2014/main" id="{F04A8E0E-6866-4A6A-B63B-7260B1C28533}"/>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1942" name="Text Box 19">
          <a:extLst>
            <a:ext uri="{FF2B5EF4-FFF2-40B4-BE49-F238E27FC236}">
              <a16:creationId xmlns:a16="http://schemas.microsoft.com/office/drawing/2014/main" id="{7F0D25AE-B72B-4521-9BEE-275A12900CC9}"/>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1943" name="Text Box 16">
          <a:extLst>
            <a:ext uri="{FF2B5EF4-FFF2-40B4-BE49-F238E27FC236}">
              <a16:creationId xmlns:a16="http://schemas.microsoft.com/office/drawing/2014/main" id="{DA9AF137-113B-45A1-8BE4-FD405AF02486}"/>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1944" name="Text Box 17">
          <a:extLst>
            <a:ext uri="{FF2B5EF4-FFF2-40B4-BE49-F238E27FC236}">
              <a16:creationId xmlns:a16="http://schemas.microsoft.com/office/drawing/2014/main" id="{B14A2F40-04E2-4BE9-A61C-06DEF11C15E8}"/>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1945" name="Text Box 18">
          <a:extLst>
            <a:ext uri="{FF2B5EF4-FFF2-40B4-BE49-F238E27FC236}">
              <a16:creationId xmlns:a16="http://schemas.microsoft.com/office/drawing/2014/main" id="{BDE727BA-0E8D-4899-A40D-EC28A6BD77B3}"/>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1946" name="Text Box 19">
          <a:extLst>
            <a:ext uri="{FF2B5EF4-FFF2-40B4-BE49-F238E27FC236}">
              <a16:creationId xmlns:a16="http://schemas.microsoft.com/office/drawing/2014/main" id="{5CC936BE-E940-4483-86C0-3BEA6197EA43}"/>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1947" name="Text Box 16">
          <a:extLst>
            <a:ext uri="{FF2B5EF4-FFF2-40B4-BE49-F238E27FC236}">
              <a16:creationId xmlns:a16="http://schemas.microsoft.com/office/drawing/2014/main" id="{1D4176B5-A5B0-482F-BB75-B788DBD2BA38}"/>
            </a:ext>
          </a:extLst>
        </xdr:cNvPr>
        <xdr:cNvSpPr txBox="1">
          <a:spLocks noChangeArrowheads="1"/>
        </xdr:cNvSpPr>
      </xdr:nvSpPr>
      <xdr:spPr bwMode="auto">
        <a:xfrm>
          <a:off x="309181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1948" name="Text Box 17">
          <a:extLst>
            <a:ext uri="{FF2B5EF4-FFF2-40B4-BE49-F238E27FC236}">
              <a16:creationId xmlns:a16="http://schemas.microsoft.com/office/drawing/2014/main" id="{C16E2926-1FC4-4EE3-9052-A7CBC59003F9}"/>
            </a:ext>
          </a:extLst>
        </xdr:cNvPr>
        <xdr:cNvSpPr txBox="1">
          <a:spLocks noChangeArrowheads="1"/>
        </xdr:cNvSpPr>
      </xdr:nvSpPr>
      <xdr:spPr bwMode="auto">
        <a:xfrm>
          <a:off x="309181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1949" name="Text Box 18">
          <a:extLst>
            <a:ext uri="{FF2B5EF4-FFF2-40B4-BE49-F238E27FC236}">
              <a16:creationId xmlns:a16="http://schemas.microsoft.com/office/drawing/2014/main" id="{DD85C8B9-6974-4598-84A6-68181D5DC280}"/>
            </a:ext>
          </a:extLst>
        </xdr:cNvPr>
        <xdr:cNvSpPr txBox="1">
          <a:spLocks noChangeArrowheads="1"/>
        </xdr:cNvSpPr>
      </xdr:nvSpPr>
      <xdr:spPr bwMode="auto">
        <a:xfrm>
          <a:off x="309181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1950" name="Text Box 19">
          <a:extLst>
            <a:ext uri="{FF2B5EF4-FFF2-40B4-BE49-F238E27FC236}">
              <a16:creationId xmlns:a16="http://schemas.microsoft.com/office/drawing/2014/main" id="{A1437716-338E-4E6C-B2FE-4DA14497590B}"/>
            </a:ext>
          </a:extLst>
        </xdr:cNvPr>
        <xdr:cNvSpPr txBox="1">
          <a:spLocks noChangeArrowheads="1"/>
        </xdr:cNvSpPr>
      </xdr:nvSpPr>
      <xdr:spPr bwMode="auto">
        <a:xfrm>
          <a:off x="309181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1951" name="Text Box 16">
          <a:extLst>
            <a:ext uri="{FF2B5EF4-FFF2-40B4-BE49-F238E27FC236}">
              <a16:creationId xmlns:a16="http://schemas.microsoft.com/office/drawing/2014/main" id="{3F553F00-BE5A-4937-B47C-FE98E72E657F}"/>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1952" name="Text Box 17">
          <a:extLst>
            <a:ext uri="{FF2B5EF4-FFF2-40B4-BE49-F238E27FC236}">
              <a16:creationId xmlns:a16="http://schemas.microsoft.com/office/drawing/2014/main" id="{E0585AA6-504B-476C-A214-C9A9FBA8EB19}"/>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1953" name="Text Box 18">
          <a:extLst>
            <a:ext uri="{FF2B5EF4-FFF2-40B4-BE49-F238E27FC236}">
              <a16:creationId xmlns:a16="http://schemas.microsoft.com/office/drawing/2014/main" id="{BAE9DD64-09B0-4CD8-8598-C7E4DF952452}"/>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1954" name="Text Box 19">
          <a:extLst>
            <a:ext uri="{FF2B5EF4-FFF2-40B4-BE49-F238E27FC236}">
              <a16:creationId xmlns:a16="http://schemas.microsoft.com/office/drawing/2014/main" id="{2F881628-7706-452F-887E-7D9384EEBF23}"/>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1955" name="Text Box 16">
          <a:extLst>
            <a:ext uri="{FF2B5EF4-FFF2-40B4-BE49-F238E27FC236}">
              <a16:creationId xmlns:a16="http://schemas.microsoft.com/office/drawing/2014/main" id="{59DC39DC-880E-4DAF-A7C7-663BE05BD82E}"/>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1956" name="Text Box 17">
          <a:extLst>
            <a:ext uri="{FF2B5EF4-FFF2-40B4-BE49-F238E27FC236}">
              <a16:creationId xmlns:a16="http://schemas.microsoft.com/office/drawing/2014/main" id="{7F7B8A8C-780D-43BF-99EC-BE0B13FD6B31}"/>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1957" name="Text Box 18">
          <a:extLst>
            <a:ext uri="{FF2B5EF4-FFF2-40B4-BE49-F238E27FC236}">
              <a16:creationId xmlns:a16="http://schemas.microsoft.com/office/drawing/2014/main" id="{21F0353F-7E37-485F-BD94-E5FF9765C3B3}"/>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1958" name="Text Box 16">
          <a:extLst>
            <a:ext uri="{FF2B5EF4-FFF2-40B4-BE49-F238E27FC236}">
              <a16:creationId xmlns:a16="http://schemas.microsoft.com/office/drawing/2014/main" id="{1AF1962C-2F7B-47DE-B720-340B5D9698C2}"/>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1959" name="Text Box 17">
          <a:extLst>
            <a:ext uri="{FF2B5EF4-FFF2-40B4-BE49-F238E27FC236}">
              <a16:creationId xmlns:a16="http://schemas.microsoft.com/office/drawing/2014/main" id="{9BC7C9FF-7B61-4743-AEA5-7379A0E60BD1}"/>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1960" name="Text Box 18">
          <a:extLst>
            <a:ext uri="{FF2B5EF4-FFF2-40B4-BE49-F238E27FC236}">
              <a16:creationId xmlns:a16="http://schemas.microsoft.com/office/drawing/2014/main" id="{DB1A30E2-15DB-435D-AE48-7E54769E1406}"/>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1961" name="Text Box 19">
          <a:extLst>
            <a:ext uri="{FF2B5EF4-FFF2-40B4-BE49-F238E27FC236}">
              <a16:creationId xmlns:a16="http://schemas.microsoft.com/office/drawing/2014/main" id="{1780F603-71C1-4296-9551-0DF20362BC78}"/>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1962" name="Text Box 16">
          <a:extLst>
            <a:ext uri="{FF2B5EF4-FFF2-40B4-BE49-F238E27FC236}">
              <a16:creationId xmlns:a16="http://schemas.microsoft.com/office/drawing/2014/main" id="{110F735F-7AB1-4BAD-B0EC-FC975BC600CF}"/>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1963" name="Text Box 17">
          <a:extLst>
            <a:ext uri="{FF2B5EF4-FFF2-40B4-BE49-F238E27FC236}">
              <a16:creationId xmlns:a16="http://schemas.microsoft.com/office/drawing/2014/main" id="{B963B4E1-F165-47DF-BBF8-806B7DA629E7}"/>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1964" name="Text Box 18">
          <a:extLst>
            <a:ext uri="{FF2B5EF4-FFF2-40B4-BE49-F238E27FC236}">
              <a16:creationId xmlns:a16="http://schemas.microsoft.com/office/drawing/2014/main" id="{46952B31-949C-476D-BBD8-B0B3D07C636A}"/>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1965" name="Text Box 19">
          <a:extLst>
            <a:ext uri="{FF2B5EF4-FFF2-40B4-BE49-F238E27FC236}">
              <a16:creationId xmlns:a16="http://schemas.microsoft.com/office/drawing/2014/main" id="{EAE99E75-A207-4E41-98EB-F73FCF08525D}"/>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1966" name="Text Box 16">
          <a:extLst>
            <a:ext uri="{FF2B5EF4-FFF2-40B4-BE49-F238E27FC236}">
              <a16:creationId xmlns:a16="http://schemas.microsoft.com/office/drawing/2014/main" id="{77FB0631-CE08-4763-996C-53292E171EBF}"/>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1967" name="Text Box 17">
          <a:extLst>
            <a:ext uri="{FF2B5EF4-FFF2-40B4-BE49-F238E27FC236}">
              <a16:creationId xmlns:a16="http://schemas.microsoft.com/office/drawing/2014/main" id="{B5BBDCFB-76F0-4339-AC8D-308CC7567314}"/>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1968" name="Text Box 18">
          <a:extLst>
            <a:ext uri="{FF2B5EF4-FFF2-40B4-BE49-F238E27FC236}">
              <a16:creationId xmlns:a16="http://schemas.microsoft.com/office/drawing/2014/main" id="{206348B0-FA67-4B7E-8599-404BFD70B0DA}"/>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1969" name="Text Box 19">
          <a:extLst>
            <a:ext uri="{FF2B5EF4-FFF2-40B4-BE49-F238E27FC236}">
              <a16:creationId xmlns:a16="http://schemas.microsoft.com/office/drawing/2014/main" id="{A2237FC9-44D5-4B55-913E-DF76177F3981}"/>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461691"/>
    <xdr:sp macro="" textlink="">
      <xdr:nvSpPr>
        <xdr:cNvPr id="1970" name="Text Box 15">
          <a:extLst>
            <a:ext uri="{FF2B5EF4-FFF2-40B4-BE49-F238E27FC236}">
              <a16:creationId xmlns:a16="http://schemas.microsoft.com/office/drawing/2014/main" id="{CFF5681F-B961-4CE4-A333-3AF8A08F3038}"/>
            </a:ext>
          </a:extLst>
        </xdr:cNvPr>
        <xdr:cNvSpPr txBox="1">
          <a:spLocks noChangeArrowheads="1"/>
        </xdr:cNvSpPr>
      </xdr:nvSpPr>
      <xdr:spPr bwMode="auto">
        <a:xfrm>
          <a:off x="4743450" y="50311050"/>
          <a:ext cx="95250" cy="461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1971" name="Text Box 16">
          <a:extLst>
            <a:ext uri="{FF2B5EF4-FFF2-40B4-BE49-F238E27FC236}">
              <a16:creationId xmlns:a16="http://schemas.microsoft.com/office/drawing/2014/main" id="{C5C31054-18DA-476C-A4F2-78EDE4CA34BF}"/>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1972" name="Text Box 17">
          <a:extLst>
            <a:ext uri="{FF2B5EF4-FFF2-40B4-BE49-F238E27FC236}">
              <a16:creationId xmlns:a16="http://schemas.microsoft.com/office/drawing/2014/main" id="{3D603925-2615-45CC-BD8F-A13D657FEC8F}"/>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1973" name="Text Box 18">
          <a:extLst>
            <a:ext uri="{FF2B5EF4-FFF2-40B4-BE49-F238E27FC236}">
              <a16:creationId xmlns:a16="http://schemas.microsoft.com/office/drawing/2014/main" id="{E292F36C-B01C-43A5-986E-66B5992F469C}"/>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1974" name="Text Box 19">
          <a:extLst>
            <a:ext uri="{FF2B5EF4-FFF2-40B4-BE49-F238E27FC236}">
              <a16:creationId xmlns:a16="http://schemas.microsoft.com/office/drawing/2014/main" id="{838583CB-47BE-4029-ACA0-59A025BDEBCB}"/>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504825</xdr:rowOff>
    </xdr:from>
    <xdr:ext cx="95250" cy="442269"/>
    <xdr:sp macro="" textlink="">
      <xdr:nvSpPr>
        <xdr:cNvPr id="1975" name="Text Box 15">
          <a:extLst>
            <a:ext uri="{FF2B5EF4-FFF2-40B4-BE49-F238E27FC236}">
              <a16:creationId xmlns:a16="http://schemas.microsoft.com/office/drawing/2014/main" id="{DCD6CC8F-F32C-4E20-ADAF-09A5447FE2EA}"/>
            </a:ext>
          </a:extLst>
        </xdr:cNvPr>
        <xdr:cNvSpPr txBox="1">
          <a:spLocks noChangeArrowheads="1"/>
        </xdr:cNvSpPr>
      </xdr:nvSpPr>
      <xdr:spPr bwMode="auto">
        <a:xfrm>
          <a:off x="14363700" y="503110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1976" name="Text Box 16">
          <a:extLst>
            <a:ext uri="{FF2B5EF4-FFF2-40B4-BE49-F238E27FC236}">
              <a16:creationId xmlns:a16="http://schemas.microsoft.com/office/drawing/2014/main" id="{22011CB5-C133-4995-82D7-595F177C7E8C}"/>
            </a:ext>
          </a:extLst>
        </xdr:cNvPr>
        <xdr:cNvSpPr txBox="1">
          <a:spLocks noChangeArrowheads="1"/>
        </xdr:cNvSpPr>
      </xdr:nvSpPr>
      <xdr:spPr bwMode="auto">
        <a:xfrm>
          <a:off x="309181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1977" name="Text Box 17">
          <a:extLst>
            <a:ext uri="{FF2B5EF4-FFF2-40B4-BE49-F238E27FC236}">
              <a16:creationId xmlns:a16="http://schemas.microsoft.com/office/drawing/2014/main" id="{6B6DB837-E721-486B-865C-FB679936DDAE}"/>
            </a:ext>
          </a:extLst>
        </xdr:cNvPr>
        <xdr:cNvSpPr txBox="1">
          <a:spLocks noChangeArrowheads="1"/>
        </xdr:cNvSpPr>
      </xdr:nvSpPr>
      <xdr:spPr bwMode="auto">
        <a:xfrm>
          <a:off x="309181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1978" name="Text Box 18">
          <a:extLst>
            <a:ext uri="{FF2B5EF4-FFF2-40B4-BE49-F238E27FC236}">
              <a16:creationId xmlns:a16="http://schemas.microsoft.com/office/drawing/2014/main" id="{E086FF61-4846-4570-8A4B-69835C0B813B}"/>
            </a:ext>
          </a:extLst>
        </xdr:cNvPr>
        <xdr:cNvSpPr txBox="1">
          <a:spLocks noChangeArrowheads="1"/>
        </xdr:cNvSpPr>
      </xdr:nvSpPr>
      <xdr:spPr bwMode="auto">
        <a:xfrm>
          <a:off x="309181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1979" name="Text Box 19">
          <a:extLst>
            <a:ext uri="{FF2B5EF4-FFF2-40B4-BE49-F238E27FC236}">
              <a16:creationId xmlns:a16="http://schemas.microsoft.com/office/drawing/2014/main" id="{260D8151-1A28-4A64-B2F0-94E4CCFE87EE}"/>
            </a:ext>
          </a:extLst>
        </xdr:cNvPr>
        <xdr:cNvSpPr txBox="1">
          <a:spLocks noChangeArrowheads="1"/>
        </xdr:cNvSpPr>
      </xdr:nvSpPr>
      <xdr:spPr bwMode="auto">
        <a:xfrm>
          <a:off x="309181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504825</xdr:rowOff>
    </xdr:from>
    <xdr:ext cx="95250" cy="442269"/>
    <xdr:sp macro="" textlink="">
      <xdr:nvSpPr>
        <xdr:cNvPr id="1980" name="Text Box 15">
          <a:extLst>
            <a:ext uri="{FF2B5EF4-FFF2-40B4-BE49-F238E27FC236}">
              <a16:creationId xmlns:a16="http://schemas.microsoft.com/office/drawing/2014/main" id="{389D1C45-E47B-4A8E-BFD7-C181FD0B8E4A}"/>
            </a:ext>
          </a:extLst>
        </xdr:cNvPr>
        <xdr:cNvSpPr txBox="1">
          <a:spLocks noChangeArrowheads="1"/>
        </xdr:cNvSpPr>
      </xdr:nvSpPr>
      <xdr:spPr bwMode="auto">
        <a:xfrm>
          <a:off x="30918150" y="503110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119</xdr:row>
      <xdr:rowOff>504825</xdr:rowOff>
    </xdr:from>
    <xdr:ext cx="95250" cy="444014"/>
    <xdr:sp macro="" textlink="">
      <xdr:nvSpPr>
        <xdr:cNvPr id="1981" name="Text Box 15">
          <a:extLst>
            <a:ext uri="{FF2B5EF4-FFF2-40B4-BE49-F238E27FC236}">
              <a16:creationId xmlns:a16="http://schemas.microsoft.com/office/drawing/2014/main" id="{CB6788DD-E0BE-4041-A710-843BF5E1EB29}"/>
            </a:ext>
          </a:extLst>
        </xdr:cNvPr>
        <xdr:cNvSpPr txBox="1">
          <a:spLocks noChangeArrowheads="1"/>
        </xdr:cNvSpPr>
      </xdr:nvSpPr>
      <xdr:spPr bwMode="auto">
        <a:xfrm>
          <a:off x="4743450" y="49939575"/>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1982" name="Text Box 16">
          <a:extLst>
            <a:ext uri="{FF2B5EF4-FFF2-40B4-BE49-F238E27FC236}">
              <a16:creationId xmlns:a16="http://schemas.microsoft.com/office/drawing/2014/main" id="{D86A969B-A632-49D8-BC47-F8A596B25DA3}"/>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1983" name="Text Box 17">
          <a:extLst>
            <a:ext uri="{FF2B5EF4-FFF2-40B4-BE49-F238E27FC236}">
              <a16:creationId xmlns:a16="http://schemas.microsoft.com/office/drawing/2014/main" id="{B39E4A69-412B-4043-95D9-F6356BD490BA}"/>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1984" name="Text Box 18">
          <a:extLst>
            <a:ext uri="{FF2B5EF4-FFF2-40B4-BE49-F238E27FC236}">
              <a16:creationId xmlns:a16="http://schemas.microsoft.com/office/drawing/2014/main" id="{6BA8F659-46BF-409B-9631-90FB967B50F0}"/>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1985" name="Text Box 19">
          <a:extLst>
            <a:ext uri="{FF2B5EF4-FFF2-40B4-BE49-F238E27FC236}">
              <a16:creationId xmlns:a16="http://schemas.microsoft.com/office/drawing/2014/main" id="{E2C16218-5F21-437A-A8D2-0DE68647FDAF}"/>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1986" name="Text Box 15">
          <a:extLst>
            <a:ext uri="{FF2B5EF4-FFF2-40B4-BE49-F238E27FC236}">
              <a16:creationId xmlns:a16="http://schemas.microsoft.com/office/drawing/2014/main" id="{DDE030C0-B4CA-4E56-BED2-37CC6EF7D350}"/>
            </a:ext>
          </a:extLst>
        </xdr:cNvPr>
        <xdr:cNvSpPr txBox="1">
          <a:spLocks noChangeArrowheads="1"/>
        </xdr:cNvSpPr>
      </xdr:nvSpPr>
      <xdr:spPr bwMode="auto">
        <a:xfrm>
          <a:off x="4743450" y="50311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444331"/>
    <xdr:sp macro="" textlink="">
      <xdr:nvSpPr>
        <xdr:cNvPr id="1987" name="Text Box 15">
          <a:extLst>
            <a:ext uri="{FF2B5EF4-FFF2-40B4-BE49-F238E27FC236}">
              <a16:creationId xmlns:a16="http://schemas.microsoft.com/office/drawing/2014/main" id="{B69DFB39-A79B-4417-B435-400806F685EC}"/>
            </a:ext>
          </a:extLst>
        </xdr:cNvPr>
        <xdr:cNvSpPr txBox="1">
          <a:spLocks noChangeArrowheads="1"/>
        </xdr:cNvSpPr>
      </xdr:nvSpPr>
      <xdr:spPr bwMode="auto">
        <a:xfrm>
          <a:off x="4743450" y="503110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119</xdr:row>
      <xdr:rowOff>504825</xdr:rowOff>
    </xdr:from>
    <xdr:ext cx="95250" cy="442269"/>
    <xdr:sp macro="" textlink="">
      <xdr:nvSpPr>
        <xdr:cNvPr id="1988" name="Text Box 15">
          <a:extLst>
            <a:ext uri="{FF2B5EF4-FFF2-40B4-BE49-F238E27FC236}">
              <a16:creationId xmlns:a16="http://schemas.microsoft.com/office/drawing/2014/main" id="{3885053D-8EDE-4A59-9844-02F18476A3D8}"/>
            </a:ext>
          </a:extLst>
        </xdr:cNvPr>
        <xdr:cNvSpPr txBox="1">
          <a:spLocks noChangeArrowheads="1"/>
        </xdr:cNvSpPr>
      </xdr:nvSpPr>
      <xdr:spPr bwMode="auto">
        <a:xfrm>
          <a:off x="14363700" y="4993957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1989" name="Text Box 16">
          <a:extLst>
            <a:ext uri="{FF2B5EF4-FFF2-40B4-BE49-F238E27FC236}">
              <a16:creationId xmlns:a16="http://schemas.microsoft.com/office/drawing/2014/main" id="{C213E242-A55B-4225-AFAA-A6D958E0423E}"/>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1990" name="Text Box 17">
          <a:extLst>
            <a:ext uri="{FF2B5EF4-FFF2-40B4-BE49-F238E27FC236}">
              <a16:creationId xmlns:a16="http://schemas.microsoft.com/office/drawing/2014/main" id="{FCF8E21E-5A41-40CE-B887-8C6FE5C8C886}"/>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1991" name="Text Box 18">
          <a:extLst>
            <a:ext uri="{FF2B5EF4-FFF2-40B4-BE49-F238E27FC236}">
              <a16:creationId xmlns:a16="http://schemas.microsoft.com/office/drawing/2014/main" id="{D9D1C106-97C3-407C-8867-7D47D429B662}"/>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504825</xdr:rowOff>
    </xdr:from>
    <xdr:ext cx="95250" cy="213632"/>
    <xdr:sp macro="" textlink="">
      <xdr:nvSpPr>
        <xdr:cNvPr id="1992" name="Text Box 15">
          <a:extLst>
            <a:ext uri="{FF2B5EF4-FFF2-40B4-BE49-F238E27FC236}">
              <a16:creationId xmlns:a16="http://schemas.microsoft.com/office/drawing/2014/main" id="{D61FDDF0-1F07-41A5-A378-32223A76CE71}"/>
            </a:ext>
          </a:extLst>
        </xdr:cNvPr>
        <xdr:cNvSpPr txBox="1">
          <a:spLocks noChangeArrowheads="1"/>
        </xdr:cNvSpPr>
      </xdr:nvSpPr>
      <xdr:spPr bwMode="auto">
        <a:xfrm>
          <a:off x="14363700" y="50311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1993" name="Text Box 16">
          <a:extLst>
            <a:ext uri="{FF2B5EF4-FFF2-40B4-BE49-F238E27FC236}">
              <a16:creationId xmlns:a16="http://schemas.microsoft.com/office/drawing/2014/main" id="{E9C714D8-C9E0-4793-938E-AE61F240EABB}"/>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1994" name="Text Box 17">
          <a:extLst>
            <a:ext uri="{FF2B5EF4-FFF2-40B4-BE49-F238E27FC236}">
              <a16:creationId xmlns:a16="http://schemas.microsoft.com/office/drawing/2014/main" id="{B65899F0-AAF5-4881-B327-796C4857FBDB}"/>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1995" name="Text Box 18">
          <a:extLst>
            <a:ext uri="{FF2B5EF4-FFF2-40B4-BE49-F238E27FC236}">
              <a16:creationId xmlns:a16="http://schemas.microsoft.com/office/drawing/2014/main" id="{DDD9D004-9983-4054-B600-1DCBB03BCFBE}"/>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1996" name="Text Box 19">
          <a:extLst>
            <a:ext uri="{FF2B5EF4-FFF2-40B4-BE49-F238E27FC236}">
              <a16:creationId xmlns:a16="http://schemas.microsoft.com/office/drawing/2014/main" id="{BCB79BEC-7FAF-4710-B05D-2AAA5C226FD4}"/>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1997" name="Text Box 16">
          <a:extLst>
            <a:ext uri="{FF2B5EF4-FFF2-40B4-BE49-F238E27FC236}">
              <a16:creationId xmlns:a16="http://schemas.microsoft.com/office/drawing/2014/main" id="{A024DBD8-149D-4C04-923A-F7B0B6A49E91}"/>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1998" name="Text Box 17">
          <a:extLst>
            <a:ext uri="{FF2B5EF4-FFF2-40B4-BE49-F238E27FC236}">
              <a16:creationId xmlns:a16="http://schemas.microsoft.com/office/drawing/2014/main" id="{7B60C9F0-C72C-4BE6-A044-7D4105726E4D}"/>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1999" name="Text Box 18">
          <a:extLst>
            <a:ext uri="{FF2B5EF4-FFF2-40B4-BE49-F238E27FC236}">
              <a16:creationId xmlns:a16="http://schemas.microsoft.com/office/drawing/2014/main" id="{6E6887E4-D4DC-4492-B330-AE9DC806B759}"/>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2000" name="Text Box 19">
          <a:extLst>
            <a:ext uri="{FF2B5EF4-FFF2-40B4-BE49-F238E27FC236}">
              <a16:creationId xmlns:a16="http://schemas.microsoft.com/office/drawing/2014/main" id="{AD2505A7-BC60-4E4C-AA3D-13BEE423C8FF}"/>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2001" name="Text Box 16">
          <a:extLst>
            <a:ext uri="{FF2B5EF4-FFF2-40B4-BE49-F238E27FC236}">
              <a16:creationId xmlns:a16="http://schemas.microsoft.com/office/drawing/2014/main" id="{ECD2BEE5-FDD4-4D71-9AD0-779AE182BED4}"/>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2002" name="Text Box 17">
          <a:extLst>
            <a:ext uri="{FF2B5EF4-FFF2-40B4-BE49-F238E27FC236}">
              <a16:creationId xmlns:a16="http://schemas.microsoft.com/office/drawing/2014/main" id="{AA52F757-6393-4D52-B3D6-04E3358D9FE5}"/>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2003" name="Text Box 18">
          <a:extLst>
            <a:ext uri="{FF2B5EF4-FFF2-40B4-BE49-F238E27FC236}">
              <a16:creationId xmlns:a16="http://schemas.microsoft.com/office/drawing/2014/main" id="{89C34799-D13F-401D-848C-3AB325C383AD}"/>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2004" name="Text Box 19">
          <a:extLst>
            <a:ext uri="{FF2B5EF4-FFF2-40B4-BE49-F238E27FC236}">
              <a16:creationId xmlns:a16="http://schemas.microsoft.com/office/drawing/2014/main" id="{8DEF041D-8A0B-4161-B0B1-ADC049CDB707}"/>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2005" name="Text Box 16">
          <a:extLst>
            <a:ext uri="{FF2B5EF4-FFF2-40B4-BE49-F238E27FC236}">
              <a16:creationId xmlns:a16="http://schemas.microsoft.com/office/drawing/2014/main" id="{EE53BE57-01F4-46FA-A4E5-8C1B399281EE}"/>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2006" name="Text Box 17">
          <a:extLst>
            <a:ext uri="{FF2B5EF4-FFF2-40B4-BE49-F238E27FC236}">
              <a16:creationId xmlns:a16="http://schemas.microsoft.com/office/drawing/2014/main" id="{02D60FC6-75C7-4EE5-A26C-53E0EB1EC68A}"/>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2007" name="Text Box 18">
          <a:extLst>
            <a:ext uri="{FF2B5EF4-FFF2-40B4-BE49-F238E27FC236}">
              <a16:creationId xmlns:a16="http://schemas.microsoft.com/office/drawing/2014/main" id="{3981D5C2-06DC-4C06-B1D1-E74C18F75A51}"/>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2008" name="Text Box 19">
          <a:extLst>
            <a:ext uri="{FF2B5EF4-FFF2-40B4-BE49-F238E27FC236}">
              <a16:creationId xmlns:a16="http://schemas.microsoft.com/office/drawing/2014/main" id="{AC03C44B-9F29-45BE-8B7D-1C177A33AD57}"/>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2009" name="Text Box 16">
          <a:extLst>
            <a:ext uri="{FF2B5EF4-FFF2-40B4-BE49-F238E27FC236}">
              <a16:creationId xmlns:a16="http://schemas.microsoft.com/office/drawing/2014/main" id="{000128BD-330D-499E-80C7-22F2C442716E}"/>
            </a:ext>
          </a:extLst>
        </xdr:cNvPr>
        <xdr:cNvSpPr txBox="1">
          <a:spLocks noChangeArrowheads="1"/>
        </xdr:cNvSpPr>
      </xdr:nvSpPr>
      <xdr:spPr bwMode="auto">
        <a:xfrm>
          <a:off x="309181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2010" name="Text Box 17">
          <a:extLst>
            <a:ext uri="{FF2B5EF4-FFF2-40B4-BE49-F238E27FC236}">
              <a16:creationId xmlns:a16="http://schemas.microsoft.com/office/drawing/2014/main" id="{8EA4AC64-164A-4A57-90EB-35946A50A6C4}"/>
            </a:ext>
          </a:extLst>
        </xdr:cNvPr>
        <xdr:cNvSpPr txBox="1">
          <a:spLocks noChangeArrowheads="1"/>
        </xdr:cNvSpPr>
      </xdr:nvSpPr>
      <xdr:spPr bwMode="auto">
        <a:xfrm>
          <a:off x="309181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2011" name="Text Box 18">
          <a:extLst>
            <a:ext uri="{FF2B5EF4-FFF2-40B4-BE49-F238E27FC236}">
              <a16:creationId xmlns:a16="http://schemas.microsoft.com/office/drawing/2014/main" id="{9178DE16-7F9E-47CA-8AF6-6CCEEDF55E5C}"/>
            </a:ext>
          </a:extLst>
        </xdr:cNvPr>
        <xdr:cNvSpPr txBox="1">
          <a:spLocks noChangeArrowheads="1"/>
        </xdr:cNvSpPr>
      </xdr:nvSpPr>
      <xdr:spPr bwMode="auto">
        <a:xfrm>
          <a:off x="309181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2012" name="Text Box 19">
          <a:extLst>
            <a:ext uri="{FF2B5EF4-FFF2-40B4-BE49-F238E27FC236}">
              <a16:creationId xmlns:a16="http://schemas.microsoft.com/office/drawing/2014/main" id="{B6D38BD1-B146-4549-9314-F0D6FCB4E02D}"/>
            </a:ext>
          </a:extLst>
        </xdr:cNvPr>
        <xdr:cNvSpPr txBox="1">
          <a:spLocks noChangeArrowheads="1"/>
        </xdr:cNvSpPr>
      </xdr:nvSpPr>
      <xdr:spPr bwMode="auto">
        <a:xfrm>
          <a:off x="309181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2013" name="Text Box 16">
          <a:extLst>
            <a:ext uri="{FF2B5EF4-FFF2-40B4-BE49-F238E27FC236}">
              <a16:creationId xmlns:a16="http://schemas.microsoft.com/office/drawing/2014/main" id="{A4A26EAD-D19C-4E09-BE75-4A0A8498A672}"/>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2014" name="Text Box 17">
          <a:extLst>
            <a:ext uri="{FF2B5EF4-FFF2-40B4-BE49-F238E27FC236}">
              <a16:creationId xmlns:a16="http://schemas.microsoft.com/office/drawing/2014/main" id="{D9ED973D-C1E0-4FFD-BBF1-F9C59875B7CE}"/>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2015" name="Text Box 18">
          <a:extLst>
            <a:ext uri="{FF2B5EF4-FFF2-40B4-BE49-F238E27FC236}">
              <a16:creationId xmlns:a16="http://schemas.microsoft.com/office/drawing/2014/main" id="{73106C45-61DA-4915-92C7-A1D187DEEC07}"/>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2016" name="Text Box 19">
          <a:extLst>
            <a:ext uri="{FF2B5EF4-FFF2-40B4-BE49-F238E27FC236}">
              <a16:creationId xmlns:a16="http://schemas.microsoft.com/office/drawing/2014/main" id="{9FE1C8EE-D361-415C-91B2-37A2714B0C3D}"/>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2017" name="Text Box 16">
          <a:extLst>
            <a:ext uri="{FF2B5EF4-FFF2-40B4-BE49-F238E27FC236}">
              <a16:creationId xmlns:a16="http://schemas.microsoft.com/office/drawing/2014/main" id="{98B16CFA-9329-4AEE-87A9-5121D7E58470}"/>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2018" name="Text Box 17">
          <a:extLst>
            <a:ext uri="{FF2B5EF4-FFF2-40B4-BE49-F238E27FC236}">
              <a16:creationId xmlns:a16="http://schemas.microsoft.com/office/drawing/2014/main" id="{524677F7-9A8D-474C-BFFE-BDD983907B14}"/>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2019" name="Text Box 18">
          <a:extLst>
            <a:ext uri="{FF2B5EF4-FFF2-40B4-BE49-F238E27FC236}">
              <a16:creationId xmlns:a16="http://schemas.microsoft.com/office/drawing/2014/main" id="{A27A45FB-8883-480F-8488-60D7746EC6CA}"/>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2020" name="Text Box 16">
          <a:extLst>
            <a:ext uri="{FF2B5EF4-FFF2-40B4-BE49-F238E27FC236}">
              <a16:creationId xmlns:a16="http://schemas.microsoft.com/office/drawing/2014/main" id="{9F0B3634-2E63-43AF-940F-6D6F086A3806}"/>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2021" name="Text Box 17">
          <a:extLst>
            <a:ext uri="{FF2B5EF4-FFF2-40B4-BE49-F238E27FC236}">
              <a16:creationId xmlns:a16="http://schemas.microsoft.com/office/drawing/2014/main" id="{84D18078-30A5-419C-9817-44AEC3A90055}"/>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2022" name="Text Box 18">
          <a:extLst>
            <a:ext uri="{FF2B5EF4-FFF2-40B4-BE49-F238E27FC236}">
              <a16:creationId xmlns:a16="http://schemas.microsoft.com/office/drawing/2014/main" id="{D032703C-8EEB-425E-9ECC-C34D23E46766}"/>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2023" name="Text Box 19">
          <a:extLst>
            <a:ext uri="{FF2B5EF4-FFF2-40B4-BE49-F238E27FC236}">
              <a16:creationId xmlns:a16="http://schemas.microsoft.com/office/drawing/2014/main" id="{C91B2AC6-1061-470C-8D33-27C564928FAC}"/>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2024" name="Text Box 16">
          <a:extLst>
            <a:ext uri="{FF2B5EF4-FFF2-40B4-BE49-F238E27FC236}">
              <a16:creationId xmlns:a16="http://schemas.microsoft.com/office/drawing/2014/main" id="{B1661785-64D2-4242-A97F-DA4319548D37}"/>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2025" name="Text Box 17">
          <a:extLst>
            <a:ext uri="{FF2B5EF4-FFF2-40B4-BE49-F238E27FC236}">
              <a16:creationId xmlns:a16="http://schemas.microsoft.com/office/drawing/2014/main" id="{36E74383-A3F7-421C-832D-91B143186A49}"/>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2026" name="Text Box 18">
          <a:extLst>
            <a:ext uri="{FF2B5EF4-FFF2-40B4-BE49-F238E27FC236}">
              <a16:creationId xmlns:a16="http://schemas.microsoft.com/office/drawing/2014/main" id="{25BB1FB3-D818-48D9-890E-0A1579FD2F99}"/>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2027" name="Text Box 19">
          <a:extLst>
            <a:ext uri="{FF2B5EF4-FFF2-40B4-BE49-F238E27FC236}">
              <a16:creationId xmlns:a16="http://schemas.microsoft.com/office/drawing/2014/main" id="{26DA0494-6391-48CD-92AB-7996CB1A40F3}"/>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2028" name="Text Box 16">
          <a:extLst>
            <a:ext uri="{FF2B5EF4-FFF2-40B4-BE49-F238E27FC236}">
              <a16:creationId xmlns:a16="http://schemas.microsoft.com/office/drawing/2014/main" id="{7FB0629D-DF5D-4FE5-94BF-63C29FCCBC5C}"/>
            </a:ext>
          </a:extLst>
        </xdr:cNvPr>
        <xdr:cNvSpPr txBox="1">
          <a:spLocks noChangeArrowheads="1"/>
        </xdr:cNvSpPr>
      </xdr:nvSpPr>
      <xdr:spPr bwMode="auto">
        <a:xfrm>
          <a:off x="47434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2029" name="Text Box 17">
          <a:extLst>
            <a:ext uri="{FF2B5EF4-FFF2-40B4-BE49-F238E27FC236}">
              <a16:creationId xmlns:a16="http://schemas.microsoft.com/office/drawing/2014/main" id="{4B46B86C-73A1-4797-8ADD-7B9BFA7D238A}"/>
            </a:ext>
          </a:extLst>
        </xdr:cNvPr>
        <xdr:cNvSpPr txBox="1">
          <a:spLocks noChangeArrowheads="1"/>
        </xdr:cNvSpPr>
      </xdr:nvSpPr>
      <xdr:spPr bwMode="auto">
        <a:xfrm>
          <a:off x="47434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2030" name="Text Box 18">
          <a:extLst>
            <a:ext uri="{FF2B5EF4-FFF2-40B4-BE49-F238E27FC236}">
              <a16:creationId xmlns:a16="http://schemas.microsoft.com/office/drawing/2014/main" id="{1D1DFB83-2EB4-4FE2-9D6E-F932389BCE1E}"/>
            </a:ext>
          </a:extLst>
        </xdr:cNvPr>
        <xdr:cNvSpPr txBox="1">
          <a:spLocks noChangeArrowheads="1"/>
        </xdr:cNvSpPr>
      </xdr:nvSpPr>
      <xdr:spPr bwMode="auto">
        <a:xfrm>
          <a:off x="47434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2031" name="Text Box 19">
          <a:extLst>
            <a:ext uri="{FF2B5EF4-FFF2-40B4-BE49-F238E27FC236}">
              <a16:creationId xmlns:a16="http://schemas.microsoft.com/office/drawing/2014/main" id="{8C07C6BD-5C5F-4B6D-BBBA-56AA6088F2F6}"/>
            </a:ext>
          </a:extLst>
        </xdr:cNvPr>
        <xdr:cNvSpPr txBox="1">
          <a:spLocks noChangeArrowheads="1"/>
        </xdr:cNvSpPr>
      </xdr:nvSpPr>
      <xdr:spPr bwMode="auto">
        <a:xfrm>
          <a:off x="47434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18</xdr:row>
      <xdr:rowOff>0</xdr:rowOff>
    </xdr:from>
    <xdr:ext cx="95250" cy="171450"/>
    <xdr:sp macro="" textlink="">
      <xdr:nvSpPr>
        <xdr:cNvPr id="2032" name="Text Box 16">
          <a:extLst>
            <a:ext uri="{FF2B5EF4-FFF2-40B4-BE49-F238E27FC236}">
              <a16:creationId xmlns:a16="http://schemas.microsoft.com/office/drawing/2014/main" id="{D3E8454C-F088-4AC5-A046-A478BC3DEF11}"/>
            </a:ext>
          </a:extLst>
        </xdr:cNvPr>
        <xdr:cNvSpPr txBox="1">
          <a:spLocks noChangeArrowheads="1"/>
        </xdr:cNvSpPr>
      </xdr:nvSpPr>
      <xdr:spPr bwMode="auto">
        <a:xfrm>
          <a:off x="1436370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18</xdr:row>
      <xdr:rowOff>0</xdr:rowOff>
    </xdr:from>
    <xdr:ext cx="95250" cy="171450"/>
    <xdr:sp macro="" textlink="">
      <xdr:nvSpPr>
        <xdr:cNvPr id="2033" name="Text Box 17">
          <a:extLst>
            <a:ext uri="{FF2B5EF4-FFF2-40B4-BE49-F238E27FC236}">
              <a16:creationId xmlns:a16="http://schemas.microsoft.com/office/drawing/2014/main" id="{0628398A-938F-41A0-AC13-9033AAF81ACA}"/>
            </a:ext>
          </a:extLst>
        </xdr:cNvPr>
        <xdr:cNvSpPr txBox="1">
          <a:spLocks noChangeArrowheads="1"/>
        </xdr:cNvSpPr>
      </xdr:nvSpPr>
      <xdr:spPr bwMode="auto">
        <a:xfrm>
          <a:off x="1436370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18</xdr:row>
      <xdr:rowOff>0</xdr:rowOff>
    </xdr:from>
    <xdr:ext cx="95250" cy="171450"/>
    <xdr:sp macro="" textlink="">
      <xdr:nvSpPr>
        <xdr:cNvPr id="2034" name="Text Box 18">
          <a:extLst>
            <a:ext uri="{FF2B5EF4-FFF2-40B4-BE49-F238E27FC236}">
              <a16:creationId xmlns:a16="http://schemas.microsoft.com/office/drawing/2014/main" id="{118B4AE2-4749-4CCA-AB38-AA32C5219300}"/>
            </a:ext>
          </a:extLst>
        </xdr:cNvPr>
        <xdr:cNvSpPr txBox="1">
          <a:spLocks noChangeArrowheads="1"/>
        </xdr:cNvSpPr>
      </xdr:nvSpPr>
      <xdr:spPr bwMode="auto">
        <a:xfrm>
          <a:off x="1436370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18</xdr:row>
      <xdr:rowOff>0</xdr:rowOff>
    </xdr:from>
    <xdr:ext cx="95250" cy="171450"/>
    <xdr:sp macro="" textlink="">
      <xdr:nvSpPr>
        <xdr:cNvPr id="2035" name="Text Box 19">
          <a:extLst>
            <a:ext uri="{FF2B5EF4-FFF2-40B4-BE49-F238E27FC236}">
              <a16:creationId xmlns:a16="http://schemas.microsoft.com/office/drawing/2014/main" id="{8FFE1E31-2C8B-437F-9291-ACF8B3651530}"/>
            </a:ext>
          </a:extLst>
        </xdr:cNvPr>
        <xdr:cNvSpPr txBox="1">
          <a:spLocks noChangeArrowheads="1"/>
        </xdr:cNvSpPr>
      </xdr:nvSpPr>
      <xdr:spPr bwMode="auto">
        <a:xfrm>
          <a:off x="1436370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14</xdr:row>
      <xdr:rowOff>504825</xdr:rowOff>
    </xdr:from>
    <xdr:ext cx="95250" cy="444014"/>
    <xdr:sp macro="" textlink="">
      <xdr:nvSpPr>
        <xdr:cNvPr id="2036" name="Text Box 15">
          <a:extLst>
            <a:ext uri="{FF2B5EF4-FFF2-40B4-BE49-F238E27FC236}">
              <a16:creationId xmlns:a16="http://schemas.microsoft.com/office/drawing/2014/main" id="{A0FEE325-172F-47AD-B10C-6CDF9E89E2D6}"/>
            </a:ext>
          </a:extLst>
        </xdr:cNvPr>
        <xdr:cNvSpPr txBox="1">
          <a:spLocks noChangeArrowheads="1"/>
        </xdr:cNvSpPr>
      </xdr:nvSpPr>
      <xdr:spPr bwMode="auto">
        <a:xfrm>
          <a:off x="4743450" y="109347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2037" name="Text Box 16">
          <a:extLst>
            <a:ext uri="{FF2B5EF4-FFF2-40B4-BE49-F238E27FC236}">
              <a16:creationId xmlns:a16="http://schemas.microsoft.com/office/drawing/2014/main" id="{8B0713F2-BCAE-4F77-92DE-38750004058F}"/>
            </a:ext>
          </a:extLst>
        </xdr:cNvPr>
        <xdr:cNvSpPr txBox="1">
          <a:spLocks noChangeArrowheads="1"/>
        </xdr:cNvSpPr>
      </xdr:nvSpPr>
      <xdr:spPr bwMode="auto">
        <a:xfrm>
          <a:off x="47434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2038" name="Text Box 17">
          <a:extLst>
            <a:ext uri="{FF2B5EF4-FFF2-40B4-BE49-F238E27FC236}">
              <a16:creationId xmlns:a16="http://schemas.microsoft.com/office/drawing/2014/main" id="{6C372529-11D5-484D-A323-93DBC0CEA515}"/>
            </a:ext>
          </a:extLst>
        </xdr:cNvPr>
        <xdr:cNvSpPr txBox="1">
          <a:spLocks noChangeArrowheads="1"/>
        </xdr:cNvSpPr>
      </xdr:nvSpPr>
      <xdr:spPr bwMode="auto">
        <a:xfrm>
          <a:off x="47434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2039" name="Text Box 18">
          <a:extLst>
            <a:ext uri="{FF2B5EF4-FFF2-40B4-BE49-F238E27FC236}">
              <a16:creationId xmlns:a16="http://schemas.microsoft.com/office/drawing/2014/main" id="{6F95CCE3-F459-490C-A28F-C2E88AB16DBE}"/>
            </a:ext>
          </a:extLst>
        </xdr:cNvPr>
        <xdr:cNvSpPr txBox="1">
          <a:spLocks noChangeArrowheads="1"/>
        </xdr:cNvSpPr>
      </xdr:nvSpPr>
      <xdr:spPr bwMode="auto">
        <a:xfrm>
          <a:off x="47434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2040" name="Text Box 19">
          <a:extLst>
            <a:ext uri="{FF2B5EF4-FFF2-40B4-BE49-F238E27FC236}">
              <a16:creationId xmlns:a16="http://schemas.microsoft.com/office/drawing/2014/main" id="{688DE44D-AF1A-45EF-99A3-3FF4BA23F39C}"/>
            </a:ext>
          </a:extLst>
        </xdr:cNvPr>
        <xdr:cNvSpPr txBox="1">
          <a:spLocks noChangeArrowheads="1"/>
        </xdr:cNvSpPr>
      </xdr:nvSpPr>
      <xdr:spPr bwMode="auto">
        <a:xfrm>
          <a:off x="47434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18</xdr:row>
      <xdr:rowOff>0</xdr:rowOff>
    </xdr:from>
    <xdr:ext cx="95250" cy="171450"/>
    <xdr:sp macro="" textlink="">
      <xdr:nvSpPr>
        <xdr:cNvPr id="2041" name="Text Box 16">
          <a:extLst>
            <a:ext uri="{FF2B5EF4-FFF2-40B4-BE49-F238E27FC236}">
              <a16:creationId xmlns:a16="http://schemas.microsoft.com/office/drawing/2014/main" id="{E1774758-059F-4EDA-A775-3599F0990842}"/>
            </a:ext>
          </a:extLst>
        </xdr:cNvPr>
        <xdr:cNvSpPr txBox="1">
          <a:spLocks noChangeArrowheads="1"/>
        </xdr:cNvSpPr>
      </xdr:nvSpPr>
      <xdr:spPr bwMode="auto">
        <a:xfrm>
          <a:off x="1436370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18</xdr:row>
      <xdr:rowOff>0</xdr:rowOff>
    </xdr:from>
    <xdr:ext cx="95250" cy="171450"/>
    <xdr:sp macro="" textlink="">
      <xdr:nvSpPr>
        <xdr:cNvPr id="2042" name="Text Box 17">
          <a:extLst>
            <a:ext uri="{FF2B5EF4-FFF2-40B4-BE49-F238E27FC236}">
              <a16:creationId xmlns:a16="http://schemas.microsoft.com/office/drawing/2014/main" id="{47B51EFD-2FC0-4AA9-B2C1-7B5F8F02B33A}"/>
            </a:ext>
          </a:extLst>
        </xdr:cNvPr>
        <xdr:cNvSpPr txBox="1">
          <a:spLocks noChangeArrowheads="1"/>
        </xdr:cNvSpPr>
      </xdr:nvSpPr>
      <xdr:spPr bwMode="auto">
        <a:xfrm>
          <a:off x="1436370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18</xdr:row>
      <xdr:rowOff>15875</xdr:rowOff>
    </xdr:from>
    <xdr:ext cx="95250" cy="171450"/>
    <xdr:sp macro="" textlink="">
      <xdr:nvSpPr>
        <xdr:cNvPr id="2043" name="Text Box 18">
          <a:extLst>
            <a:ext uri="{FF2B5EF4-FFF2-40B4-BE49-F238E27FC236}">
              <a16:creationId xmlns:a16="http://schemas.microsoft.com/office/drawing/2014/main" id="{A4875ECD-24FA-4CE3-A9AF-4F5B64B96072}"/>
            </a:ext>
          </a:extLst>
        </xdr:cNvPr>
        <xdr:cNvSpPr txBox="1">
          <a:spLocks noChangeArrowheads="1"/>
        </xdr:cNvSpPr>
      </xdr:nvSpPr>
      <xdr:spPr bwMode="auto">
        <a:xfrm>
          <a:off x="14355762" y="120650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2044" name="Text Box 16">
          <a:extLst>
            <a:ext uri="{FF2B5EF4-FFF2-40B4-BE49-F238E27FC236}">
              <a16:creationId xmlns:a16="http://schemas.microsoft.com/office/drawing/2014/main" id="{3AAE127A-6220-40D1-9597-CACB96EF43F1}"/>
            </a:ext>
          </a:extLst>
        </xdr:cNvPr>
        <xdr:cNvSpPr txBox="1">
          <a:spLocks noChangeArrowheads="1"/>
        </xdr:cNvSpPr>
      </xdr:nvSpPr>
      <xdr:spPr bwMode="auto">
        <a:xfrm>
          <a:off x="191833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2045" name="Text Box 17">
          <a:extLst>
            <a:ext uri="{FF2B5EF4-FFF2-40B4-BE49-F238E27FC236}">
              <a16:creationId xmlns:a16="http://schemas.microsoft.com/office/drawing/2014/main" id="{538250CD-C2D9-48C6-BD48-45AC804A4DE7}"/>
            </a:ext>
          </a:extLst>
        </xdr:cNvPr>
        <xdr:cNvSpPr txBox="1">
          <a:spLocks noChangeArrowheads="1"/>
        </xdr:cNvSpPr>
      </xdr:nvSpPr>
      <xdr:spPr bwMode="auto">
        <a:xfrm>
          <a:off x="191833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2046" name="Text Box 18">
          <a:extLst>
            <a:ext uri="{FF2B5EF4-FFF2-40B4-BE49-F238E27FC236}">
              <a16:creationId xmlns:a16="http://schemas.microsoft.com/office/drawing/2014/main" id="{D36CABCC-E566-427C-888C-B792B3017DB2}"/>
            </a:ext>
          </a:extLst>
        </xdr:cNvPr>
        <xdr:cNvSpPr txBox="1">
          <a:spLocks noChangeArrowheads="1"/>
        </xdr:cNvSpPr>
      </xdr:nvSpPr>
      <xdr:spPr bwMode="auto">
        <a:xfrm>
          <a:off x="191833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2047" name="Text Box 19">
          <a:extLst>
            <a:ext uri="{FF2B5EF4-FFF2-40B4-BE49-F238E27FC236}">
              <a16:creationId xmlns:a16="http://schemas.microsoft.com/office/drawing/2014/main" id="{42C3730A-092A-4D52-96B3-E42234D0FCE0}"/>
            </a:ext>
          </a:extLst>
        </xdr:cNvPr>
        <xdr:cNvSpPr txBox="1">
          <a:spLocks noChangeArrowheads="1"/>
        </xdr:cNvSpPr>
      </xdr:nvSpPr>
      <xdr:spPr bwMode="auto">
        <a:xfrm>
          <a:off x="191833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2048" name="Text Box 16">
          <a:extLst>
            <a:ext uri="{FF2B5EF4-FFF2-40B4-BE49-F238E27FC236}">
              <a16:creationId xmlns:a16="http://schemas.microsoft.com/office/drawing/2014/main" id="{9CFA23D9-45C3-4817-9634-7D703EFE8764}"/>
            </a:ext>
          </a:extLst>
        </xdr:cNvPr>
        <xdr:cNvSpPr txBox="1">
          <a:spLocks noChangeArrowheads="1"/>
        </xdr:cNvSpPr>
      </xdr:nvSpPr>
      <xdr:spPr bwMode="auto">
        <a:xfrm>
          <a:off x="191833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504825</xdr:rowOff>
    </xdr:from>
    <xdr:ext cx="95250" cy="456743"/>
    <xdr:sp macro="" textlink="">
      <xdr:nvSpPr>
        <xdr:cNvPr id="2049" name="Text Box 15">
          <a:extLst>
            <a:ext uri="{FF2B5EF4-FFF2-40B4-BE49-F238E27FC236}">
              <a16:creationId xmlns:a16="http://schemas.microsoft.com/office/drawing/2014/main" id="{11C9EFD3-58D9-421E-8F0D-3EEED9396037}"/>
            </a:ext>
          </a:extLst>
        </xdr:cNvPr>
        <xdr:cNvSpPr txBox="1">
          <a:spLocks noChangeArrowheads="1"/>
        </xdr:cNvSpPr>
      </xdr:nvSpPr>
      <xdr:spPr bwMode="auto">
        <a:xfrm>
          <a:off x="4743450" y="124206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18</xdr:row>
      <xdr:rowOff>504825</xdr:rowOff>
    </xdr:from>
    <xdr:ext cx="95250" cy="442269"/>
    <xdr:sp macro="" textlink="">
      <xdr:nvSpPr>
        <xdr:cNvPr id="2050" name="Text Box 15">
          <a:extLst>
            <a:ext uri="{FF2B5EF4-FFF2-40B4-BE49-F238E27FC236}">
              <a16:creationId xmlns:a16="http://schemas.microsoft.com/office/drawing/2014/main" id="{264ED3AA-1CA8-4660-8F41-69D965B44F2A}"/>
            </a:ext>
          </a:extLst>
        </xdr:cNvPr>
        <xdr:cNvSpPr txBox="1">
          <a:spLocks noChangeArrowheads="1"/>
        </xdr:cNvSpPr>
      </xdr:nvSpPr>
      <xdr:spPr bwMode="auto">
        <a:xfrm>
          <a:off x="14363700" y="124206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504825</xdr:rowOff>
    </xdr:from>
    <xdr:ext cx="95250" cy="213632"/>
    <xdr:sp macro="" textlink="">
      <xdr:nvSpPr>
        <xdr:cNvPr id="2051" name="Text Box 15">
          <a:extLst>
            <a:ext uri="{FF2B5EF4-FFF2-40B4-BE49-F238E27FC236}">
              <a16:creationId xmlns:a16="http://schemas.microsoft.com/office/drawing/2014/main" id="{B34C8F3B-16EA-469D-B5CA-54850EECE59D}"/>
            </a:ext>
          </a:extLst>
        </xdr:cNvPr>
        <xdr:cNvSpPr txBox="1">
          <a:spLocks noChangeArrowheads="1"/>
        </xdr:cNvSpPr>
      </xdr:nvSpPr>
      <xdr:spPr bwMode="auto">
        <a:xfrm>
          <a:off x="4743450" y="12420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504825</xdr:rowOff>
    </xdr:from>
    <xdr:ext cx="95250" cy="444331"/>
    <xdr:sp macro="" textlink="">
      <xdr:nvSpPr>
        <xdr:cNvPr id="2052" name="Text Box 15">
          <a:extLst>
            <a:ext uri="{FF2B5EF4-FFF2-40B4-BE49-F238E27FC236}">
              <a16:creationId xmlns:a16="http://schemas.microsoft.com/office/drawing/2014/main" id="{CB76D923-100A-4EDC-8388-2D19D085F6EB}"/>
            </a:ext>
          </a:extLst>
        </xdr:cNvPr>
        <xdr:cNvSpPr txBox="1">
          <a:spLocks noChangeArrowheads="1"/>
        </xdr:cNvSpPr>
      </xdr:nvSpPr>
      <xdr:spPr bwMode="auto">
        <a:xfrm>
          <a:off x="4743450" y="124206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18</xdr:row>
      <xdr:rowOff>504825</xdr:rowOff>
    </xdr:from>
    <xdr:ext cx="95250" cy="213632"/>
    <xdr:sp macro="" textlink="">
      <xdr:nvSpPr>
        <xdr:cNvPr id="2053" name="Text Box 15">
          <a:extLst>
            <a:ext uri="{FF2B5EF4-FFF2-40B4-BE49-F238E27FC236}">
              <a16:creationId xmlns:a16="http://schemas.microsoft.com/office/drawing/2014/main" id="{2A6F4F8A-EFCA-46B8-99B6-767406E26395}"/>
            </a:ext>
          </a:extLst>
        </xdr:cNvPr>
        <xdr:cNvSpPr txBox="1">
          <a:spLocks noChangeArrowheads="1"/>
        </xdr:cNvSpPr>
      </xdr:nvSpPr>
      <xdr:spPr bwMode="auto">
        <a:xfrm>
          <a:off x="14363700" y="12420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054" name="Text Box 16">
          <a:extLst>
            <a:ext uri="{FF2B5EF4-FFF2-40B4-BE49-F238E27FC236}">
              <a16:creationId xmlns:a16="http://schemas.microsoft.com/office/drawing/2014/main" id="{F2B0AD8F-4E3D-4098-A288-2AC198913F14}"/>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055" name="Text Box 17">
          <a:extLst>
            <a:ext uri="{FF2B5EF4-FFF2-40B4-BE49-F238E27FC236}">
              <a16:creationId xmlns:a16="http://schemas.microsoft.com/office/drawing/2014/main" id="{2C048A96-9665-4D71-9638-5C12906DB9DA}"/>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056" name="Text Box 18">
          <a:extLst>
            <a:ext uri="{FF2B5EF4-FFF2-40B4-BE49-F238E27FC236}">
              <a16:creationId xmlns:a16="http://schemas.microsoft.com/office/drawing/2014/main" id="{524F8803-B420-44D3-9DC1-8C82F2F44C83}"/>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057" name="Text Box 19">
          <a:extLst>
            <a:ext uri="{FF2B5EF4-FFF2-40B4-BE49-F238E27FC236}">
              <a16:creationId xmlns:a16="http://schemas.microsoft.com/office/drawing/2014/main" id="{5848C4AD-15A3-4723-B2E4-1D3113C83E60}"/>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0</xdr:rowOff>
    </xdr:from>
    <xdr:ext cx="95250" cy="171450"/>
    <xdr:sp macro="" textlink="">
      <xdr:nvSpPr>
        <xdr:cNvPr id="2058" name="Text Box 16">
          <a:extLst>
            <a:ext uri="{FF2B5EF4-FFF2-40B4-BE49-F238E27FC236}">
              <a16:creationId xmlns:a16="http://schemas.microsoft.com/office/drawing/2014/main" id="{ACE1E10B-FD1A-41E2-B012-CA5E41DC5A8B}"/>
            </a:ext>
          </a:extLst>
        </xdr:cNvPr>
        <xdr:cNvSpPr txBox="1">
          <a:spLocks noChangeArrowheads="1"/>
        </xdr:cNvSpPr>
      </xdr:nvSpPr>
      <xdr:spPr bwMode="auto">
        <a:xfrm>
          <a:off x="1436370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0</xdr:rowOff>
    </xdr:from>
    <xdr:ext cx="95250" cy="171450"/>
    <xdr:sp macro="" textlink="">
      <xdr:nvSpPr>
        <xdr:cNvPr id="2059" name="Text Box 17">
          <a:extLst>
            <a:ext uri="{FF2B5EF4-FFF2-40B4-BE49-F238E27FC236}">
              <a16:creationId xmlns:a16="http://schemas.microsoft.com/office/drawing/2014/main" id="{F69090C4-EF90-4213-B393-D799ABB0CD67}"/>
            </a:ext>
          </a:extLst>
        </xdr:cNvPr>
        <xdr:cNvSpPr txBox="1">
          <a:spLocks noChangeArrowheads="1"/>
        </xdr:cNvSpPr>
      </xdr:nvSpPr>
      <xdr:spPr bwMode="auto">
        <a:xfrm>
          <a:off x="1436370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0</xdr:rowOff>
    </xdr:from>
    <xdr:ext cx="95250" cy="171450"/>
    <xdr:sp macro="" textlink="">
      <xdr:nvSpPr>
        <xdr:cNvPr id="2060" name="Text Box 18">
          <a:extLst>
            <a:ext uri="{FF2B5EF4-FFF2-40B4-BE49-F238E27FC236}">
              <a16:creationId xmlns:a16="http://schemas.microsoft.com/office/drawing/2014/main" id="{B6D10483-AC38-4D74-AF2C-07C3E03368D1}"/>
            </a:ext>
          </a:extLst>
        </xdr:cNvPr>
        <xdr:cNvSpPr txBox="1">
          <a:spLocks noChangeArrowheads="1"/>
        </xdr:cNvSpPr>
      </xdr:nvSpPr>
      <xdr:spPr bwMode="auto">
        <a:xfrm>
          <a:off x="1436370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0</xdr:rowOff>
    </xdr:from>
    <xdr:ext cx="95250" cy="171450"/>
    <xdr:sp macro="" textlink="">
      <xdr:nvSpPr>
        <xdr:cNvPr id="2061" name="Text Box 19">
          <a:extLst>
            <a:ext uri="{FF2B5EF4-FFF2-40B4-BE49-F238E27FC236}">
              <a16:creationId xmlns:a16="http://schemas.microsoft.com/office/drawing/2014/main" id="{F026B31E-5665-472E-A713-6305590C866A}"/>
            </a:ext>
          </a:extLst>
        </xdr:cNvPr>
        <xdr:cNvSpPr txBox="1">
          <a:spLocks noChangeArrowheads="1"/>
        </xdr:cNvSpPr>
      </xdr:nvSpPr>
      <xdr:spPr bwMode="auto">
        <a:xfrm>
          <a:off x="1436370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95250" cy="171450"/>
    <xdr:sp macro="" textlink="">
      <xdr:nvSpPr>
        <xdr:cNvPr id="2062" name="Text Box 16">
          <a:extLst>
            <a:ext uri="{FF2B5EF4-FFF2-40B4-BE49-F238E27FC236}">
              <a16:creationId xmlns:a16="http://schemas.microsoft.com/office/drawing/2014/main" id="{5B3ADB59-61CF-4265-BCA7-37D864E402F7}"/>
            </a:ext>
          </a:extLst>
        </xdr:cNvPr>
        <xdr:cNvSpPr txBox="1">
          <a:spLocks noChangeArrowheads="1"/>
        </xdr:cNvSpPr>
      </xdr:nvSpPr>
      <xdr:spPr bwMode="auto">
        <a:xfrm>
          <a:off x="309181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95250" cy="171450"/>
    <xdr:sp macro="" textlink="">
      <xdr:nvSpPr>
        <xdr:cNvPr id="2063" name="Text Box 17">
          <a:extLst>
            <a:ext uri="{FF2B5EF4-FFF2-40B4-BE49-F238E27FC236}">
              <a16:creationId xmlns:a16="http://schemas.microsoft.com/office/drawing/2014/main" id="{EE0B8C49-91BF-4019-BEA4-0328EF9B5EE3}"/>
            </a:ext>
          </a:extLst>
        </xdr:cNvPr>
        <xdr:cNvSpPr txBox="1">
          <a:spLocks noChangeArrowheads="1"/>
        </xdr:cNvSpPr>
      </xdr:nvSpPr>
      <xdr:spPr bwMode="auto">
        <a:xfrm>
          <a:off x="309181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95250" cy="171450"/>
    <xdr:sp macro="" textlink="">
      <xdr:nvSpPr>
        <xdr:cNvPr id="2064" name="Text Box 18">
          <a:extLst>
            <a:ext uri="{FF2B5EF4-FFF2-40B4-BE49-F238E27FC236}">
              <a16:creationId xmlns:a16="http://schemas.microsoft.com/office/drawing/2014/main" id="{DFB83586-2661-4B6A-BB24-E87BCEF2C168}"/>
            </a:ext>
          </a:extLst>
        </xdr:cNvPr>
        <xdr:cNvSpPr txBox="1">
          <a:spLocks noChangeArrowheads="1"/>
        </xdr:cNvSpPr>
      </xdr:nvSpPr>
      <xdr:spPr bwMode="auto">
        <a:xfrm>
          <a:off x="309181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95250" cy="171450"/>
    <xdr:sp macro="" textlink="">
      <xdr:nvSpPr>
        <xdr:cNvPr id="2065" name="Text Box 19">
          <a:extLst>
            <a:ext uri="{FF2B5EF4-FFF2-40B4-BE49-F238E27FC236}">
              <a16:creationId xmlns:a16="http://schemas.microsoft.com/office/drawing/2014/main" id="{FAA88D40-A6A0-4DC1-8174-B095BDFF6DC3}"/>
            </a:ext>
          </a:extLst>
        </xdr:cNvPr>
        <xdr:cNvSpPr txBox="1">
          <a:spLocks noChangeArrowheads="1"/>
        </xdr:cNvSpPr>
      </xdr:nvSpPr>
      <xdr:spPr bwMode="auto">
        <a:xfrm>
          <a:off x="309181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20</xdr:row>
      <xdr:rowOff>504825</xdr:rowOff>
    </xdr:from>
    <xdr:ext cx="95250" cy="444014"/>
    <xdr:sp macro="" textlink="">
      <xdr:nvSpPr>
        <xdr:cNvPr id="2066" name="Text Box 15">
          <a:extLst>
            <a:ext uri="{FF2B5EF4-FFF2-40B4-BE49-F238E27FC236}">
              <a16:creationId xmlns:a16="http://schemas.microsoft.com/office/drawing/2014/main" id="{BDAA51BE-2E40-4712-A946-D091B6F36FDF}"/>
            </a:ext>
          </a:extLst>
        </xdr:cNvPr>
        <xdr:cNvSpPr txBox="1">
          <a:spLocks noChangeArrowheads="1"/>
        </xdr:cNvSpPr>
      </xdr:nvSpPr>
      <xdr:spPr bwMode="auto">
        <a:xfrm>
          <a:off x="4743450" y="131635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067" name="Text Box 16">
          <a:extLst>
            <a:ext uri="{FF2B5EF4-FFF2-40B4-BE49-F238E27FC236}">
              <a16:creationId xmlns:a16="http://schemas.microsoft.com/office/drawing/2014/main" id="{1B21EE0C-304F-4F78-BCCE-C1DAED892343}"/>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068" name="Text Box 17">
          <a:extLst>
            <a:ext uri="{FF2B5EF4-FFF2-40B4-BE49-F238E27FC236}">
              <a16:creationId xmlns:a16="http://schemas.microsoft.com/office/drawing/2014/main" id="{9C49F72D-2098-4EFD-A8B2-FB961B952535}"/>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069" name="Text Box 18">
          <a:extLst>
            <a:ext uri="{FF2B5EF4-FFF2-40B4-BE49-F238E27FC236}">
              <a16:creationId xmlns:a16="http://schemas.microsoft.com/office/drawing/2014/main" id="{A28976CE-2388-4ED4-B299-052BD0916D88}"/>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070" name="Text Box 19">
          <a:extLst>
            <a:ext uri="{FF2B5EF4-FFF2-40B4-BE49-F238E27FC236}">
              <a16:creationId xmlns:a16="http://schemas.microsoft.com/office/drawing/2014/main" id="{C3188C9C-70C0-4D0A-9AB0-C31602169135}"/>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20</xdr:row>
      <xdr:rowOff>504825</xdr:rowOff>
    </xdr:from>
    <xdr:ext cx="95250" cy="442269"/>
    <xdr:sp macro="" textlink="">
      <xdr:nvSpPr>
        <xdr:cNvPr id="2071" name="Text Box 15">
          <a:extLst>
            <a:ext uri="{FF2B5EF4-FFF2-40B4-BE49-F238E27FC236}">
              <a16:creationId xmlns:a16="http://schemas.microsoft.com/office/drawing/2014/main" id="{402DFE85-CA5A-4451-9BD4-3928A46C6489}"/>
            </a:ext>
          </a:extLst>
        </xdr:cNvPr>
        <xdr:cNvSpPr txBox="1">
          <a:spLocks noChangeArrowheads="1"/>
        </xdr:cNvSpPr>
      </xdr:nvSpPr>
      <xdr:spPr bwMode="auto">
        <a:xfrm>
          <a:off x="14363700" y="131635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0</xdr:rowOff>
    </xdr:from>
    <xdr:ext cx="95250" cy="171450"/>
    <xdr:sp macro="" textlink="">
      <xdr:nvSpPr>
        <xdr:cNvPr id="2072" name="Text Box 16">
          <a:extLst>
            <a:ext uri="{FF2B5EF4-FFF2-40B4-BE49-F238E27FC236}">
              <a16:creationId xmlns:a16="http://schemas.microsoft.com/office/drawing/2014/main" id="{8ADBF9DB-FFE4-47D5-89C6-BC7FFAA877AB}"/>
            </a:ext>
          </a:extLst>
        </xdr:cNvPr>
        <xdr:cNvSpPr txBox="1">
          <a:spLocks noChangeArrowheads="1"/>
        </xdr:cNvSpPr>
      </xdr:nvSpPr>
      <xdr:spPr bwMode="auto">
        <a:xfrm>
          <a:off x="1436370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0</xdr:rowOff>
    </xdr:from>
    <xdr:ext cx="95250" cy="171450"/>
    <xdr:sp macro="" textlink="">
      <xdr:nvSpPr>
        <xdr:cNvPr id="2073" name="Text Box 17">
          <a:extLst>
            <a:ext uri="{FF2B5EF4-FFF2-40B4-BE49-F238E27FC236}">
              <a16:creationId xmlns:a16="http://schemas.microsoft.com/office/drawing/2014/main" id="{31F16785-42C1-45A4-B82D-7C5CA512325A}"/>
            </a:ext>
          </a:extLst>
        </xdr:cNvPr>
        <xdr:cNvSpPr txBox="1">
          <a:spLocks noChangeArrowheads="1"/>
        </xdr:cNvSpPr>
      </xdr:nvSpPr>
      <xdr:spPr bwMode="auto">
        <a:xfrm>
          <a:off x="1436370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0</xdr:rowOff>
    </xdr:from>
    <xdr:ext cx="95250" cy="171450"/>
    <xdr:sp macro="" textlink="">
      <xdr:nvSpPr>
        <xdr:cNvPr id="2074" name="Text Box 18">
          <a:extLst>
            <a:ext uri="{FF2B5EF4-FFF2-40B4-BE49-F238E27FC236}">
              <a16:creationId xmlns:a16="http://schemas.microsoft.com/office/drawing/2014/main" id="{8B8E757F-F9C2-45A2-A8B8-FB4D865580DC}"/>
            </a:ext>
          </a:extLst>
        </xdr:cNvPr>
        <xdr:cNvSpPr txBox="1">
          <a:spLocks noChangeArrowheads="1"/>
        </xdr:cNvSpPr>
      </xdr:nvSpPr>
      <xdr:spPr bwMode="auto">
        <a:xfrm>
          <a:off x="1436370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075" name="Text Box 16">
          <a:extLst>
            <a:ext uri="{FF2B5EF4-FFF2-40B4-BE49-F238E27FC236}">
              <a16:creationId xmlns:a16="http://schemas.microsoft.com/office/drawing/2014/main" id="{0B589645-A107-4857-80DA-8EA59B7D0769}"/>
            </a:ext>
          </a:extLst>
        </xdr:cNvPr>
        <xdr:cNvSpPr txBox="1">
          <a:spLocks noChangeArrowheads="1"/>
        </xdr:cNvSpPr>
      </xdr:nvSpPr>
      <xdr:spPr bwMode="auto">
        <a:xfrm>
          <a:off x="191833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076" name="Text Box 17">
          <a:extLst>
            <a:ext uri="{FF2B5EF4-FFF2-40B4-BE49-F238E27FC236}">
              <a16:creationId xmlns:a16="http://schemas.microsoft.com/office/drawing/2014/main" id="{6D68EDD5-56D1-4CBF-84A0-A5DD295BCB70}"/>
            </a:ext>
          </a:extLst>
        </xdr:cNvPr>
        <xdr:cNvSpPr txBox="1">
          <a:spLocks noChangeArrowheads="1"/>
        </xdr:cNvSpPr>
      </xdr:nvSpPr>
      <xdr:spPr bwMode="auto">
        <a:xfrm>
          <a:off x="191833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077" name="Text Box 18">
          <a:extLst>
            <a:ext uri="{FF2B5EF4-FFF2-40B4-BE49-F238E27FC236}">
              <a16:creationId xmlns:a16="http://schemas.microsoft.com/office/drawing/2014/main" id="{72FF8148-A186-470A-A6FC-00D9487C974B}"/>
            </a:ext>
          </a:extLst>
        </xdr:cNvPr>
        <xdr:cNvSpPr txBox="1">
          <a:spLocks noChangeArrowheads="1"/>
        </xdr:cNvSpPr>
      </xdr:nvSpPr>
      <xdr:spPr bwMode="auto">
        <a:xfrm>
          <a:off x="191833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078" name="Text Box 19">
          <a:extLst>
            <a:ext uri="{FF2B5EF4-FFF2-40B4-BE49-F238E27FC236}">
              <a16:creationId xmlns:a16="http://schemas.microsoft.com/office/drawing/2014/main" id="{7D848608-5605-42CC-9961-7C50B7CA3519}"/>
            </a:ext>
          </a:extLst>
        </xdr:cNvPr>
        <xdr:cNvSpPr txBox="1">
          <a:spLocks noChangeArrowheads="1"/>
        </xdr:cNvSpPr>
      </xdr:nvSpPr>
      <xdr:spPr bwMode="auto">
        <a:xfrm>
          <a:off x="191833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079" name="Text Box 16">
          <a:extLst>
            <a:ext uri="{FF2B5EF4-FFF2-40B4-BE49-F238E27FC236}">
              <a16:creationId xmlns:a16="http://schemas.microsoft.com/office/drawing/2014/main" id="{B8E852A7-3A52-4CA1-A292-845E8380C766}"/>
            </a:ext>
          </a:extLst>
        </xdr:cNvPr>
        <xdr:cNvSpPr txBox="1">
          <a:spLocks noChangeArrowheads="1"/>
        </xdr:cNvSpPr>
      </xdr:nvSpPr>
      <xdr:spPr bwMode="auto">
        <a:xfrm>
          <a:off x="191833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080" name="Text Box 17">
          <a:extLst>
            <a:ext uri="{FF2B5EF4-FFF2-40B4-BE49-F238E27FC236}">
              <a16:creationId xmlns:a16="http://schemas.microsoft.com/office/drawing/2014/main" id="{B90A1BAD-3B80-4654-9F3C-6011AEDD524A}"/>
            </a:ext>
          </a:extLst>
        </xdr:cNvPr>
        <xdr:cNvSpPr txBox="1">
          <a:spLocks noChangeArrowheads="1"/>
        </xdr:cNvSpPr>
      </xdr:nvSpPr>
      <xdr:spPr bwMode="auto">
        <a:xfrm>
          <a:off x="191833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081" name="Text Box 18">
          <a:extLst>
            <a:ext uri="{FF2B5EF4-FFF2-40B4-BE49-F238E27FC236}">
              <a16:creationId xmlns:a16="http://schemas.microsoft.com/office/drawing/2014/main" id="{59A0294F-1A0E-4EDB-8721-7B9E1B826E6D}"/>
            </a:ext>
          </a:extLst>
        </xdr:cNvPr>
        <xdr:cNvSpPr txBox="1">
          <a:spLocks noChangeArrowheads="1"/>
        </xdr:cNvSpPr>
      </xdr:nvSpPr>
      <xdr:spPr bwMode="auto">
        <a:xfrm>
          <a:off x="191833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170392</xdr:rowOff>
    </xdr:from>
    <xdr:ext cx="95250" cy="213632"/>
    <xdr:sp macro="" textlink="">
      <xdr:nvSpPr>
        <xdr:cNvPr id="2082" name="Text Box 15">
          <a:extLst>
            <a:ext uri="{FF2B5EF4-FFF2-40B4-BE49-F238E27FC236}">
              <a16:creationId xmlns:a16="http://schemas.microsoft.com/office/drawing/2014/main" id="{B098AB94-ABBD-4A26-A63F-6EB79C7A0E71}"/>
            </a:ext>
          </a:extLst>
        </xdr:cNvPr>
        <xdr:cNvSpPr txBox="1">
          <a:spLocks noChangeArrowheads="1"/>
        </xdr:cNvSpPr>
      </xdr:nvSpPr>
      <xdr:spPr bwMode="auto">
        <a:xfrm>
          <a:off x="14392275" y="144483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083" name="Text Box 16">
          <a:extLst>
            <a:ext uri="{FF2B5EF4-FFF2-40B4-BE49-F238E27FC236}">
              <a16:creationId xmlns:a16="http://schemas.microsoft.com/office/drawing/2014/main" id="{331D6A7C-6117-4B72-9CBF-719BFDDF57B4}"/>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084" name="Text Box 17">
          <a:extLst>
            <a:ext uri="{FF2B5EF4-FFF2-40B4-BE49-F238E27FC236}">
              <a16:creationId xmlns:a16="http://schemas.microsoft.com/office/drawing/2014/main" id="{9019F8DC-7355-4729-BA2D-427474205B2D}"/>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085" name="Text Box 18">
          <a:extLst>
            <a:ext uri="{FF2B5EF4-FFF2-40B4-BE49-F238E27FC236}">
              <a16:creationId xmlns:a16="http://schemas.microsoft.com/office/drawing/2014/main" id="{5988FB65-806A-4562-8B6E-C7F004066ED8}"/>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086" name="Text Box 19">
          <a:extLst>
            <a:ext uri="{FF2B5EF4-FFF2-40B4-BE49-F238E27FC236}">
              <a16:creationId xmlns:a16="http://schemas.microsoft.com/office/drawing/2014/main" id="{991C90EE-3BE4-45BF-BD77-73A2C040554F}"/>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0</xdr:rowOff>
    </xdr:from>
    <xdr:ext cx="95250" cy="171450"/>
    <xdr:sp macro="" textlink="">
      <xdr:nvSpPr>
        <xdr:cNvPr id="2087" name="Text Box 16">
          <a:extLst>
            <a:ext uri="{FF2B5EF4-FFF2-40B4-BE49-F238E27FC236}">
              <a16:creationId xmlns:a16="http://schemas.microsoft.com/office/drawing/2014/main" id="{19A8BEA5-B370-41D8-9973-E66EF7AF49B0}"/>
            </a:ext>
          </a:extLst>
        </xdr:cNvPr>
        <xdr:cNvSpPr txBox="1">
          <a:spLocks noChangeArrowheads="1"/>
        </xdr:cNvSpPr>
      </xdr:nvSpPr>
      <xdr:spPr bwMode="auto">
        <a:xfrm>
          <a:off x="1436370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0</xdr:rowOff>
    </xdr:from>
    <xdr:ext cx="95250" cy="171450"/>
    <xdr:sp macro="" textlink="">
      <xdr:nvSpPr>
        <xdr:cNvPr id="2088" name="Text Box 17">
          <a:extLst>
            <a:ext uri="{FF2B5EF4-FFF2-40B4-BE49-F238E27FC236}">
              <a16:creationId xmlns:a16="http://schemas.microsoft.com/office/drawing/2014/main" id="{501336E4-FAEE-4193-A5E7-C0A51F67E90E}"/>
            </a:ext>
          </a:extLst>
        </xdr:cNvPr>
        <xdr:cNvSpPr txBox="1">
          <a:spLocks noChangeArrowheads="1"/>
        </xdr:cNvSpPr>
      </xdr:nvSpPr>
      <xdr:spPr bwMode="auto">
        <a:xfrm>
          <a:off x="1436370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0</xdr:rowOff>
    </xdr:from>
    <xdr:ext cx="95250" cy="171450"/>
    <xdr:sp macro="" textlink="">
      <xdr:nvSpPr>
        <xdr:cNvPr id="2089" name="Text Box 18">
          <a:extLst>
            <a:ext uri="{FF2B5EF4-FFF2-40B4-BE49-F238E27FC236}">
              <a16:creationId xmlns:a16="http://schemas.microsoft.com/office/drawing/2014/main" id="{549D70F0-D099-4E0C-95E4-28B4A5F97889}"/>
            </a:ext>
          </a:extLst>
        </xdr:cNvPr>
        <xdr:cNvSpPr txBox="1">
          <a:spLocks noChangeArrowheads="1"/>
        </xdr:cNvSpPr>
      </xdr:nvSpPr>
      <xdr:spPr bwMode="auto">
        <a:xfrm>
          <a:off x="1436370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0</xdr:rowOff>
    </xdr:from>
    <xdr:ext cx="95250" cy="171450"/>
    <xdr:sp macro="" textlink="">
      <xdr:nvSpPr>
        <xdr:cNvPr id="2090" name="Text Box 19">
          <a:extLst>
            <a:ext uri="{FF2B5EF4-FFF2-40B4-BE49-F238E27FC236}">
              <a16:creationId xmlns:a16="http://schemas.microsoft.com/office/drawing/2014/main" id="{69F2EA0A-5BD4-4C7F-B5AD-076A292093DC}"/>
            </a:ext>
          </a:extLst>
        </xdr:cNvPr>
        <xdr:cNvSpPr txBox="1">
          <a:spLocks noChangeArrowheads="1"/>
        </xdr:cNvSpPr>
      </xdr:nvSpPr>
      <xdr:spPr bwMode="auto">
        <a:xfrm>
          <a:off x="1436370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19</xdr:row>
      <xdr:rowOff>0</xdr:rowOff>
    </xdr:from>
    <xdr:ext cx="95250" cy="171450"/>
    <xdr:sp macro="" textlink="">
      <xdr:nvSpPr>
        <xdr:cNvPr id="2091" name="Text Box 16">
          <a:extLst>
            <a:ext uri="{FF2B5EF4-FFF2-40B4-BE49-F238E27FC236}">
              <a16:creationId xmlns:a16="http://schemas.microsoft.com/office/drawing/2014/main" id="{B934288F-8E10-4AAA-B086-FFCC3362B040}"/>
            </a:ext>
          </a:extLst>
        </xdr:cNvPr>
        <xdr:cNvSpPr txBox="1">
          <a:spLocks noChangeArrowheads="1"/>
        </xdr:cNvSpPr>
      </xdr:nvSpPr>
      <xdr:spPr bwMode="auto">
        <a:xfrm>
          <a:off x="30918150" y="124206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19</xdr:row>
      <xdr:rowOff>0</xdr:rowOff>
    </xdr:from>
    <xdr:ext cx="95250" cy="171450"/>
    <xdr:sp macro="" textlink="">
      <xdr:nvSpPr>
        <xdr:cNvPr id="2092" name="Text Box 17">
          <a:extLst>
            <a:ext uri="{FF2B5EF4-FFF2-40B4-BE49-F238E27FC236}">
              <a16:creationId xmlns:a16="http://schemas.microsoft.com/office/drawing/2014/main" id="{7D8C6706-DF27-4273-A778-6E8F07C6332B}"/>
            </a:ext>
          </a:extLst>
        </xdr:cNvPr>
        <xdr:cNvSpPr txBox="1">
          <a:spLocks noChangeArrowheads="1"/>
        </xdr:cNvSpPr>
      </xdr:nvSpPr>
      <xdr:spPr bwMode="auto">
        <a:xfrm>
          <a:off x="30918150" y="124206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19</xdr:row>
      <xdr:rowOff>0</xdr:rowOff>
    </xdr:from>
    <xdr:ext cx="95250" cy="171450"/>
    <xdr:sp macro="" textlink="">
      <xdr:nvSpPr>
        <xdr:cNvPr id="2093" name="Text Box 18">
          <a:extLst>
            <a:ext uri="{FF2B5EF4-FFF2-40B4-BE49-F238E27FC236}">
              <a16:creationId xmlns:a16="http://schemas.microsoft.com/office/drawing/2014/main" id="{18D0B7C1-692C-4E37-8EC2-0297A225DB4E}"/>
            </a:ext>
          </a:extLst>
        </xdr:cNvPr>
        <xdr:cNvSpPr txBox="1">
          <a:spLocks noChangeArrowheads="1"/>
        </xdr:cNvSpPr>
      </xdr:nvSpPr>
      <xdr:spPr bwMode="auto">
        <a:xfrm>
          <a:off x="30918150" y="124206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19</xdr:row>
      <xdr:rowOff>0</xdr:rowOff>
    </xdr:from>
    <xdr:ext cx="95250" cy="171450"/>
    <xdr:sp macro="" textlink="">
      <xdr:nvSpPr>
        <xdr:cNvPr id="2094" name="Text Box 19">
          <a:extLst>
            <a:ext uri="{FF2B5EF4-FFF2-40B4-BE49-F238E27FC236}">
              <a16:creationId xmlns:a16="http://schemas.microsoft.com/office/drawing/2014/main" id="{C0608FAB-2DBA-44A4-BD2A-7761E81C4DAC}"/>
            </a:ext>
          </a:extLst>
        </xdr:cNvPr>
        <xdr:cNvSpPr txBox="1">
          <a:spLocks noChangeArrowheads="1"/>
        </xdr:cNvSpPr>
      </xdr:nvSpPr>
      <xdr:spPr bwMode="auto">
        <a:xfrm>
          <a:off x="30918150" y="124206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20</xdr:row>
      <xdr:rowOff>504825</xdr:rowOff>
    </xdr:from>
    <xdr:ext cx="95250" cy="444014"/>
    <xdr:sp macro="" textlink="">
      <xdr:nvSpPr>
        <xdr:cNvPr id="2095" name="Text Box 15">
          <a:extLst>
            <a:ext uri="{FF2B5EF4-FFF2-40B4-BE49-F238E27FC236}">
              <a16:creationId xmlns:a16="http://schemas.microsoft.com/office/drawing/2014/main" id="{3031C2D3-DA22-437A-9DE7-CC5354EE8D61}"/>
            </a:ext>
          </a:extLst>
        </xdr:cNvPr>
        <xdr:cNvSpPr txBox="1">
          <a:spLocks noChangeArrowheads="1"/>
        </xdr:cNvSpPr>
      </xdr:nvSpPr>
      <xdr:spPr bwMode="auto">
        <a:xfrm>
          <a:off x="4743450" y="131635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096" name="Text Box 16">
          <a:extLst>
            <a:ext uri="{FF2B5EF4-FFF2-40B4-BE49-F238E27FC236}">
              <a16:creationId xmlns:a16="http://schemas.microsoft.com/office/drawing/2014/main" id="{7B74C30B-3771-46C3-8E54-D52725D95503}"/>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097" name="Text Box 17">
          <a:extLst>
            <a:ext uri="{FF2B5EF4-FFF2-40B4-BE49-F238E27FC236}">
              <a16:creationId xmlns:a16="http://schemas.microsoft.com/office/drawing/2014/main" id="{7B1C1FEA-57D9-4920-B3E9-FD4BA666FA7E}"/>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098" name="Text Box 18">
          <a:extLst>
            <a:ext uri="{FF2B5EF4-FFF2-40B4-BE49-F238E27FC236}">
              <a16:creationId xmlns:a16="http://schemas.microsoft.com/office/drawing/2014/main" id="{E881EBF9-3820-401B-A0D3-C8DEA9672B04}"/>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099" name="Text Box 19">
          <a:extLst>
            <a:ext uri="{FF2B5EF4-FFF2-40B4-BE49-F238E27FC236}">
              <a16:creationId xmlns:a16="http://schemas.microsoft.com/office/drawing/2014/main" id="{384C08F6-05F8-44B2-B374-4454993DA7BB}"/>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0</xdr:rowOff>
    </xdr:from>
    <xdr:ext cx="95250" cy="171450"/>
    <xdr:sp macro="" textlink="">
      <xdr:nvSpPr>
        <xdr:cNvPr id="2100" name="Text Box 16">
          <a:extLst>
            <a:ext uri="{FF2B5EF4-FFF2-40B4-BE49-F238E27FC236}">
              <a16:creationId xmlns:a16="http://schemas.microsoft.com/office/drawing/2014/main" id="{C8D30BDE-8069-4A53-BA48-11FDA22CEBD8}"/>
            </a:ext>
          </a:extLst>
        </xdr:cNvPr>
        <xdr:cNvSpPr txBox="1">
          <a:spLocks noChangeArrowheads="1"/>
        </xdr:cNvSpPr>
      </xdr:nvSpPr>
      <xdr:spPr bwMode="auto">
        <a:xfrm>
          <a:off x="1436370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0</xdr:rowOff>
    </xdr:from>
    <xdr:ext cx="95250" cy="171450"/>
    <xdr:sp macro="" textlink="">
      <xdr:nvSpPr>
        <xdr:cNvPr id="2101" name="Text Box 17">
          <a:extLst>
            <a:ext uri="{FF2B5EF4-FFF2-40B4-BE49-F238E27FC236}">
              <a16:creationId xmlns:a16="http://schemas.microsoft.com/office/drawing/2014/main" id="{E6049500-F179-49AE-A0CF-562459EB4C82}"/>
            </a:ext>
          </a:extLst>
        </xdr:cNvPr>
        <xdr:cNvSpPr txBox="1">
          <a:spLocks noChangeArrowheads="1"/>
        </xdr:cNvSpPr>
      </xdr:nvSpPr>
      <xdr:spPr bwMode="auto">
        <a:xfrm>
          <a:off x="1436370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15875</xdr:rowOff>
    </xdr:from>
    <xdr:ext cx="95250" cy="171450"/>
    <xdr:sp macro="" textlink="">
      <xdr:nvSpPr>
        <xdr:cNvPr id="2102" name="Text Box 18">
          <a:extLst>
            <a:ext uri="{FF2B5EF4-FFF2-40B4-BE49-F238E27FC236}">
              <a16:creationId xmlns:a16="http://schemas.microsoft.com/office/drawing/2014/main" id="{370582C6-9DB5-4A77-A76E-B36AB6BF5C75}"/>
            </a:ext>
          </a:extLst>
        </xdr:cNvPr>
        <xdr:cNvSpPr txBox="1">
          <a:spLocks noChangeArrowheads="1"/>
        </xdr:cNvSpPr>
      </xdr:nvSpPr>
      <xdr:spPr bwMode="auto">
        <a:xfrm>
          <a:off x="14355762" y="142938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103" name="Text Box 16">
          <a:extLst>
            <a:ext uri="{FF2B5EF4-FFF2-40B4-BE49-F238E27FC236}">
              <a16:creationId xmlns:a16="http://schemas.microsoft.com/office/drawing/2014/main" id="{A100682A-6A9B-4427-BF62-5D4E7FA5D536}"/>
            </a:ext>
          </a:extLst>
        </xdr:cNvPr>
        <xdr:cNvSpPr txBox="1">
          <a:spLocks noChangeArrowheads="1"/>
        </xdr:cNvSpPr>
      </xdr:nvSpPr>
      <xdr:spPr bwMode="auto">
        <a:xfrm>
          <a:off x="191833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104" name="Text Box 17">
          <a:extLst>
            <a:ext uri="{FF2B5EF4-FFF2-40B4-BE49-F238E27FC236}">
              <a16:creationId xmlns:a16="http://schemas.microsoft.com/office/drawing/2014/main" id="{6487A0E2-F007-4095-88D8-8DF6F678E8CE}"/>
            </a:ext>
          </a:extLst>
        </xdr:cNvPr>
        <xdr:cNvSpPr txBox="1">
          <a:spLocks noChangeArrowheads="1"/>
        </xdr:cNvSpPr>
      </xdr:nvSpPr>
      <xdr:spPr bwMode="auto">
        <a:xfrm>
          <a:off x="191833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105" name="Text Box 18">
          <a:extLst>
            <a:ext uri="{FF2B5EF4-FFF2-40B4-BE49-F238E27FC236}">
              <a16:creationId xmlns:a16="http://schemas.microsoft.com/office/drawing/2014/main" id="{3A55DA76-D3A7-4C8C-B6BB-8AA00E5A9506}"/>
            </a:ext>
          </a:extLst>
        </xdr:cNvPr>
        <xdr:cNvSpPr txBox="1">
          <a:spLocks noChangeArrowheads="1"/>
        </xdr:cNvSpPr>
      </xdr:nvSpPr>
      <xdr:spPr bwMode="auto">
        <a:xfrm>
          <a:off x="191833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106" name="Text Box 19">
          <a:extLst>
            <a:ext uri="{FF2B5EF4-FFF2-40B4-BE49-F238E27FC236}">
              <a16:creationId xmlns:a16="http://schemas.microsoft.com/office/drawing/2014/main" id="{26FB4295-3BBF-42B4-8902-D4EC4B894A27}"/>
            </a:ext>
          </a:extLst>
        </xdr:cNvPr>
        <xdr:cNvSpPr txBox="1">
          <a:spLocks noChangeArrowheads="1"/>
        </xdr:cNvSpPr>
      </xdr:nvSpPr>
      <xdr:spPr bwMode="auto">
        <a:xfrm>
          <a:off x="191833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107" name="Text Box 16">
          <a:extLst>
            <a:ext uri="{FF2B5EF4-FFF2-40B4-BE49-F238E27FC236}">
              <a16:creationId xmlns:a16="http://schemas.microsoft.com/office/drawing/2014/main" id="{4DD3B638-9AD6-4579-9A21-6BA34C374453}"/>
            </a:ext>
          </a:extLst>
        </xdr:cNvPr>
        <xdr:cNvSpPr txBox="1">
          <a:spLocks noChangeArrowheads="1"/>
        </xdr:cNvSpPr>
      </xdr:nvSpPr>
      <xdr:spPr bwMode="auto">
        <a:xfrm>
          <a:off x="191833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504825</xdr:rowOff>
    </xdr:from>
    <xdr:ext cx="95250" cy="448496"/>
    <xdr:sp macro="" textlink="">
      <xdr:nvSpPr>
        <xdr:cNvPr id="2108" name="Text Box 15">
          <a:extLst>
            <a:ext uri="{FF2B5EF4-FFF2-40B4-BE49-F238E27FC236}">
              <a16:creationId xmlns:a16="http://schemas.microsoft.com/office/drawing/2014/main" id="{DA1857FB-9184-4554-8361-E0F644F64C69}"/>
            </a:ext>
          </a:extLst>
        </xdr:cNvPr>
        <xdr:cNvSpPr txBox="1">
          <a:spLocks noChangeArrowheads="1"/>
        </xdr:cNvSpPr>
      </xdr:nvSpPr>
      <xdr:spPr bwMode="auto">
        <a:xfrm>
          <a:off x="4743450" y="146494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504825</xdr:rowOff>
    </xdr:from>
    <xdr:ext cx="95250" cy="442269"/>
    <xdr:sp macro="" textlink="">
      <xdr:nvSpPr>
        <xdr:cNvPr id="2109" name="Text Box 15">
          <a:extLst>
            <a:ext uri="{FF2B5EF4-FFF2-40B4-BE49-F238E27FC236}">
              <a16:creationId xmlns:a16="http://schemas.microsoft.com/office/drawing/2014/main" id="{6746F8B7-03A0-4835-A791-220506C66A13}"/>
            </a:ext>
          </a:extLst>
        </xdr:cNvPr>
        <xdr:cNvSpPr txBox="1">
          <a:spLocks noChangeArrowheads="1"/>
        </xdr:cNvSpPr>
      </xdr:nvSpPr>
      <xdr:spPr bwMode="auto">
        <a:xfrm>
          <a:off x="14363700" y="146494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504825</xdr:rowOff>
    </xdr:from>
    <xdr:ext cx="95250" cy="213632"/>
    <xdr:sp macro="" textlink="">
      <xdr:nvSpPr>
        <xdr:cNvPr id="2110" name="Text Box 15">
          <a:extLst>
            <a:ext uri="{FF2B5EF4-FFF2-40B4-BE49-F238E27FC236}">
              <a16:creationId xmlns:a16="http://schemas.microsoft.com/office/drawing/2014/main" id="{C53D7E1A-66D2-47C0-B527-7B6A0ABFA2F5}"/>
            </a:ext>
          </a:extLst>
        </xdr:cNvPr>
        <xdr:cNvSpPr txBox="1">
          <a:spLocks noChangeArrowheads="1"/>
        </xdr:cNvSpPr>
      </xdr:nvSpPr>
      <xdr:spPr bwMode="auto">
        <a:xfrm>
          <a:off x="4743450" y="14649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504825</xdr:rowOff>
    </xdr:from>
    <xdr:ext cx="95250" cy="444331"/>
    <xdr:sp macro="" textlink="">
      <xdr:nvSpPr>
        <xdr:cNvPr id="2111" name="Text Box 15">
          <a:extLst>
            <a:ext uri="{FF2B5EF4-FFF2-40B4-BE49-F238E27FC236}">
              <a16:creationId xmlns:a16="http://schemas.microsoft.com/office/drawing/2014/main" id="{917DA2B3-2F38-45B6-AFBE-40DC6B914106}"/>
            </a:ext>
          </a:extLst>
        </xdr:cNvPr>
        <xdr:cNvSpPr txBox="1">
          <a:spLocks noChangeArrowheads="1"/>
        </xdr:cNvSpPr>
      </xdr:nvSpPr>
      <xdr:spPr bwMode="auto">
        <a:xfrm>
          <a:off x="4743450" y="146494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170392</xdr:rowOff>
    </xdr:from>
    <xdr:ext cx="95250" cy="213632"/>
    <xdr:sp macro="" textlink="">
      <xdr:nvSpPr>
        <xdr:cNvPr id="2112" name="Text Box 15">
          <a:extLst>
            <a:ext uri="{FF2B5EF4-FFF2-40B4-BE49-F238E27FC236}">
              <a16:creationId xmlns:a16="http://schemas.microsoft.com/office/drawing/2014/main" id="{C52188FE-B53E-4854-B40E-DFF42132D69E}"/>
            </a:ext>
          </a:extLst>
        </xdr:cNvPr>
        <xdr:cNvSpPr txBox="1">
          <a:spLocks noChangeArrowheads="1"/>
        </xdr:cNvSpPr>
      </xdr:nvSpPr>
      <xdr:spPr bwMode="auto">
        <a:xfrm>
          <a:off x="14392275" y="144483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13" name="Text Box 16">
          <a:extLst>
            <a:ext uri="{FF2B5EF4-FFF2-40B4-BE49-F238E27FC236}">
              <a16:creationId xmlns:a16="http://schemas.microsoft.com/office/drawing/2014/main" id="{7B79F798-2243-40A4-B81A-0DCE25491461}"/>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14" name="Text Box 17">
          <a:extLst>
            <a:ext uri="{FF2B5EF4-FFF2-40B4-BE49-F238E27FC236}">
              <a16:creationId xmlns:a16="http://schemas.microsoft.com/office/drawing/2014/main" id="{258F42F5-3B32-4733-B6E2-4C9E70D11378}"/>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15" name="Text Box 18">
          <a:extLst>
            <a:ext uri="{FF2B5EF4-FFF2-40B4-BE49-F238E27FC236}">
              <a16:creationId xmlns:a16="http://schemas.microsoft.com/office/drawing/2014/main" id="{03ADF7A7-4043-45A4-B58D-6DE5BD591779}"/>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16" name="Text Box 19">
          <a:extLst>
            <a:ext uri="{FF2B5EF4-FFF2-40B4-BE49-F238E27FC236}">
              <a16:creationId xmlns:a16="http://schemas.microsoft.com/office/drawing/2014/main" id="{AB5A1065-6C35-40B8-BC2D-C4055352402D}"/>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2117" name="Text Box 16">
          <a:extLst>
            <a:ext uri="{FF2B5EF4-FFF2-40B4-BE49-F238E27FC236}">
              <a16:creationId xmlns:a16="http://schemas.microsoft.com/office/drawing/2014/main" id="{71D3FC61-3BD9-43F7-BFC0-75A5E8E75A84}"/>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2118" name="Text Box 17">
          <a:extLst>
            <a:ext uri="{FF2B5EF4-FFF2-40B4-BE49-F238E27FC236}">
              <a16:creationId xmlns:a16="http://schemas.microsoft.com/office/drawing/2014/main" id="{CF3333DB-9B9B-4017-85DF-3227C9B77021}"/>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2119" name="Text Box 18">
          <a:extLst>
            <a:ext uri="{FF2B5EF4-FFF2-40B4-BE49-F238E27FC236}">
              <a16:creationId xmlns:a16="http://schemas.microsoft.com/office/drawing/2014/main" id="{25C203E8-5416-44F3-BBA9-A981C1315AF3}"/>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2120" name="Text Box 19">
          <a:extLst>
            <a:ext uri="{FF2B5EF4-FFF2-40B4-BE49-F238E27FC236}">
              <a16:creationId xmlns:a16="http://schemas.microsoft.com/office/drawing/2014/main" id="{F59DC911-20F6-4E0D-B641-A036EF9FC6EE}"/>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2121" name="Text Box 16">
          <a:extLst>
            <a:ext uri="{FF2B5EF4-FFF2-40B4-BE49-F238E27FC236}">
              <a16:creationId xmlns:a16="http://schemas.microsoft.com/office/drawing/2014/main" id="{7885CE44-10AC-403C-8424-89B8927D07F4}"/>
            </a:ext>
          </a:extLst>
        </xdr:cNvPr>
        <xdr:cNvSpPr txBox="1">
          <a:spLocks noChangeArrowheads="1"/>
        </xdr:cNvSpPr>
      </xdr:nvSpPr>
      <xdr:spPr bwMode="auto">
        <a:xfrm>
          <a:off x="309181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2122" name="Text Box 17">
          <a:extLst>
            <a:ext uri="{FF2B5EF4-FFF2-40B4-BE49-F238E27FC236}">
              <a16:creationId xmlns:a16="http://schemas.microsoft.com/office/drawing/2014/main" id="{B2238DE2-53A2-4FC3-BA35-5553D7A73E32}"/>
            </a:ext>
          </a:extLst>
        </xdr:cNvPr>
        <xdr:cNvSpPr txBox="1">
          <a:spLocks noChangeArrowheads="1"/>
        </xdr:cNvSpPr>
      </xdr:nvSpPr>
      <xdr:spPr bwMode="auto">
        <a:xfrm>
          <a:off x="309181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2123" name="Text Box 18">
          <a:extLst>
            <a:ext uri="{FF2B5EF4-FFF2-40B4-BE49-F238E27FC236}">
              <a16:creationId xmlns:a16="http://schemas.microsoft.com/office/drawing/2014/main" id="{979B7123-709B-4B03-A91E-24554AE9BFDC}"/>
            </a:ext>
          </a:extLst>
        </xdr:cNvPr>
        <xdr:cNvSpPr txBox="1">
          <a:spLocks noChangeArrowheads="1"/>
        </xdr:cNvSpPr>
      </xdr:nvSpPr>
      <xdr:spPr bwMode="auto">
        <a:xfrm>
          <a:off x="309181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2124" name="Text Box 19">
          <a:extLst>
            <a:ext uri="{FF2B5EF4-FFF2-40B4-BE49-F238E27FC236}">
              <a16:creationId xmlns:a16="http://schemas.microsoft.com/office/drawing/2014/main" id="{0066848C-B3E6-4447-B045-0E2F7BA58CAD}"/>
            </a:ext>
          </a:extLst>
        </xdr:cNvPr>
        <xdr:cNvSpPr txBox="1">
          <a:spLocks noChangeArrowheads="1"/>
        </xdr:cNvSpPr>
      </xdr:nvSpPr>
      <xdr:spPr bwMode="auto">
        <a:xfrm>
          <a:off x="309181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444014"/>
    <xdr:sp macro="" textlink="">
      <xdr:nvSpPr>
        <xdr:cNvPr id="2125" name="Text Box 15">
          <a:extLst>
            <a:ext uri="{FF2B5EF4-FFF2-40B4-BE49-F238E27FC236}">
              <a16:creationId xmlns:a16="http://schemas.microsoft.com/office/drawing/2014/main" id="{BC11CFD9-B8D0-4D78-A481-8AD6E54C00F9}"/>
            </a:ext>
          </a:extLst>
        </xdr:cNvPr>
        <xdr:cNvSpPr txBox="1">
          <a:spLocks noChangeArrowheads="1"/>
        </xdr:cNvSpPr>
      </xdr:nvSpPr>
      <xdr:spPr bwMode="auto">
        <a:xfrm>
          <a:off x="4743450" y="153924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26" name="Text Box 16">
          <a:extLst>
            <a:ext uri="{FF2B5EF4-FFF2-40B4-BE49-F238E27FC236}">
              <a16:creationId xmlns:a16="http://schemas.microsoft.com/office/drawing/2014/main" id="{999D7A67-F043-471B-BD0B-9A84E8B244BD}"/>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27" name="Text Box 17">
          <a:extLst>
            <a:ext uri="{FF2B5EF4-FFF2-40B4-BE49-F238E27FC236}">
              <a16:creationId xmlns:a16="http://schemas.microsoft.com/office/drawing/2014/main" id="{087FC252-13C2-4502-BB91-7C9CCB4DD485}"/>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28" name="Text Box 18">
          <a:extLst>
            <a:ext uri="{FF2B5EF4-FFF2-40B4-BE49-F238E27FC236}">
              <a16:creationId xmlns:a16="http://schemas.microsoft.com/office/drawing/2014/main" id="{8446C532-8A23-4E80-B773-3994932C7CEB}"/>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29" name="Text Box 19">
          <a:extLst>
            <a:ext uri="{FF2B5EF4-FFF2-40B4-BE49-F238E27FC236}">
              <a16:creationId xmlns:a16="http://schemas.microsoft.com/office/drawing/2014/main" id="{FEEAB300-FB02-46C7-A0A8-A896623DEF6B}"/>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2130" name="Text Box 16">
          <a:extLst>
            <a:ext uri="{FF2B5EF4-FFF2-40B4-BE49-F238E27FC236}">
              <a16:creationId xmlns:a16="http://schemas.microsoft.com/office/drawing/2014/main" id="{C281F1CA-3F7F-458A-9F7F-5773DFBF4E58}"/>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2131" name="Text Box 17">
          <a:extLst>
            <a:ext uri="{FF2B5EF4-FFF2-40B4-BE49-F238E27FC236}">
              <a16:creationId xmlns:a16="http://schemas.microsoft.com/office/drawing/2014/main" id="{B1B9B0B4-6582-44BE-B077-574AA44E1739}"/>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2132" name="Text Box 18">
          <a:extLst>
            <a:ext uri="{FF2B5EF4-FFF2-40B4-BE49-F238E27FC236}">
              <a16:creationId xmlns:a16="http://schemas.microsoft.com/office/drawing/2014/main" id="{671D6519-85BE-43F7-A85D-215F73332D29}"/>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133" name="Text Box 16">
          <a:extLst>
            <a:ext uri="{FF2B5EF4-FFF2-40B4-BE49-F238E27FC236}">
              <a16:creationId xmlns:a16="http://schemas.microsoft.com/office/drawing/2014/main" id="{037A845E-2A0C-49E5-915F-433704A0988A}"/>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134" name="Text Box 17">
          <a:extLst>
            <a:ext uri="{FF2B5EF4-FFF2-40B4-BE49-F238E27FC236}">
              <a16:creationId xmlns:a16="http://schemas.microsoft.com/office/drawing/2014/main" id="{E8BFB4A5-D1F2-4082-BF06-D7ED099F162D}"/>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135" name="Text Box 18">
          <a:extLst>
            <a:ext uri="{FF2B5EF4-FFF2-40B4-BE49-F238E27FC236}">
              <a16:creationId xmlns:a16="http://schemas.microsoft.com/office/drawing/2014/main" id="{15A61DE4-5EBD-4372-A6A6-75F8BD75B84F}"/>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136" name="Text Box 19">
          <a:extLst>
            <a:ext uri="{FF2B5EF4-FFF2-40B4-BE49-F238E27FC236}">
              <a16:creationId xmlns:a16="http://schemas.microsoft.com/office/drawing/2014/main" id="{02930E9E-774B-4BEA-8B12-D03DAA743C73}"/>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137" name="Text Box 16">
          <a:extLst>
            <a:ext uri="{FF2B5EF4-FFF2-40B4-BE49-F238E27FC236}">
              <a16:creationId xmlns:a16="http://schemas.microsoft.com/office/drawing/2014/main" id="{C92BA9C0-CDC5-4855-A9BF-0FEBC2D461FC}"/>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138" name="Text Box 17">
          <a:extLst>
            <a:ext uri="{FF2B5EF4-FFF2-40B4-BE49-F238E27FC236}">
              <a16:creationId xmlns:a16="http://schemas.microsoft.com/office/drawing/2014/main" id="{82584985-540E-43CE-BEAE-16E1393EC3E0}"/>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139" name="Text Box 18">
          <a:extLst>
            <a:ext uri="{FF2B5EF4-FFF2-40B4-BE49-F238E27FC236}">
              <a16:creationId xmlns:a16="http://schemas.microsoft.com/office/drawing/2014/main" id="{949D42C6-3823-449A-B095-4095F6A244CE}"/>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140" name="Text Box 19">
          <a:extLst>
            <a:ext uri="{FF2B5EF4-FFF2-40B4-BE49-F238E27FC236}">
              <a16:creationId xmlns:a16="http://schemas.microsoft.com/office/drawing/2014/main" id="{0369D1B3-6D17-451B-9FBA-C753974F464A}"/>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504825</xdr:rowOff>
    </xdr:from>
    <xdr:ext cx="95250" cy="456743"/>
    <xdr:sp macro="" textlink="">
      <xdr:nvSpPr>
        <xdr:cNvPr id="2141" name="Text Box 15">
          <a:extLst>
            <a:ext uri="{FF2B5EF4-FFF2-40B4-BE49-F238E27FC236}">
              <a16:creationId xmlns:a16="http://schemas.microsoft.com/office/drawing/2014/main" id="{CC40FDFF-EBB9-42A7-AD70-0E902C7FDE8E}"/>
            </a:ext>
          </a:extLst>
        </xdr:cNvPr>
        <xdr:cNvSpPr txBox="1">
          <a:spLocks noChangeArrowheads="1"/>
        </xdr:cNvSpPr>
      </xdr:nvSpPr>
      <xdr:spPr bwMode="auto">
        <a:xfrm>
          <a:off x="4743450" y="146494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504825</xdr:rowOff>
    </xdr:from>
    <xdr:ext cx="95250" cy="442269"/>
    <xdr:sp macro="" textlink="">
      <xdr:nvSpPr>
        <xdr:cNvPr id="2142" name="Text Box 15">
          <a:extLst>
            <a:ext uri="{FF2B5EF4-FFF2-40B4-BE49-F238E27FC236}">
              <a16:creationId xmlns:a16="http://schemas.microsoft.com/office/drawing/2014/main" id="{BDC0A423-95E2-4532-92F4-8CFA9CA88E9B}"/>
            </a:ext>
          </a:extLst>
        </xdr:cNvPr>
        <xdr:cNvSpPr txBox="1">
          <a:spLocks noChangeArrowheads="1"/>
        </xdr:cNvSpPr>
      </xdr:nvSpPr>
      <xdr:spPr bwMode="auto">
        <a:xfrm>
          <a:off x="14363700" y="146494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504825</xdr:rowOff>
    </xdr:from>
    <xdr:ext cx="95250" cy="213632"/>
    <xdr:sp macro="" textlink="">
      <xdr:nvSpPr>
        <xdr:cNvPr id="2143" name="Text Box 15">
          <a:extLst>
            <a:ext uri="{FF2B5EF4-FFF2-40B4-BE49-F238E27FC236}">
              <a16:creationId xmlns:a16="http://schemas.microsoft.com/office/drawing/2014/main" id="{F9487F42-6BB6-44DB-AF0C-13B1BDA25C90}"/>
            </a:ext>
          </a:extLst>
        </xdr:cNvPr>
        <xdr:cNvSpPr txBox="1">
          <a:spLocks noChangeArrowheads="1"/>
        </xdr:cNvSpPr>
      </xdr:nvSpPr>
      <xdr:spPr bwMode="auto">
        <a:xfrm>
          <a:off x="4743450" y="14649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504825</xdr:rowOff>
    </xdr:from>
    <xdr:ext cx="95250" cy="444331"/>
    <xdr:sp macro="" textlink="">
      <xdr:nvSpPr>
        <xdr:cNvPr id="2144" name="Text Box 15">
          <a:extLst>
            <a:ext uri="{FF2B5EF4-FFF2-40B4-BE49-F238E27FC236}">
              <a16:creationId xmlns:a16="http://schemas.microsoft.com/office/drawing/2014/main" id="{27740649-907C-421B-8C4E-989A40B96093}"/>
            </a:ext>
          </a:extLst>
        </xdr:cNvPr>
        <xdr:cNvSpPr txBox="1">
          <a:spLocks noChangeArrowheads="1"/>
        </xdr:cNvSpPr>
      </xdr:nvSpPr>
      <xdr:spPr bwMode="auto">
        <a:xfrm>
          <a:off x="4743450" y="146494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504825</xdr:rowOff>
    </xdr:from>
    <xdr:ext cx="95250" cy="213632"/>
    <xdr:sp macro="" textlink="">
      <xdr:nvSpPr>
        <xdr:cNvPr id="2145" name="Text Box 15">
          <a:extLst>
            <a:ext uri="{FF2B5EF4-FFF2-40B4-BE49-F238E27FC236}">
              <a16:creationId xmlns:a16="http://schemas.microsoft.com/office/drawing/2014/main" id="{3CC40D81-A2C6-4DE7-A9A2-312F747B4689}"/>
            </a:ext>
          </a:extLst>
        </xdr:cNvPr>
        <xdr:cNvSpPr txBox="1">
          <a:spLocks noChangeArrowheads="1"/>
        </xdr:cNvSpPr>
      </xdr:nvSpPr>
      <xdr:spPr bwMode="auto">
        <a:xfrm>
          <a:off x="14363700" y="14649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46" name="Text Box 16">
          <a:extLst>
            <a:ext uri="{FF2B5EF4-FFF2-40B4-BE49-F238E27FC236}">
              <a16:creationId xmlns:a16="http://schemas.microsoft.com/office/drawing/2014/main" id="{08B64C47-A970-4AAD-929A-A8A6EAE3B3C8}"/>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47" name="Text Box 17">
          <a:extLst>
            <a:ext uri="{FF2B5EF4-FFF2-40B4-BE49-F238E27FC236}">
              <a16:creationId xmlns:a16="http://schemas.microsoft.com/office/drawing/2014/main" id="{DBEA7467-CD36-4164-B33C-6FF8E94DADC0}"/>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48" name="Text Box 18">
          <a:extLst>
            <a:ext uri="{FF2B5EF4-FFF2-40B4-BE49-F238E27FC236}">
              <a16:creationId xmlns:a16="http://schemas.microsoft.com/office/drawing/2014/main" id="{407499A0-04FB-421B-88CD-20D073D1659E}"/>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49" name="Text Box 19">
          <a:extLst>
            <a:ext uri="{FF2B5EF4-FFF2-40B4-BE49-F238E27FC236}">
              <a16:creationId xmlns:a16="http://schemas.microsoft.com/office/drawing/2014/main" id="{DD522A40-216D-4B51-B129-D09419FC4756}"/>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2150" name="Text Box 16">
          <a:extLst>
            <a:ext uri="{FF2B5EF4-FFF2-40B4-BE49-F238E27FC236}">
              <a16:creationId xmlns:a16="http://schemas.microsoft.com/office/drawing/2014/main" id="{A4E1748D-DD65-4225-AD1B-A2BB44F63022}"/>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2151" name="Text Box 17">
          <a:extLst>
            <a:ext uri="{FF2B5EF4-FFF2-40B4-BE49-F238E27FC236}">
              <a16:creationId xmlns:a16="http://schemas.microsoft.com/office/drawing/2014/main" id="{0718A5D2-EC1B-4DCA-AE9D-56E5F6EAA332}"/>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2152" name="Text Box 18">
          <a:extLst>
            <a:ext uri="{FF2B5EF4-FFF2-40B4-BE49-F238E27FC236}">
              <a16:creationId xmlns:a16="http://schemas.microsoft.com/office/drawing/2014/main" id="{07B634B4-B592-4850-881B-DEDE181034EB}"/>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2153" name="Text Box 19">
          <a:extLst>
            <a:ext uri="{FF2B5EF4-FFF2-40B4-BE49-F238E27FC236}">
              <a16:creationId xmlns:a16="http://schemas.microsoft.com/office/drawing/2014/main" id="{C43A710E-1361-4E96-BF7A-4F5EE0EBAFCC}"/>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2154" name="Text Box 16">
          <a:extLst>
            <a:ext uri="{FF2B5EF4-FFF2-40B4-BE49-F238E27FC236}">
              <a16:creationId xmlns:a16="http://schemas.microsoft.com/office/drawing/2014/main" id="{9DADF381-DC23-4916-BB48-BE415C4B1150}"/>
            </a:ext>
          </a:extLst>
        </xdr:cNvPr>
        <xdr:cNvSpPr txBox="1">
          <a:spLocks noChangeArrowheads="1"/>
        </xdr:cNvSpPr>
      </xdr:nvSpPr>
      <xdr:spPr bwMode="auto">
        <a:xfrm>
          <a:off x="309181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2155" name="Text Box 17">
          <a:extLst>
            <a:ext uri="{FF2B5EF4-FFF2-40B4-BE49-F238E27FC236}">
              <a16:creationId xmlns:a16="http://schemas.microsoft.com/office/drawing/2014/main" id="{C2E18FBD-A296-467C-A00D-9630DFE359EF}"/>
            </a:ext>
          </a:extLst>
        </xdr:cNvPr>
        <xdr:cNvSpPr txBox="1">
          <a:spLocks noChangeArrowheads="1"/>
        </xdr:cNvSpPr>
      </xdr:nvSpPr>
      <xdr:spPr bwMode="auto">
        <a:xfrm>
          <a:off x="309181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2156" name="Text Box 18">
          <a:extLst>
            <a:ext uri="{FF2B5EF4-FFF2-40B4-BE49-F238E27FC236}">
              <a16:creationId xmlns:a16="http://schemas.microsoft.com/office/drawing/2014/main" id="{DC995341-9818-4E64-B871-769E1EAF786A}"/>
            </a:ext>
          </a:extLst>
        </xdr:cNvPr>
        <xdr:cNvSpPr txBox="1">
          <a:spLocks noChangeArrowheads="1"/>
        </xdr:cNvSpPr>
      </xdr:nvSpPr>
      <xdr:spPr bwMode="auto">
        <a:xfrm>
          <a:off x="309181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2157" name="Text Box 19">
          <a:extLst>
            <a:ext uri="{FF2B5EF4-FFF2-40B4-BE49-F238E27FC236}">
              <a16:creationId xmlns:a16="http://schemas.microsoft.com/office/drawing/2014/main" id="{2D3C4B19-458A-40B6-8E68-FD63E4D83408}"/>
            </a:ext>
          </a:extLst>
        </xdr:cNvPr>
        <xdr:cNvSpPr txBox="1">
          <a:spLocks noChangeArrowheads="1"/>
        </xdr:cNvSpPr>
      </xdr:nvSpPr>
      <xdr:spPr bwMode="auto">
        <a:xfrm>
          <a:off x="309181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444014"/>
    <xdr:sp macro="" textlink="">
      <xdr:nvSpPr>
        <xdr:cNvPr id="2158" name="Text Box 15">
          <a:extLst>
            <a:ext uri="{FF2B5EF4-FFF2-40B4-BE49-F238E27FC236}">
              <a16:creationId xmlns:a16="http://schemas.microsoft.com/office/drawing/2014/main" id="{99BF150B-9CF0-4843-B4B9-E77A8EBA77EC}"/>
            </a:ext>
          </a:extLst>
        </xdr:cNvPr>
        <xdr:cNvSpPr txBox="1">
          <a:spLocks noChangeArrowheads="1"/>
        </xdr:cNvSpPr>
      </xdr:nvSpPr>
      <xdr:spPr bwMode="auto">
        <a:xfrm>
          <a:off x="4743450" y="153924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59" name="Text Box 16">
          <a:extLst>
            <a:ext uri="{FF2B5EF4-FFF2-40B4-BE49-F238E27FC236}">
              <a16:creationId xmlns:a16="http://schemas.microsoft.com/office/drawing/2014/main" id="{5C4A18EB-F070-40A6-8195-71CE02CF3FBA}"/>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60" name="Text Box 17">
          <a:extLst>
            <a:ext uri="{FF2B5EF4-FFF2-40B4-BE49-F238E27FC236}">
              <a16:creationId xmlns:a16="http://schemas.microsoft.com/office/drawing/2014/main" id="{7FAC09E8-5B70-4B1B-B951-F6259E28817C}"/>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61" name="Text Box 18">
          <a:extLst>
            <a:ext uri="{FF2B5EF4-FFF2-40B4-BE49-F238E27FC236}">
              <a16:creationId xmlns:a16="http://schemas.microsoft.com/office/drawing/2014/main" id="{9E03D47A-73DA-40B2-9B49-25D4F24CE506}"/>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62" name="Text Box 19">
          <a:extLst>
            <a:ext uri="{FF2B5EF4-FFF2-40B4-BE49-F238E27FC236}">
              <a16:creationId xmlns:a16="http://schemas.microsoft.com/office/drawing/2014/main" id="{BB19C55D-FA24-4DEA-B0AF-0A7AA3532B6B}"/>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26</xdr:row>
      <xdr:rowOff>504825</xdr:rowOff>
    </xdr:from>
    <xdr:ext cx="95250" cy="442269"/>
    <xdr:sp macro="" textlink="">
      <xdr:nvSpPr>
        <xdr:cNvPr id="2163" name="Text Box 15">
          <a:extLst>
            <a:ext uri="{FF2B5EF4-FFF2-40B4-BE49-F238E27FC236}">
              <a16:creationId xmlns:a16="http://schemas.microsoft.com/office/drawing/2014/main" id="{7171792E-C309-454D-A382-13A1F296DA33}"/>
            </a:ext>
          </a:extLst>
        </xdr:cNvPr>
        <xdr:cNvSpPr txBox="1">
          <a:spLocks noChangeArrowheads="1"/>
        </xdr:cNvSpPr>
      </xdr:nvSpPr>
      <xdr:spPr bwMode="auto">
        <a:xfrm>
          <a:off x="14363700" y="153924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2164" name="Text Box 16">
          <a:extLst>
            <a:ext uri="{FF2B5EF4-FFF2-40B4-BE49-F238E27FC236}">
              <a16:creationId xmlns:a16="http://schemas.microsoft.com/office/drawing/2014/main" id="{E7FFC2E3-D5C4-4137-8114-732CBE2AEE07}"/>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2165" name="Text Box 17">
          <a:extLst>
            <a:ext uri="{FF2B5EF4-FFF2-40B4-BE49-F238E27FC236}">
              <a16:creationId xmlns:a16="http://schemas.microsoft.com/office/drawing/2014/main" id="{A2857455-BBD5-49C9-8093-04EC55FFDB67}"/>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2166" name="Text Box 18">
          <a:extLst>
            <a:ext uri="{FF2B5EF4-FFF2-40B4-BE49-F238E27FC236}">
              <a16:creationId xmlns:a16="http://schemas.microsoft.com/office/drawing/2014/main" id="{2822ED3B-E57C-4B75-882B-2D49DB0E5A88}"/>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167" name="Text Box 16">
          <a:extLst>
            <a:ext uri="{FF2B5EF4-FFF2-40B4-BE49-F238E27FC236}">
              <a16:creationId xmlns:a16="http://schemas.microsoft.com/office/drawing/2014/main" id="{F9CDC87D-CC6B-461D-B0D8-BFA008ECCE13}"/>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168" name="Text Box 17">
          <a:extLst>
            <a:ext uri="{FF2B5EF4-FFF2-40B4-BE49-F238E27FC236}">
              <a16:creationId xmlns:a16="http://schemas.microsoft.com/office/drawing/2014/main" id="{725E6D7E-3257-41F0-B573-FD026187BE58}"/>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169" name="Text Box 18">
          <a:extLst>
            <a:ext uri="{FF2B5EF4-FFF2-40B4-BE49-F238E27FC236}">
              <a16:creationId xmlns:a16="http://schemas.microsoft.com/office/drawing/2014/main" id="{A5D4016B-F390-4531-B8B6-FF25904EA1CA}"/>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170" name="Text Box 19">
          <a:extLst>
            <a:ext uri="{FF2B5EF4-FFF2-40B4-BE49-F238E27FC236}">
              <a16:creationId xmlns:a16="http://schemas.microsoft.com/office/drawing/2014/main" id="{0842CD67-FFB3-4FF3-8047-244B398BC319}"/>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171" name="Text Box 16">
          <a:extLst>
            <a:ext uri="{FF2B5EF4-FFF2-40B4-BE49-F238E27FC236}">
              <a16:creationId xmlns:a16="http://schemas.microsoft.com/office/drawing/2014/main" id="{F9FDCE82-B974-4A97-92CA-D1EA0CA6C8BC}"/>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172" name="Text Box 17">
          <a:extLst>
            <a:ext uri="{FF2B5EF4-FFF2-40B4-BE49-F238E27FC236}">
              <a16:creationId xmlns:a16="http://schemas.microsoft.com/office/drawing/2014/main" id="{65CF2722-FAA5-4A1C-883A-7A95F3451272}"/>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173" name="Text Box 18">
          <a:extLst>
            <a:ext uri="{FF2B5EF4-FFF2-40B4-BE49-F238E27FC236}">
              <a16:creationId xmlns:a16="http://schemas.microsoft.com/office/drawing/2014/main" id="{3E7511A6-0F6D-4624-87DE-4DA73083905D}"/>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170392</xdr:rowOff>
    </xdr:from>
    <xdr:ext cx="95250" cy="213632"/>
    <xdr:sp macro="" textlink="">
      <xdr:nvSpPr>
        <xdr:cNvPr id="2174" name="Text Box 15">
          <a:extLst>
            <a:ext uri="{FF2B5EF4-FFF2-40B4-BE49-F238E27FC236}">
              <a16:creationId xmlns:a16="http://schemas.microsoft.com/office/drawing/2014/main" id="{B0747DD7-0134-4046-9BC9-EC424CBBC5AC}"/>
            </a:ext>
          </a:extLst>
        </xdr:cNvPr>
        <xdr:cNvSpPr txBox="1">
          <a:spLocks noChangeArrowheads="1"/>
        </xdr:cNvSpPr>
      </xdr:nvSpPr>
      <xdr:spPr bwMode="auto">
        <a:xfrm>
          <a:off x="14392275" y="166772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75" name="Text Box 16">
          <a:extLst>
            <a:ext uri="{FF2B5EF4-FFF2-40B4-BE49-F238E27FC236}">
              <a16:creationId xmlns:a16="http://schemas.microsoft.com/office/drawing/2014/main" id="{B15618E0-48C0-46F4-AABB-7011EDC84C9E}"/>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76" name="Text Box 17">
          <a:extLst>
            <a:ext uri="{FF2B5EF4-FFF2-40B4-BE49-F238E27FC236}">
              <a16:creationId xmlns:a16="http://schemas.microsoft.com/office/drawing/2014/main" id="{EB353FB8-7060-4136-852D-7726684DE8A3}"/>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77" name="Text Box 18">
          <a:extLst>
            <a:ext uri="{FF2B5EF4-FFF2-40B4-BE49-F238E27FC236}">
              <a16:creationId xmlns:a16="http://schemas.microsoft.com/office/drawing/2014/main" id="{E02F7449-2CA7-4ED7-B19B-7ED6D83C3BAD}"/>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78" name="Text Box 19">
          <a:extLst>
            <a:ext uri="{FF2B5EF4-FFF2-40B4-BE49-F238E27FC236}">
              <a16:creationId xmlns:a16="http://schemas.microsoft.com/office/drawing/2014/main" id="{85C1C66A-E862-469F-B5DE-C0C525850AB8}"/>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2179" name="Text Box 16">
          <a:extLst>
            <a:ext uri="{FF2B5EF4-FFF2-40B4-BE49-F238E27FC236}">
              <a16:creationId xmlns:a16="http://schemas.microsoft.com/office/drawing/2014/main" id="{8AA51042-4CA2-47E4-AA1F-E80D0A0E4353}"/>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2180" name="Text Box 17">
          <a:extLst>
            <a:ext uri="{FF2B5EF4-FFF2-40B4-BE49-F238E27FC236}">
              <a16:creationId xmlns:a16="http://schemas.microsoft.com/office/drawing/2014/main" id="{DD7C93E6-30F7-4F95-AE65-6ADD5C660305}"/>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2181" name="Text Box 18">
          <a:extLst>
            <a:ext uri="{FF2B5EF4-FFF2-40B4-BE49-F238E27FC236}">
              <a16:creationId xmlns:a16="http://schemas.microsoft.com/office/drawing/2014/main" id="{6372019A-2C55-4B98-BDDA-38E25CBD4CE1}"/>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2182" name="Text Box 19">
          <a:extLst>
            <a:ext uri="{FF2B5EF4-FFF2-40B4-BE49-F238E27FC236}">
              <a16:creationId xmlns:a16="http://schemas.microsoft.com/office/drawing/2014/main" id="{82BD7EE7-5FEF-4EF0-9852-CBE26356C5F9}"/>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25</xdr:row>
      <xdr:rowOff>0</xdr:rowOff>
    </xdr:from>
    <xdr:ext cx="95250" cy="171450"/>
    <xdr:sp macro="" textlink="">
      <xdr:nvSpPr>
        <xdr:cNvPr id="2183" name="Text Box 16">
          <a:extLst>
            <a:ext uri="{FF2B5EF4-FFF2-40B4-BE49-F238E27FC236}">
              <a16:creationId xmlns:a16="http://schemas.microsoft.com/office/drawing/2014/main" id="{5C4E3B3C-12CD-471A-AF45-8928F7658EE3}"/>
            </a:ext>
          </a:extLst>
        </xdr:cNvPr>
        <xdr:cNvSpPr txBox="1">
          <a:spLocks noChangeArrowheads="1"/>
        </xdr:cNvSpPr>
      </xdr:nvSpPr>
      <xdr:spPr bwMode="auto">
        <a:xfrm>
          <a:off x="30918150" y="146494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25</xdr:row>
      <xdr:rowOff>0</xdr:rowOff>
    </xdr:from>
    <xdr:ext cx="95250" cy="171450"/>
    <xdr:sp macro="" textlink="">
      <xdr:nvSpPr>
        <xdr:cNvPr id="2184" name="Text Box 17">
          <a:extLst>
            <a:ext uri="{FF2B5EF4-FFF2-40B4-BE49-F238E27FC236}">
              <a16:creationId xmlns:a16="http://schemas.microsoft.com/office/drawing/2014/main" id="{5E5D1774-FBD5-4C07-ADC5-0D09FC833D86}"/>
            </a:ext>
          </a:extLst>
        </xdr:cNvPr>
        <xdr:cNvSpPr txBox="1">
          <a:spLocks noChangeArrowheads="1"/>
        </xdr:cNvSpPr>
      </xdr:nvSpPr>
      <xdr:spPr bwMode="auto">
        <a:xfrm>
          <a:off x="30918150" y="146494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25</xdr:row>
      <xdr:rowOff>0</xdr:rowOff>
    </xdr:from>
    <xdr:ext cx="95250" cy="171450"/>
    <xdr:sp macro="" textlink="">
      <xdr:nvSpPr>
        <xdr:cNvPr id="2185" name="Text Box 18">
          <a:extLst>
            <a:ext uri="{FF2B5EF4-FFF2-40B4-BE49-F238E27FC236}">
              <a16:creationId xmlns:a16="http://schemas.microsoft.com/office/drawing/2014/main" id="{A72C628E-22D4-43CF-B00C-BAF4D099D352}"/>
            </a:ext>
          </a:extLst>
        </xdr:cNvPr>
        <xdr:cNvSpPr txBox="1">
          <a:spLocks noChangeArrowheads="1"/>
        </xdr:cNvSpPr>
      </xdr:nvSpPr>
      <xdr:spPr bwMode="auto">
        <a:xfrm>
          <a:off x="30918150" y="146494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25</xdr:row>
      <xdr:rowOff>0</xdr:rowOff>
    </xdr:from>
    <xdr:ext cx="95250" cy="171450"/>
    <xdr:sp macro="" textlink="">
      <xdr:nvSpPr>
        <xdr:cNvPr id="2186" name="Text Box 19">
          <a:extLst>
            <a:ext uri="{FF2B5EF4-FFF2-40B4-BE49-F238E27FC236}">
              <a16:creationId xmlns:a16="http://schemas.microsoft.com/office/drawing/2014/main" id="{58794994-615A-4A1C-8EC0-B8B91CCC2295}"/>
            </a:ext>
          </a:extLst>
        </xdr:cNvPr>
        <xdr:cNvSpPr txBox="1">
          <a:spLocks noChangeArrowheads="1"/>
        </xdr:cNvSpPr>
      </xdr:nvSpPr>
      <xdr:spPr bwMode="auto">
        <a:xfrm>
          <a:off x="30918150" y="146494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444014"/>
    <xdr:sp macro="" textlink="">
      <xdr:nvSpPr>
        <xdr:cNvPr id="2187" name="Text Box 15">
          <a:extLst>
            <a:ext uri="{FF2B5EF4-FFF2-40B4-BE49-F238E27FC236}">
              <a16:creationId xmlns:a16="http://schemas.microsoft.com/office/drawing/2014/main" id="{A4CFECDD-0D0E-4B1B-BFFD-AF36AFD88C11}"/>
            </a:ext>
          </a:extLst>
        </xdr:cNvPr>
        <xdr:cNvSpPr txBox="1">
          <a:spLocks noChangeArrowheads="1"/>
        </xdr:cNvSpPr>
      </xdr:nvSpPr>
      <xdr:spPr bwMode="auto">
        <a:xfrm>
          <a:off x="4743450" y="153924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88" name="Text Box 16">
          <a:extLst>
            <a:ext uri="{FF2B5EF4-FFF2-40B4-BE49-F238E27FC236}">
              <a16:creationId xmlns:a16="http://schemas.microsoft.com/office/drawing/2014/main" id="{2109F071-3F3C-48C1-B585-BFD9C5B12F13}"/>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89" name="Text Box 17">
          <a:extLst>
            <a:ext uri="{FF2B5EF4-FFF2-40B4-BE49-F238E27FC236}">
              <a16:creationId xmlns:a16="http://schemas.microsoft.com/office/drawing/2014/main" id="{49A52FBC-C45A-48D9-A817-B524D19D2A5F}"/>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90" name="Text Box 18">
          <a:extLst>
            <a:ext uri="{FF2B5EF4-FFF2-40B4-BE49-F238E27FC236}">
              <a16:creationId xmlns:a16="http://schemas.microsoft.com/office/drawing/2014/main" id="{D57ECBC9-EA82-4B8B-9F16-CAA8C03F06E5}"/>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91" name="Text Box 19">
          <a:extLst>
            <a:ext uri="{FF2B5EF4-FFF2-40B4-BE49-F238E27FC236}">
              <a16:creationId xmlns:a16="http://schemas.microsoft.com/office/drawing/2014/main" id="{6F5338CF-6712-4F6A-A2A4-75CD00B694C0}"/>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2192" name="Text Box 16">
          <a:extLst>
            <a:ext uri="{FF2B5EF4-FFF2-40B4-BE49-F238E27FC236}">
              <a16:creationId xmlns:a16="http://schemas.microsoft.com/office/drawing/2014/main" id="{CCBEB1E6-7139-4207-8FA4-EC764D6599E5}"/>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2193" name="Text Box 17">
          <a:extLst>
            <a:ext uri="{FF2B5EF4-FFF2-40B4-BE49-F238E27FC236}">
              <a16:creationId xmlns:a16="http://schemas.microsoft.com/office/drawing/2014/main" id="{39E1E8CE-06F0-433D-B682-F5F365723313}"/>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15875</xdr:rowOff>
    </xdr:from>
    <xdr:ext cx="95250" cy="171450"/>
    <xdr:sp macro="" textlink="">
      <xdr:nvSpPr>
        <xdr:cNvPr id="2194" name="Text Box 18">
          <a:extLst>
            <a:ext uri="{FF2B5EF4-FFF2-40B4-BE49-F238E27FC236}">
              <a16:creationId xmlns:a16="http://schemas.microsoft.com/office/drawing/2014/main" id="{64A75C25-0B2F-4F38-859C-841D27140CA6}"/>
            </a:ext>
          </a:extLst>
        </xdr:cNvPr>
        <xdr:cNvSpPr txBox="1">
          <a:spLocks noChangeArrowheads="1"/>
        </xdr:cNvSpPr>
      </xdr:nvSpPr>
      <xdr:spPr bwMode="auto">
        <a:xfrm>
          <a:off x="14355762" y="165227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195" name="Text Box 16">
          <a:extLst>
            <a:ext uri="{FF2B5EF4-FFF2-40B4-BE49-F238E27FC236}">
              <a16:creationId xmlns:a16="http://schemas.microsoft.com/office/drawing/2014/main" id="{465AA123-1BEF-45F7-903A-8E431BEA2DEA}"/>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196" name="Text Box 17">
          <a:extLst>
            <a:ext uri="{FF2B5EF4-FFF2-40B4-BE49-F238E27FC236}">
              <a16:creationId xmlns:a16="http://schemas.microsoft.com/office/drawing/2014/main" id="{E23FBC55-D595-473B-810C-E405C0A18B0F}"/>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197" name="Text Box 18">
          <a:extLst>
            <a:ext uri="{FF2B5EF4-FFF2-40B4-BE49-F238E27FC236}">
              <a16:creationId xmlns:a16="http://schemas.microsoft.com/office/drawing/2014/main" id="{E846593D-D99E-45A1-8C00-F28EB7108490}"/>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198" name="Text Box 19">
          <a:extLst>
            <a:ext uri="{FF2B5EF4-FFF2-40B4-BE49-F238E27FC236}">
              <a16:creationId xmlns:a16="http://schemas.microsoft.com/office/drawing/2014/main" id="{30F2345A-C96C-4254-8EE8-21AD8BEBC616}"/>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199" name="Text Box 16">
          <a:extLst>
            <a:ext uri="{FF2B5EF4-FFF2-40B4-BE49-F238E27FC236}">
              <a16:creationId xmlns:a16="http://schemas.microsoft.com/office/drawing/2014/main" id="{32B02138-9A31-462A-85EF-0BC761007F85}"/>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448496"/>
    <xdr:sp macro="" textlink="">
      <xdr:nvSpPr>
        <xdr:cNvPr id="2200" name="Text Box 15">
          <a:extLst>
            <a:ext uri="{FF2B5EF4-FFF2-40B4-BE49-F238E27FC236}">
              <a16:creationId xmlns:a16="http://schemas.microsoft.com/office/drawing/2014/main" id="{A77CF3CC-7477-4356-9AEA-BB87BF20EBA2}"/>
            </a:ext>
          </a:extLst>
        </xdr:cNvPr>
        <xdr:cNvSpPr txBox="1">
          <a:spLocks noChangeArrowheads="1"/>
        </xdr:cNvSpPr>
      </xdr:nvSpPr>
      <xdr:spPr bwMode="auto">
        <a:xfrm>
          <a:off x="4743450" y="168783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504825</xdr:rowOff>
    </xdr:from>
    <xdr:ext cx="95250" cy="442269"/>
    <xdr:sp macro="" textlink="">
      <xdr:nvSpPr>
        <xdr:cNvPr id="2201" name="Text Box 15">
          <a:extLst>
            <a:ext uri="{FF2B5EF4-FFF2-40B4-BE49-F238E27FC236}">
              <a16:creationId xmlns:a16="http://schemas.microsoft.com/office/drawing/2014/main" id="{9598DC64-110F-44D4-A36D-F1A459B82DB9}"/>
            </a:ext>
          </a:extLst>
        </xdr:cNvPr>
        <xdr:cNvSpPr txBox="1">
          <a:spLocks noChangeArrowheads="1"/>
        </xdr:cNvSpPr>
      </xdr:nvSpPr>
      <xdr:spPr bwMode="auto">
        <a:xfrm>
          <a:off x="14363700" y="168783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213632"/>
    <xdr:sp macro="" textlink="">
      <xdr:nvSpPr>
        <xdr:cNvPr id="2202" name="Text Box 15">
          <a:extLst>
            <a:ext uri="{FF2B5EF4-FFF2-40B4-BE49-F238E27FC236}">
              <a16:creationId xmlns:a16="http://schemas.microsoft.com/office/drawing/2014/main" id="{171428CC-53D3-486E-8773-9C47BC646CC9}"/>
            </a:ext>
          </a:extLst>
        </xdr:cNvPr>
        <xdr:cNvSpPr txBox="1">
          <a:spLocks noChangeArrowheads="1"/>
        </xdr:cNvSpPr>
      </xdr:nvSpPr>
      <xdr:spPr bwMode="auto">
        <a:xfrm>
          <a:off x="4743450" y="16878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444331"/>
    <xdr:sp macro="" textlink="">
      <xdr:nvSpPr>
        <xdr:cNvPr id="2203" name="Text Box 15">
          <a:extLst>
            <a:ext uri="{FF2B5EF4-FFF2-40B4-BE49-F238E27FC236}">
              <a16:creationId xmlns:a16="http://schemas.microsoft.com/office/drawing/2014/main" id="{EA09AB19-CBAB-4C51-B1A4-2C0F70F2F6E4}"/>
            </a:ext>
          </a:extLst>
        </xdr:cNvPr>
        <xdr:cNvSpPr txBox="1">
          <a:spLocks noChangeArrowheads="1"/>
        </xdr:cNvSpPr>
      </xdr:nvSpPr>
      <xdr:spPr bwMode="auto">
        <a:xfrm>
          <a:off x="4743450" y="168783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170392</xdr:rowOff>
    </xdr:from>
    <xdr:ext cx="95250" cy="213632"/>
    <xdr:sp macro="" textlink="">
      <xdr:nvSpPr>
        <xdr:cNvPr id="2204" name="Text Box 15">
          <a:extLst>
            <a:ext uri="{FF2B5EF4-FFF2-40B4-BE49-F238E27FC236}">
              <a16:creationId xmlns:a16="http://schemas.microsoft.com/office/drawing/2014/main" id="{D0E959A7-6259-4BBE-B447-3151162BDBF4}"/>
            </a:ext>
          </a:extLst>
        </xdr:cNvPr>
        <xdr:cNvSpPr txBox="1">
          <a:spLocks noChangeArrowheads="1"/>
        </xdr:cNvSpPr>
      </xdr:nvSpPr>
      <xdr:spPr bwMode="auto">
        <a:xfrm>
          <a:off x="14392275" y="166772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05" name="Text Box 16">
          <a:extLst>
            <a:ext uri="{FF2B5EF4-FFF2-40B4-BE49-F238E27FC236}">
              <a16:creationId xmlns:a16="http://schemas.microsoft.com/office/drawing/2014/main" id="{61B12699-C67C-4A79-896F-D63F80A744B2}"/>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06" name="Text Box 17">
          <a:extLst>
            <a:ext uri="{FF2B5EF4-FFF2-40B4-BE49-F238E27FC236}">
              <a16:creationId xmlns:a16="http://schemas.microsoft.com/office/drawing/2014/main" id="{9FCE56D4-FDE6-4FB5-B3BC-42665CD05007}"/>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07" name="Text Box 18">
          <a:extLst>
            <a:ext uri="{FF2B5EF4-FFF2-40B4-BE49-F238E27FC236}">
              <a16:creationId xmlns:a16="http://schemas.microsoft.com/office/drawing/2014/main" id="{71FB3789-7649-43FE-B3D8-892821FBA46A}"/>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08" name="Text Box 19">
          <a:extLst>
            <a:ext uri="{FF2B5EF4-FFF2-40B4-BE49-F238E27FC236}">
              <a16:creationId xmlns:a16="http://schemas.microsoft.com/office/drawing/2014/main" id="{37E86B55-3F4E-4F7F-A9EB-0CA7EF2FC60B}"/>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2209" name="Text Box 16">
          <a:extLst>
            <a:ext uri="{FF2B5EF4-FFF2-40B4-BE49-F238E27FC236}">
              <a16:creationId xmlns:a16="http://schemas.microsoft.com/office/drawing/2014/main" id="{77E0C265-F2A8-43D6-97F4-AC6C1C5EA8FF}"/>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2210" name="Text Box 17">
          <a:extLst>
            <a:ext uri="{FF2B5EF4-FFF2-40B4-BE49-F238E27FC236}">
              <a16:creationId xmlns:a16="http://schemas.microsoft.com/office/drawing/2014/main" id="{E985657D-CE3A-4107-81CB-35255FDABBCB}"/>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2211" name="Text Box 18">
          <a:extLst>
            <a:ext uri="{FF2B5EF4-FFF2-40B4-BE49-F238E27FC236}">
              <a16:creationId xmlns:a16="http://schemas.microsoft.com/office/drawing/2014/main" id="{5A6B957A-1BC3-4603-90C2-41CE05B3F14D}"/>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2212" name="Text Box 19">
          <a:extLst>
            <a:ext uri="{FF2B5EF4-FFF2-40B4-BE49-F238E27FC236}">
              <a16:creationId xmlns:a16="http://schemas.microsoft.com/office/drawing/2014/main" id="{7983CF57-F1DB-47BB-B3C3-4B038CA599B6}"/>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95250" cy="171450"/>
    <xdr:sp macro="" textlink="">
      <xdr:nvSpPr>
        <xdr:cNvPr id="2213" name="Text Box 16">
          <a:extLst>
            <a:ext uri="{FF2B5EF4-FFF2-40B4-BE49-F238E27FC236}">
              <a16:creationId xmlns:a16="http://schemas.microsoft.com/office/drawing/2014/main" id="{0521C152-AFB9-4415-9937-99B4196CFBFE}"/>
            </a:ext>
          </a:extLst>
        </xdr:cNvPr>
        <xdr:cNvSpPr txBox="1">
          <a:spLocks noChangeArrowheads="1"/>
        </xdr:cNvSpPr>
      </xdr:nvSpPr>
      <xdr:spPr bwMode="auto">
        <a:xfrm>
          <a:off x="309181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95250" cy="171450"/>
    <xdr:sp macro="" textlink="">
      <xdr:nvSpPr>
        <xdr:cNvPr id="2214" name="Text Box 17">
          <a:extLst>
            <a:ext uri="{FF2B5EF4-FFF2-40B4-BE49-F238E27FC236}">
              <a16:creationId xmlns:a16="http://schemas.microsoft.com/office/drawing/2014/main" id="{5C5D350A-E89A-41CB-A5A8-17CAF8D6DD8E}"/>
            </a:ext>
          </a:extLst>
        </xdr:cNvPr>
        <xdr:cNvSpPr txBox="1">
          <a:spLocks noChangeArrowheads="1"/>
        </xdr:cNvSpPr>
      </xdr:nvSpPr>
      <xdr:spPr bwMode="auto">
        <a:xfrm>
          <a:off x="309181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95250" cy="171450"/>
    <xdr:sp macro="" textlink="">
      <xdr:nvSpPr>
        <xdr:cNvPr id="2215" name="Text Box 18">
          <a:extLst>
            <a:ext uri="{FF2B5EF4-FFF2-40B4-BE49-F238E27FC236}">
              <a16:creationId xmlns:a16="http://schemas.microsoft.com/office/drawing/2014/main" id="{15EC687A-3309-4054-9D99-41029EB495F1}"/>
            </a:ext>
          </a:extLst>
        </xdr:cNvPr>
        <xdr:cNvSpPr txBox="1">
          <a:spLocks noChangeArrowheads="1"/>
        </xdr:cNvSpPr>
      </xdr:nvSpPr>
      <xdr:spPr bwMode="auto">
        <a:xfrm>
          <a:off x="309181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95250" cy="171450"/>
    <xdr:sp macro="" textlink="">
      <xdr:nvSpPr>
        <xdr:cNvPr id="2216" name="Text Box 19">
          <a:extLst>
            <a:ext uri="{FF2B5EF4-FFF2-40B4-BE49-F238E27FC236}">
              <a16:creationId xmlns:a16="http://schemas.microsoft.com/office/drawing/2014/main" id="{44F73D16-A896-42A2-A474-1B88E39401E3}"/>
            </a:ext>
          </a:extLst>
        </xdr:cNvPr>
        <xdr:cNvSpPr txBox="1">
          <a:spLocks noChangeArrowheads="1"/>
        </xdr:cNvSpPr>
      </xdr:nvSpPr>
      <xdr:spPr bwMode="auto">
        <a:xfrm>
          <a:off x="309181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4014"/>
    <xdr:sp macro="" textlink="">
      <xdr:nvSpPr>
        <xdr:cNvPr id="2217" name="Text Box 15">
          <a:extLst>
            <a:ext uri="{FF2B5EF4-FFF2-40B4-BE49-F238E27FC236}">
              <a16:creationId xmlns:a16="http://schemas.microsoft.com/office/drawing/2014/main" id="{6DC81ED4-4D12-4491-9E3D-40726AD060DD}"/>
            </a:ext>
          </a:extLst>
        </xdr:cNvPr>
        <xdr:cNvSpPr txBox="1">
          <a:spLocks noChangeArrowheads="1"/>
        </xdr:cNvSpPr>
      </xdr:nvSpPr>
      <xdr:spPr bwMode="auto">
        <a:xfrm>
          <a:off x="4743450" y="183642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18" name="Text Box 16">
          <a:extLst>
            <a:ext uri="{FF2B5EF4-FFF2-40B4-BE49-F238E27FC236}">
              <a16:creationId xmlns:a16="http://schemas.microsoft.com/office/drawing/2014/main" id="{75DD08A4-2D2A-41E7-9F1C-DF50D7B0396D}"/>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19" name="Text Box 17">
          <a:extLst>
            <a:ext uri="{FF2B5EF4-FFF2-40B4-BE49-F238E27FC236}">
              <a16:creationId xmlns:a16="http://schemas.microsoft.com/office/drawing/2014/main" id="{5B1B1B2A-0B6D-48EF-8569-1AC8D330D730}"/>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20" name="Text Box 18">
          <a:extLst>
            <a:ext uri="{FF2B5EF4-FFF2-40B4-BE49-F238E27FC236}">
              <a16:creationId xmlns:a16="http://schemas.microsoft.com/office/drawing/2014/main" id="{F99FE408-8C02-4C03-BBEB-AEA91F76FAFC}"/>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21" name="Text Box 19">
          <a:extLst>
            <a:ext uri="{FF2B5EF4-FFF2-40B4-BE49-F238E27FC236}">
              <a16:creationId xmlns:a16="http://schemas.microsoft.com/office/drawing/2014/main" id="{22FEC325-D488-4E2D-9412-684A95BB1941}"/>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2222" name="Text Box 16">
          <a:extLst>
            <a:ext uri="{FF2B5EF4-FFF2-40B4-BE49-F238E27FC236}">
              <a16:creationId xmlns:a16="http://schemas.microsoft.com/office/drawing/2014/main" id="{D48CAD43-5BEA-491B-A0A4-3FA75E18DBEA}"/>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2223" name="Text Box 17">
          <a:extLst>
            <a:ext uri="{FF2B5EF4-FFF2-40B4-BE49-F238E27FC236}">
              <a16:creationId xmlns:a16="http://schemas.microsoft.com/office/drawing/2014/main" id="{2F9C5D92-87C2-43AF-8976-5C52425323E7}"/>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2224" name="Text Box 18">
          <a:extLst>
            <a:ext uri="{FF2B5EF4-FFF2-40B4-BE49-F238E27FC236}">
              <a16:creationId xmlns:a16="http://schemas.microsoft.com/office/drawing/2014/main" id="{A1018AAC-4966-499C-84C8-F4825923DE66}"/>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225" name="Text Box 16">
          <a:extLst>
            <a:ext uri="{FF2B5EF4-FFF2-40B4-BE49-F238E27FC236}">
              <a16:creationId xmlns:a16="http://schemas.microsoft.com/office/drawing/2014/main" id="{50DB912C-3774-4120-8E2E-7E626ABA5A88}"/>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226" name="Text Box 17">
          <a:extLst>
            <a:ext uri="{FF2B5EF4-FFF2-40B4-BE49-F238E27FC236}">
              <a16:creationId xmlns:a16="http://schemas.microsoft.com/office/drawing/2014/main" id="{D0874FA3-45BE-492A-9C2C-5B77E5513C40}"/>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227" name="Text Box 18">
          <a:extLst>
            <a:ext uri="{FF2B5EF4-FFF2-40B4-BE49-F238E27FC236}">
              <a16:creationId xmlns:a16="http://schemas.microsoft.com/office/drawing/2014/main" id="{F52A9C3A-53C1-4108-B3AB-4C5A059D34B6}"/>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228" name="Text Box 19">
          <a:extLst>
            <a:ext uri="{FF2B5EF4-FFF2-40B4-BE49-F238E27FC236}">
              <a16:creationId xmlns:a16="http://schemas.microsoft.com/office/drawing/2014/main" id="{C52032E9-4547-41D2-BD55-F3D38FFCB26B}"/>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229" name="Text Box 16">
          <a:extLst>
            <a:ext uri="{FF2B5EF4-FFF2-40B4-BE49-F238E27FC236}">
              <a16:creationId xmlns:a16="http://schemas.microsoft.com/office/drawing/2014/main" id="{94F3C9A8-3E63-4729-B459-16714BC9A81B}"/>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230" name="Text Box 17">
          <a:extLst>
            <a:ext uri="{FF2B5EF4-FFF2-40B4-BE49-F238E27FC236}">
              <a16:creationId xmlns:a16="http://schemas.microsoft.com/office/drawing/2014/main" id="{1E6BDBFA-40EE-44C2-AD01-3A7F47BBCAD2}"/>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231" name="Text Box 18">
          <a:extLst>
            <a:ext uri="{FF2B5EF4-FFF2-40B4-BE49-F238E27FC236}">
              <a16:creationId xmlns:a16="http://schemas.microsoft.com/office/drawing/2014/main" id="{F41F130C-8C54-493B-8B3F-EF164D4DD7B3}"/>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232" name="Text Box 19">
          <a:extLst>
            <a:ext uri="{FF2B5EF4-FFF2-40B4-BE49-F238E27FC236}">
              <a16:creationId xmlns:a16="http://schemas.microsoft.com/office/drawing/2014/main" id="{542B8FAD-9C99-4C60-BC22-7782551C27F7}"/>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456743"/>
    <xdr:sp macro="" textlink="">
      <xdr:nvSpPr>
        <xdr:cNvPr id="2233" name="Text Box 15">
          <a:extLst>
            <a:ext uri="{FF2B5EF4-FFF2-40B4-BE49-F238E27FC236}">
              <a16:creationId xmlns:a16="http://schemas.microsoft.com/office/drawing/2014/main" id="{C06BFF0C-CCF1-4632-814A-24274E52F157}"/>
            </a:ext>
          </a:extLst>
        </xdr:cNvPr>
        <xdr:cNvSpPr txBox="1">
          <a:spLocks noChangeArrowheads="1"/>
        </xdr:cNvSpPr>
      </xdr:nvSpPr>
      <xdr:spPr bwMode="auto">
        <a:xfrm>
          <a:off x="4743450" y="168783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504825</xdr:rowOff>
    </xdr:from>
    <xdr:ext cx="95250" cy="442269"/>
    <xdr:sp macro="" textlink="">
      <xdr:nvSpPr>
        <xdr:cNvPr id="2234" name="Text Box 15">
          <a:extLst>
            <a:ext uri="{FF2B5EF4-FFF2-40B4-BE49-F238E27FC236}">
              <a16:creationId xmlns:a16="http://schemas.microsoft.com/office/drawing/2014/main" id="{D736034F-C819-4A00-BA06-05B3482EFE5C}"/>
            </a:ext>
          </a:extLst>
        </xdr:cNvPr>
        <xdr:cNvSpPr txBox="1">
          <a:spLocks noChangeArrowheads="1"/>
        </xdr:cNvSpPr>
      </xdr:nvSpPr>
      <xdr:spPr bwMode="auto">
        <a:xfrm>
          <a:off x="14363700" y="168783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213632"/>
    <xdr:sp macro="" textlink="">
      <xdr:nvSpPr>
        <xdr:cNvPr id="2235" name="Text Box 15">
          <a:extLst>
            <a:ext uri="{FF2B5EF4-FFF2-40B4-BE49-F238E27FC236}">
              <a16:creationId xmlns:a16="http://schemas.microsoft.com/office/drawing/2014/main" id="{FF2505D5-E322-4382-8711-D563FEFD06C2}"/>
            </a:ext>
          </a:extLst>
        </xdr:cNvPr>
        <xdr:cNvSpPr txBox="1">
          <a:spLocks noChangeArrowheads="1"/>
        </xdr:cNvSpPr>
      </xdr:nvSpPr>
      <xdr:spPr bwMode="auto">
        <a:xfrm>
          <a:off x="4743450" y="16878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444331"/>
    <xdr:sp macro="" textlink="">
      <xdr:nvSpPr>
        <xdr:cNvPr id="2236" name="Text Box 15">
          <a:extLst>
            <a:ext uri="{FF2B5EF4-FFF2-40B4-BE49-F238E27FC236}">
              <a16:creationId xmlns:a16="http://schemas.microsoft.com/office/drawing/2014/main" id="{28E4ABC3-F6A0-4942-84DE-2B9AE45FAA4C}"/>
            </a:ext>
          </a:extLst>
        </xdr:cNvPr>
        <xdr:cNvSpPr txBox="1">
          <a:spLocks noChangeArrowheads="1"/>
        </xdr:cNvSpPr>
      </xdr:nvSpPr>
      <xdr:spPr bwMode="auto">
        <a:xfrm>
          <a:off x="4743450" y="168783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504825</xdr:rowOff>
    </xdr:from>
    <xdr:ext cx="95250" cy="213632"/>
    <xdr:sp macro="" textlink="">
      <xdr:nvSpPr>
        <xdr:cNvPr id="2237" name="Text Box 15">
          <a:extLst>
            <a:ext uri="{FF2B5EF4-FFF2-40B4-BE49-F238E27FC236}">
              <a16:creationId xmlns:a16="http://schemas.microsoft.com/office/drawing/2014/main" id="{50C459DE-8692-4534-B0F5-FFDFC1A3B791}"/>
            </a:ext>
          </a:extLst>
        </xdr:cNvPr>
        <xdr:cNvSpPr txBox="1">
          <a:spLocks noChangeArrowheads="1"/>
        </xdr:cNvSpPr>
      </xdr:nvSpPr>
      <xdr:spPr bwMode="auto">
        <a:xfrm>
          <a:off x="14363700" y="16878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38" name="Text Box 16">
          <a:extLst>
            <a:ext uri="{FF2B5EF4-FFF2-40B4-BE49-F238E27FC236}">
              <a16:creationId xmlns:a16="http://schemas.microsoft.com/office/drawing/2014/main" id="{70F9D887-89A1-4FF2-BBFD-3B48DD8E7309}"/>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39" name="Text Box 17">
          <a:extLst>
            <a:ext uri="{FF2B5EF4-FFF2-40B4-BE49-F238E27FC236}">
              <a16:creationId xmlns:a16="http://schemas.microsoft.com/office/drawing/2014/main" id="{B99BA241-6B49-40ED-B027-F51A8FDCEC27}"/>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40" name="Text Box 18">
          <a:extLst>
            <a:ext uri="{FF2B5EF4-FFF2-40B4-BE49-F238E27FC236}">
              <a16:creationId xmlns:a16="http://schemas.microsoft.com/office/drawing/2014/main" id="{A794EC46-0024-4575-B2E9-07F945A44724}"/>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41" name="Text Box 19">
          <a:extLst>
            <a:ext uri="{FF2B5EF4-FFF2-40B4-BE49-F238E27FC236}">
              <a16:creationId xmlns:a16="http://schemas.microsoft.com/office/drawing/2014/main" id="{8BBD5512-FB7F-49DB-A17F-D1E51C0000B6}"/>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2242" name="Text Box 16">
          <a:extLst>
            <a:ext uri="{FF2B5EF4-FFF2-40B4-BE49-F238E27FC236}">
              <a16:creationId xmlns:a16="http://schemas.microsoft.com/office/drawing/2014/main" id="{AACBD173-F59F-4330-9706-A3350273B4F7}"/>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2243" name="Text Box 17">
          <a:extLst>
            <a:ext uri="{FF2B5EF4-FFF2-40B4-BE49-F238E27FC236}">
              <a16:creationId xmlns:a16="http://schemas.microsoft.com/office/drawing/2014/main" id="{754CDE71-7931-4D71-885E-4584BA422C63}"/>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2244" name="Text Box 18">
          <a:extLst>
            <a:ext uri="{FF2B5EF4-FFF2-40B4-BE49-F238E27FC236}">
              <a16:creationId xmlns:a16="http://schemas.microsoft.com/office/drawing/2014/main" id="{0D6E5686-D2E6-40A9-863A-D1DECD00C1CF}"/>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2245" name="Text Box 19">
          <a:extLst>
            <a:ext uri="{FF2B5EF4-FFF2-40B4-BE49-F238E27FC236}">
              <a16:creationId xmlns:a16="http://schemas.microsoft.com/office/drawing/2014/main" id="{D519F25F-9A58-4030-940F-82007BA791BB}"/>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95250" cy="171450"/>
    <xdr:sp macro="" textlink="">
      <xdr:nvSpPr>
        <xdr:cNvPr id="2246" name="Text Box 16">
          <a:extLst>
            <a:ext uri="{FF2B5EF4-FFF2-40B4-BE49-F238E27FC236}">
              <a16:creationId xmlns:a16="http://schemas.microsoft.com/office/drawing/2014/main" id="{36D5C8C9-4D03-4C8A-BEFB-13208613C45D}"/>
            </a:ext>
          </a:extLst>
        </xdr:cNvPr>
        <xdr:cNvSpPr txBox="1">
          <a:spLocks noChangeArrowheads="1"/>
        </xdr:cNvSpPr>
      </xdr:nvSpPr>
      <xdr:spPr bwMode="auto">
        <a:xfrm>
          <a:off x="309181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95250" cy="171450"/>
    <xdr:sp macro="" textlink="">
      <xdr:nvSpPr>
        <xdr:cNvPr id="2247" name="Text Box 17">
          <a:extLst>
            <a:ext uri="{FF2B5EF4-FFF2-40B4-BE49-F238E27FC236}">
              <a16:creationId xmlns:a16="http://schemas.microsoft.com/office/drawing/2014/main" id="{C1F18444-787B-48B9-A3CF-D6470940DEC9}"/>
            </a:ext>
          </a:extLst>
        </xdr:cNvPr>
        <xdr:cNvSpPr txBox="1">
          <a:spLocks noChangeArrowheads="1"/>
        </xdr:cNvSpPr>
      </xdr:nvSpPr>
      <xdr:spPr bwMode="auto">
        <a:xfrm>
          <a:off x="309181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4014"/>
    <xdr:sp macro="" textlink="">
      <xdr:nvSpPr>
        <xdr:cNvPr id="2248" name="Text Box 15">
          <a:extLst>
            <a:ext uri="{FF2B5EF4-FFF2-40B4-BE49-F238E27FC236}">
              <a16:creationId xmlns:a16="http://schemas.microsoft.com/office/drawing/2014/main" id="{29545296-8E05-411A-BC61-6394340C48F5}"/>
            </a:ext>
          </a:extLst>
        </xdr:cNvPr>
        <xdr:cNvSpPr txBox="1">
          <a:spLocks noChangeArrowheads="1"/>
        </xdr:cNvSpPr>
      </xdr:nvSpPr>
      <xdr:spPr bwMode="auto">
        <a:xfrm>
          <a:off x="4743450" y="183642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49" name="Text Box 16">
          <a:extLst>
            <a:ext uri="{FF2B5EF4-FFF2-40B4-BE49-F238E27FC236}">
              <a16:creationId xmlns:a16="http://schemas.microsoft.com/office/drawing/2014/main" id="{E2DBED19-EB2A-40D4-A4C2-D09A5C4A158A}"/>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50" name="Text Box 17">
          <a:extLst>
            <a:ext uri="{FF2B5EF4-FFF2-40B4-BE49-F238E27FC236}">
              <a16:creationId xmlns:a16="http://schemas.microsoft.com/office/drawing/2014/main" id="{EB249CBC-FFE9-43C3-8F75-C356AF211083}"/>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51" name="Text Box 18">
          <a:extLst>
            <a:ext uri="{FF2B5EF4-FFF2-40B4-BE49-F238E27FC236}">
              <a16:creationId xmlns:a16="http://schemas.microsoft.com/office/drawing/2014/main" id="{64FF5754-9476-4C55-B634-62A791F0DD19}"/>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52" name="Text Box 19">
          <a:extLst>
            <a:ext uri="{FF2B5EF4-FFF2-40B4-BE49-F238E27FC236}">
              <a16:creationId xmlns:a16="http://schemas.microsoft.com/office/drawing/2014/main" id="{E5F26E46-9D1E-411D-8793-2D961BE32AE7}"/>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xdr:row>
      <xdr:rowOff>504825</xdr:rowOff>
    </xdr:from>
    <xdr:ext cx="95250" cy="442269"/>
    <xdr:sp macro="" textlink="">
      <xdr:nvSpPr>
        <xdr:cNvPr id="2253" name="Text Box 15">
          <a:extLst>
            <a:ext uri="{FF2B5EF4-FFF2-40B4-BE49-F238E27FC236}">
              <a16:creationId xmlns:a16="http://schemas.microsoft.com/office/drawing/2014/main" id="{B7603E7D-2808-4E96-B9E2-F85B893DD6A2}"/>
            </a:ext>
          </a:extLst>
        </xdr:cNvPr>
        <xdr:cNvSpPr txBox="1">
          <a:spLocks noChangeArrowheads="1"/>
        </xdr:cNvSpPr>
      </xdr:nvSpPr>
      <xdr:spPr bwMode="auto">
        <a:xfrm>
          <a:off x="14363700" y="183642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2254" name="Text Box 16">
          <a:extLst>
            <a:ext uri="{FF2B5EF4-FFF2-40B4-BE49-F238E27FC236}">
              <a16:creationId xmlns:a16="http://schemas.microsoft.com/office/drawing/2014/main" id="{C1655E8C-8F95-44B4-9347-5BE3AA996298}"/>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2255" name="Text Box 17">
          <a:extLst>
            <a:ext uri="{FF2B5EF4-FFF2-40B4-BE49-F238E27FC236}">
              <a16:creationId xmlns:a16="http://schemas.microsoft.com/office/drawing/2014/main" id="{DAC43D80-EC41-41B1-9171-6360AE7E0471}"/>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2256" name="Text Box 18">
          <a:extLst>
            <a:ext uri="{FF2B5EF4-FFF2-40B4-BE49-F238E27FC236}">
              <a16:creationId xmlns:a16="http://schemas.microsoft.com/office/drawing/2014/main" id="{CB07B172-ABF3-47B2-A1DC-A409165B6CB0}"/>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257" name="Text Box 16">
          <a:extLst>
            <a:ext uri="{FF2B5EF4-FFF2-40B4-BE49-F238E27FC236}">
              <a16:creationId xmlns:a16="http://schemas.microsoft.com/office/drawing/2014/main" id="{25EA7A95-80A1-4866-A228-C388A5363418}"/>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258" name="Text Box 17">
          <a:extLst>
            <a:ext uri="{FF2B5EF4-FFF2-40B4-BE49-F238E27FC236}">
              <a16:creationId xmlns:a16="http://schemas.microsoft.com/office/drawing/2014/main" id="{7A632CB0-6BD2-4411-8A88-25587E2EC8C6}"/>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259" name="Text Box 18">
          <a:extLst>
            <a:ext uri="{FF2B5EF4-FFF2-40B4-BE49-F238E27FC236}">
              <a16:creationId xmlns:a16="http://schemas.microsoft.com/office/drawing/2014/main" id="{D34001E2-122E-42D4-8E88-716FA97874F7}"/>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260" name="Text Box 19">
          <a:extLst>
            <a:ext uri="{FF2B5EF4-FFF2-40B4-BE49-F238E27FC236}">
              <a16:creationId xmlns:a16="http://schemas.microsoft.com/office/drawing/2014/main" id="{478310B6-1018-4EBE-9AEE-DF3366D76067}"/>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261" name="Text Box 16">
          <a:extLst>
            <a:ext uri="{FF2B5EF4-FFF2-40B4-BE49-F238E27FC236}">
              <a16:creationId xmlns:a16="http://schemas.microsoft.com/office/drawing/2014/main" id="{1FCD06AC-3179-4706-8489-CCE96C102E90}"/>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262" name="Text Box 17">
          <a:extLst>
            <a:ext uri="{FF2B5EF4-FFF2-40B4-BE49-F238E27FC236}">
              <a16:creationId xmlns:a16="http://schemas.microsoft.com/office/drawing/2014/main" id="{8DA08ACC-97EF-4F6B-ACB9-B97DF374F667}"/>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263" name="Text Box 18">
          <a:extLst>
            <a:ext uri="{FF2B5EF4-FFF2-40B4-BE49-F238E27FC236}">
              <a16:creationId xmlns:a16="http://schemas.microsoft.com/office/drawing/2014/main" id="{D1182B59-C915-4CDD-B7C0-BE7E9AA95CCD}"/>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170392</xdr:rowOff>
    </xdr:from>
    <xdr:ext cx="95250" cy="213632"/>
    <xdr:sp macro="" textlink="">
      <xdr:nvSpPr>
        <xdr:cNvPr id="2264" name="Text Box 15">
          <a:extLst>
            <a:ext uri="{FF2B5EF4-FFF2-40B4-BE49-F238E27FC236}">
              <a16:creationId xmlns:a16="http://schemas.microsoft.com/office/drawing/2014/main" id="{EC9BA888-D5B5-4462-B13B-074DA04C2B98}"/>
            </a:ext>
          </a:extLst>
        </xdr:cNvPr>
        <xdr:cNvSpPr txBox="1">
          <a:spLocks noChangeArrowheads="1"/>
        </xdr:cNvSpPr>
      </xdr:nvSpPr>
      <xdr:spPr bwMode="auto">
        <a:xfrm>
          <a:off x="14392275" y="189060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65" name="Text Box 16">
          <a:extLst>
            <a:ext uri="{FF2B5EF4-FFF2-40B4-BE49-F238E27FC236}">
              <a16:creationId xmlns:a16="http://schemas.microsoft.com/office/drawing/2014/main" id="{0ADD6B6A-D046-4231-B74A-9852558CF09A}"/>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66" name="Text Box 17">
          <a:extLst>
            <a:ext uri="{FF2B5EF4-FFF2-40B4-BE49-F238E27FC236}">
              <a16:creationId xmlns:a16="http://schemas.microsoft.com/office/drawing/2014/main" id="{E1E0A5DC-8DD6-419A-8912-D9FDB6CB6F1C}"/>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67" name="Text Box 18">
          <a:extLst>
            <a:ext uri="{FF2B5EF4-FFF2-40B4-BE49-F238E27FC236}">
              <a16:creationId xmlns:a16="http://schemas.microsoft.com/office/drawing/2014/main" id="{47F57166-7DF1-4EC5-9BDB-CF676BFE2957}"/>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68" name="Text Box 19">
          <a:extLst>
            <a:ext uri="{FF2B5EF4-FFF2-40B4-BE49-F238E27FC236}">
              <a16:creationId xmlns:a16="http://schemas.microsoft.com/office/drawing/2014/main" id="{5FEBFDB4-0838-4A65-9AD8-81DAA90C3D95}"/>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2269" name="Text Box 16">
          <a:extLst>
            <a:ext uri="{FF2B5EF4-FFF2-40B4-BE49-F238E27FC236}">
              <a16:creationId xmlns:a16="http://schemas.microsoft.com/office/drawing/2014/main" id="{26A651EC-C079-4C49-BC01-E9E0647B04EA}"/>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2270" name="Text Box 17">
          <a:extLst>
            <a:ext uri="{FF2B5EF4-FFF2-40B4-BE49-F238E27FC236}">
              <a16:creationId xmlns:a16="http://schemas.microsoft.com/office/drawing/2014/main" id="{D21BB4AA-1028-4717-A610-EFB8310538AE}"/>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2271" name="Text Box 18">
          <a:extLst>
            <a:ext uri="{FF2B5EF4-FFF2-40B4-BE49-F238E27FC236}">
              <a16:creationId xmlns:a16="http://schemas.microsoft.com/office/drawing/2014/main" id="{BEAB04A7-7771-498F-8262-65582557196C}"/>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2272" name="Text Box 19">
          <a:extLst>
            <a:ext uri="{FF2B5EF4-FFF2-40B4-BE49-F238E27FC236}">
              <a16:creationId xmlns:a16="http://schemas.microsoft.com/office/drawing/2014/main" id="{8B7E37F5-619D-4B2F-9D24-B6FC6D865940}"/>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31</xdr:row>
      <xdr:rowOff>0</xdr:rowOff>
    </xdr:from>
    <xdr:ext cx="95250" cy="171450"/>
    <xdr:sp macro="" textlink="">
      <xdr:nvSpPr>
        <xdr:cNvPr id="2273" name="Text Box 16">
          <a:extLst>
            <a:ext uri="{FF2B5EF4-FFF2-40B4-BE49-F238E27FC236}">
              <a16:creationId xmlns:a16="http://schemas.microsoft.com/office/drawing/2014/main" id="{3E81A631-05E3-4808-8204-4A06CB6689BE}"/>
            </a:ext>
          </a:extLst>
        </xdr:cNvPr>
        <xdr:cNvSpPr txBox="1">
          <a:spLocks noChangeArrowheads="1"/>
        </xdr:cNvSpPr>
      </xdr:nvSpPr>
      <xdr:spPr bwMode="auto">
        <a:xfrm>
          <a:off x="30918150" y="168783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31</xdr:row>
      <xdr:rowOff>0</xdr:rowOff>
    </xdr:from>
    <xdr:ext cx="95250" cy="171450"/>
    <xdr:sp macro="" textlink="">
      <xdr:nvSpPr>
        <xdr:cNvPr id="2274" name="Text Box 17">
          <a:extLst>
            <a:ext uri="{FF2B5EF4-FFF2-40B4-BE49-F238E27FC236}">
              <a16:creationId xmlns:a16="http://schemas.microsoft.com/office/drawing/2014/main" id="{E20836CF-D4B8-429B-BDC1-75368B8CBBDD}"/>
            </a:ext>
          </a:extLst>
        </xdr:cNvPr>
        <xdr:cNvSpPr txBox="1">
          <a:spLocks noChangeArrowheads="1"/>
        </xdr:cNvSpPr>
      </xdr:nvSpPr>
      <xdr:spPr bwMode="auto">
        <a:xfrm>
          <a:off x="30918150" y="168783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31</xdr:row>
      <xdr:rowOff>0</xdr:rowOff>
    </xdr:from>
    <xdr:ext cx="95250" cy="171450"/>
    <xdr:sp macro="" textlink="">
      <xdr:nvSpPr>
        <xdr:cNvPr id="2275" name="Text Box 18">
          <a:extLst>
            <a:ext uri="{FF2B5EF4-FFF2-40B4-BE49-F238E27FC236}">
              <a16:creationId xmlns:a16="http://schemas.microsoft.com/office/drawing/2014/main" id="{C2638A10-D519-4CDE-A82F-E07AEB2BBFFB}"/>
            </a:ext>
          </a:extLst>
        </xdr:cNvPr>
        <xdr:cNvSpPr txBox="1">
          <a:spLocks noChangeArrowheads="1"/>
        </xdr:cNvSpPr>
      </xdr:nvSpPr>
      <xdr:spPr bwMode="auto">
        <a:xfrm>
          <a:off x="30918150" y="168783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31</xdr:row>
      <xdr:rowOff>0</xdr:rowOff>
    </xdr:from>
    <xdr:ext cx="95250" cy="171450"/>
    <xdr:sp macro="" textlink="">
      <xdr:nvSpPr>
        <xdr:cNvPr id="2276" name="Text Box 19">
          <a:extLst>
            <a:ext uri="{FF2B5EF4-FFF2-40B4-BE49-F238E27FC236}">
              <a16:creationId xmlns:a16="http://schemas.microsoft.com/office/drawing/2014/main" id="{D4FF82F2-1EA4-4795-9177-1148440833F7}"/>
            </a:ext>
          </a:extLst>
        </xdr:cNvPr>
        <xdr:cNvSpPr txBox="1">
          <a:spLocks noChangeArrowheads="1"/>
        </xdr:cNvSpPr>
      </xdr:nvSpPr>
      <xdr:spPr bwMode="auto">
        <a:xfrm>
          <a:off x="30918150" y="168783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4014"/>
    <xdr:sp macro="" textlink="">
      <xdr:nvSpPr>
        <xdr:cNvPr id="2277" name="Text Box 15">
          <a:extLst>
            <a:ext uri="{FF2B5EF4-FFF2-40B4-BE49-F238E27FC236}">
              <a16:creationId xmlns:a16="http://schemas.microsoft.com/office/drawing/2014/main" id="{89006FC6-1228-437C-BC0A-0D14127000E7}"/>
            </a:ext>
          </a:extLst>
        </xdr:cNvPr>
        <xdr:cNvSpPr txBox="1">
          <a:spLocks noChangeArrowheads="1"/>
        </xdr:cNvSpPr>
      </xdr:nvSpPr>
      <xdr:spPr bwMode="auto">
        <a:xfrm>
          <a:off x="4743450" y="183642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78" name="Text Box 16">
          <a:extLst>
            <a:ext uri="{FF2B5EF4-FFF2-40B4-BE49-F238E27FC236}">
              <a16:creationId xmlns:a16="http://schemas.microsoft.com/office/drawing/2014/main" id="{3092081F-E17C-42CA-86AA-9E6D0D6DA62C}"/>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79" name="Text Box 17">
          <a:extLst>
            <a:ext uri="{FF2B5EF4-FFF2-40B4-BE49-F238E27FC236}">
              <a16:creationId xmlns:a16="http://schemas.microsoft.com/office/drawing/2014/main" id="{8E7E64E3-1825-46EA-B458-408D9A753BA1}"/>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80" name="Text Box 18">
          <a:extLst>
            <a:ext uri="{FF2B5EF4-FFF2-40B4-BE49-F238E27FC236}">
              <a16:creationId xmlns:a16="http://schemas.microsoft.com/office/drawing/2014/main" id="{B390FE95-DA1C-4E14-8FB2-950C18A69C5F}"/>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81" name="Text Box 19">
          <a:extLst>
            <a:ext uri="{FF2B5EF4-FFF2-40B4-BE49-F238E27FC236}">
              <a16:creationId xmlns:a16="http://schemas.microsoft.com/office/drawing/2014/main" id="{C8C38FCF-0CB5-4DA0-9C38-2D72042E8C8C}"/>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2282" name="Text Box 16">
          <a:extLst>
            <a:ext uri="{FF2B5EF4-FFF2-40B4-BE49-F238E27FC236}">
              <a16:creationId xmlns:a16="http://schemas.microsoft.com/office/drawing/2014/main" id="{8D5FB7F2-E85C-4865-8D95-734488132E66}"/>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2283" name="Text Box 17">
          <a:extLst>
            <a:ext uri="{FF2B5EF4-FFF2-40B4-BE49-F238E27FC236}">
              <a16:creationId xmlns:a16="http://schemas.microsoft.com/office/drawing/2014/main" id="{6DEC0C92-6D8D-4AA7-87D9-81CE89E3DCA6}"/>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15875</xdr:rowOff>
    </xdr:from>
    <xdr:ext cx="95250" cy="171450"/>
    <xdr:sp macro="" textlink="">
      <xdr:nvSpPr>
        <xdr:cNvPr id="2284" name="Text Box 18">
          <a:extLst>
            <a:ext uri="{FF2B5EF4-FFF2-40B4-BE49-F238E27FC236}">
              <a16:creationId xmlns:a16="http://schemas.microsoft.com/office/drawing/2014/main" id="{9D97B9C6-D98D-4DFE-9887-09A1FD2667C7}"/>
            </a:ext>
          </a:extLst>
        </xdr:cNvPr>
        <xdr:cNvSpPr txBox="1">
          <a:spLocks noChangeArrowheads="1"/>
        </xdr:cNvSpPr>
      </xdr:nvSpPr>
      <xdr:spPr bwMode="auto">
        <a:xfrm>
          <a:off x="14355762" y="18751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285" name="Text Box 16">
          <a:extLst>
            <a:ext uri="{FF2B5EF4-FFF2-40B4-BE49-F238E27FC236}">
              <a16:creationId xmlns:a16="http://schemas.microsoft.com/office/drawing/2014/main" id="{A78F4508-B8E2-4011-9955-97142596689B}"/>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286" name="Text Box 17">
          <a:extLst>
            <a:ext uri="{FF2B5EF4-FFF2-40B4-BE49-F238E27FC236}">
              <a16:creationId xmlns:a16="http://schemas.microsoft.com/office/drawing/2014/main" id="{92184E1E-0D54-4F85-A343-F17F7344AA49}"/>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287" name="Text Box 18">
          <a:extLst>
            <a:ext uri="{FF2B5EF4-FFF2-40B4-BE49-F238E27FC236}">
              <a16:creationId xmlns:a16="http://schemas.microsoft.com/office/drawing/2014/main" id="{2596385A-1D71-4DBF-9BF3-6DAA00E527BF}"/>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288" name="Text Box 19">
          <a:extLst>
            <a:ext uri="{FF2B5EF4-FFF2-40B4-BE49-F238E27FC236}">
              <a16:creationId xmlns:a16="http://schemas.microsoft.com/office/drawing/2014/main" id="{D5FA23D3-86AE-40FB-9EC3-C062584798A2}"/>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289" name="Text Box 16">
          <a:extLst>
            <a:ext uri="{FF2B5EF4-FFF2-40B4-BE49-F238E27FC236}">
              <a16:creationId xmlns:a16="http://schemas.microsoft.com/office/drawing/2014/main" id="{F94541FE-59E4-4F99-8A6B-371D7827122E}"/>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170392</xdr:rowOff>
    </xdr:from>
    <xdr:ext cx="95250" cy="213632"/>
    <xdr:sp macro="" textlink="">
      <xdr:nvSpPr>
        <xdr:cNvPr id="2290" name="Text Box 15">
          <a:extLst>
            <a:ext uri="{FF2B5EF4-FFF2-40B4-BE49-F238E27FC236}">
              <a16:creationId xmlns:a16="http://schemas.microsoft.com/office/drawing/2014/main" id="{CD738174-9855-4ADC-BD77-C65B0DCF990B}"/>
            </a:ext>
          </a:extLst>
        </xdr:cNvPr>
        <xdr:cNvSpPr txBox="1">
          <a:spLocks noChangeArrowheads="1"/>
        </xdr:cNvSpPr>
      </xdr:nvSpPr>
      <xdr:spPr bwMode="auto">
        <a:xfrm>
          <a:off x="14392275" y="189060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448496"/>
    <xdr:sp macro="" textlink="">
      <xdr:nvSpPr>
        <xdr:cNvPr id="2291" name="Text Box 15">
          <a:extLst>
            <a:ext uri="{FF2B5EF4-FFF2-40B4-BE49-F238E27FC236}">
              <a16:creationId xmlns:a16="http://schemas.microsoft.com/office/drawing/2014/main" id="{99502DD4-3224-4906-9D2F-1011F97EBC74}"/>
            </a:ext>
          </a:extLst>
        </xdr:cNvPr>
        <xdr:cNvSpPr txBox="1">
          <a:spLocks noChangeArrowheads="1"/>
        </xdr:cNvSpPr>
      </xdr:nvSpPr>
      <xdr:spPr bwMode="auto">
        <a:xfrm>
          <a:off x="4743450" y="191071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504825</xdr:rowOff>
    </xdr:from>
    <xdr:ext cx="95250" cy="442269"/>
    <xdr:sp macro="" textlink="">
      <xdr:nvSpPr>
        <xdr:cNvPr id="2292" name="Text Box 15">
          <a:extLst>
            <a:ext uri="{FF2B5EF4-FFF2-40B4-BE49-F238E27FC236}">
              <a16:creationId xmlns:a16="http://schemas.microsoft.com/office/drawing/2014/main" id="{5727068F-0836-4EE2-8C7B-DA0C7EABB947}"/>
            </a:ext>
          </a:extLst>
        </xdr:cNvPr>
        <xdr:cNvSpPr txBox="1">
          <a:spLocks noChangeArrowheads="1"/>
        </xdr:cNvSpPr>
      </xdr:nvSpPr>
      <xdr:spPr bwMode="auto">
        <a:xfrm>
          <a:off x="14363700" y="191071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2293" name="Text Box 15">
          <a:extLst>
            <a:ext uri="{FF2B5EF4-FFF2-40B4-BE49-F238E27FC236}">
              <a16:creationId xmlns:a16="http://schemas.microsoft.com/office/drawing/2014/main" id="{5847A5F6-0D2F-417B-B6A6-93C3E19BFA80}"/>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444331"/>
    <xdr:sp macro="" textlink="">
      <xdr:nvSpPr>
        <xdr:cNvPr id="2294" name="Text Box 15">
          <a:extLst>
            <a:ext uri="{FF2B5EF4-FFF2-40B4-BE49-F238E27FC236}">
              <a16:creationId xmlns:a16="http://schemas.microsoft.com/office/drawing/2014/main" id="{66DBCB05-3F29-4C2B-996E-99B2F6D1BBC1}"/>
            </a:ext>
          </a:extLst>
        </xdr:cNvPr>
        <xdr:cNvSpPr txBox="1">
          <a:spLocks noChangeArrowheads="1"/>
        </xdr:cNvSpPr>
      </xdr:nvSpPr>
      <xdr:spPr bwMode="auto">
        <a:xfrm>
          <a:off x="4743450" y="191071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170392</xdr:rowOff>
    </xdr:from>
    <xdr:ext cx="95250" cy="213632"/>
    <xdr:sp macro="" textlink="">
      <xdr:nvSpPr>
        <xdr:cNvPr id="2295" name="Text Box 15">
          <a:extLst>
            <a:ext uri="{FF2B5EF4-FFF2-40B4-BE49-F238E27FC236}">
              <a16:creationId xmlns:a16="http://schemas.microsoft.com/office/drawing/2014/main" id="{EEDA916E-5A22-4573-8A99-1FD994B138A9}"/>
            </a:ext>
          </a:extLst>
        </xdr:cNvPr>
        <xdr:cNvSpPr txBox="1">
          <a:spLocks noChangeArrowheads="1"/>
        </xdr:cNvSpPr>
      </xdr:nvSpPr>
      <xdr:spPr bwMode="auto">
        <a:xfrm>
          <a:off x="14392275" y="189060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296" name="Text Box 16">
          <a:extLst>
            <a:ext uri="{FF2B5EF4-FFF2-40B4-BE49-F238E27FC236}">
              <a16:creationId xmlns:a16="http://schemas.microsoft.com/office/drawing/2014/main" id="{2181B370-41CC-44CE-8180-AB4ABE3C6A6C}"/>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297" name="Text Box 17">
          <a:extLst>
            <a:ext uri="{FF2B5EF4-FFF2-40B4-BE49-F238E27FC236}">
              <a16:creationId xmlns:a16="http://schemas.microsoft.com/office/drawing/2014/main" id="{1B6130F7-3B32-42C6-88AA-2F4E500CC96D}"/>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298" name="Text Box 18">
          <a:extLst>
            <a:ext uri="{FF2B5EF4-FFF2-40B4-BE49-F238E27FC236}">
              <a16:creationId xmlns:a16="http://schemas.microsoft.com/office/drawing/2014/main" id="{26B5A8CF-A786-42B7-8F5E-BB07B155E1FA}"/>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299" name="Text Box 19">
          <a:extLst>
            <a:ext uri="{FF2B5EF4-FFF2-40B4-BE49-F238E27FC236}">
              <a16:creationId xmlns:a16="http://schemas.microsoft.com/office/drawing/2014/main" id="{DEAFA5CB-9656-4B06-B030-6D33F55B2016}"/>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2300" name="Text Box 16">
          <a:extLst>
            <a:ext uri="{FF2B5EF4-FFF2-40B4-BE49-F238E27FC236}">
              <a16:creationId xmlns:a16="http://schemas.microsoft.com/office/drawing/2014/main" id="{7446EA77-FF48-423D-930D-5136C488CCC6}"/>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2301" name="Text Box 17">
          <a:extLst>
            <a:ext uri="{FF2B5EF4-FFF2-40B4-BE49-F238E27FC236}">
              <a16:creationId xmlns:a16="http://schemas.microsoft.com/office/drawing/2014/main" id="{A7843411-B95C-4C28-8924-DC9D7FA49BB2}"/>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2302" name="Text Box 18">
          <a:extLst>
            <a:ext uri="{FF2B5EF4-FFF2-40B4-BE49-F238E27FC236}">
              <a16:creationId xmlns:a16="http://schemas.microsoft.com/office/drawing/2014/main" id="{D7954AA5-DCE6-493A-B90D-D44F5CC90F97}"/>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2303" name="Text Box 19">
          <a:extLst>
            <a:ext uri="{FF2B5EF4-FFF2-40B4-BE49-F238E27FC236}">
              <a16:creationId xmlns:a16="http://schemas.microsoft.com/office/drawing/2014/main" id="{B3853B57-9190-4331-B16A-8069581230B6}"/>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2304" name="Text Box 16">
          <a:extLst>
            <a:ext uri="{FF2B5EF4-FFF2-40B4-BE49-F238E27FC236}">
              <a16:creationId xmlns:a16="http://schemas.microsoft.com/office/drawing/2014/main" id="{27E53C74-028E-4655-949B-546DEDBC177C}"/>
            </a:ext>
          </a:extLst>
        </xdr:cNvPr>
        <xdr:cNvSpPr txBox="1">
          <a:spLocks noChangeArrowheads="1"/>
        </xdr:cNvSpPr>
      </xdr:nvSpPr>
      <xdr:spPr bwMode="auto">
        <a:xfrm>
          <a:off x="309181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2305" name="Text Box 17">
          <a:extLst>
            <a:ext uri="{FF2B5EF4-FFF2-40B4-BE49-F238E27FC236}">
              <a16:creationId xmlns:a16="http://schemas.microsoft.com/office/drawing/2014/main" id="{DBA3D513-B203-4489-BE6B-263D2F73F333}"/>
            </a:ext>
          </a:extLst>
        </xdr:cNvPr>
        <xdr:cNvSpPr txBox="1">
          <a:spLocks noChangeArrowheads="1"/>
        </xdr:cNvSpPr>
      </xdr:nvSpPr>
      <xdr:spPr bwMode="auto">
        <a:xfrm>
          <a:off x="309181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2306" name="Text Box 18">
          <a:extLst>
            <a:ext uri="{FF2B5EF4-FFF2-40B4-BE49-F238E27FC236}">
              <a16:creationId xmlns:a16="http://schemas.microsoft.com/office/drawing/2014/main" id="{1759D361-A35B-43CB-AAE6-97172027B3EE}"/>
            </a:ext>
          </a:extLst>
        </xdr:cNvPr>
        <xdr:cNvSpPr txBox="1">
          <a:spLocks noChangeArrowheads="1"/>
        </xdr:cNvSpPr>
      </xdr:nvSpPr>
      <xdr:spPr bwMode="auto">
        <a:xfrm>
          <a:off x="309181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2307" name="Text Box 19">
          <a:extLst>
            <a:ext uri="{FF2B5EF4-FFF2-40B4-BE49-F238E27FC236}">
              <a16:creationId xmlns:a16="http://schemas.microsoft.com/office/drawing/2014/main" id="{766BD735-3AF1-4E81-AA37-0841B922E3D4}"/>
            </a:ext>
          </a:extLst>
        </xdr:cNvPr>
        <xdr:cNvSpPr txBox="1">
          <a:spLocks noChangeArrowheads="1"/>
        </xdr:cNvSpPr>
      </xdr:nvSpPr>
      <xdr:spPr bwMode="auto">
        <a:xfrm>
          <a:off x="309181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444014"/>
    <xdr:sp macro="" textlink="">
      <xdr:nvSpPr>
        <xdr:cNvPr id="2308" name="Text Box 15">
          <a:extLst>
            <a:ext uri="{FF2B5EF4-FFF2-40B4-BE49-F238E27FC236}">
              <a16:creationId xmlns:a16="http://schemas.microsoft.com/office/drawing/2014/main" id="{6141B589-2B32-4288-9DB9-DF230802AAB1}"/>
            </a:ext>
          </a:extLst>
        </xdr:cNvPr>
        <xdr:cNvSpPr txBox="1">
          <a:spLocks noChangeArrowheads="1"/>
        </xdr:cNvSpPr>
      </xdr:nvSpPr>
      <xdr:spPr bwMode="auto">
        <a:xfrm>
          <a:off x="4743450" y="205930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309" name="Text Box 16">
          <a:extLst>
            <a:ext uri="{FF2B5EF4-FFF2-40B4-BE49-F238E27FC236}">
              <a16:creationId xmlns:a16="http://schemas.microsoft.com/office/drawing/2014/main" id="{F529C887-7BEE-4EF3-9EF1-A438FF0BF77B}"/>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310" name="Text Box 17">
          <a:extLst>
            <a:ext uri="{FF2B5EF4-FFF2-40B4-BE49-F238E27FC236}">
              <a16:creationId xmlns:a16="http://schemas.microsoft.com/office/drawing/2014/main" id="{C8410D67-BC0B-489A-9D4B-A999B7B7E617}"/>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311" name="Text Box 18">
          <a:extLst>
            <a:ext uri="{FF2B5EF4-FFF2-40B4-BE49-F238E27FC236}">
              <a16:creationId xmlns:a16="http://schemas.microsoft.com/office/drawing/2014/main" id="{E5CC05CE-0A7E-492E-B2C1-50B5D39FCC0B}"/>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312" name="Text Box 19">
          <a:extLst>
            <a:ext uri="{FF2B5EF4-FFF2-40B4-BE49-F238E27FC236}">
              <a16:creationId xmlns:a16="http://schemas.microsoft.com/office/drawing/2014/main" id="{08DB6A75-8E44-4A5C-B19B-FDD72C2C3B17}"/>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2313" name="Text Box 16">
          <a:extLst>
            <a:ext uri="{FF2B5EF4-FFF2-40B4-BE49-F238E27FC236}">
              <a16:creationId xmlns:a16="http://schemas.microsoft.com/office/drawing/2014/main" id="{7B6D6AE7-66DE-4570-B46B-DE9F756EE2EA}"/>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2314" name="Text Box 17">
          <a:extLst>
            <a:ext uri="{FF2B5EF4-FFF2-40B4-BE49-F238E27FC236}">
              <a16:creationId xmlns:a16="http://schemas.microsoft.com/office/drawing/2014/main" id="{F09A5ECC-BECF-4E0B-97D1-23E70FFC5838}"/>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2315" name="Text Box 18">
          <a:extLst>
            <a:ext uri="{FF2B5EF4-FFF2-40B4-BE49-F238E27FC236}">
              <a16:creationId xmlns:a16="http://schemas.microsoft.com/office/drawing/2014/main" id="{D2B0C02D-082C-43E6-802A-980C0ECC6326}"/>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316" name="Text Box 16">
          <a:extLst>
            <a:ext uri="{FF2B5EF4-FFF2-40B4-BE49-F238E27FC236}">
              <a16:creationId xmlns:a16="http://schemas.microsoft.com/office/drawing/2014/main" id="{74F3E7DA-AAD0-4A34-A76D-9930CEC33A26}"/>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317" name="Text Box 17">
          <a:extLst>
            <a:ext uri="{FF2B5EF4-FFF2-40B4-BE49-F238E27FC236}">
              <a16:creationId xmlns:a16="http://schemas.microsoft.com/office/drawing/2014/main" id="{AAEF57F2-81AC-4FA5-B290-E64139AC7604}"/>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318" name="Text Box 18">
          <a:extLst>
            <a:ext uri="{FF2B5EF4-FFF2-40B4-BE49-F238E27FC236}">
              <a16:creationId xmlns:a16="http://schemas.microsoft.com/office/drawing/2014/main" id="{D195D96D-2ACA-4DB2-B74F-63D264CFA016}"/>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319" name="Text Box 19">
          <a:extLst>
            <a:ext uri="{FF2B5EF4-FFF2-40B4-BE49-F238E27FC236}">
              <a16:creationId xmlns:a16="http://schemas.microsoft.com/office/drawing/2014/main" id="{D06F45FD-F084-4FAA-BD59-C65C33708C40}"/>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320" name="Text Box 16">
          <a:extLst>
            <a:ext uri="{FF2B5EF4-FFF2-40B4-BE49-F238E27FC236}">
              <a16:creationId xmlns:a16="http://schemas.microsoft.com/office/drawing/2014/main" id="{4881D78B-C24E-49A2-B0CD-48C88181B4F4}"/>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321" name="Text Box 17">
          <a:extLst>
            <a:ext uri="{FF2B5EF4-FFF2-40B4-BE49-F238E27FC236}">
              <a16:creationId xmlns:a16="http://schemas.microsoft.com/office/drawing/2014/main" id="{E6B81CFF-7373-4151-9385-8A8BC79E6338}"/>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322" name="Text Box 18">
          <a:extLst>
            <a:ext uri="{FF2B5EF4-FFF2-40B4-BE49-F238E27FC236}">
              <a16:creationId xmlns:a16="http://schemas.microsoft.com/office/drawing/2014/main" id="{218B7DC3-A4D2-41BB-8531-DEFAD1A6746F}"/>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323" name="Text Box 19">
          <a:extLst>
            <a:ext uri="{FF2B5EF4-FFF2-40B4-BE49-F238E27FC236}">
              <a16:creationId xmlns:a16="http://schemas.microsoft.com/office/drawing/2014/main" id="{27AAFFCD-0F86-4C71-AA30-43F15AB70D02}"/>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456743"/>
    <xdr:sp macro="" textlink="">
      <xdr:nvSpPr>
        <xdr:cNvPr id="2324" name="Text Box 15">
          <a:extLst>
            <a:ext uri="{FF2B5EF4-FFF2-40B4-BE49-F238E27FC236}">
              <a16:creationId xmlns:a16="http://schemas.microsoft.com/office/drawing/2014/main" id="{F8A40AB5-EE09-4841-85A2-B0937C72176A}"/>
            </a:ext>
          </a:extLst>
        </xdr:cNvPr>
        <xdr:cNvSpPr txBox="1">
          <a:spLocks noChangeArrowheads="1"/>
        </xdr:cNvSpPr>
      </xdr:nvSpPr>
      <xdr:spPr bwMode="auto">
        <a:xfrm>
          <a:off x="4743450" y="191071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504825</xdr:rowOff>
    </xdr:from>
    <xdr:ext cx="95250" cy="442269"/>
    <xdr:sp macro="" textlink="">
      <xdr:nvSpPr>
        <xdr:cNvPr id="2325" name="Text Box 15">
          <a:extLst>
            <a:ext uri="{FF2B5EF4-FFF2-40B4-BE49-F238E27FC236}">
              <a16:creationId xmlns:a16="http://schemas.microsoft.com/office/drawing/2014/main" id="{922A8DB2-AC1A-4903-8001-D52BDD1391B7}"/>
            </a:ext>
          </a:extLst>
        </xdr:cNvPr>
        <xdr:cNvSpPr txBox="1">
          <a:spLocks noChangeArrowheads="1"/>
        </xdr:cNvSpPr>
      </xdr:nvSpPr>
      <xdr:spPr bwMode="auto">
        <a:xfrm>
          <a:off x="14363700" y="191071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2326" name="Text Box 15">
          <a:extLst>
            <a:ext uri="{FF2B5EF4-FFF2-40B4-BE49-F238E27FC236}">
              <a16:creationId xmlns:a16="http://schemas.microsoft.com/office/drawing/2014/main" id="{F8C5A8C6-15C2-41F3-8685-4DA7D4CCBD20}"/>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444331"/>
    <xdr:sp macro="" textlink="">
      <xdr:nvSpPr>
        <xdr:cNvPr id="2327" name="Text Box 15">
          <a:extLst>
            <a:ext uri="{FF2B5EF4-FFF2-40B4-BE49-F238E27FC236}">
              <a16:creationId xmlns:a16="http://schemas.microsoft.com/office/drawing/2014/main" id="{166F347E-5E74-49AA-8CF5-4DF76728DDD5}"/>
            </a:ext>
          </a:extLst>
        </xdr:cNvPr>
        <xdr:cNvSpPr txBox="1">
          <a:spLocks noChangeArrowheads="1"/>
        </xdr:cNvSpPr>
      </xdr:nvSpPr>
      <xdr:spPr bwMode="auto">
        <a:xfrm>
          <a:off x="4743450" y="191071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504825</xdr:rowOff>
    </xdr:from>
    <xdr:ext cx="95250" cy="213632"/>
    <xdr:sp macro="" textlink="">
      <xdr:nvSpPr>
        <xdr:cNvPr id="2328" name="Text Box 15">
          <a:extLst>
            <a:ext uri="{FF2B5EF4-FFF2-40B4-BE49-F238E27FC236}">
              <a16:creationId xmlns:a16="http://schemas.microsoft.com/office/drawing/2014/main" id="{8443A918-0A58-4E2B-BD73-D59FD1281642}"/>
            </a:ext>
          </a:extLst>
        </xdr:cNvPr>
        <xdr:cNvSpPr txBox="1">
          <a:spLocks noChangeArrowheads="1"/>
        </xdr:cNvSpPr>
      </xdr:nvSpPr>
      <xdr:spPr bwMode="auto">
        <a:xfrm>
          <a:off x="1436370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329" name="Text Box 16">
          <a:extLst>
            <a:ext uri="{FF2B5EF4-FFF2-40B4-BE49-F238E27FC236}">
              <a16:creationId xmlns:a16="http://schemas.microsoft.com/office/drawing/2014/main" id="{F02BFAF1-0D33-48D4-AB73-19ED14859D6B}"/>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330" name="Text Box 17">
          <a:extLst>
            <a:ext uri="{FF2B5EF4-FFF2-40B4-BE49-F238E27FC236}">
              <a16:creationId xmlns:a16="http://schemas.microsoft.com/office/drawing/2014/main" id="{F8DC2BCB-44C3-4E7E-9F23-D091FF648922}"/>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331" name="Text Box 18">
          <a:extLst>
            <a:ext uri="{FF2B5EF4-FFF2-40B4-BE49-F238E27FC236}">
              <a16:creationId xmlns:a16="http://schemas.microsoft.com/office/drawing/2014/main" id="{F6EA7A81-34F3-49BE-BD3C-445B6A83AD45}"/>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332" name="Text Box 19">
          <a:extLst>
            <a:ext uri="{FF2B5EF4-FFF2-40B4-BE49-F238E27FC236}">
              <a16:creationId xmlns:a16="http://schemas.microsoft.com/office/drawing/2014/main" id="{2203B96D-1DB3-4E60-9527-89EA85E25C21}"/>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2333" name="Text Box 16">
          <a:extLst>
            <a:ext uri="{FF2B5EF4-FFF2-40B4-BE49-F238E27FC236}">
              <a16:creationId xmlns:a16="http://schemas.microsoft.com/office/drawing/2014/main" id="{53BB7023-A381-43E3-9FB1-880D92978B36}"/>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2334" name="Text Box 17">
          <a:extLst>
            <a:ext uri="{FF2B5EF4-FFF2-40B4-BE49-F238E27FC236}">
              <a16:creationId xmlns:a16="http://schemas.microsoft.com/office/drawing/2014/main" id="{A3C532E8-8EF2-4A1B-A882-4B10F3AC9F4E}"/>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2335" name="Text Box 18">
          <a:extLst>
            <a:ext uri="{FF2B5EF4-FFF2-40B4-BE49-F238E27FC236}">
              <a16:creationId xmlns:a16="http://schemas.microsoft.com/office/drawing/2014/main" id="{90A3DC5F-EC71-4DD2-A2DF-4C9632B6ED3B}"/>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2336" name="Text Box 19">
          <a:extLst>
            <a:ext uri="{FF2B5EF4-FFF2-40B4-BE49-F238E27FC236}">
              <a16:creationId xmlns:a16="http://schemas.microsoft.com/office/drawing/2014/main" id="{032E31B8-D73E-4FDA-ACB5-D35FAE0A7047}"/>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2337" name="Text Box 16">
          <a:extLst>
            <a:ext uri="{FF2B5EF4-FFF2-40B4-BE49-F238E27FC236}">
              <a16:creationId xmlns:a16="http://schemas.microsoft.com/office/drawing/2014/main" id="{9DBD75D8-C188-42B4-ACAF-0966BB770D21}"/>
            </a:ext>
          </a:extLst>
        </xdr:cNvPr>
        <xdr:cNvSpPr txBox="1">
          <a:spLocks noChangeArrowheads="1"/>
        </xdr:cNvSpPr>
      </xdr:nvSpPr>
      <xdr:spPr bwMode="auto">
        <a:xfrm>
          <a:off x="309181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2338" name="Text Box 17">
          <a:extLst>
            <a:ext uri="{FF2B5EF4-FFF2-40B4-BE49-F238E27FC236}">
              <a16:creationId xmlns:a16="http://schemas.microsoft.com/office/drawing/2014/main" id="{45DE106B-7CF8-4AB4-A232-FBAB25DB1BA2}"/>
            </a:ext>
          </a:extLst>
        </xdr:cNvPr>
        <xdr:cNvSpPr txBox="1">
          <a:spLocks noChangeArrowheads="1"/>
        </xdr:cNvSpPr>
      </xdr:nvSpPr>
      <xdr:spPr bwMode="auto">
        <a:xfrm>
          <a:off x="309181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2339" name="Text Box 18">
          <a:extLst>
            <a:ext uri="{FF2B5EF4-FFF2-40B4-BE49-F238E27FC236}">
              <a16:creationId xmlns:a16="http://schemas.microsoft.com/office/drawing/2014/main" id="{2FC113A1-E654-4715-BBCA-904CD7987712}"/>
            </a:ext>
          </a:extLst>
        </xdr:cNvPr>
        <xdr:cNvSpPr txBox="1">
          <a:spLocks noChangeArrowheads="1"/>
        </xdr:cNvSpPr>
      </xdr:nvSpPr>
      <xdr:spPr bwMode="auto">
        <a:xfrm>
          <a:off x="309181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2340" name="Text Box 19">
          <a:extLst>
            <a:ext uri="{FF2B5EF4-FFF2-40B4-BE49-F238E27FC236}">
              <a16:creationId xmlns:a16="http://schemas.microsoft.com/office/drawing/2014/main" id="{11A88A55-35EB-42AE-9B55-FEA679BD6E70}"/>
            </a:ext>
          </a:extLst>
        </xdr:cNvPr>
        <xdr:cNvSpPr txBox="1">
          <a:spLocks noChangeArrowheads="1"/>
        </xdr:cNvSpPr>
      </xdr:nvSpPr>
      <xdr:spPr bwMode="auto">
        <a:xfrm>
          <a:off x="309181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444014"/>
    <xdr:sp macro="" textlink="">
      <xdr:nvSpPr>
        <xdr:cNvPr id="2341" name="Text Box 15">
          <a:extLst>
            <a:ext uri="{FF2B5EF4-FFF2-40B4-BE49-F238E27FC236}">
              <a16:creationId xmlns:a16="http://schemas.microsoft.com/office/drawing/2014/main" id="{111F5668-C0BE-4142-AFE8-CE6DF3A8698E}"/>
            </a:ext>
          </a:extLst>
        </xdr:cNvPr>
        <xdr:cNvSpPr txBox="1">
          <a:spLocks noChangeArrowheads="1"/>
        </xdr:cNvSpPr>
      </xdr:nvSpPr>
      <xdr:spPr bwMode="auto">
        <a:xfrm>
          <a:off x="4743450" y="205930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342" name="Text Box 16">
          <a:extLst>
            <a:ext uri="{FF2B5EF4-FFF2-40B4-BE49-F238E27FC236}">
              <a16:creationId xmlns:a16="http://schemas.microsoft.com/office/drawing/2014/main" id="{F70B2712-E504-4B37-AC32-4C447077CE70}"/>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343" name="Text Box 17">
          <a:extLst>
            <a:ext uri="{FF2B5EF4-FFF2-40B4-BE49-F238E27FC236}">
              <a16:creationId xmlns:a16="http://schemas.microsoft.com/office/drawing/2014/main" id="{E1F24BDE-AA91-4293-819A-B4422915800D}"/>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344" name="Text Box 18">
          <a:extLst>
            <a:ext uri="{FF2B5EF4-FFF2-40B4-BE49-F238E27FC236}">
              <a16:creationId xmlns:a16="http://schemas.microsoft.com/office/drawing/2014/main" id="{C821171E-FB16-418B-B32B-46EDE8712832}"/>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345" name="Text Box 19">
          <a:extLst>
            <a:ext uri="{FF2B5EF4-FFF2-40B4-BE49-F238E27FC236}">
              <a16:creationId xmlns:a16="http://schemas.microsoft.com/office/drawing/2014/main" id="{FE1D1787-B4AC-4452-906C-4BA9E27F8F9E}"/>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xdr:row>
      <xdr:rowOff>504825</xdr:rowOff>
    </xdr:from>
    <xdr:ext cx="95250" cy="442269"/>
    <xdr:sp macro="" textlink="">
      <xdr:nvSpPr>
        <xdr:cNvPr id="2346" name="Text Box 15">
          <a:extLst>
            <a:ext uri="{FF2B5EF4-FFF2-40B4-BE49-F238E27FC236}">
              <a16:creationId xmlns:a16="http://schemas.microsoft.com/office/drawing/2014/main" id="{EDA9DB03-B277-4162-BE15-FD527D4FA0E5}"/>
            </a:ext>
          </a:extLst>
        </xdr:cNvPr>
        <xdr:cNvSpPr txBox="1">
          <a:spLocks noChangeArrowheads="1"/>
        </xdr:cNvSpPr>
      </xdr:nvSpPr>
      <xdr:spPr bwMode="auto">
        <a:xfrm>
          <a:off x="14363700" y="205930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2347" name="Text Box 16">
          <a:extLst>
            <a:ext uri="{FF2B5EF4-FFF2-40B4-BE49-F238E27FC236}">
              <a16:creationId xmlns:a16="http://schemas.microsoft.com/office/drawing/2014/main" id="{B382C045-93DE-4476-8C6F-054D9A6A6AC9}"/>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2348" name="Text Box 17">
          <a:extLst>
            <a:ext uri="{FF2B5EF4-FFF2-40B4-BE49-F238E27FC236}">
              <a16:creationId xmlns:a16="http://schemas.microsoft.com/office/drawing/2014/main" id="{D5255E27-E29E-4CC9-8E26-EB534E7F5E30}"/>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2349" name="Text Box 18">
          <a:extLst>
            <a:ext uri="{FF2B5EF4-FFF2-40B4-BE49-F238E27FC236}">
              <a16:creationId xmlns:a16="http://schemas.microsoft.com/office/drawing/2014/main" id="{EF1D8395-20C9-4095-A76E-7B4456C8DA2E}"/>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350" name="Text Box 16">
          <a:extLst>
            <a:ext uri="{FF2B5EF4-FFF2-40B4-BE49-F238E27FC236}">
              <a16:creationId xmlns:a16="http://schemas.microsoft.com/office/drawing/2014/main" id="{B6B18373-648D-4627-A80D-1C25368102BE}"/>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351" name="Text Box 17">
          <a:extLst>
            <a:ext uri="{FF2B5EF4-FFF2-40B4-BE49-F238E27FC236}">
              <a16:creationId xmlns:a16="http://schemas.microsoft.com/office/drawing/2014/main" id="{B748BF56-278B-4470-B0AC-46AF12D8E3CD}"/>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352" name="Text Box 18">
          <a:extLst>
            <a:ext uri="{FF2B5EF4-FFF2-40B4-BE49-F238E27FC236}">
              <a16:creationId xmlns:a16="http://schemas.microsoft.com/office/drawing/2014/main" id="{6FE35282-EE01-4A1B-BA04-F5D5208DFB97}"/>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353" name="Text Box 19">
          <a:extLst>
            <a:ext uri="{FF2B5EF4-FFF2-40B4-BE49-F238E27FC236}">
              <a16:creationId xmlns:a16="http://schemas.microsoft.com/office/drawing/2014/main" id="{4A221B65-E930-4751-9CFC-037F8F73B5BD}"/>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354" name="Text Box 16">
          <a:extLst>
            <a:ext uri="{FF2B5EF4-FFF2-40B4-BE49-F238E27FC236}">
              <a16:creationId xmlns:a16="http://schemas.microsoft.com/office/drawing/2014/main" id="{01E56FB6-251F-4801-8EB1-020B8CDC95A1}"/>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355" name="Text Box 17">
          <a:extLst>
            <a:ext uri="{FF2B5EF4-FFF2-40B4-BE49-F238E27FC236}">
              <a16:creationId xmlns:a16="http://schemas.microsoft.com/office/drawing/2014/main" id="{4F67D7D0-7340-4BF1-B3D3-4BE64AAAFB2B}"/>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356" name="Text Box 18">
          <a:extLst>
            <a:ext uri="{FF2B5EF4-FFF2-40B4-BE49-F238E27FC236}">
              <a16:creationId xmlns:a16="http://schemas.microsoft.com/office/drawing/2014/main" id="{C8297526-A17F-4A6B-AD56-781A3EAA9B6E}"/>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170392</xdr:rowOff>
    </xdr:from>
    <xdr:ext cx="95250" cy="213632"/>
    <xdr:sp macro="" textlink="">
      <xdr:nvSpPr>
        <xdr:cNvPr id="2357" name="Text Box 15">
          <a:extLst>
            <a:ext uri="{FF2B5EF4-FFF2-40B4-BE49-F238E27FC236}">
              <a16:creationId xmlns:a16="http://schemas.microsoft.com/office/drawing/2014/main" id="{BA28EDE2-52C1-43E3-84D2-26C1702BB041}"/>
            </a:ext>
          </a:extLst>
        </xdr:cNvPr>
        <xdr:cNvSpPr txBox="1">
          <a:spLocks noChangeArrowheads="1"/>
        </xdr:cNvSpPr>
      </xdr:nvSpPr>
      <xdr:spPr bwMode="auto">
        <a:xfrm>
          <a:off x="14392275" y="211349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358" name="Text Box 16">
          <a:extLst>
            <a:ext uri="{FF2B5EF4-FFF2-40B4-BE49-F238E27FC236}">
              <a16:creationId xmlns:a16="http://schemas.microsoft.com/office/drawing/2014/main" id="{F736BA96-333B-402F-AFC4-AFAB7AFF7306}"/>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359" name="Text Box 17">
          <a:extLst>
            <a:ext uri="{FF2B5EF4-FFF2-40B4-BE49-F238E27FC236}">
              <a16:creationId xmlns:a16="http://schemas.microsoft.com/office/drawing/2014/main" id="{6A4A6D3E-E874-48B5-B1A5-FFE8D3E2671E}"/>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360" name="Text Box 18">
          <a:extLst>
            <a:ext uri="{FF2B5EF4-FFF2-40B4-BE49-F238E27FC236}">
              <a16:creationId xmlns:a16="http://schemas.microsoft.com/office/drawing/2014/main" id="{17C96847-AC04-457C-B9AF-328AAA9FE685}"/>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361" name="Text Box 19">
          <a:extLst>
            <a:ext uri="{FF2B5EF4-FFF2-40B4-BE49-F238E27FC236}">
              <a16:creationId xmlns:a16="http://schemas.microsoft.com/office/drawing/2014/main" id="{4C544D55-3B2B-4543-B54D-9C2FEAC6086B}"/>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2362" name="Text Box 16">
          <a:extLst>
            <a:ext uri="{FF2B5EF4-FFF2-40B4-BE49-F238E27FC236}">
              <a16:creationId xmlns:a16="http://schemas.microsoft.com/office/drawing/2014/main" id="{0701BA54-F170-4228-93C2-1E5C7CDB9246}"/>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2363" name="Text Box 17">
          <a:extLst>
            <a:ext uri="{FF2B5EF4-FFF2-40B4-BE49-F238E27FC236}">
              <a16:creationId xmlns:a16="http://schemas.microsoft.com/office/drawing/2014/main" id="{5DB6F2F1-D156-41EB-BA86-EC7A53DBE130}"/>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2364" name="Text Box 18">
          <a:extLst>
            <a:ext uri="{FF2B5EF4-FFF2-40B4-BE49-F238E27FC236}">
              <a16:creationId xmlns:a16="http://schemas.microsoft.com/office/drawing/2014/main" id="{A3A9E673-4F32-46B5-816C-F55582FB0FB6}"/>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2365" name="Text Box 19">
          <a:extLst>
            <a:ext uri="{FF2B5EF4-FFF2-40B4-BE49-F238E27FC236}">
              <a16:creationId xmlns:a16="http://schemas.microsoft.com/office/drawing/2014/main" id="{695FA8B6-936B-44AE-B28C-54BDEC02A67C}"/>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37</xdr:row>
      <xdr:rowOff>0</xdr:rowOff>
    </xdr:from>
    <xdr:ext cx="95250" cy="171450"/>
    <xdr:sp macro="" textlink="">
      <xdr:nvSpPr>
        <xdr:cNvPr id="2366" name="Text Box 16">
          <a:extLst>
            <a:ext uri="{FF2B5EF4-FFF2-40B4-BE49-F238E27FC236}">
              <a16:creationId xmlns:a16="http://schemas.microsoft.com/office/drawing/2014/main" id="{44A08B6B-C77E-41F7-B26C-21AB5C5951A7}"/>
            </a:ext>
          </a:extLst>
        </xdr:cNvPr>
        <xdr:cNvSpPr txBox="1">
          <a:spLocks noChangeArrowheads="1"/>
        </xdr:cNvSpPr>
      </xdr:nvSpPr>
      <xdr:spPr bwMode="auto">
        <a:xfrm>
          <a:off x="30918150" y="191071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37</xdr:row>
      <xdr:rowOff>0</xdr:rowOff>
    </xdr:from>
    <xdr:ext cx="95250" cy="171450"/>
    <xdr:sp macro="" textlink="">
      <xdr:nvSpPr>
        <xdr:cNvPr id="2367" name="Text Box 17">
          <a:extLst>
            <a:ext uri="{FF2B5EF4-FFF2-40B4-BE49-F238E27FC236}">
              <a16:creationId xmlns:a16="http://schemas.microsoft.com/office/drawing/2014/main" id="{C7273C85-EBF2-4B32-882E-AE178B1D51CE}"/>
            </a:ext>
          </a:extLst>
        </xdr:cNvPr>
        <xdr:cNvSpPr txBox="1">
          <a:spLocks noChangeArrowheads="1"/>
        </xdr:cNvSpPr>
      </xdr:nvSpPr>
      <xdr:spPr bwMode="auto">
        <a:xfrm>
          <a:off x="30918150" y="191071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37</xdr:row>
      <xdr:rowOff>0</xdr:rowOff>
    </xdr:from>
    <xdr:ext cx="95250" cy="171450"/>
    <xdr:sp macro="" textlink="">
      <xdr:nvSpPr>
        <xdr:cNvPr id="2368" name="Text Box 18">
          <a:extLst>
            <a:ext uri="{FF2B5EF4-FFF2-40B4-BE49-F238E27FC236}">
              <a16:creationId xmlns:a16="http://schemas.microsoft.com/office/drawing/2014/main" id="{FB119084-3D04-45BA-8E4B-26B72E82FED5}"/>
            </a:ext>
          </a:extLst>
        </xdr:cNvPr>
        <xdr:cNvSpPr txBox="1">
          <a:spLocks noChangeArrowheads="1"/>
        </xdr:cNvSpPr>
      </xdr:nvSpPr>
      <xdr:spPr bwMode="auto">
        <a:xfrm>
          <a:off x="30918150" y="191071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37</xdr:row>
      <xdr:rowOff>0</xdr:rowOff>
    </xdr:from>
    <xdr:ext cx="95250" cy="171450"/>
    <xdr:sp macro="" textlink="">
      <xdr:nvSpPr>
        <xdr:cNvPr id="2369" name="Text Box 19">
          <a:extLst>
            <a:ext uri="{FF2B5EF4-FFF2-40B4-BE49-F238E27FC236}">
              <a16:creationId xmlns:a16="http://schemas.microsoft.com/office/drawing/2014/main" id="{9B3DDA8D-C8E4-42A1-A2FB-4C2E14601AD9}"/>
            </a:ext>
          </a:extLst>
        </xdr:cNvPr>
        <xdr:cNvSpPr txBox="1">
          <a:spLocks noChangeArrowheads="1"/>
        </xdr:cNvSpPr>
      </xdr:nvSpPr>
      <xdr:spPr bwMode="auto">
        <a:xfrm>
          <a:off x="30918150" y="191071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444014"/>
    <xdr:sp macro="" textlink="">
      <xdr:nvSpPr>
        <xdr:cNvPr id="2370" name="Text Box 15">
          <a:extLst>
            <a:ext uri="{FF2B5EF4-FFF2-40B4-BE49-F238E27FC236}">
              <a16:creationId xmlns:a16="http://schemas.microsoft.com/office/drawing/2014/main" id="{40E512F9-BC28-47E9-9F15-AD8629B19781}"/>
            </a:ext>
          </a:extLst>
        </xdr:cNvPr>
        <xdr:cNvSpPr txBox="1">
          <a:spLocks noChangeArrowheads="1"/>
        </xdr:cNvSpPr>
      </xdr:nvSpPr>
      <xdr:spPr bwMode="auto">
        <a:xfrm>
          <a:off x="4743450" y="205930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371" name="Text Box 16">
          <a:extLst>
            <a:ext uri="{FF2B5EF4-FFF2-40B4-BE49-F238E27FC236}">
              <a16:creationId xmlns:a16="http://schemas.microsoft.com/office/drawing/2014/main" id="{628C93F3-456B-4FAD-B04C-94DB9B89EAE8}"/>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372" name="Text Box 17">
          <a:extLst>
            <a:ext uri="{FF2B5EF4-FFF2-40B4-BE49-F238E27FC236}">
              <a16:creationId xmlns:a16="http://schemas.microsoft.com/office/drawing/2014/main" id="{824CEFCC-1B6D-474F-BC9F-30945AF6E4F0}"/>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373" name="Text Box 18">
          <a:extLst>
            <a:ext uri="{FF2B5EF4-FFF2-40B4-BE49-F238E27FC236}">
              <a16:creationId xmlns:a16="http://schemas.microsoft.com/office/drawing/2014/main" id="{4F198323-67AC-4D0E-82BF-8F1CA495680A}"/>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374" name="Text Box 19">
          <a:extLst>
            <a:ext uri="{FF2B5EF4-FFF2-40B4-BE49-F238E27FC236}">
              <a16:creationId xmlns:a16="http://schemas.microsoft.com/office/drawing/2014/main" id="{3920CDA1-B1B8-4B7E-91DA-50BE096F9F95}"/>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2375" name="Text Box 16">
          <a:extLst>
            <a:ext uri="{FF2B5EF4-FFF2-40B4-BE49-F238E27FC236}">
              <a16:creationId xmlns:a16="http://schemas.microsoft.com/office/drawing/2014/main" id="{0E597593-FFFA-46E9-829F-5A6B05CA790D}"/>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2376" name="Text Box 17">
          <a:extLst>
            <a:ext uri="{FF2B5EF4-FFF2-40B4-BE49-F238E27FC236}">
              <a16:creationId xmlns:a16="http://schemas.microsoft.com/office/drawing/2014/main" id="{985837CD-E525-4B35-81EA-6BFB83D72234}"/>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15875</xdr:rowOff>
    </xdr:from>
    <xdr:ext cx="95250" cy="171450"/>
    <xdr:sp macro="" textlink="">
      <xdr:nvSpPr>
        <xdr:cNvPr id="2377" name="Text Box 18">
          <a:extLst>
            <a:ext uri="{FF2B5EF4-FFF2-40B4-BE49-F238E27FC236}">
              <a16:creationId xmlns:a16="http://schemas.microsoft.com/office/drawing/2014/main" id="{22DC8C8B-7A46-4277-997F-DE4A0A420F76}"/>
            </a:ext>
          </a:extLst>
        </xdr:cNvPr>
        <xdr:cNvSpPr txBox="1">
          <a:spLocks noChangeArrowheads="1"/>
        </xdr:cNvSpPr>
      </xdr:nvSpPr>
      <xdr:spPr bwMode="auto">
        <a:xfrm>
          <a:off x="14355762" y="209804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378" name="Text Box 16">
          <a:extLst>
            <a:ext uri="{FF2B5EF4-FFF2-40B4-BE49-F238E27FC236}">
              <a16:creationId xmlns:a16="http://schemas.microsoft.com/office/drawing/2014/main" id="{C7F87E93-B1C8-4154-A5F0-227E8F6A8517}"/>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379" name="Text Box 17">
          <a:extLst>
            <a:ext uri="{FF2B5EF4-FFF2-40B4-BE49-F238E27FC236}">
              <a16:creationId xmlns:a16="http://schemas.microsoft.com/office/drawing/2014/main" id="{39B493A7-9728-43EA-91C4-2C08A5F2B2D8}"/>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380" name="Text Box 18">
          <a:extLst>
            <a:ext uri="{FF2B5EF4-FFF2-40B4-BE49-F238E27FC236}">
              <a16:creationId xmlns:a16="http://schemas.microsoft.com/office/drawing/2014/main" id="{2F23AA39-C6DA-42D8-BB53-AF7E18D3ADB3}"/>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381" name="Text Box 19">
          <a:extLst>
            <a:ext uri="{FF2B5EF4-FFF2-40B4-BE49-F238E27FC236}">
              <a16:creationId xmlns:a16="http://schemas.microsoft.com/office/drawing/2014/main" id="{AC647BEB-6472-4FFF-A7CB-BAED208EBB3C}"/>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382" name="Text Box 16">
          <a:extLst>
            <a:ext uri="{FF2B5EF4-FFF2-40B4-BE49-F238E27FC236}">
              <a16:creationId xmlns:a16="http://schemas.microsoft.com/office/drawing/2014/main" id="{A34F775A-6136-460E-B9DE-3C551341FEAF}"/>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170392</xdr:rowOff>
    </xdr:from>
    <xdr:ext cx="95250" cy="213632"/>
    <xdr:sp macro="" textlink="">
      <xdr:nvSpPr>
        <xdr:cNvPr id="2383" name="Text Box 15">
          <a:extLst>
            <a:ext uri="{FF2B5EF4-FFF2-40B4-BE49-F238E27FC236}">
              <a16:creationId xmlns:a16="http://schemas.microsoft.com/office/drawing/2014/main" id="{7536994F-6F81-4742-BBC4-800E68AE868A}"/>
            </a:ext>
          </a:extLst>
        </xdr:cNvPr>
        <xdr:cNvSpPr txBox="1">
          <a:spLocks noChangeArrowheads="1"/>
        </xdr:cNvSpPr>
      </xdr:nvSpPr>
      <xdr:spPr bwMode="auto">
        <a:xfrm>
          <a:off x="14392275" y="211349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448496"/>
    <xdr:sp macro="" textlink="">
      <xdr:nvSpPr>
        <xdr:cNvPr id="2384" name="Text Box 15">
          <a:extLst>
            <a:ext uri="{FF2B5EF4-FFF2-40B4-BE49-F238E27FC236}">
              <a16:creationId xmlns:a16="http://schemas.microsoft.com/office/drawing/2014/main" id="{753384DE-46A9-4945-AB94-85CC017F369A}"/>
            </a:ext>
          </a:extLst>
        </xdr:cNvPr>
        <xdr:cNvSpPr txBox="1">
          <a:spLocks noChangeArrowheads="1"/>
        </xdr:cNvSpPr>
      </xdr:nvSpPr>
      <xdr:spPr bwMode="auto">
        <a:xfrm>
          <a:off x="4743450" y="213360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504825</xdr:rowOff>
    </xdr:from>
    <xdr:ext cx="95250" cy="442269"/>
    <xdr:sp macro="" textlink="">
      <xdr:nvSpPr>
        <xdr:cNvPr id="2385" name="Text Box 15">
          <a:extLst>
            <a:ext uri="{FF2B5EF4-FFF2-40B4-BE49-F238E27FC236}">
              <a16:creationId xmlns:a16="http://schemas.microsoft.com/office/drawing/2014/main" id="{F0DC57DB-7631-43CE-B8F6-C4BA1C7A8982}"/>
            </a:ext>
          </a:extLst>
        </xdr:cNvPr>
        <xdr:cNvSpPr txBox="1">
          <a:spLocks noChangeArrowheads="1"/>
        </xdr:cNvSpPr>
      </xdr:nvSpPr>
      <xdr:spPr bwMode="auto">
        <a:xfrm>
          <a:off x="14363700" y="213360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2386" name="Text Box 15">
          <a:extLst>
            <a:ext uri="{FF2B5EF4-FFF2-40B4-BE49-F238E27FC236}">
              <a16:creationId xmlns:a16="http://schemas.microsoft.com/office/drawing/2014/main" id="{FF0C7228-73C5-45F6-8AAF-EEBAD23D025C}"/>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444331"/>
    <xdr:sp macro="" textlink="">
      <xdr:nvSpPr>
        <xdr:cNvPr id="2387" name="Text Box 15">
          <a:extLst>
            <a:ext uri="{FF2B5EF4-FFF2-40B4-BE49-F238E27FC236}">
              <a16:creationId xmlns:a16="http://schemas.microsoft.com/office/drawing/2014/main" id="{D81ABB85-FFF0-473E-99DF-6109893FFF4E}"/>
            </a:ext>
          </a:extLst>
        </xdr:cNvPr>
        <xdr:cNvSpPr txBox="1">
          <a:spLocks noChangeArrowheads="1"/>
        </xdr:cNvSpPr>
      </xdr:nvSpPr>
      <xdr:spPr bwMode="auto">
        <a:xfrm>
          <a:off x="4743450" y="213360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170392</xdr:rowOff>
    </xdr:from>
    <xdr:ext cx="95250" cy="213632"/>
    <xdr:sp macro="" textlink="">
      <xdr:nvSpPr>
        <xdr:cNvPr id="2388" name="Text Box 15">
          <a:extLst>
            <a:ext uri="{FF2B5EF4-FFF2-40B4-BE49-F238E27FC236}">
              <a16:creationId xmlns:a16="http://schemas.microsoft.com/office/drawing/2014/main" id="{7874EAC7-D8AC-4D45-A5B7-2BC5387FE715}"/>
            </a:ext>
          </a:extLst>
        </xdr:cNvPr>
        <xdr:cNvSpPr txBox="1">
          <a:spLocks noChangeArrowheads="1"/>
        </xdr:cNvSpPr>
      </xdr:nvSpPr>
      <xdr:spPr bwMode="auto">
        <a:xfrm>
          <a:off x="14392275" y="211349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389" name="Text Box 16">
          <a:extLst>
            <a:ext uri="{FF2B5EF4-FFF2-40B4-BE49-F238E27FC236}">
              <a16:creationId xmlns:a16="http://schemas.microsoft.com/office/drawing/2014/main" id="{A604971E-EE2B-4137-A861-53B02D3347F2}"/>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390" name="Text Box 17">
          <a:extLst>
            <a:ext uri="{FF2B5EF4-FFF2-40B4-BE49-F238E27FC236}">
              <a16:creationId xmlns:a16="http://schemas.microsoft.com/office/drawing/2014/main" id="{11CA96E7-1C21-479C-AF34-0AB25564D006}"/>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391" name="Text Box 18">
          <a:extLst>
            <a:ext uri="{FF2B5EF4-FFF2-40B4-BE49-F238E27FC236}">
              <a16:creationId xmlns:a16="http://schemas.microsoft.com/office/drawing/2014/main" id="{8E90B927-46B0-415A-BFBF-2642061A9931}"/>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392" name="Text Box 19">
          <a:extLst>
            <a:ext uri="{FF2B5EF4-FFF2-40B4-BE49-F238E27FC236}">
              <a16:creationId xmlns:a16="http://schemas.microsoft.com/office/drawing/2014/main" id="{0BF7181C-F391-4472-9C17-54B58D5EDFF4}"/>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2393" name="Text Box 16">
          <a:extLst>
            <a:ext uri="{FF2B5EF4-FFF2-40B4-BE49-F238E27FC236}">
              <a16:creationId xmlns:a16="http://schemas.microsoft.com/office/drawing/2014/main" id="{267538D2-24B0-4E1E-A908-19B9D3C31B85}"/>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2394" name="Text Box 17">
          <a:extLst>
            <a:ext uri="{FF2B5EF4-FFF2-40B4-BE49-F238E27FC236}">
              <a16:creationId xmlns:a16="http://schemas.microsoft.com/office/drawing/2014/main" id="{8AC9092A-E9BC-44F9-8F63-C89DD36C2F6E}"/>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2395" name="Text Box 18">
          <a:extLst>
            <a:ext uri="{FF2B5EF4-FFF2-40B4-BE49-F238E27FC236}">
              <a16:creationId xmlns:a16="http://schemas.microsoft.com/office/drawing/2014/main" id="{1B0050E1-9D45-43A0-AE91-1CA948CBA890}"/>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2396" name="Text Box 19">
          <a:extLst>
            <a:ext uri="{FF2B5EF4-FFF2-40B4-BE49-F238E27FC236}">
              <a16:creationId xmlns:a16="http://schemas.microsoft.com/office/drawing/2014/main" id="{95BD1193-7AA0-44A3-8BA9-0E4384A70B4F}"/>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2397" name="Text Box 16">
          <a:extLst>
            <a:ext uri="{FF2B5EF4-FFF2-40B4-BE49-F238E27FC236}">
              <a16:creationId xmlns:a16="http://schemas.microsoft.com/office/drawing/2014/main" id="{ACC7C4A9-04F9-4531-B285-03109BDABB4F}"/>
            </a:ext>
          </a:extLst>
        </xdr:cNvPr>
        <xdr:cNvSpPr txBox="1">
          <a:spLocks noChangeArrowheads="1"/>
        </xdr:cNvSpPr>
      </xdr:nvSpPr>
      <xdr:spPr bwMode="auto">
        <a:xfrm>
          <a:off x="309181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2398" name="Text Box 17">
          <a:extLst>
            <a:ext uri="{FF2B5EF4-FFF2-40B4-BE49-F238E27FC236}">
              <a16:creationId xmlns:a16="http://schemas.microsoft.com/office/drawing/2014/main" id="{93F57D7A-EE95-4B4E-AA80-8475674EA4F5}"/>
            </a:ext>
          </a:extLst>
        </xdr:cNvPr>
        <xdr:cNvSpPr txBox="1">
          <a:spLocks noChangeArrowheads="1"/>
        </xdr:cNvSpPr>
      </xdr:nvSpPr>
      <xdr:spPr bwMode="auto">
        <a:xfrm>
          <a:off x="309181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2399" name="Text Box 18">
          <a:extLst>
            <a:ext uri="{FF2B5EF4-FFF2-40B4-BE49-F238E27FC236}">
              <a16:creationId xmlns:a16="http://schemas.microsoft.com/office/drawing/2014/main" id="{7A2C25B0-68F5-4D03-AB65-90550A11920D}"/>
            </a:ext>
          </a:extLst>
        </xdr:cNvPr>
        <xdr:cNvSpPr txBox="1">
          <a:spLocks noChangeArrowheads="1"/>
        </xdr:cNvSpPr>
      </xdr:nvSpPr>
      <xdr:spPr bwMode="auto">
        <a:xfrm>
          <a:off x="309181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2400" name="Text Box 19">
          <a:extLst>
            <a:ext uri="{FF2B5EF4-FFF2-40B4-BE49-F238E27FC236}">
              <a16:creationId xmlns:a16="http://schemas.microsoft.com/office/drawing/2014/main" id="{C72E8C7D-381C-4E18-9903-3D12A92767DD}"/>
            </a:ext>
          </a:extLst>
        </xdr:cNvPr>
        <xdr:cNvSpPr txBox="1">
          <a:spLocks noChangeArrowheads="1"/>
        </xdr:cNvSpPr>
      </xdr:nvSpPr>
      <xdr:spPr bwMode="auto">
        <a:xfrm>
          <a:off x="309181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44</xdr:row>
      <xdr:rowOff>504825</xdr:rowOff>
    </xdr:from>
    <xdr:ext cx="95250" cy="444014"/>
    <xdr:sp macro="" textlink="">
      <xdr:nvSpPr>
        <xdr:cNvPr id="2401" name="Text Box 15">
          <a:extLst>
            <a:ext uri="{FF2B5EF4-FFF2-40B4-BE49-F238E27FC236}">
              <a16:creationId xmlns:a16="http://schemas.microsoft.com/office/drawing/2014/main" id="{B3AA08D9-090C-44A4-A6C7-D55235BC315A}"/>
            </a:ext>
          </a:extLst>
        </xdr:cNvPr>
        <xdr:cNvSpPr txBox="1">
          <a:spLocks noChangeArrowheads="1"/>
        </xdr:cNvSpPr>
      </xdr:nvSpPr>
      <xdr:spPr bwMode="auto">
        <a:xfrm>
          <a:off x="4743450" y="220789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02" name="Text Box 16">
          <a:extLst>
            <a:ext uri="{FF2B5EF4-FFF2-40B4-BE49-F238E27FC236}">
              <a16:creationId xmlns:a16="http://schemas.microsoft.com/office/drawing/2014/main" id="{04DE5130-2A85-4BCB-96F9-0A6E6FE46EDA}"/>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03" name="Text Box 17">
          <a:extLst>
            <a:ext uri="{FF2B5EF4-FFF2-40B4-BE49-F238E27FC236}">
              <a16:creationId xmlns:a16="http://schemas.microsoft.com/office/drawing/2014/main" id="{22A01036-D024-4431-BE0D-4E567591762C}"/>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04" name="Text Box 18">
          <a:extLst>
            <a:ext uri="{FF2B5EF4-FFF2-40B4-BE49-F238E27FC236}">
              <a16:creationId xmlns:a16="http://schemas.microsoft.com/office/drawing/2014/main" id="{2F0C1E02-6D30-473C-9105-0CEE1959CBE3}"/>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05" name="Text Box 19">
          <a:extLst>
            <a:ext uri="{FF2B5EF4-FFF2-40B4-BE49-F238E27FC236}">
              <a16:creationId xmlns:a16="http://schemas.microsoft.com/office/drawing/2014/main" id="{B13D6A13-9D65-44AD-A4DF-C4FD00501F01}"/>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2406" name="Text Box 16">
          <a:extLst>
            <a:ext uri="{FF2B5EF4-FFF2-40B4-BE49-F238E27FC236}">
              <a16:creationId xmlns:a16="http://schemas.microsoft.com/office/drawing/2014/main" id="{10130678-9E11-4FD6-AE3A-B532616EC132}"/>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2407" name="Text Box 17">
          <a:extLst>
            <a:ext uri="{FF2B5EF4-FFF2-40B4-BE49-F238E27FC236}">
              <a16:creationId xmlns:a16="http://schemas.microsoft.com/office/drawing/2014/main" id="{5BE623AA-1A21-40A2-ACC3-6ABF4D6E9040}"/>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2408" name="Text Box 18">
          <a:extLst>
            <a:ext uri="{FF2B5EF4-FFF2-40B4-BE49-F238E27FC236}">
              <a16:creationId xmlns:a16="http://schemas.microsoft.com/office/drawing/2014/main" id="{F9795AF8-445D-417E-9126-3F1F4CBD08F0}"/>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409" name="Text Box 16">
          <a:extLst>
            <a:ext uri="{FF2B5EF4-FFF2-40B4-BE49-F238E27FC236}">
              <a16:creationId xmlns:a16="http://schemas.microsoft.com/office/drawing/2014/main" id="{8A957C03-B552-4461-9E6A-FD7A3E2EDC0B}"/>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410" name="Text Box 17">
          <a:extLst>
            <a:ext uri="{FF2B5EF4-FFF2-40B4-BE49-F238E27FC236}">
              <a16:creationId xmlns:a16="http://schemas.microsoft.com/office/drawing/2014/main" id="{4A9240E7-F1F8-457A-A0A8-62FC288A6F34}"/>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411" name="Text Box 18">
          <a:extLst>
            <a:ext uri="{FF2B5EF4-FFF2-40B4-BE49-F238E27FC236}">
              <a16:creationId xmlns:a16="http://schemas.microsoft.com/office/drawing/2014/main" id="{09CC8575-44D7-44B3-B119-86349ABEA5C9}"/>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412" name="Text Box 19">
          <a:extLst>
            <a:ext uri="{FF2B5EF4-FFF2-40B4-BE49-F238E27FC236}">
              <a16:creationId xmlns:a16="http://schemas.microsoft.com/office/drawing/2014/main" id="{D14E2123-1D65-4AF9-8D75-66D7AD86C15D}"/>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413" name="Text Box 16">
          <a:extLst>
            <a:ext uri="{FF2B5EF4-FFF2-40B4-BE49-F238E27FC236}">
              <a16:creationId xmlns:a16="http://schemas.microsoft.com/office/drawing/2014/main" id="{D2778B4A-F4CA-4500-AFBF-F8B86086E310}"/>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414" name="Text Box 17">
          <a:extLst>
            <a:ext uri="{FF2B5EF4-FFF2-40B4-BE49-F238E27FC236}">
              <a16:creationId xmlns:a16="http://schemas.microsoft.com/office/drawing/2014/main" id="{6D16044A-F90D-4814-AACF-9407D976531B}"/>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415" name="Text Box 18">
          <a:extLst>
            <a:ext uri="{FF2B5EF4-FFF2-40B4-BE49-F238E27FC236}">
              <a16:creationId xmlns:a16="http://schemas.microsoft.com/office/drawing/2014/main" id="{B0D07330-E8F2-44A4-BA9C-28F2C08B785D}"/>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416" name="Text Box 19">
          <a:extLst>
            <a:ext uri="{FF2B5EF4-FFF2-40B4-BE49-F238E27FC236}">
              <a16:creationId xmlns:a16="http://schemas.microsoft.com/office/drawing/2014/main" id="{5D723DAD-6289-471B-B85A-31E4961032DA}"/>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456743"/>
    <xdr:sp macro="" textlink="">
      <xdr:nvSpPr>
        <xdr:cNvPr id="2417" name="Text Box 15">
          <a:extLst>
            <a:ext uri="{FF2B5EF4-FFF2-40B4-BE49-F238E27FC236}">
              <a16:creationId xmlns:a16="http://schemas.microsoft.com/office/drawing/2014/main" id="{03F8BC4C-1D4F-4E6B-9426-5FA1FEA32D08}"/>
            </a:ext>
          </a:extLst>
        </xdr:cNvPr>
        <xdr:cNvSpPr txBox="1">
          <a:spLocks noChangeArrowheads="1"/>
        </xdr:cNvSpPr>
      </xdr:nvSpPr>
      <xdr:spPr bwMode="auto">
        <a:xfrm>
          <a:off x="4743450" y="213360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504825</xdr:rowOff>
    </xdr:from>
    <xdr:ext cx="95250" cy="442269"/>
    <xdr:sp macro="" textlink="">
      <xdr:nvSpPr>
        <xdr:cNvPr id="2418" name="Text Box 15">
          <a:extLst>
            <a:ext uri="{FF2B5EF4-FFF2-40B4-BE49-F238E27FC236}">
              <a16:creationId xmlns:a16="http://schemas.microsoft.com/office/drawing/2014/main" id="{EC14F689-A474-4E6B-A528-1698042DD882}"/>
            </a:ext>
          </a:extLst>
        </xdr:cNvPr>
        <xdr:cNvSpPr txBox="1">
          <a:spLocks noChangeArrowheads="1"/>
        </xdr:cNvSpPr>
      </xdr:nvSpPr>
      <xdr:spPr bwMode="auto">
        <a:xfrm>
          <a:off x="14363700" y="213360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2419" name="Text Box 15">
          <a:extLst>
            <a:ext uri="{FF2B5EF4-FFF2-40B4-BE49-F238E27FC236}">
              <a16:creationId xmlns:a16="http://schemas.microsoft.com/office/drawing/2014/main" id="{B543B9DD-F494-4B78-8FD7-DD81836C6473}"/>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444331"/>
    <xdr:sp macro="" textlink="">
      <xdr:nvSpPr>
        <xdr:cNvPr id="2420" name="Text Box 15">
          <a:extLst>
            <a:ext uri="{FF2B5EF4-FFF2-40B4-BE49-F238E27FC236}">
              <a16:creationId xmlns:a16="http://schemas.microsoft.com/office/drawing/2014/main" id="{6AAB6226-82D9-4FEB-9E87-6C90CB5A82F3}"/>
            </a:ext>
          </a:extLst>
        </xdr:cNvPr>
        <xdr:cNvSpPr txBox="1">
          <a:spLocks noChangeArrowheads="1"/>
        </xdr:cNvSpPr>
      </xdr:nvSpPr>
      <xdr:spPr bwMode="auto">
        <a:xfrm>
          <a:off x="4743450" y="213360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504825</xdr:rowOff>
    </xdr:from>
    <xdr:ext cx="95250" cy="213632"/>
    <xdr:sp macro="" textlink="">
      <xdr:nvSpPr>
        <xdr:cNvPr id="2421" name="Text Box 15">
          <a:extLst>
            <a:ext uri="{FF2B5EF4-FFF2-40B4-BE49-F238E27FC236}">
              <a16:creationId xmlns:a16="http://schemas.microsoft.com/office/drawing/2014/main" id="{49CC8334-FFC6-4549-AC6E-4E74BC6D9BEE}"/>
            </a:ext>
          </a:extLst>
        </xdr:cNvPr>
        <xdr:cNvSpPr txBox="1">
          <a:spLocks noChangeArrowheads="1"/>
        </xdr:cNvSpPr>
      </xdr:nvSpPr>
      <xdr:spPr bwMode="auto">
        <a:xfrm>
          <a:off x="1436370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22" name="Text Box 16">
          <a:extLst>
            <a:ext uri="{FF2B5EF4-FFF2-40B4-BE49-F238E27FC236}">
              <a16:creationId xmlns:a16="http://schemas.microsoft.com/office/drawing/2014/main" id="{41AE0891-C39A-48B3-9A47-ED87BDA9308E}"/>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23" name="Text Box 17">
          <a:extLst>
            <a:ext uri="{FF2B5EF4-FFF2-40B4-BE49-F238E27FC236}">
              <a16:creationId xmlns:a16="http://schemas.microsoft.com/office/drawing/2014/main" id="{909D4612-F15C-4A99-87BB-F5DB7C727499}"/>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24" name="Text Box 18">
          <a:extLst>
            <a:ext uri="{FF2B5EF4-FFF2-40B4-BE49-F238E27FC236}">
              <a16:creationId xmlns:a16="http://schemas.microsoft.com/office/drawing/2014/main" id="{D92CF75B-BAD0-424E-8562-4679DE9F6B0E}"/>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25" name="Text Box 19">
          <a:extLst>
            <a:ext uri="{FF2B5EF4-FFF2-40B4-BE49-F238E27FC236}">
              <a16:creationId xmlns:a16="http://schemas.microsoft.com/office/drawing/2014/main" id="{094E57EA-8BC4-43A0-B56D-B58EEC7542A7}"/>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2426" name="Text Box 16">
          <a:extLst>
            <a:ext uri="{FF2B5EF4-FFF2-40B4-BE49-F238E27FC236}">
              <a16:creationId xmlns:a16="http://schemas.microsoft.com/office/drawing/2014/main" id="{F7A356B6-79C4-4727-AC03-10289C2C8052}"/>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2427" name="Text Box 17">
          <a:extLst>
            <a:ext uri="{FF2B5EF4-FFF2-40B4-BE49-F238E27FC236}">
              <a16:creationId xmlns:a16="http://schemas.microsoft.com/office/drawing/2014/main" id="{566F890E-4662-4689-A019-869BE132A934}"/>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2428" name="Text Box 18">
          <a:extLst>
            <a:ext uri="{FF2B5EF4-FFF2-40B4-BE49-F238E27FC236}">
              <a16:creationId xmlns:a16="http://schemas.microsoft.com/office/drawing/2014/main" id="{D8A2943B-1C6C-4249-B6B4-D31FA6A722A8}"/>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2429" name="Text Box 19">
          <a:extLst>
            <a:ext uri="{FF2B5EF4-FFF2-40B4-BE49-F238E27FC236}">
              <a16:creationId xmlns:a16="http://schemas.microsoft.com/office/drawing/2014/main" id="{BC1EC3D5-DB71-43C8-8AAB-12728E11068B}"/>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2430" name="Text Box 16">
          <a:extLst>
            <a:ext uri="{FF2B5EF4-FFF2-40B4-BE49-F238E27FC236}">
              <a16:creationId xmlns:a16="http://schemas.microsoft.com/office/drawing/2014/main" id="{727A07FC-9397-434F-B90F-0C2AEB324858}"/>
            </a:ext>
          </a:extLst>
        </xdr:cNvPr>
        <xdr:cNvSpPr txBox="1">
          <a:spLocks noChangeArrowheads="1"/>
        </xdr:cNvSpPr>
      </xdr:nvSpPr>
      <xdr:spPr bwMode="auto">
        <a:xfrm>
          <a:off x="309181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2431" name="Text Box 17">
          <a:extLst>
            <a:ext uri="{FF2B5EF4-FFF2-40B4-BE49-F238E27FC236}">
              <a16:creationId xmlns:a16="http://schemas.microsoft.com/office/drawing/2014/main" id="{2908FB62-4FA6-4E30-87FD-8FF8CF3D30C9}"/>
            </a:ext>
          </a:extLst>
        </xdr:cNvPr>
        <xdr:cNvSpPr txBox="1">
          <a:spLocks noChangeArrowheads="1"/>
        </xdr:cNvSpPr>
      </xdr:nvSpPr>
      <xdr:spPr bwMode="auto">
        <a:xfrm>
          <a:off x="309181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2432" name="Text Box 18">
          <a:extLst>
            <a:ext uri="{FF2B5EF4-FFF2-40B4-BE49-F238E27FC236}">
              <a16:creationId xmlns:a16="http://schemas.microsoft.com/office/drawing/2014/main" id="{6816EC98-30D6-46F3-AB17-02A933CD9644}"/>
            </a:ext>
          </a:extLst>
        </xdr:cNvPr>
        <xdr:cNvSpPr txBox="1">
          <a:spLocks noChangeArrowheads="1"/>
        </xdr:cNvSpPr>
      </xdr:nvSpPr>
      <xdr:spPr bwMode="auto">
        <a:xfrm>
          <a:off x="309181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2433" name="Text Box 19">
          <a:extLst>
            <a:ext uri="{FF2B5EF4-FFF2-40B4-BE49-F238E27FC236}">
              <a16:creationId xmlns:a16="http://schemas.microsoft.com/office/drawing/2014/main" id="{ED37752E-205F-4C3F-ABA1-D5E1D2F1C72E}"/>
            </a:ext>
          </a:extLst>
        </xdr:cNvPr>
        <xdr:cNvSpPr txBox="1">
          <a:spLocks noChangeArrowheads="1"/>
        </xdr:cNvSpPr>
      </xdr:nvSpPr>
      <xdr:spPr bwMode="auto">
        <a:xfrm>
          <a:off x="309181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44</xdr:row>
      <xdr:rowOff>504825</xdr:rowOff>
    </xdr:from>
    <xdr:ext cx="95250" cy="444014"/>
    <xdr:sp macro="" textlink="">
      <xdr:nvSpPr>
        <xdr:cNvPr id="2434" name="Text Box 15">
          <a:extLst>
            <a:ext uri="{FF2B5EF4-FFF2-40B4-BE49-F238E27FC236}">
              <a16:creationId xmlns:a16="http://schemas.microsoft.com/office/drawing/2014/main" id="{60F85418-AFD1-459A-ABBB-37282DA6B994}"/>
            </a:ext>
          </a:extLst>
        </xdr:cNvPr>
        <xdr:cNvSpPr txBox="1">
          <a:spLocks noChangeArrowheads="1"/>
        </xdr:cNvSpPr>
      </xdr:nvSpPr>
      <xdr:spPr bwMode="auto">
        <a:xfrm>
          <a:off x="4743450" y="220789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35" name="Text Box 16">
          <a:extLst>
            <a:ext uri="{FF2B5EF4-FFF2-40B4-BE49-F238E27FC236}">
              <a16:creationId xmlns:a16="http://schemas.microsoft.com/office/drawing/2014/main" id="{0CC2D541-7332-4483-BCEB-87CDF748BE7C}"/>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36" name="Text Box 17">
          <a:extLst>
            <a:ext uri="{FF2B5EF4-FFF2-40B4-BE49-F238E27FC236}">
              <a16:creationId xmlns:a16="http://schemas.microsoft.com/office/drawing/2014/main" id="{C8E00265-A840-4CBA-B59C-4039D81E9DAA}"/>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37" name="Text Box 18">
          <a:extLst>
            <a:ext uri="{FF2B5EF4-FFF2-40B4-BE49-F238E27FC236}">
              <a16:creationId xmlns:a16="http://schemas.microsoft.com/office/drawing/2014/main" id="{A3CEFFF5-8A4C-4B00-975E-619B34CCFA27}"/>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38" name="Text Box 19">
          <a:extLst>
            <a:ext uri="{FF2B5EF4-FFF2-40B4-BE49-F238E27FC236}">
              <a16:creationId xmlns:a16="http://schemas.microsoft.com/office/drawing/2014/main" id="{1B0BDA95-FAFA-4F52-9EC7-685E51820295}"/>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504825</xdr:rowOff>
    </xdr:from>
    <xdr:ext cx="95250" cy="442269"/>
    <xdr:sp macro="" textlink="">
      <xdr:nvSpPr>
        <xdr:cNvPr id="2439" name="Text Box 15">
          <a:extLst>
            <a:ext uri="{FF2B5EF4-FFF2-40B4-BE49-F238E27FC236}">
              <a16:creationId xmlns:a16="http://schemas.microsoft.com/office/drawing/2014/main" id="{EEC51D86-D9CE-4536-B629-59E36F354298}"/>
            </a:ext>
          </a:extLst>
        </xdr:cNvPr>
        <xdr:cNvSpPr txBox="1">
          <a:spLocks noChangeArrowheads="1"/>
        </xdr:cNvSpPr>
      </xdr:nvSpPr>
      <xdr:spPr bwMode="auto">
        <a:xfrm>
          <a:off x="14363700" y="220789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2440" name="Text Box 16">
          <a:extLst>
            <a:ext uri="{FF2B5EF4-FFF2-40B4-BE49-F238E27FC236}">
              <a16:creationId xmlns:a16="http://schemas.microsoft.com/office/drawing/2014/main" id="{4DA5D54B-7509-4BB3-B913-23F8141B857D}"/>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2441" name="Text Box 17">
          <a:extLst>
            <a:ext uri="{FF2B5EF4-FFF2-40B4-BE49-F238E27FC236}">
              <a16:creationId xmlns:a16="http://schemas.microsoft.com/office/drawing/2014/main" id="{E38757C9-EDB0-4475-8A81-38A17D808C21}"/>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2442" name="Text Box 18">
          <a:extLst>
            <a:ext uri="{FF2B5EF4-FFF2-40B4-BE49-F238E27FC236}">
              <a16:creationId xmlns:a16="http://schemas.microsoft.com/office/drawing/2014/main" id="{DF773EC1-66DE-40D7-AFE0-D6AE57F4586C}"/>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443" name="Text Box 16">
          <a:extLst>
            <a:ext uri="{FF2B5EF4-FFF2-40B4-BE49-F238E27FC236}">
              <a16:creationId xmlns:a16="http://schemas.microsoft.com/office/drawing/2014/main" id="{B750E0BD-1F3E-4B79-8BDD-C93D2BB3F9D4}"/>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444" name="Text Box 17">
          <a:extLst>
            <a:ext uri="{FF2B5EF4-FFF2-40B4-BE49-F238E27FC236}">
              <a16:creationId xmlns:a16="http://schemas.microsoft.com/office/drawing/2014/main" id="{7E4888B0-5FAC-4BA2-9C35-E124A79D9DA5}"/>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445" name="Text Box 18">
          <a:extLst>
            <a:ext uri="{FF2B5EF4-FFF2-40B4-BE49-F238E27FC236}">
              <a16:creationId xmlns:a16="http://schemas.microsoft.com/office/drawing/2014/main" id="{D13D65DB-EE24-431B-B8E9-B840B3471D3E}"/>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446" name="Text Box 19">
          <a:extLst>
            <a:ext uri="{FF2B5EF4-FFF2-40B4-BE49-F238E27FC236}">
              <a16:creationId xmlns:a16="http://schemas.microsoft.com/office/drawing/2014/main" id="{375D852B-4C67-4029-94D8-06036DC51D86}"/>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447" name="Text Box 16">
          <a:extLst>
            <a:ext uri="{FF2B5EF4-FFF2-40B4-BE49-F238E27FC236}">
              <a16:creationId xmlns:a16="http://schemas.microsoft.com/office/drawing/2014/main" id="{EF3CBF62-5EA2-44D4-AC51-FF8287C8C495}"/>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448" name="Text Box 17">
          <a:extLst>
            <a:ext uri="{FF2B5EF4-FFF2-40B4-BE49-F238E27FC236}">
              <a16:creationId xmlns:a16="http://schemas.microsoft.com/office/drawing/2014/main" id="{73DBB84F-6041-47C4-B0CA-F119A12209BB}"/>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449" name="Text Box 18">
          <a:extLst>
            <a:ext uri="{FF2B5EF4-FFF2-40B4-BE49-F238E27FC236}">
              <a16:creationId xmlns:a16="http://schemas.microsoft.com/office/drawing/2014/main" id="{0443C665-023B-4F6B-853F-94AE18163328}"/>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170392</xdr:rowOff>
    </xdr:from>
    <xdr:ext cx="95250" cy="213632"/>
    <xdr:sp macro="" textlink="">
      <xdr:nvSpPr>
        <xdr:cNvPr id="2450" name="Text Box 15">
          <a:extLst>
            <a:ext uri="{FF2B5EF4-FFF2-40B4-BE49-F238E27FC236}">
              <a16:creationId xmlns:a16="http://schemas.microsoft.com/office/drawing/2014/main" id="{6B3670B7-5BD1-4370-8FA0-FC4D5C786594}"/>
            </a:ext>
          </a:extLst>
        </xdr:cNvPr>
        <xdr:cNvSpPr txBox="1">
          <a:spLocks noChangeArrowheads="1"/>
        </xdr:cNvSpPr>
      </xdr:nvSpPr>
      <xdr:spPr bwMode="auto">
        <a:xfrm>
          <a:off x="14392275" y="233637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51" name="Text Box 16">
          <a:extLst>
            <a:ext uri="{FF2B5EF4-FFF2-40B4-BE49-F238E27FC236}">
              <a16:creationId xmlns:a16="http://schemas.microsoft.com/office/drawing/2014/main" id="{C57CA3A2-0A04-4507-801E-57D48174944C}"/>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52" name="Text Box 17">
          <a:extLst>
            <a:ext uri="{FF2B5EF4-FFF2-40B4-BE49-F238E27FC236}">
              <a16:creationId xmlns:a16="http://schemas.microsoft.com/office/drawing/2014/main" id="{2ED005BB-1764-42CF-9E67-5DCBF04F1205}"/>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53" name="Text Box 18">
          <a:extLst>
            <a:ext uri="{FF2B5EF4-FFF2-40B4-BE49-F238E27FC236}">
              <a16:creationId xmlns:a16="http://schemas.microsoft.com/office/drawing/2014/main" id="{4DCE85B2-B0C8-4453-8A84-C00BFDCA805E}"/>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54" name="Text Box 19">
          <a:extLst>
            <a:ext uri="{FF2B5EF4-FFF2-40B4-BE49-F238E27FC236}">
              <a16:creationId xmlns:a16="http://schemas.microsoft.com/office/drawing/2014/main" id="{8FE6DD42-ACCE-4DDF-8F75-5737C75BD1ED}"/>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2455" name="Text Box 16">
          <a:extLst>
            <a:ext uri="{FF2B5EF4-FFF2-40B4-BE49-F238E27FC236}">
              <a16:creationId xmlns:a16="http://schemas.microsoft.com/office/drawing/2014/main" id="{037E828F-ACDE-40B1-9515-65D84A565E8F}"/>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2456" name="Text Box 17">
          <a:extLst>
            <a:ext uri="{FF2B5EF4-FFF2-40B4-BE49-F238E27FC236}">
              <a16:creationId xmlns:a16="http://schemas.microsoft.com/office/drawing/2014/main" id="{99058044-96BA-4CB6-A3FF-2FAD0F325C19}"/>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2457" name="Text Box 18">
          <a:extLst>
            <a:ext uri="{FF2B5EF4-FFF2-40B4-BE49-F238E27FC236}">
              <a16:creationId xmlns:a16="http://schemas.microsoft.com/office/drawing/2014/main" id="{9B5D4027-0715-4D98-A54B-EAF3152AD166}"/>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2458" name="Text Box 19">
          <a:extLst>
            <a:ext uri="{FF2B5EF4-FFF2-40B4-BE49-F238E27FC236}">
              <a16:creationId xmlns:a16="http://schemas.microsoft.com/office/drawing/2014/main" id="{424F45C4-C769-4D3A-9706-E8ED4C696A84}"/>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43</xdr:row>
      <xdr:rowOff>0</xdr:rowOff>
    </xdr:from>
    <xdr:ext cx="95250" cy="171450"/>
    <xdr:sp macro="" textlink="">
      <xdr:nvSpPr>
        <xdr:cNvPr id="2459" name="Text Box 16">
          <a:extLst>
            <a:ext uri="{FF2B5EF4-FFF2-40B4-BE49-F238E27FC236}">
              <a16:creationId xmlns:a16="http://schemas.microsoft.com/office/drawing/2014/main" id="{6E1B28EB-57F4-4F08-8D3B-266CC94E93EE}"/>
            </a:ext>
          </a:extLst>
        </xdr:cNvPr>
        <xdr:cNvSpPr txBox="1">
          <a:spLocks noChangeArrowheads="1"/>
        </xdr:cNvSpPr>
      </xdr:nvSpPr>
      <xdr:spPr bwMode="auto">
        <a:xfrm>
          <a:off x="30918150" y="213360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43</xdr:row>
      <xdr:rowOff>0</xdr:rowOff>
    </xdr:from>
    <xdr:ext cx="95250" cy="171450"/>
    <xdr:sp macro="" textlink="">
      <xdr:nvSpPr>
        <xdr:cNvPr id="2460" name="Text Box 17">
          <a:extLst>
            <a:ext uri="{FF2B5EF4-FFF2-40B4-BE49-F238E27FC236}">
              <a16:creationId xmlns:a16="http://schemas.microsoft.com/office/drawing/2014/main" id="{EA4A1639-D947-4E88-A62D-E4B96AE9BA77}"/>
            </a:ext>
          </a:extLst>
        </xdr:cNvPr>
        <xdr:cNvSpPr txBox="1">
          <a:spLocks noChangeArrowheads="1"/>
        </xdr:cNvSpPr>
      </xdr:nvSpPr>
      <xdr:spPr bwMode="auto">
        <a:xfrm>
          <a:off x="30918150" y="213360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43</xdr:row>
      <xdr:rowOff>0</xdr:rowOff>
    </xdr:from>
    <xdr:ext cx="95250" cy="171450"/>
    <xdr:sp macro="" textlink="">
      <xdr:nvSpPr>
        <xdr:cNvPr id="2461" name="Text Box 18">
          <a:extLst>
            <a:ext uri="{FF2B5EF4-FFF2-40B4-BE49-F238E27FC236}">
              <a16:creationId xmlns:a16="http://schemas.microsoft.com/office/drawing/2014/main" id="{5635DAF4-FF4A-48A3-912A-C53F37341472}"/>
            </a:ext>
          </a:extLst>
        </xdr:cNvPr>
        <xdr:cNvSpPr txBox="1">
          <a:spLocks noChangeArrowheads="1"/>
        </xdr:cNvSpPr>
      </xdr:nvSpPr>
      <xdr:spPr bwMode="auto">
        <a:xfrm>
          <a:off x="30918150" y="213360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43</xdr:row>
      <xdr:rowOff>0</xdr:rowOff>
    </xdr:from>
    <xdr:ext cx="95250" cy="171450"/>
    <xdr:sp macro="" textlink="">
      <xdr:nvSpPr>
        <xdr:cNvPr id="2462" name="Text Box 19">
          <a:extLst>
            <a:ext uri="{FF2B5EF4-FFF2-40B4-BE49-F238E27FC236}">
              <a16:creationId xmlns:a16="http://schemas.microsoft.com/office/drawing/2014/main" id="{FCE91CF3-DF46-41F5-AAEA-DFE7E42B18E2}"/>
            </a:ext>
          </a:extLst>
        </xdr:cNvPr>
        <xdr:cNvSpPr txBox="1">
          <a:spLocks noChangeArrowheads="1"/>
        </xdr:cNvSpPr>
      </xdr:nvSpPr>
      <xdr:spPr bwMode="auto">
        <a:xfrm>
          <a:off x="30918150" y="213360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44</xdr:row>
      <xdr:rowOff>504825</xdr:rowOff>
    </xdr:from>
    <xdr:ext cx="95250" cy="444014"/>
    <xdr:sp macro="" textlink="">
      <xdr:nvSpPr>
        <xdr:cNvPr id="2463" name="Text Box 15">
          <a:extLst>
            <a:ext uri="{FF2B5EF4-FFF2-40B4-BE49-F238E27FC236}">
              <a16:creationId xmlns:a16="http://schemas.microsoft.com/office/drawing/2014/main" id="{9269F23B-9045-4DC0-8DD0-612D4ED6B4BE}"/>
            </a:ext>
          </a:extLst>
        </xdr:cNvPr>
        <xdr:cNvSpPr txBox="1">
          <a:spLocks noChangeArrowheads="1"/>
        </xdr:cNvSpPr>
      </xdr:nvSpPr>
      <xdr:spPr bwMode="auto">
        <a:xfrm>
          <a:off x="4743450" y="220789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64" name="Text Box 16">
          <a:extLst>
            <a:ext uri="{FF2B5EF4-FFF2-40B4-BE49-F238E27FC236}">
              <a16:creationId xmlns:a16="http://schemas.microsoft.com/office/drawing/2014/main" id="{CA1D48B2-4D33-413D-9A54-DF2D01A194BC}"/>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65" name="Text Box 17">
          <a:extLst>
            <a:ext uri="{FF2B5EF4-FFF2-40B4-BE49-F238E27FC236}">
              <a16:creationId xmlns:a16="http://schemas.microsoft.com/office/drawing/2014/main" id="{91D5AA71-B64F-4F46-9AF9-A0EDB49F99AB}"/>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66" name="Text Box 18">
          <a:extLst>
            <a:ext uri="{FF2B5EF4-FFF2-40B4-BE49-F238E27FC236}">
              <a16:creationId xmlns:a16="http://schemas.microsoft.com/office/drawing/2014/main" id="{63E433B9-0459-4508-8FDC-694FFFC85961}"/>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67" name="Text Box 19">
          <a:extLst>
            <a:ext uri="{FF2B5EF4-FFF2-40B4-BE49-F238E27FC236}">
              <a16:creationId xmlns:a16="http://schemas.microsoft.com/office/drawing/2014/main" id="{7C45FE68-D4BE-4EFE-B95D-D966AE823D16}"/>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2468" name="Text Box 16">
          <a:extLst>
            <a:ext uri="{FF2B5EF4-FFF2-40B4-BE49-F238E27FC236}">
              <a16:creationId xmlns:a16="http://schemas.microsoft.com/office/drawing/2014/main" id="{A675BDAC-FAE5-4CD6-AA9B-79ED704F47CD}"/>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2469" name="Text Box 17">
          <a:extLst>
            <a:ext uri="{FF2B5EF4-FFF2-40B4-BE49-F238E27FC236}">
              <a16:creationId xmlns:a16="http://schemas.microsoft.com/office/drawing/2014/main" id="{EE48FC2C-AD2F-4470-B4B6-540A97050460}"/>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15875</xdr:rowOff>
    </xdr:from>
    <xdr:ext cx="95250" cy="171450"/>
    <xdr:sp macro="" textlink="">
      <xdr:nvSpPr>
        <xdr:cNvPr id="2470" name="Text Box 18">
          <a:extLst>
            <a:ext uri="{FF2B5EF4-FFF2-40B4-BE49-F238E27FC236}">
              <a16:creationId xmlns:a16="http://schemas.microsoft.com/office/drawing/2014/main" id="{647B871C-B495-4A19-9A44-0C8FCA951214}"/>
            </a:ext>
          </a:extLst>
        </xdr:cNvPr>
        <xdr:cNvSpPr txBox="1">
          <a:spLocks noChangeArrowheads="1"/>
        </xdr:cNvSpPr>
      </xdr:nvSpPr>
      <xdr:spPr bwMode="auto">
        <a:xfrm>
          <a:off x="14355762" y="232092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471" name="Text Box 16">
          <a:extLst>
            <a:ext uri="{FF2B5EF4-FFF2-40B4-BE49-F238E27FC236}">
              <a16:creationId xmlns:a16="http://schemas.microsoft.com/office/drawing/2014/main" id="{A925B185-5D22-4E11-85E2-055AC6F152F6}"/>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472" name="Text Box 17">
          <a:extLst>
            <a:ext uri="{FF2B5EF4-FFF2-40B4-BE49-F238E27FC236}">
              <a16:creationId xmlns:a16="http://schemas.microsoft.com/office/drawing/2014/main" id="{D76A6074-41F3-42D2-8E29-925F248D7E3D}"/>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473" name="Text Box 18">
          <a:extLst>
            <a:ext uri="{FF2B5EF4-FFF2-40B4-BE49-F238E27FC236}">
              <a16:creationId xmlns:a16="http://schemas.microsoft.com/office/drawing/2014/main" id="{81E9B2FF-1366-4785-AC7B-BD3B5998701C}"/>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474" name="Text Box 19">
          <a:extLst>
            <a:ext uri="{FF2B5EF4-FFF2-40B4-BE49-F238E27FC236}">
              <a16:creationId xmlns:a16="http://schemas.microsoft.com/office/drawing/2014/main" id="{2527870A-00C9-43FB-A042-E30A5AD39812}"/>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475" name="Text Box 16">
          <a:extLst>
            <a:ext uri="{FF2B5EF4-FFF2-40B4-BE49-F238E27FC236}">
              <a16:creationId xmlns:a16="http://schemas.microsoft.com/office/drawing/2014/main" id="{A870370A-181A-4569-A5EA-191D3444A410}"/>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170392</xdr:rowOff>
    </xdr:from>
    <xdr:ext cx="95250" cy="213632"/>
    <xdr:sp macro="" textlink="">
      <xdr:nvSpPr>
        <xdr:cNvPr id="2476" name="Text Box 15">
          <a:extLst>
            <a:ext uri="{FF2B5EF4-FFF2-40B4-BE49-F238E27FC236}">
              <a16:creationId xmlns:a16="http://schemas.microsoft.com/office/drawing/2014/main" id="{D05BDBDC-8D8D-4D8A-94B1-1C188327A5CA}"/>
            </a:ext>
          </a:extLst>
        </xdr:cNvPr>
        <xdr:cNvSpPr txBox="1">
          <a:spLocks noChangeArrowheads="1"/>
        </xdr:cNvSpPr>
      </xdr:nvSpPr>
      <xdr:spPr bwMode="auto">
        <a:xfrm>
          <a:off x="14392275" y="233637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448496"/>
    <xdr:sp macro="" textlink="">
      <xdr:nvSpPr>
        <xdr:cNvPr id="2477" name="Text Box 15">
          <a:extLst>
            <a:ext uri="{FF2B5EF4-FFF2-40B4-BE49-F238E27FC236}">
              <a16:creationId xmlns:a16="http://schemas.microsoft.com/office/drawing/2014/main" id="{62EB3259-EDC4-4AF2-89DF-83F70DEE1B43}"/>
            </a:ext>
          </a:extLst>
        </xdr:cNvPr>
        <xdr:cNvSpPr txBox="1">
          <a:spLocks noChangeArrowheads="1"/>
        </xdr:cNvSpPr>
      </xdr:nvSpPr>
      <xdr:spPr bwMode="auto">
        <a:xfrm>
          <a:off x="4743450" y="235648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504825</xdr:rowOff>
    </xdr:from>
    <xdr:ext cx="95250" cy="442269"/>
    <xdr:sp macro="" textlink="">
      <xdr:nvSpPr>
        <xdr:cNvPr id="2478" name="Text Box 15">
          <a:extLst>
            <a:ext uri="{FF2B5EF4-FFF2-40B4-BE49-F238E27FC236}">
              <a16:creationId xmlns:a16="http://schemas.microsoft.com/office/drawing/2014/main" id="{945C991B-9FCC-4573-B210-FE7A4A900882}"/>
            </a:ext>
          </a:extLst>
        </xdr:cNvPr>
        <xdr:cNvSpPr txBox="1">
          <a:spLocks noChangeArrowheads="1"/>
        </xdr:cNvSpPr>
      </xdr:nvSpPr>
      <xdr:spPr bwMode="auto">
        <a:xfrm>
          <a:off x="14363700" y="235648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213632"/>
    <xdr:sp macro="" textlink="">
      <xdr:nvSpPr>
        <xdr:cNvPr id="2479" name="Text Box 15">
          <a:extLst>
            <a:ext uri="{FF2B5EF4-FFF2-40B4-BE49-F238E27FC236}">
              <a16:creationId xmlns:a16="http://schemas.microsoft.com/office/drawing/2014/main" id="{B797DD54-D214-4D36-B4CC-3D738D058FA3}"/>
            </a:ext>
          </a:extLst>
        </xdr:cNvPr>
        <xdr:cNvSpPr txBox="1">
          <a:spLocks noChangeArrowheads="1"/>
        </xdr:cNvSpPr>
      </xdr:nvSpPr>
      <xdr:spPr bwMode="auto">
        <a:xfrm>
          <a:off x="4743450" y="23564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444331"/>
    <xdr:sp macro="" textlink="">
      <xdr:nvSpPr>
        <xdr:cNvPr id="2480" name="Text Box 15">
          <a:extLst>
            <a:ext uri="{FF2B5EF4-FFF2-40B4-BE49-F238E27FC236}">
              <a16:creationId xmlns:a16="http://schemas.microsoft.com/office/drawing/2014/main" id="{4C4E3CCE-1571-4BA3-B948-0265DE5E1756}"/>
            </a:ext>
          </a:extLst>
        </xdr:cNvPr>
        <xdr:cNvSpPr txBox="1">
          <a:spLocks noChangeArrowheads="1"/>
        </xdr:cNvSpPr>
      </xdr:nvSpPr>
      <xdr:spPr bwMode="auto">
        <a:xfrm>
          <a:off x="4743450" y="235648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170392</xdr:rowOff>
    </xdr:from>
    <xdr:ext cx="95250" cy="213632"/>
    <xdr:sp macro="" textlink="">
      <xdr:nvSpPr>
        <xdr:cNvPr id="2481" name="Text Box 15">
          <a:extLst>
            <a:ext uri="{FF2B5EF4-FFF2-40B4-BE49-F238E27FC236}">
              <a16:creationId xmlns:a16="http://schemas.microsoft.com/office/drawing/2014/main" id="{B0DB53CA-FD39-48BE-9C8D-120AED24BB52}"/>
            </a:ext>
          </a:extLst>
        </xdr:cNvPr>
        <xdr:cNvSpPr txBox="1">
          <a:spLocks noChangeArrowheads="1"/>
        </xdr:cNvSpPr>
      </xdr:nvSpPr>
      <xdr:spPr bwMode="auto">
        <a:xfrm>
          <a:off x="14392275" y="233637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482" name="Text Box 16">
          <a:extLst>
            <a:ext uri="{FF2B5EF4-FFF2-40B4-BE49-F238E27FC236}">
              <a16:creationId xmlns:a16="http://schemas.microsoft.com/office/drawing/2014/main" id="{DF02C26E-6D6F-498E-B55E-E95EF86A86C5}"/>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483" name="Text Box 17">
          <a:extLst>
            <a:ext uri="{FF2B5EF4-FFF2-40B4-BE49-F238E27FC236}">
              <a16:creationId xmlns:a16="http://schemas.microsoft.com/office/drawing/2014/main" id="{582C19D3-210A-4695-B41E-4DDCC5D42888}"/>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484" name="Text Box 18">
          <a:extLst>
            <a:ext uri="{FF2B5EF4-FFF2-40B4-BE49-F238E27FC236}">
              <a16:creationId xmlns:a16="http://schemas.microsoft.com/office/drawing/2014/main" id="{95CC7311-AB50-4CF7-8DCD-3F73BCC275B1}"/>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485" name="Text Box 19">
          <a:extLst>
            <a:ext uri="{FF2B5EF4-FFF2-40B4-BE49-F238E27FC236}">
              <a16:creationId xmlns:a16="http://schemas.microsoft.com/office/drawing/2014/main" id="{F8923CE4-AD76-4905-B645-63FD90D88934}"/>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2486" name="Text Box 16">
          <a:extLst>
            <a:ext uri="{FF2B5EF4-FFF2-40B4-BE49-F238E27FC236}">
              <a16:creationId xmlns:a16="http://schemas.microsoft.com/office/drawing/2014/main" id="{9F0D19C3-ED6E-4549-8E4A-394BBE265EEA}"/>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2487" name="Text Box 17">
          <a:extLst>
            <a:ext uri="{FF2B5EF4-FFF2-40B4-BE49-F238E27FC236}">
              <a16:creationId xmlns:a16="http://schemas.microsoft.com/office/drawing/2014/main" id="{C19E83B5-5F02-4C47-B84F-14A2303F8EDA}"/>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2488" name="Text Box 18">
          <a:extLst>
            <a:ext uri="{FF2B5EF4-FFF2-40B4-BE49-F238E27FC236}">
              <a16:creationId xmlns:a16="http://schemas.microsoft.com/office/drawing/2014/main" id="{DE5FC124-B697-4754-B379-382EC07EC3CA}"/>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2489" name="Text Box 19">
          <a:extLst>
            <a:ext uri="{FF2B5EF4-FFF2-40B4-BE49-F238E27FC236}">
              <a16:creationId xmlns:a16="http://schemas.microsoft.com/office/drawing/2014/main" id="{3F44A41C-275C-406D-BC26-F61B3B9FA0FE}"/>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2490" name="Text Box 16">
          <a:extLst>
            <a:ext uri="{FF2B5EF4-FFF2-40B4-BE49-F238E27FC236}">
              <a16:creationId xmlns:a16="http://schemas.microsoft.com/office/drawing/2014/main" id="{E28CC9B0-1B2B-4C11-B9D4-3CCCC26115A8}"/>
            </a:ext>
          </a:extLst>
        </xdr:cNvPr>
        <xdr:cNvSpPr txBox="1">
          <a:spLocks noChangeArrowheads="1"/>
        </xdr:cNvSpPr>
      </xdr:nvSpPr>
      <xdr:spPr bwMode="auto">
        <a:xfrm>
          <a:off x="309181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2491" name="Text Box 17">
          <a:extLst>
            <a:ext uri="{FF2B5EF4-FFF2-40B4-BE49-F238E27FC236}">
              <a16:creationId xmlns:a16="http://schemas.microsoft.com/office/drawing/2014/main" id="{C45CF11A-F7A6-4BC2-9573-FFF0093D2084}"/>
            </a:ext>
          </a:extLst>
        </xdr:cNvPr>
        <xdr:cNvSpPr txBox="1">
          <a:spLocks noChangeArrowheads="1"/>
        </xdr:cNvSpPr>
      </xdr:nvSpPr>
      <xdr:spPr bwMode="auto">
        <a:xfrm>
          <a:off x="309181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2492" name="Text Box 18">
          <a:extLst>
            <a:ext uri="{FF2B5EF4-FFF2-40B4-BE49-F238E27FC236}">
              <a16:creationId xmlns:a16="http://schemas.microsoft.com/office/drawing/2014/main" id="{AF6B65FC-2D1A-44B2-B880-F5A9756B0438}"/>
            </a:ext>
          </a:extLst>
        </xdr:cNvPr>
        <xdr:cNvSpPr txBox="1">
          <a:spLocks noChangeArrowheads="1"/>
        </xdr:cNvSpPr>
      </xdr:nvSpPr>
      <xdr:spPr bwMode="auto">
        <a:xfrm>
          <a:off x="309181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2493" name="Text Box 19">
          <a:extLst>
            <a:ext uri="{FF2B5EF4-FFF2-40B4-BE49-F238E27FC236}">
              <a16:creationId xmlns:a16="http://schemas.microsoft.com/office/drawing/2014/main" id="{913B604D-57AE-4388-99D7-EB37F84AE3AD}"/>
            </a:ext>
          </a:extLst>
        </xdr:cNvPr>
        <xdr:cNvSpPr txBox="1">
          <a:spLocks noChangeArrowheads="1"/>
        </xdr:cNvSpPr>
      </xdr:nvSpPr>
      <xdr:spPr bwMode="auto">
        <a:xfrm>
          <a:off x="309181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444014"/>
    <xdr:sp macro="" textlink="">
      <xdr:nvSpPr>
        <xdr:cNvPr id="2494" name="Text Box 15">
          <a:extLst>
            <a:ext uri="{FF2B5EF4-FFF2-40B4-BE49-F238E27FC236}">
              <a16:creationId xmlns:a16="http://schemas.microsoft.com/office/drawing/2014/main" id="{C3A420EA-1AFC-4488-B9EB-F3809AD9E675}"/>
            </a:ext>
          </a:extLst>
        </xdr:cNvPr>
        <xdr:cNvSpPr txBox="1">
          <a:spLocks noChangeArrowheads="1"/>
        </xdr:cNvSpPr>
      </xdr:nvSpPr>
      <xdr:spPr bwMode="auto">
        <a:xfrm>
          <a:off x="4743450" y="243078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495" name="Text Box 16">
          <a:extLst>
            <a:ext uri="{FF2B5EF4-FFF2-40B4-BE49-F238E27FC236}">
              <a16:creationId xmlns:a16="http://schemas.microsoft.com/office/drawing/2014/main" id="{947DDDE5-139E-4082-8632-27DBBABFDAC8}"/>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496" name="Text Box 17">
          <a:extLst>
            <a:ext uri="{FF2B5EF4-FFF2-40B4-BE49-F238E27FC236}">
              <a16:creationId xmlns:a16="http://schemas.microsoft.com/office/drawing/2014/main" id="{EDF9E50A-D11E-465F-BF3D-4539C243CAA8}"/>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497" name="Text Box 18">
          <a:extLst>
            <a:ext uri="{FF2B5EF4-FFF2-40B4-BE49-F238E27FC236}">
              <a16:creationId xmlns:a16="http://schemas.microsoft.com/office/drawing/2014/main" id="{9F4FDE5A-F5EB-465D-AF74-4D0D2B5615BC}"/>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498" name="Text Box 19">
          <a:extLst>
            <a:ext uri="{FF2B5EF4-FFF2-40B4-BE49-F238E27FC236}">
              <a16:creationId xmlns:a16="http://schemas.microsoft.com/office/drawing/2014/main" id="{CBC6B3CC-16AA-4CB1-A553-493C93C79EED}"/>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2499" name="Text Box 16">
          <a:extLst>
            <a:ext uri="{FF2B5EF4-FFF2-40B4-BE49-F238E27FC236}">
              <a16:creationId xmlns:a16="http://schemas.microsoft.com/office/drawing/2014/main" id="{AF47D5C9-5750-459F-84FC-41A938A40016}"/>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2500" name="Text Box 17">
          <a:extLst>
            <a:ext uri="{FF2B5EF4-FFF2-40B4-BE49-F238E27FC236}">
              <a16:creationId xmlns:a16="http://schemas.microsoft.com/office/drawing/2014/main" id="{F82CB2A6-FE52-4761-AC62-B3069396ECB1}"/>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2501" name="Text Box 18">
          <a:extLst>
            <a:ext uri="{FF2B5EF4-FFF2-40B4-BE49-F238E27FC236}">
              <a16:creationId xmlns:a16="http://schemas.microsoft.com/office/drawing/2014/main" id="{84C7AD62-9E25-4D2F-8299-33C1871B6DB5}"/>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502" name="Text Box 16">
          <a:extLst>
            <a:ext uri="{FF2B5EF4-FFF2-40B4-BE49-F238E27FC236}">
              <a16:creationId xmlns:a16="http://schemas.microsoft.com/office/drawing/2014/main" id="{A098AD16-9964-4B6F-AC55-ADA93DC70758}"/>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503" name="Text Box 17">
          <a:extLst>
            <a:ext uri="{FF2B5EF4-FFF2-40B4-BE49-F238E27FC236}">
              <a16:creationId xmlns:a16="http://schemas.microsoft.com/office/drawing/2014/main" id="{5A1CC58E-DA9E-4D9E-9402-932051D3EC50}"/>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504" name="Text Box 18">
          <a:extLst>
            <a:ext uri="{FF2B5EF4-FFF2-40B4-BE49-F238E27FC236}">
              <a16:creationId xmlns:a16="http://schemas.microsoft.com/office/drawing/2014/main" id="{A1C1873A-DCD4-44CB-8A51-91545D4F9E79}"/>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505" name="Text Box 19">
          <a:extLst>
            <a:ext uri="{FF2B5EF4-FFF2-40B4-BE49-F238E27FC236}">
              <a16:creationId xmlns:a16="http://schemas.microsoft.com/office/drawing/2014/main" id="{6693A820-625A-487B-B303-9F18DDAED022}"/>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506" name="Text Box 16">
          <a:extLst>
            <a:ext uri="{FF2B5EF4-FFF2-40B4-BE49-F238E27FC236}">
              <a16:creationId xmlns:a16="http://schemas.microsoft.com/office/drawing/2014/main" id="{2A123F25-92BD-4C71-A730-D7C7A6C51863}"/>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507" name="Text Box 17">
          <a:extLst>
            <a:ext uri="{FF2B5EF4-FFF2-40B4-BE49-F238E27FC236}">
              <a16:creationId xmlns:a16="http://schemas.microsoft.com/office/drawing/2014/main" id="{C9F1BC07-F1B4-45FE-9E47-8BE4AEDBCE32}"/>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508" name="Text Box 18">
          <a:extLst>
            <a:ext uri="{FF2B5EF4-FFF2-40B4-BE49-F238E27FC236}">
              <a16:creationId xmlns:a16="http://schemas.microsoft.com/office/drawing/2014/main" id="{2EB638F2-2898-489D-94A7-215404FAF906}"/>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509" name="Text Box 19">
          <a:extLst>
            <a:ext uri="{FF2B5EF4-FFF2-40B4-BE49-F238E27FC236}">
              <a16:creationId xmlns:a16="http://schemas.microsoft.com/office/drawing/2014/main" id="{7F0CB117-1C2F-4157-8A39-598AF4C95457}"/>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456743"/>
    <xdr:sp macro="" textlink="">
      <xdr:nvSpPr>
        <xdr:cNvPr id="2510" name="Text Box 15">
          <a:extLst>
            <a:ext uri="{FF2B5EF4-FFF2-40B4-BE49-F238E27FC236}">
              <a16:creationId xmlns:a16="http://schemas.microsoft.com/office/drawing/2014/main" id="{9A79B2B5-BCC4-411F-BC37-E7AFC1ADBE1F}"/>
            </a:ext>
          </a:extLst>
        </xdr:cNvPr>
        <xdr:cNvSpPr txBox="1">
          <a:spLocks noChangeArrowheads="1"/>
        </xdr:cNvSpPr>
      </xdr:nvSpPr>
      <xdr:spPr bwMode="auto">
        <a:xfrm>
          <a:off x="4743450" y="235648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504825</xdr:rowOff>
    </xdr:from>
    <xdr:ext cx="95250" cy="442269"/>
    <xdr:sp macro="" textlink="">
      <xdr:nvSpPr>
        <xdr:cNvPr id="2511" name="Text Box 15">
          <a:extLst>
            <a:ext uri="{FF2B5EF4-FFF2-40B4-BE49-F238E27FC236}">
              <a16:creationId xmlns:a16="http://schemas.microsoft.com/office/drawing/2014/main" id="{B341AFC6-F22A-4184-BC48-6C6171BBCCF3}"/>
            </a:ext>
          </a:extLst>
        </xdr:cNvPr>
        <xdr:cNvSpPr txBox="1">
          <a:spLocks noChangeArrowheads="1"/>
        </xdr:cNvSpPr>
      </xdr:nvSpPr>
      <xdr:spPr bwMode="auto">
        <a:xfrm>
          <a:off x="14363700" y="235648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213632"/>
    <xdr:sp macro="" textlink="">
      <xdr:nvSpPr>
        <xdr:cNvPr id="2512" name="Text Box 15">
          <a:extLst>
            <a:ext uri="{FF2B5EF4-FFF2-40B4-BE49-F238E27FC236}">
              <a16:creationId xmlns:a16="http://schemas.microsoft.com/office/drawing/2014/main" id="{9540F9E9-71D9-436C-A598-A5A1F7118648}"/>
            </a:ext>
          </a:extLst>
        </xdr:cNvPr>
        <xdr:cNvSpPr txBox="1">
          <a:spLocks noChangeArrowheads="1"/>
        </xdr:cNvSpPr>
      </xdr:nvSpPr>
      <xdr:spPr bwMode="auto">
        <a:xfrm>
          <a:off x="4743450" y="23564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444331"/>
    <xdr:sp macro="" textlink="">
      <xdr:nvSpPr>
        <xdr:cNvPr id="2513" name="Text Box 15">
          <a:extLst>
            <a:ext uri="{FF2B5EF4-FFF2-40B4-BE49-F238E27FC236}">
              <a16:creationId xmlns:a16="http://schemas.microsoft.com/office/drawing/2014/main" id="{5A8796FB-B16B-496F-A712-7CE596659FAE}"/>
            </a:ext>
          </a:extLst>
        </xdr:cNvPr>
        <xdr:cNvSpPr txBox="1">
          <a:spLocks noChangeArrowheads="1"/>
        </xdr:cNvSpPr>
      </xdr:nvSpPr>
      <xdr:spPr bwMode="auto">
        <a:xfrm>
          <a:off x="4743450" y="235648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504825</xdr:rowOff>
    </xdr:from>
    <xdr:ext cx="95250" cy="213632"/>
    <xdr:sp macro="" textlink="">
      <xdr:nvSpPr>
        <xdr:cNvPr id="2514" name="Text Box 15">
          <a:extLst>
            <a:ext uri="{FF2B5EF4-FFF2-40B4-BE49-F238E27FC236}">
              <a16:creationId xmlns:a16="http://schemas.microsoft.com/office/drawing/2014/main" id="{CE6F58F6-F402-4F0F-A797-82E0B815DBCD}"/>
            </a:ext>
          </a:extLst>
        </xdr:cNvPr>
        <xdr:cNvSpPr txBox="1">
          <a:spLocks noChangeArrowheads="1"/>
        </xdr:cNvSpPr>
      </xdr:nvSpPr>
      <xdr:spPr bwMode="auto">
        <a:xfrm>
          <a:off x="14363700" y="23564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515" name="Text Box 16">
          <a:extLst>
            <a:ext uri="{FF2B5EF4-FFF2-40B4-BE49-F238E27FC236}">
              <a16:creationId xmlns:a16="http://schemas.microsoft.com/office/drawing/2014/main" id="{94FFF752-51E3-40CF-AC66-09957AC95506}"/>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516" name="Text Box 17">
          <a:extLst>
            <a:ext uri="{FF2B5EF4-FFF2-40B4-BE49-F238E27FC236}">
              <a16:creationId xmlns:a16="http://schemas.microsoft.com/office/drawing/2014/main" id="{57242B37-C3D0-4F15-A4D1-28250A6F48B5}"/>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517" name="Text Box 18">
          <a:extLst>
            <a:ext uri="{FF2B5EF4-FFF2-40B4-BE49-F238E27FC236}">
              <a16:creationId xmlns:a16="http://schemas.microsoft.com/office/drawing/2014/main" id="{0EC9C041-8470-4A49-B639-61A8BEC5F667}"/>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518" name="Text Box 19">
          <a:extLst>
            <a:ext uri="{FF2B5EF4-FFF2-40B4-BE49-F238E27FC236}">
              <a16:creationId xmlns:a16="http://schemas.microsoft.com/office/drawing/2014/main" id="{707400F9-376B-468D-A99E-EA16C2712863}"/>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2519" name="Text Box 16">
          <a:extLst>
            <a:ext uri="{FF2B5EF4-FFF2-40B4-BE49-F238E27FC236}">
              <a16:creationId xmlns:a16="http://schemas.microsoft.com/office/drawing/2014/main" id="{25D69323-B3A9-4543-A672-CC57EFA55807}"/>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2520" name="Text Box 17">
          <a:extLst>
            <a:ext uri="{FF2B5EF4-FFF2-40B4-BE49-F238E27FC236}">
              <a16:creationId xmlns:a16="http://schemas.microsoft.com/office/drawing/2014/main" id="{C31A5CE7-2146-4740-9CD0-F7F606F1CE55}"/>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2521" name="Text Box 18">
          <a:extLst>
            <a:ext uri="{FF2B5EF4-FFF2-40B4-BE49-F238E27FC236}">
              <a16:creationId xmlns:a16="http://schemas.microsoft.com/office/drawing/2014/main" id="{9603A1C1-FAE0-4AB9-A894-E9B59F95FF56}"/>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2522" name="Text Box 19">
          <a:extLst>
            <a:ext uri="{FF2B5EF4-FFF2-40B4-BE49-F238E27FC236}">
              <a16:creationId xmlns:a16="http://schemas.microsoft.com/office/drawing/2014/main" id="{422CA89C-7DE5-452A-861E-5080CCB2A9CE}"/>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2523" name="Text Box 16">
          <a:extLst>
            <a:ext uri="{FF2B5EF4-FFF2-40B4-BE49-F238E27FC236}">
              <a16:creationId xmlns:a16="http://schemas.microsoft.com/office/drawing/2014/main" id="{2179FA26-DD34-46F6-BE85-BEF2A6C7D838}"/>
            </a:ext>
          </a:extLst>
        </xdr:cNvPr>
        <xdr:cNvSpPr txBox="1">
          <a:spLocks noChangeArrowheads="1"/>
        </xdr:cNvSpPr>
      </xdr:nvSpPr>
      <xdr:spPr bwMode="auto">
        <a:xfrm>
          <a:off x="309181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2524" name="Text Box 17">
          <a:extLst>
            <a:ext uri="{FF2B5EF4-FFF2-40B4-BE49-F238E27FC236}">
              <a16:creationId xmlns:a16="http://schemas.microsoft.com/office/drawing/2014/main" id="{BF3BBBB2-BB42-4DA6-AD9C-0343AF7CB01F}"/>
            </a:ext>
          </a:extLst>
        </xdr:cNvPr>
        <xdr:cNvSpPr txBox="1">
          <a:spLocks noChangeArrowheads="1"/>
        </xdr:cNvSpPr>
      </xdr:nvSpPr>
      <xdr:spPr bwMode="auto">
        <a:xfrm>
          <a:off x="309181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2525" name="Text Box 18">
          <a:extLst>
            <a:ext uri="{FF2B5EF4-FFF2-40B4-BE49-F238E27FC236}">
              <a16:creationId xmlns:a16="http://schemas.microsoft.com/office/drawing/2014/main" id="{3CC409BC-3D1D-4637-A54F-3CBAF6D3CB14}"/>
            </a:ext>
          </a:extLst>
        </xdr:cNvPr>
        <xdr:cNvSpPr txBox="1">
          <a:spLocks noChangeArrowheads="1"/>
        </xdr:cNvSpPr>
      </xdr:nvSpPr>
      <xdr:spPr bwMode="auto">
        <a:xfrm>
          <a:off x="309181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2526" name="Text Box 19">
          <a:extLst>
            <a:ext uri="{FF2B5EF4-FFF2-40B4-BE49-F238E27FC236}">
              <a16:creationId xmlns:a16="http://schemas.microsoft.com/office/drawing/2014/main" id="{78AFD9E4-0D95-4A43-B0DC-20BB12B0F54B}"/>
            </a:ext>
          </a:extLst>
        </xdr:cNvPr>
        <xdr:cNvSpPr txBox="1">
          <a:spLocks noChangeArrowheads="1"/>
        </xdr:cNvSpPr>
      </xdr:nvSpPr>
      <xdr:spPr bwMode="auto">
        <a:xfrm>
          <a:off x="309181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444014"/>
    <xdr:sp macro="" textlink="">
      <xdr:nvSpPr>
        <xdr:cNvPr id="2527" name="Text Box 15">
          <a:extLst>
            <a:ext uri="{FF2B5EF4-FFF2-40B4-BE49-F238E27FC236}">
              <a16:creationId xmlns:a16="http://schemas.microsoft.com/office/drawing/2014/main" id="{36393688-E836-4129-9581-921C47E9C0B9}"/>
            </a:ext>
          </a:extLst>
        </xdr:cNvPr>
        <xdr:cNvSpPr txBox="1">
          <a:spLocks noChangeArrowheads="1"/>
        </xdr:cNvSpPr>
      </xdr:nvSpPr>
      <xdr:spPr bwMode="auto">
        <a:xfrm>
          <a:off x="4743450" y="243078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528" name="Text Box 16">
          <a:extLst>
            <a:ext uri="{FF2B5EF4-FFF2-40B4-BE49-F238E27FC236}">
              <a16:creationId xmlns:a16="http://schemas.microsoft.com/office/drawing/2014/main" id="{7FABF319-B89D-4192-9F96-3B6603223A9C}"/>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529" name="Text Box 17">
          <a:extLst>
            <a:ext uri="{FF2B5EF4-FFF2-40B4-BE49-F238E27FC236}">
              <a16:creationId xmlns:a16="http://schemas.microsoft.com/office/drawing/2014/main" id="{CDE887D5-4452-4255-9EEF-9D281E1A0657}"/>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530" name="Text Box 18">
          <a:extLst>
            <a:ext uri="{FF2B5EF4-FFF2-40B4-BE49-F238E27FC236}">
              <a16:creationId xmlns:a16="http://schemas.microsoft.com/office/drawing/2014/main" id="{7747141E-3141-4585-9DE6-A814152D031B}"/>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531" name="Text Box 19">
          <a:extLst>
            <a:ext uri="{FF2B5EF4-FFF2-40B4-BE49-F238E27FC236}">
              <a16:creationId xmlns:a16="http://schemas.microsoft.com/office/drawing/2014/main" id="{A8857894-6151-4E89-8F95-85CB4E4EF6F2}"/>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504825</xdr:rowOff>
    </xdr:from>
    <xdr:ext cx="95250" cy="442269"/>
    <xdr:sp macro="" textlink="">
      <xdr:nvSpPr>
        <xdr:cNvPr id="2532" name="Text Box 15">
          <a:extLst>
            <a:ext uri="{FF2B5EF4-FFF2-40B4-BE49-F238E27FC236}">
              <a16:creationId xmlns:a16="http://schemas.microsoft.com/office/drawing/2014/main" id="{7B57CE0E-9B7B-460A-9B07-523E6192828B}"/>
            </a:ext>
          </a:extLst>
        </xdr:cNvPr>
        <xdr:cNvSpPr txBox="1">
          <a:spLocks noChangeArrowheads="1"/>
        </xdr:cNvSpPr>
      </xdr:nvSpPr>
      <xdr:spPr bwMode="auto">
        <a:xfrm>
          <a:off x="14363700" y="243078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2533" name="Text Box 16">
          <a:extLst>
            <a:ext uri="{FF2B5EF4-FFF2-40B4-BE49-F238E27FC236}">
              <a16:creationId xmlns:a16="http://schemas.microsoft.com/office/drawing/2014/main" id="{16234FCF-1740-490D-A718-1F35EA5DFDE9}"/>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2534" name="Text Box 17">
          <a:extLst>
            <a:ext uri="{FF2B5EF4-FFF2-40B4-BE49-F238E27FC236}">
              <a16:creationId xmlns:a16="http://schemas.microsoft.com/office/drawing/2014/main" id="{DC7D6BD1-D958-4DBC-8A1F-210BAD806B11}"/>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2535" name="Text Box 18">
          <a:extLst>
            <a:ext uri="{FF2B5EF4-FFF2-40B4-BE49-F238E27FC236}">
              <a16:creationId xmlns:a16="http://schemas.microsoft.com/office/drawing/2014/main" id="{382AA0F1-8C90-440D-B914-AAE470F356F5}"/>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536" name="Text Box 16">
          <a:extLst>
            <a:ext uri="{FF2B5EF4-FFF2-40B4-BE49-F238E27FC236}">
              <a16:creationId xmlns:a16="http://schemas.microsoft.com/office/drawing/2014/main" id="{E9D74AF1-5F2D-483B-BB2C-E30BF53CDCF9}"/>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537" name="Text Box 17">
          <a:extLst>
            <a:ext uri="{FF2B5EF4-FFF2-40B4-BE49-F238E27FC236}">
              <a16:creationId xmlns:a16="http://schemas.microsoft.com/office/drawing/2014/main" id="{AD91FA5B-8FAA-4D20-8A32-4744C127891A}"/>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538" name="Text Box 18">
          <a:extLst>
            <a:ext uri="{FF2B5EF4-FFF2-40B4-BE49-F238E27FC236}">
              <a16:creationId xmlns:a16="http://schemas.microsoft.com/office/drawing/2014/main" id="{2A75A17A-CAF1-4B5C-8C46-C954A49C62E8}"/>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539" name="Text Box 19">
          <a:extLst>
            <a:ext uri="{FF2B5EF4-FFF2-40B4-BE49-F238E27FC236}">
              <a16:creationId xmlns:a16="http://schemas.microsoft.com/office/drawing/2014/main" id="{FC59DC5E-9227-4E80-91AE-6648142CA32C}"/>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540" name="Text Box 16">
          <a:extLst>
            <a:ext uri="{FF2B5EF4-FFF2-40B4-BE49-F238E27FC236}">
              <a16:creationId xmlns:a16="http://schemas.microsoft.com/office/drawing/2014/main" id="{0B80C630-0493-4DBA-B12C-91896DB71F2C}"/>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541" name="Text Box 17">
          <a:extLst>
            <a:ext uri="{FF2B5EF4-FFF2-40B4-BE49-F238E27FC236}">
              <a16:creationId xmlns:a16="http://schemas.microsoft.com/office/drawing/2014/main" id="{87EF182F-D5A3-4F05-9191-E5D06E80A51A}"/>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542" name="Text Box 18">
          <a:extLst>
            <a:ext uri="{FF2B5EF4-FFF2-40B4-BE49-F238E27FC236}">
              <a16:creationId xmlns:a16="http://schemas.microsoft.com/office/drawing/2014/main" id="{1B0E9F69-6652-4E7E-A531-4396B4AAC9BE}"/>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170392</xdr:rowOff>
    </xdr:from>
    <xdr:ext cx="95250" cy="213632"/>
    <xdr:sp macro="" textlink="">
      <xdr:nvSpPr>
        <xdr:cNvPr id="2543" name="Text Box 15">
          <a:extLst>
            <a:ext uri="{FF2B5EF4-FFF2-40B4-BE49-F238E27FC236}">
              <a16:creationId xmlns:a16="http://schemas.microsoft.com/office/drawing/2014/main" id="{7A423961-3FC8-40F6-987F-4199AE33AAE3}"/>
            </a:ext>
          </a:extLst>
        </xdr:cNvPr>
        <xdr:cNvSpPr txBox="1">
          <a:spLocks noChangeArrowheads="1"/>
        </xdr:cNvSpPr>
      </xdr:nvSpPr>
      <xdr:spPr bwMode="auto">
        <a:xfrm>
          <a:off x="14392275" y="255926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544" name="Text Box 16">
          <a:extLst>
            <a:ext uri="{FF2B5EF4-FFF2-40B4-BE49-F238E27FC236}">
              <a16:creationId xmlns:a16="http://schemas.microsoft.com/office/drawing/2014/main" id="{00D04971-B80A-4EE4-A732-74D9A8A8EEF8}"/>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545" name="Text Box 17">
          <a:extLst>
            <a:ext uri="{FF2B5EF4-FFF2-40B4-BE49-F238E27FC236}">
              <a16:creationId xmlns:a16="http://schemas.microsoft.com/office/drawing/2014/main" id="{7F303346-776A-4B8B-942A-369BF816F316}"/>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546" name="Text Box 18">
          <a:extLst>
            <a:ext uri="{FF2B5EF4-FFF2-40B4-BE49-F238E27FC236}">
              <a16:creationId xmlns:a16="http://schemas.microsoft.com/office/drawing/2014/main" id="{BDBAC2D7-D437-4BE4-8D0A-E64473ABACD7}"/>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547" name="Text Box 19">
          <a:extLst>
            <a:ext uri="{FF2B5EF4-FFF2-40B4-BE49-F238E27FC236}">
              <a16:creationId xmlns:a16="http://schemas.microsoft.com/office/drawing/2014/main" id="{0F5A4F4B-DA18-40E9-88E6-C387D9833CC0}"/>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2548" name="Text Box 16">
          <a:extLst>
            <a:ext uri="{FF2B5EF4-FFF2-40B4-BE49-F238E27FC236}">
              <a16:creationId xmlns:a16="http://schemas.microsoft.com/office/drawing/2014/main" id="{4AF59C97-1C2E-44B2-A2CA-D68309E94483}"/>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2549" name="Text Box 17">
          <a:extLst>
            <a:ext uri="{FF2B5EF4-FFF2-40B4-BE49-F238E27FC236}">
              <a16:creationId xmlns:a16="http://schemas.microsoft.com/office/drawing/2014/main" id="{B1D1C6CF-E109-4170-89AA-6351C4F6E5F4}"/>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2550" name="Text Box 18">
          <a:extLst>
            <a:ext uri="{FF2B5EF4-FFF2-40B4-BE49-F238E27FC236}">
              <a16:creationId xmlns:a16="http://schemas.microsoft.com/office/drawing/2014/main" id="{54C9F690-C498-4539-A25F-90D52F73D626}"/>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2551" name="Text Box 19">
          <a:extLst>
            <a:ext uri="{FF2B5EF4-FFF2-40B4-BE49-F238E27FC236}">
              <a16:creationId xmlns:a16="http://schemas.microsoft.com/office/drawing/2014/main" id="{BFE24F6C-B041-4E22-A4BC-333AE7D90BC1}"/>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49</xdr:row>
      <xdr:rowOff>0</xdr:rowOff>
    </xdr:from>
    <xdr:ext cx="95250" cy="171450"/>
    <xdr:sp macro="" textlink="">
      <xdr:nvSpPr>
        <xdr:cNvPr id="2552" name="Text Box 16">
          <a:extLst>
            <a:ext uri="{FF2B5EF4-FFF2-40B4-BE49-F238E27FC236}">
              <a16:creationId xmlns:a16="http://schemas.microsoft.com/office/drawing/2014/main" id="{F062F759-43E2-4B35-ACF4-03013773776A}"/>
            </a:ext>
          </a:extLst>
        </xdr:cNvPr>
        <xdr:cNvSpPr txBox="1">
          <a:spLocks noChangeArrowheads="1"/>
        </xdr:cNvSpPr>
      </xdr:nvSpPr>
      <xdr:spPr bwMode="auto">
        <a:xfrm>
          <a:off x="30918150" y="235648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49</xdr:row>
      <xdr:rowOff>0</xdr:rowOff>
    </xdr:from>
    <xdr:ext cx="95250" cy="171450"/>
    <xdr:sp macro="" textlink="">
      <xdr:nvSpPr>
        <xdr:cNvPr id="2553" name="Text Box 17">
          <a:extLst>
            <a:ext uri="{FF2B5EF4-FFF2-40B4-BE49-F238E27FC236}">
              <a16:creationId xmlns:a16="http://schemas.microsoft.com/office/drawing/2014/main" id="{5A91195E-768A-4F7C-844B-28C3EBC25359}"/>
            </a:ext>
          </a:extLst>
        </xdr:cNvPr>
        <xdr:cNvSpPr txBox="1">
          <a:spLocks noChangeArrowheads="1"/>
        </xdr:cNvSpPr>
      </xdr:nvSpPr>
      <xdr:spPr bwMode="auto">
        <a:xfrm>
          <a:off x="30918150" y="235648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49</xdr:row>
      <xdr:rowOff>0</xdr:rowOff>
    </xdr:from>
    <xdr:ext cx="95250" cy="171450"/>
    <xdr:sp macro="" textlink="">
      <xdr:nvSpPr>
        <xdr:cNvPr id="2554" name="Text Box 18">
          <a:extLst>
            <a:ext uri="{FF2B5EF4-FFF2-40B4-BE49-F238E27FC236}">
              <a16:creationId xmlns:a16="http://schemas.microsoft.com/office/drawing/2014/main" id="{522DFA6E-0D1C-4317-BC85-F6E5B11CD187}"/>
            </a:ext>
          </a:extLst>
        </xdr:cNvPr>
        <xdr:cNvSpPr txBox="1">
          <a:spLocks noChangeArrowheads="1"/>
        </xdr:cNvSpPr>
      </xdr:nvSpPr>
      <xdr:spPr bwMode="auto">
        <a:xfrm>
          <a:off x="30918150" y="235648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49</xdr:row>
      <xdr:rowOff>0</xdr:rowOff>
    </xdr:from>
    <xdr:ext cx="95250" cy="171450"/>
    <xdr:sp macro="" textlink="">
      <xdr:nvSpPr>
        <xdr:cNvPr id="2555" name="Text Box 19">
          <a:extLst>
            <a:ext uri="{FF2B5EF4-FFF2-40B4-BE49-F238E27FC236}">
              <a16:creationId xmlns:a16="http://schemas.microsoft.com/office/drawing/2014/main" id="{BA0803C1-7F55-48A7-9A97-56B3A0FF1BCE}"/>
            </a:ext>
          </a:extLst>
        </xdr:cNvPr>
        <xdr:cNvSpPr txBox="1">
          <a:spLocks noChangeArrowheads="1"/>
        </xdr:cNvSpPr>
      </xdr:nvSpPr>
      <xdr:spPr bwMode="auto">
        <a:xfrm>
          <a:off x="30918150" y="235648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444014"/>
    <xdr:sp macro="" textlink="">
      <xdr:nvSpPr>
        <xdr:cNvPr id="2556" name="Text Box 15">
          <a:extLst>
            <a:ext uri="{FF2B5EF4-FFF2-40B4-BE49-F238E27FC236}">
              <a16:creationId xmlns:a16="http://schemas.microsoft.com/office/drawing/2014/main" id="{C9920300-B9FA-48CE-B978-6A198E3AD600}"/>
            </a:ext>
          </a:extLst>
        </xdr:cNvPr>
        <xdr:cNvSpPr txBox="1">
          <a:spLocks noChangeArrowheads="1"/>
        </xdr:cNvSpPr>
      </xdr:nvSpPr>
      <xdr:spPr bwMode="auto">
        <a:xfrm>
          <a:off x="4743450" y="243078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557" name="Text Box 16">
          <a:extLst>
            <a:ext uri="{FF2B5EF4-FFF2-40B4-BE49-F238E27FC236}">
              <a16:creationId xmlns:a16="http://schemas.microsoft.com/office/drawing/2014/main" id="{49129199-CF57-4684-A18A-CFEAC3B3B645}"/>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558" name="Text Box 17">
          <a:extLst>
            <a:ext uri="{FF2B5EF4-FFF2-40B4-BE49-F238E27FC236}">
              <a16:creationId xmlns:a16="http://schemas.microsoft.com/office/drawing/2014/main" id="{8A0DE7D1-98CC-41B2-8F51-78886659FD80}"/>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559" name="Text Box 18">
          <a:extLst>
            <a:ext uri="{FF2B5EF4-FFF2-40B4-BE49-F238E27FC236}">
              <a16:creationId xmlns:a16="http://schemas.microsoft.com/office/drawing/2014/main" id="{6222DF60-FB03-4B3A-8620-6870EC1C2755}"/>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560" name="Text Box 19">
          <a:extLst>
            <a:ext uri="{FF2B5EF4-FFF2-40B4-BE49-F238E27FC236}">
              <a16:creationId xmlns:a16="http://schemas.microsoft.com/office/drawing/2014/main" id="{7EC54DBC-48D8-4253-BF59-3F2E98A03366}"/>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2561" name="Text Box 16">
          <a:extLst>
            <a:ext uri="{FF2B5EF4-FFF2-40B4-BE49-F238E27FC236}">
              <a16:creationId xmlns:a16="http://schemas.microsoft.com/office/drawing/2014/main" id="{24ED1808-D110-4CC2-B439-EB00E931DB9D}"/>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2562" name="Text Box 17">
          <a:extLst>
            <a:ext uri="{FF2B5EF4-FFF2-40B4-BE49-F238E27FC236}">
              <a16:creationId xmlns:a16="http://schemas.microsoft.com/office/drawing/2014/main" id="{1A044AE7-26F7-402C-ABED-D018B22B7F0D}"/>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15875</xdr:rowOff>
    </xdr:from>
    <xdr:ext cx="95250" cy="171450"/>
    <xdr:sp macro="" textlink="">
      <xdr:nvSpPr>
        <xdr:cNvPr id="2563" name="Text Box 18">
          <a:extLst>
            <a:ext uri="{FF2B5EF4-FFF2-40B4-BE49-F238E27FC236}">
              <a16:creationId xmlns:a16="http://schemas.microsoft.com/office/drawing/2014/main" id="{28FBC280-6A9D-4966-A380-C5BCD3DD0A07}"/>
            </a:ext>
          </a:extLst>
        </xdr:cNvPr>
        <xdr:cNvSpPr txBox="1">
          <a:spLocks noChangeArrowheads="1"/>
        </xdr:cNvSpPr>
      </xdr:nvSpPr>
      <xdr:spPr bwMode="auto">
        <a:xfrm>
          <a:off x="14355762" y="25438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564" name="Text Box 16">
          <a:extLst>
            <a:ext uri="{FF2B5EF4-FFF2-40B4-BE49-F238E27FC236}">
              <a16:creationId xmlns:a16="http://schemas.microsoft.com/office/drawing/2014/main" id="{877AC0CB-040F-40EA-87CB-38497663FF89}"/>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565" name="Text Box 17">
          <a:extLst>
            <a:ext uri="{FF2B5EF4-FFF2-40B4-BE49-F238E27FC236}">
              <a16:creationId xmlns:a16="http://schemas.microsoft.com/office/drawing/2014/main" id="{DABB1541-814D-46E5-A4D6-1A8AA28633B4}"/>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566" name="Text Box 18">
          <a:extLst>
            <a:ext uri="{FF2B5EF4-FFF2-40B4-BE49-F238E27FC236}">
              <a16:creationId xmlns:a16="http://schemas.microsoft.com/office/drawing/2014/main" id="{B6114B6D-1F90-4887-9EF7-B6E64EB18501}"/>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567" name="Text Box 19">
          <a:extLst>
            <a:ext uri="{FF2B5EF4-FFF2-40B4-BE49-F238E27FC236}">
              <a16:creationId xmlns:a16="http://schemas.microsoft.com/office/drawing/2014/main" id="{DC27FE2C-F515-4178-ACDD-2CBB98C64B69}"/>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568" name="Text Box 16">
          <a:extLst>
            <a:ext uri="{FF2B5EF4-FFF2-40B4-BE49-F238E27FC236}">
              <a16:creationId xmlns:a16="http://schemas.microsoft.com/office/drawing/2014/main" id="{B486710E-C8B4-4E88-9DEA-43424F3F1F46}"/>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170392</xdr:rowOff>
    </xdr:from>
    <xdr:ext cx="95250" cy="213632"/>
    <xdr:sp macro="" textlink="">
      <xdr:nvSpPr>
        <xdr:cNvPr id="2569" name="Text Box 15">
          <a:extLst>
            <a:ext uri="{FF2B5EF4-FFF2-40B4-BE49-F238E27FC236}">
              <a16:creationId xmlns:a16="http://schemas.microsoft.com/office/drawing/2014/main" id="{086FAB4C-9FE7-4C0D-9774-BEB54A00E1CA}"/>
            </a:ext>
          </a:extLst>
        </xdr:cNvPr>
        <xdr:cNvSpPr txBox="1">
          <a:spLocks noChangeArrowheads="1"/>
        </xdr:cNvSpPr>
      </xdr:nvSpPr>
      <xdr:spPr bwMode="auto">
        <a:xfrm>
          <a:off x="14392275" y="255926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448496"/>
    <xdr:sp macro="" textlink="">
      <xdr:nvSpPr>
        <xdr:cNvPr id="2570" name="Text Box 15">
          <a:extLst>
            <a:ext uri="{FF2B5EF4-FFF2-40B4-BE49-F238E27FC236}">
              <a16:creationId xmlns:a16="http://schemas.microsoft.com/office/drawing/2014/main" id="{1D4465C3-7D95-4D82-B658-2FEB9A95D94B}"/>
            </a:ext>
          </a:extLst>
        </xdr:cNvPr>
        <xdr:cNvSpPr txBox="1">
          <a:spLocks noChangeArrowheads="1"/>
        </xdr:cNvSpPr>
      </xdr:nvSpPr>
      <xdr:spPr bwMode="auto">
        <a:xfrm>
          <a:off x="4743450" y="257937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504825</xdr:rowOff>
    </xdr:from>
    <xdr:ext cx="95250" cy="442269"/>
    <xdr:sp macro="" textlink="">
      <xdr:nvSpPr>
        <xdr:cNvPr id="2571" name="Text Box 15">
          <a:extLst>
            <a:ext uri="{FF2B5EF4-FFF2-40B4-BE49-F238E27FC236}">
              <a16:creationId xmlns:a16="http://schemas.microsoft.com/office/drawing/2014/main" id="{B414A743-699E-4903-92ED-9C3824B50FE4}"/>
            </a:ext>
          </a:extLst>
        </xdr:cNvPr>
        <xdr:cNvSpPr txBox="1">
          <a:spLocks noChangeArrowheads="1"/>
        </xdr:cNvSpPr>
      </xdr:nvSpPr>
      <xdr:spPr bwMode="auto">
        <a:xfrm>
          <a:off x="14363700" y="257937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213632"/>
    <xdr:sp macro="" textlink="">
      <xdr:nvSpPr>
        <xdr:cNvPr id="2572" name="Text Box 15">
          <a:extLst>
            <a:ext uri="{FF2B5EF4-FFF2-40B4-BE49-F238E27FC236}">
              <a16:creationId xmlns:a16="http://schemas.microsoft.com/office/drawing/2014/main" id="{48E40511-9CD9-4304-B8BB-3A74A0BB0DF0}"/>
            </a:ext>
          </a:extLst>
        </xdr:cNvPr>
        <xdr:cNvSpPr txBox="1">
          <a:spLocks noChangeArrowheads="1"/>
        </xdr:cNvSpPr>
      </xdr:nvSpPr>
      <xdr:spPr bwMode="auto">
        <a:xfrm>
          <a:off x="4743450" y="25793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444331"/>
    <xdr:sp macro="" textlink="">
      <xdr:nvSpPr>
        <xdr:cNvPr id="2573" name="Text Box 15">
          <a:extLst>
            <a:ext uri="{FF2B5EF4-FFF2-40B4-BE49-F238E27FC236}">
              <a16:creationId xmlns:a16="http://schemas.microsoft.com/office/drawing/2014/main" id="{3822A86E-4412-4C5D-A820-53A10056E681}"/>
            </a:ext>
          </a:extLst>
        </xdr:cNvPr>
        <xdr:cNvSpPr txBox="1">
          <a:spLocks noChangeArrowheads="1"/>
        </xdr:cNvSpPr>
      </xdr:nvSpPr>
      <xdr:spPr bwMode="auto">
        <a:xfrm>
          <a:off x="4743450" y="257937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170392</xdr:rowOff>
    </xdr:from>
    <xdr:ext cx="95250" cy="213632"/>
    <xdr:sp macro="" textlink="">
      <xdr:nvSpPr>
        <xdr:cNvPr id="2574" name="Text Box 15">
          <a:extLst>
            <a:ext uri="{FF2B5EF4-FFF2-40B4-BE49-F238E27FC236}">
              <a16:creationId xmlns:a16="http://schemas.microsoft.com/office/drawing/2014/main" id="{64DF8285-A6F2-4D91-B8D3-F66C73E463B6}"/>
            </a:ext>
          </a:extLst>
        </xdr:cNvPr>
        <xdr:cNvSpPr txBox="1">
          <a:spLocks noChangeArrowheads="1"/>
        </xdr:cNvSpPr>
      </xdr:nvSpPr>
      <xdr:spPr bwMode="auto">
        <a:xfrm>
          <a:off x="14392275" y="255926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575" name="Text Box 16">
          <a:extLst>
            <a:ext uri="{FF2B5EF4-FFF2-40B4-BE49-F238E27FC236}">
              <a16:creationId xmlns:a16="http://schemas.microsoft.com/office/drawing/2014/main" id="{84BD58D0-E599-40F4-9AB2-2F2A70D7EFA6}"/>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576" name="Text Box 17">
          <a:extLst>
            <a:ext uri="{FF2B5EF4-FFF2-40B4-BE49-F238E27FC236}">
              <a16:creationId xmlns:a16="http://schemas.microsoft.com/office/drawing/2014/main" id="{9E0660D1-A01C-4E38-98A8-E2B152535361}"/>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577" name="Text Box 18">
          <a:extLst>
            <a:ext uri="{FF2B5EF4-FFF2-40B4-BE49-F238E27FC236}">
              <a16:creationId xmlns:a16="http://schemas.microsoft.com/office/drawing/2014/main" id="{08121961-582A-4FF8-B36C-9D5CC8E664E5}"/>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578" name="Text Box 19">
          <a:extLst>
            <a:ext uri="{FF2B5EF4-FFF2-40B4-BE49-F238E27FC236}">
              <a16:creationId xmlns:a16="http://schemas.microsoft.com/office/drawing/2014/main" id="{E8A18008-4FB8-422F-8282-D660BB6AB11A}"/>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2579" name="Text Box 16">
          <a:extLst>
            <a:ext uri="{FF2B5EF4-FFF2-40B4-BE49-F238E27FC236}">
              <a16:creationId xmlns:a16="http://schemas.microsoft.com/office/drawing/2014/main" id="{4DA0D37D-4567-4A7B-8638-36B61FA6B375}"/>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2580" name="Text Box 17">
          <a:extLst>
            <a:ext uri="{FF2B5EF4-FFF2-40B4-BE49-F238E27FC236}">
              <a16:creationId xmlns:a16="http://schemas.microsoft.com/office/drawing/2014/main" id="{C6729480-79A1-46A9-988C-807623D050F6}"/>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2581" name="Text Box 18">
          <a:extLst>
            <a:ext uri="{FF2B5EF4-FFF2-40B4-BE49-F238E27FC236}">
              <a16:creationId xmlns:a16="http://schemas.microsoft.com/office/drawing/2014/main" id="{29946AF4-C55E-4AAC-80D5-C123F1F9EEF9}"/>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2582" name="Text Box 19">
          <a:extLst>
            <a:ext uri="{FF2B5EF4-FFF2-40B4-BE49-F238E27FC236}">
              <a16:creationId xmlns:a16="http://schemas.microsoft.com/office/drawing/2014/main" id="{392CDFAA-2DC0-4F0A-8C4F-9FCD4F2CA93A}"/>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2583" name="Text Box 16">
          <a:extLst>
            <a:ext uri="{FF2B5EF4-FFF2-40B4-BE49-F238E27FC236}">
              <a16:creationId xmlns:a16="http://schemas.microsoft.com/office/drawing/2014/main" id="{046643B6-4559-445B-B728-7419AFAB73C7}"/>
            </a:ext>
          </a:extLst>
        </xdr:cNvPr>
        <xdr:cNvSpPr txBox="1">
          <a:spLocks noChangeArrowheads="1"/>
        </xdr:cNvSpPr>
      </xdr:nvSpPr>
      <xdr:spPr bwMode="auto">
        <a:xfrm>
          <a:off x="309181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2584" name="Text Box 17">
          <a:extLst>
            <a:ext uri="{FF2B5EF4-FFF2-40B4-BE49-F238E27FC236}">
              <a16:creationId xmlns:a16="http://schemas.microsoft.com/office/drawing/2014/main" id="{5FF9D750-80FA-48BA-B924-A57A736F38D0}"/>
            </a:ext>
          </a:extLst>
        </xdr:cNvPr>
        <xdr:cNvSpPr txBox="1">
          <a:spLocks noChangeArrowheads="1"/>
        </xdr:cNvSpPr>
      </xdr:nvSpPr>
      <xdr:spPr bwMode="auto">
        <a:xfrm>
          <a:off x="309181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2585" name="Text Box 18">
          <a:extLst>
            <a:ext uri="{FF2B5EF4-FFF2-40B4-BE49-F238E27FC236}">
              <a16:creationId xmlns:a16="http://schemas.microsoft.com/office/drawing/2014/main" id="{158D1581-3BBE-420E-9787-BE9F91645E63}"/>
            </a:ext>
          </a:extLst>
        </xdr:cNvPr>
        <xdr:cNvSpPr txBox="1">
          <a:spLocks noChangeArrowheads="1"/>
        </xdr:cNvSpPr>
      </xdr:nvSpPr>
      <xdr:spPr bwMode="auto">
        <a:xfrm>
          <a:off x="309181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2586" name="Text Box 19">
          <a:extLst>
            <a:ext uri="{FF2B5EF4-FFF2-40B4-BE49-F238E27FC236}">
              <a16:creationId xmlns:a16="http://schemas.microsoft.com/office/drawing/2014/main" id="{C5960F05-04EA-4B3C-A9D7-9451DCC42CD8}"/>
            </a:ext>
          </a:extLst>
        </xdr:cNvPr>
        <xdr:cNvSpPr txBox="1">
          <a:spLocks noChangeArrowheads="1"/>
        </xdr:cNvSpPr>
      </xdr:nvSpPr>
      <xdr:spPr bwMode="auto">
        <a:xfrm>
          <a:off x="309181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444014"/>
    <xdr:sp macro="" textlink="">
      <xdr:nvSpPr>
        <xdr:cNvPr id="2587" name="Text Box 15">
          <a:extLst>
            <a:ext uri="{FF2B5EF4-FFF2-40B4-BE49-F238E27FC236}">
              <a16:creationId xmlns:a16="http://schemas.microsoft.com/office/drawing/2014/main" id="{2E83402E-840C-428C-8913-228EB1199B82}"/>
            </a:ext>
          </a:extLst>
        </xdr:cNvPr>
        <xdr:cNvSpPr txBox="1">
          <a:spLocks noChangeArrowheads="1"/>
        </xdr:cNvSpPr>
      </xdr:nvSpPr>
      <xdr:spPr bwMode="auto">
        <a:xfrm>
          <a:off x="4743450" y="265366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588" name="Text Box 16">
          <a:extLst>
            <a:ext uri="{FF2B5EF4-FFF2-40B4-BE49-F238E27FC236}">
              <a16:creationId xmlns:a16="http://schemas.microsoft.com/office/drawing/2014/main" id="{A8ED8538-F8E8-4CFF-A7FE-5A077BF949D1}"/>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589" name="Text Box 17">
          <a:extLst>
            <a:ext uri="{FF2B5EF4-FFF2-40B4-BE49-F238E27FC236}">
              <a16:creationId xmlns:a16="http://schemas.microsoft.com/office/drawing/2014/main" id="{75E4E27F-90E0-4A28-B974-7082EF397903}"/>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590" name="Text Box 18">
          <a:extLst>
            <a:ext uri="{FF2B5EF4-FFF2-40B4-BE49-F238E27FC236}">
              <a16:creationId xmlns:a16="http://schemas.microsoft.com/office/drawing/2014/main" id="{5B14C6EE-8CC4-4E4B-AB6A-D1856B3EC1FA}"/>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591" name="Text Box 19">
          <a:extLst>
            <a:ext uri="{FF2B5EF4-FFF2-40B4-BE49-F238E27FC236}">
              <a16:creationId xmlns:a16="http://schemas.microsoft.com/office/drawing/2014/main" id="{A3CC9534-2F26-43FC-B73E-CCB7D4F7D50E}"/>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2592" name="Text Box 16">
          <a:extLst>
            <a:ext uri="{FF2B5EF4-FFF2-40B4-BE49-F238E27FC236}">
              <a16:creationId xmlns:a16="http://schemas.microsoft.com/office/drawing/2014/main" id="{1F302AF2-1809-4702-A698-2A12CC2E65E9}"/>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2593" name="Text Box 17">
          <a:extLst>
            <a:ext uri="{FF2B5EF4-FFF2-40B4-BE49-F238E27FC236}">
              <a16:creationId xmlns:a16="http://schemas.microsoft.com/office/drawing/2014/main" id="{F7A02057-047D-4B5B-9F51-A7A2B17D9D39}"/>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2594" name="Text Box 18">
          <a:extLst>
            <a:ext uri="{FF2B5EF4-FFF2-40B4-BE49-F238E27FC236}">
              <a16:creationId xmlns:a16="http://schemas.microsoft.com/office/drawing/2014/main" id="{706ABBEB-576E-4096-85D3-01EB27294C36}"/>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595" name="Text Box 16">
          <a:extLst>
            <a:ext uri="{FF2B5EF4-FFF2-40B4-BE49-F238E27FC236}">
              <a16:creationId xmlns:a16="http://schemas.microsoft.com/office/drawing/2014/main" id="{99EAF1DB-9596-40C1-BF73-26131E2F6F85}"/>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596" name="Text Box 17">
          <a:extLst>
            <a:ext uri="{FF2B5EF4-FFF2-40B4-BE49-F238E27FC236}">
              <a16:creationId xmlns:a16="http://schemas.microsoft.com/office/drawing/2014/main" id="{F589887C-6349-4550-8611-AC97DED1E3A7}"/>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597" name="Text Box 18">
          <a:extLst>
            <a:ext uri="{FF2B5EF4-FFF2-40B4-BE49-F238E27FC236}">
              <a16:creationId xmlns:a16="http://schemas.microsoft.com/office/drawing/2014/main" id="{BB931BA7-D710-4DC8-BFCD-AE01368D57B7}"/>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598" name="Text Box 19">
          <a:extLst>
            <a:ext uri="{FF2B5EF4-FFF2-40B4-BE49-F238E27FC236}">
              <a16:creationId xmlns:a16="http://schemas.microsoft.com/office/drawing/2014/main" id="{9CA86E9B-62A7-4E0E-A9D6-437271C231B6}"/>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599" name="Text Box 16">
          <a:extLst>
            <a:ext uri="{FF2B5EF4-FFF2-40B4-BE49-F238E27FC236}">
              <a16:creationId xmlns:a16="http://schemas.microsoft.com/office/drawing/2014/main" id="{C9E742A7-C45D-4842-B91C-4ED770BC51FC}"/>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600" name="Text Box 17">
          <a:extLst>
            <a:ext uri="{FF2B5EF4-FFF2-40B4-BE49-F238E27FC236}">
              <a16:creationId xmlns:a16="http://schemas.microsoft.com/office/drawing/2014/main" id="{A04B4A6B-444C-4550-AE5A-471AECE9C35B}"/>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601" name="Text Box 18">
          <a:extLst>
            <a:ext uri="{FF2B5EF4-FFF2-40B4-BE49-F238E27FC236}">
              <a16:creationId xmlns:a16="http://schemas.microsoft.com/office/drawing/2014/main" id="{DF65E922-1E55-47CF-ADA0-6EEF8AE831C2}"/>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602" name="Text Box 19">
          <a:extLst>
            <a:ext uri="{FF2B5EF4-FFF2-40B4-BE49-F238E27FC236}">
              <a16:creationId xmlns:a16="http://schemas.microsoft.com/office/drawing/2014/main" id="{6A4FFC83-ABC5-4597-884D-2D865626D0A3}"/>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456743"/>
    <xdr:sp macro="" textlink="">
      <xdr:nvSpPr>
        <xdr:cNvPr id="2603" name="Text Box 15">
          <a:extLst>
            <a:ext uri="{FF2B5EF4-FFF2-40B4-BE49-F238E27FC236}">
              <a16:creationId xmlns:a16="http://schemas.microsoft.com/office/drawing/2014/main" id="{FDFF9F55-853D-4FC6-B727-E05A1052E3F4}"/>
            </a:ext>
          </a:extLst>
        </xdr:cNvPr>
        <xdr:cNvSpPr txBox="1">
          <a:spLocks noChangeArrowheads="1"/>
        </xdr:cNvSpPr>
      </xdr:nvSpPr>
      <xdr:spPr bwMode="auto">
        <a:xfrm>
          <a:off x="4743450" y="257937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504825</xdr:rowOff>
    </xdr:from>
    <xdr:ext cx="95250" cy="442269"/>
    <xdr:sp macro="" textlink="">
      <xdr:nvSpPr>
        <xdr:cNvPr id="2604" name="Text Box 15">
          <a:extLst>
            <a:ext uri="{FF2B5EF4-FFF2-40B4-BE49-F238E27FC236}">
              <a16:creationId xmlns:a16="http://schemas.microsoft.com/office/drawing/2014/main" id="{401DBC43-F791-4EAA-85A4-016B65F07E2B}"/>
            </a:ext>
          </a:extLst>
        </xdr:cNvPr>
        <xdr:cNvSpPr txBox="1">
          <a:spLocks noChangeArrowheads="1"/>
        </xdr:cNvSpPr>
      </xdr:nvSpPr>
      <xdr:spPr bwMode="auto">
        <a:xfrm>
          <a:off x="14363700" y="257937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213632"/>
    <xdr:sp macro="" textlink="">
      <xdr:nvSpPr>
        <xdr:cNvPr id="2605" name="Text Box 15">
          <a:extLst>
            <a:ext uri="{FF2B5EF4-FFF2-40B4-BE49-F238E27FC236}">
              <a16:creationId xmlns:a16="http://schemas.microsoft.com/office/drawing/2014/main" id="{35D6E47A-545F-4F64-93C3-CD3274E9D11D}"/>
            </a:ext>
          </a:extLst>
        </xdr:cNvPr>
        <xdr:cNvSpPr txBox="1">
          <a:spLocks noChangeArrowheads="1"/>
        </xdr:cNvSpPr>
      </xdr:nvSpPr>
      <xdr:spPr bwMode="auto">
        <a:xfrm>
          <a:off x="4743450" y="25793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444331"/>
    <xdr:sp macro="" textlink="">
      <xdr:nvSpPr>
        <xdr:cNvPr id="2606" name="Text Box 15">
          <a:extLst>
            <a:ext uri="{FF2B5EF4-FFF2-40B4-BE49-F238E27FC236}">
              <a16:creationId xmlns:a16="http://schemas.microsoft.com/office/drawing/2014/main" id="{E7094D23-4E70-40D2-9EDC-361796D82439}"/>
            </a:ext>
          </a:extLst>
        </xdr:cNvPr>
        <xdr:cNvSpPr txBox="1">
          <a:spLocks noChangeArrowheads="1"/>
        </xdr:cNvSpPr>
      </xdr:nvSpPr>
      <xdr:spPr bwMode="auto">
        <a:xfrm>
          <a:off x="4743450" y="257937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504825</xdr:rowOff>
    </xdr:from>
    <xdr:ext cx="95250" cy="213632"/>
    <xdr:sp macro="" textlink="">
      <xdr:nvSpPr>
        <xdr:cNvPr id="2607" name="Text Box 15">
          <a:extLst>
            <a:ext uri="{FF2B5EF4-FFF2-40B4-BE49-F238E27FC236}">
              <a16:creationId xmlns:a16="http://schemas.microsoft.com/office/drawing/2014/main" id="{E2BE6E30-596D-4A14-B855-C9DDE82C716C}"/>
            </a:ext>
          </a:extLst>
        </xdr:cNvPr>
        <xdr:cNvSpPr txBox="1">
          <a:spLocks noChangeArrowheads="1"/>
        </xdr:cNvSpPr>
      </xdr:nvSpPr>
      <xdr:spPr bwMode="auto">
        <a:xfrm>
          <a:off x="14363700" y="25793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08" name="Text Box 16">
          <a:extLst>
            <a:ext uri="{FF2B5EF4-FFF2-40B4-BE49-F238E27FC236}">
              <a16:creationId xmlns:a16="http://schemas.microsoft.com/office/drawing/2014/main" id="{CC5FE9C6-A1D7-4BCC-B6B7-2096E26C6676}"/>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09" name="Text Box 17">
          <a:extLst>
            <a:ext uri="{FF2B5EF4-FFF2-40B4-BE49-F238E27FC236}">
              <a16:creationId xmlns:a16="http://schemas.microsoft.com/office/drawing/2014/main" id="{FFDCC19A-B3FB-43C7-9174-A4BE373D25D2}"/>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10" name="Text Box 18">
          <a:extLst>
            <a:ext uri="{FF2B5EF4-FFF2-40B4-BE49-F238E27FC236}">
              <a16:creationId xmlns:a16="http://schemas.microsoft.com/office/drawing/2014/main" id="{B8EE5358-FC5A-4880-A9C0-2661760F11F6}"/>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11" name="Text Box 19">
          <a:extLst>
            <a:ext uri="{FF2B5EF4-FFF2-40B4-BE49-F238E27FC236}">
              <a16:creationId xmlns:a16="http://schemas.microsoft.com/office/drawing/2014/main" id="{47617202-F8AD-49E5-BE31-E2E13C957130}"/>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2612" name="Text Box 16">
          <a:extLst>
            <a:ext uri="{FF2B5EF4-FFF2-40B4-BE49-F238E27FC236}">
              <a16:creationId xmlns:a16="http://schemas.microsoft.com/office/drawing/2014/main" id="{63A6C95A-D629-47F4-908D-E1CE553667F2}"/>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2613" name="Text Box 17">
          <a:extLst>
            <a:ext uri="{FF2B5EF4-FFF2-40B4-BE49-F238E27FC236}">
              <a16:creationId xmlns:a16="http://schemas.microsoft.com/office/drawing/2014/main" id="{6230F824-070F-40BD-B862-551D9C1D31C5}"/>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2614" name="Text Box 18">
          <a:extLst>
            <a:ext uri="{FF2B5EF4-FFF2-40B4-BE49-F238E27FC236}">
              <a16:creationId xmlns:a16="http://schemas.microsoft.com/office/drawing/2014/main" id="{0C1A51E4-E03E-45C9-AF91-B6DB5FF8BC54}"/>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2615" name="Text Box 19">
          <a:extLst>
            <a:ext uri="{FF2B5EF4-FFF2-40B4-BE49-F238E27FC236}">
              <a16:creationId xmlns:a16="http://schemas.microsoft.com/office/drawing/2014/main" id="{E318F64B-6098-4F87-A062-0DBFB2115C31}"/>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2616" name="Text Box 16">
          <a:extLst>
            <a:ext uri="{FF2B5EF4-FFF2-40B4-BE49-F238E27FC236}">
              <a16:creationId xmlns:a16="http://schemas.microsoft.com/office/drawing/2014/main" id="{A6099857-8BD9-429D-9980-821A309A2FC8}"/>
            </a:ext>
          </a:extLst>
        </xdr:cNvPr>
        <xdr:cNvSpPr txBox="1">
          <a:spLocks noChangeArrowheads="1"/>
        </xdr:cNvSpPr>
      </xdr:nvSpPr>
      <xdr:spPr bwMode="auto">
        <a:xfrm>
          <a:off x="309181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2617" name="Text Box 17">
          <a:extLst>
            <a:ext uri="{FF2B5EF4-FFF2-40B4-BE49-F238E27FC236}">
              <a16:creationId xmlns:a16="http://schemas.microsoft.com/office/drawing/2014/main" id="{76E8FE5E-A3B9-4C8F-BDD6-EFBBF3CFB149}"/>
            </a:ext>
          </a:extLst>
        </xdr:cNvPr>
        <xdr:cNvSpPr txBox="1">
          <a:spLocks noChangeArrowheads="1"/>
        </xdr:cNvSpPr>
      </xdr:nvSpPr>
      <xdr:spPr bwMode="auto">
        <a:xfrm>
          <a:off x="309181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2618" name="Text Box 18">
          <a:extLst>
            <a:ext uri="{FF2B5EF4-FFF2-40B4-BE49-F238E27FC236}">
              <a16:creationId xmlns:a16="http://schemas.microsoft.com/office/drawing/2014/main" id="{186C62FC-FC48-42E2-8FF5-652B36279C89}"/>
            </a:ext>
          </a:extLst>
        </xdr:cNvPr>
        <xdr:cNvSpPr txBox="1">
          <a:spLocks noChangeArrowheads="1"/>
        </xdr:cNvSpPr>
      </xdr:nvSpPr>
      <xdr:spPr bwMode="auto">
        <a:xfrm>
          <a:off x="309181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2619" name="Text Box 19">
          <a:extLst>
            <a:ext uri="{FF2B5EF4-FFF2-40B4-BE49-F238E27FC236}">
              <a16:creationId xmlns:a16="http://schemas.microsoft.com/office/drawing/2014/main" id="{C14BE3E8-0C54-44FA-8882-C329A0390039}"/>
            </a:ext>
          </a:extLst>
        </xdr:cNvPr>
        <xdr:cNvSpPr txBox="1">
          <a:spLocks noChangeArrowheads="1"/>
        </xdr:cNvSpPr>
      </xdr:nvSpPr>
      <xdr:spPr bwMode="auto">
        <a:xfrm>
          <a:off x="309181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444014"/>
    <xdr:sp macro="" textlink="">
      <xdr:nvSpPr>
        <xdr:cNvPr id="2620" name="Text Box 15">
          <a:extLst>
            <a:ext uri="{FF2B5EF4-FFF2-40B4-BE49-F238E27FC236}">
              <a16:creationId xmlns:a16="http://schemas.microsoft.com/office/drawing/2014/main" id="{35B5CD2B-643B-40E2-A95E-02CF348BC799}"/>
            </a:ext>
          </a:extLst>
        </xdr:cNvPr>
        <xdr:cNvSpPr txBox="1">
          <a:spLocks noChangeArrowheads="1"/>
        </xdr:cNvSpPr>
      </xdr:nvSpPr>
      <xdr:spPr bwMode="auto">
        <a:xfrm>
          <a:off x="4743450" y="265366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21" name="Text Box 16">
          <a:extLst>
            <a:ext uri="{FF2B5EF4-FFF2-40B4-BE49-F238E27FC236}">
              <a16:creationId xmlns:a16="http://schemas.microsoft.com/office/drawing/2014/main" id="{6A7AC9F9-79AC-4FC0-8748-E97B127F3CB0}"/>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22" name="Text Box 17">
          <a:extLst>
            <a:ext uri="{FF2B5EF4-FFF2-40B4-BE49-F238E27FC236}">
              <a16:creationId xmlns:a16="http://schemas.microsoft.com/office/drawing/2014/main" id="{EB8C5862-1041-4C2D-B9DF-B1A784DCD379}"/>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23" name="Text Box 18">
          <a:extLst>
            <a:ext uri="{FF2B5EF4-FFF2-40B4-BE49-F238E27FC236}">
              <a16:creationId xmlns:a16="http://schemas.microsoft.com/office/drawing/2014/main" id="{3A9D6ED4-59D2-4C4B-A00F-DAFFA96CB8C8}"/>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24" name="Text Box 19">
          <a:extLst>
            <a:ext uri="{FF2B5EF4-FFF2-40B4-BE49-F238E27FC236}">
              <a16:creationId xmlns:a16="http://schemas.microsoft.com/office/drawing/2014/main" id="{A1BC0D94-CB0B-4FCE-8930-92B90FF1AF87}"/>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56</xdr:row>
      <xdr:rowOff>504825</xdr:rowOff>
    </xdr:from>
    <xdr:ext cx="95250" cy="442269"/>
    <xdr:sp macro="" textlink="">
      <xdr:nvSpPr>
        <xdr:cNvPr id="2625" name="Text Box 15">
          <a:extLst>
            <a:ext uri="{FF2B5EF4-FFF2-40B4-BE49-F238E27FC236}">
              <a16:creationId xmlns:a16="http://schemas.microsoft.com/office/drawing/2014/main" id="{5B4F1DDE-ABAD-4D04-96C2-E3861779B33C}"/>
            </a:ext>
          </a:extLst>
        </xdr:cNvPr>
        <xdr:cNvSpPr txBox="1">
          <a:spLocks noChangeArrowheads="1"/>
        </xdr:cNvSpPr>
      </xdr:nvSpPr>
      <xdr:spPr bwMode="auto">
        <a:xfrm>
          <a:off x="14363700" y="265366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2626" name="Text Box 16">
          <a:extLst>
            <a:ext uri="{FF2B5EF4-FFF2-40B4-BE49-F238E27FC236}">
              <a16:creationId xmlns:a16="http://schemas.microsoft.com/office/drawing/2014/main" id="{CD25330E-801A-4573-B52C-A77F2EA9AA21}"/>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2627" name="Text Box 17">
          <a:extLst>
            <a:ext uri="{FF2B5EF4-FFF2-40B4-BE49-F238E27FC236}">
              <a16:creationId xmlns:a16="http://schemas.microsoft.com/office/drawing/2014/main" id="{A02A131A-F738-4F82-B9E4-D5128CE4495A}"/>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2628" name="Text Box 18">
          <a:extLst>
            <a:ext uri="{FF2B5EF4-FFF2-40B4-BE49-F238E27FC236}">
              <a16:creationId xmlns:a16="http://schemas.microsoft.com/office/drawing/2014/main" id="{592241BA-E928-418F-981C-F50B08888317}"/>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629" name="Text Box 16">
          <a:extLst>
            <a:ext uri="{FF2B5EF4-FFF2-40B4-BE49-F238E27FC236}">
              <a16:creationId xmlns:a16="http://schemas.microsoft.com/office/drawing/2014/main" id="{D0F85A45-6C62-45D0-9EF2-F642DA8F580F}"/>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630" name="Text Box 17">
          <a:extLst>
            <a:ext uri="{FF2B5EF4-FFF2-40B4-BE49-F238E27FC236}">
              <a16:creationId xmlns:a16="http://schemas.microsoft.com/office/drawing/2014/main" id="{8DDA53AE-243D-41D7-BA67-8FA2B659020E}"/>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631" name="Text Box 18">
          <a:extLst>
            <a:ext uri="{FF2B5EF4-FFF2-40B4-BE49-F238E27FC236}">
              <a16:creationId xmlns:a16="http://schemas.microsoft.com/office/drawing/2014/main" id="{56E1F586-E92D-4073-B0D2-ED60E5181369}"/>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632" name="Text Box 19">
          <a:extLst>
            <a:ext uri="{FF2B5EF4-FFF2-40B4-BE49-F238E27FC236}">
              <a16:creationId xmlns:a16="http://schemas.microsoft.com/office/drawing/2014/main" id="{3A18F8B4-AA4F-41F7-A36E-4F3CB1A27432}"/>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633" name="Text Box 16">
          <a:extLst>
            <a:ext uri="{FF2B5EF4-FFF2-40B4-BE49-F238E27FC236}">
              <a16:creationId xmlns:a16="http://schemas.microsoft.com/office/drawing/2014/main" id="{0058FDFA-DA23-4F00-AFA3-0AA44415E918}"/>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634" name="Text Box 17">
          <a:extLst>
            <a:ext uri="{FF2B5EF4-FFF2-40B4-BE49-F238E27FC236}">
              <a16:creationId xmlns:a16="http://schemas.microsoft.com/office/drawing/2014/main" id="{8050DFFA-94BB-4FA4-B2F8-BCB2A0C0EC2F}"/>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635" name="Text Box 18">
          <a:extLst>
            <a:ext uri="{FF2B5EF4-FFF2-40B4-BE49-F238E27FC236}">
              <a16:creationId xmlns:a16="http://schemas.microsoft.com/office/drawing/2014/main" id="{021D6231-4290-4FA4-81A8-B4FD6C9D4A05}"/>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170392</xdr:rowOff>
    </xdr:from>
    <xdr:ext cx="95250" cy="213632"/>
    <xdr:sp macro="" textlink="">
      <xdr:nvSpPr>
        <xdr:cNvPr id="2636" name="Text Box 15">
          <a:extLst>
            <a:ext uri="{FF2B5EF4-FFF2-40B4-BE49-F238E27FC236}">
              <a16:creationId xmlns:a16="http://schemas.microsoft.com/office/drawing/2014/main" id="{649D8428-3420-49A7-897F-6812B6110A02}"/>
            </a:ext>
          </a:extLst>
        </xdr:cNvPr>
        <xdr:cNvSpPr txBox="1">
          <a:spLocks noChangeArrowheads="1"/>
        </xdr:cNvSpPr>
      </xdr:nvSpPr>
      <xdr:spPr bwMode="auto">
        <a:xfrm>
          <a:off x="14392275" y="278214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37" name="Text Box 16">
          <a:extLst>
            <a:ext uri="{FF2B5EF4-FFF2-40B4-BE49-F238E27FC236}">
              <a16:creationId xmlns:a16="http://schemas.microsoft.com/office/drawing/2014/main" id="{6391E2B7-0F9C-4E2E-9622-D63600C8110C}"/>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38" name="Text Box 17">
          <a:extLst>
            <a:ext uri="{FF2B5EF4-FFF2-40B4-BE49-F238E27FC236}">
              <a16:creationId xmlns:a16="http://schemas.microsoft.com/office/drawing/2014/main" id="{B4211C22-37F1-438B-A318-1CEDCBB24FB6}"/>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39" name="Text Box 18">
          <a:extLst>
            <a:ext uri="{FF2B5EF4-FFF2-40B4-BE49-F238E27FC236}">
              <a16:creationId xmlns:a16="http://schemas.microsoft.com/office/drawing/2014/main" id="{F8364879-7D9A-4BCA-B44C-8748FD1A6D1F}"/>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40" name="Text Box 19">
          <a:extLst>
            <a:ext uri="{FF2B5EF4-FFF2-40B4-BE49-F238E27FC236}">
              <a16:creationId xmlns:a16="http://schemas.microsoft.com/office/drawing/2014/main" id="{DC9BC5D9-09B2-4BB3-9AB8-FEEA3714DD3C}"/>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2641" name="Text Box 16">
          <a:extLst>
            <a:ext uri="{FF2B5EF4-FFF2-40B4-BE49-F238E27FC236}">
              <a16:creationId xmlns:a16="http://schemas.microsoft.com/office/drawing/2014/main" id="{CFA7FED8-C038-4C95-9D60-89CD3B6E3AF1}"/>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2642" name="Text Box 17">
          <a:extLst>
            <a:ext uri="{FF2B5EF4-FFF2-40B4-BE49-F238E27FC236}">
              <a16:creationId xmlns:a16="http://schemas.microsoft.com/office/drawing/2014/main" id="{F6FB4C3D-2C2F-4A97-ABC0-DC387BE88930}"/>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2643" name="Text Box 18">
          <a:extLst>
            <a:ext uri="{FF2B5EF4-FFF2-40B4-BE49-F238E27FC236}">
              <a16:creationId xmlns:a16="http://schemas.microsoft.com/office/drawing/2014/main" id="{4DA6CBA2-3C5C-455E-B9A5-F24029D96B9E}"/>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2644" name="Text Box 19">
          <a:extLst>
            <a:ext uri="{FF2B5EF4-FFF2-40B4-BE49-F238E27FC236}">
              <a16:creationId xmlns:a16="http://schemas.microsoft.com/office/drawing/2014/main" id="{F8A2A1E8-AA92-44E8-AF2D-B36896C5785B}"/>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55</xdr:row>
      <xdr:rowOff>0</xdr:rowOff>
    </xdr:from>
    <xdr:ext cx="95250" cy="171450"/>
    <xdr:sp macro="" textlink="">
      <xdr:nvSpPr>
        <xdr:cNvPr id="2645" name="Text Box 16">
          <a:extLst>
            <a:ext uri="{FF2B5EF4-FFF2-40B4-BE49-F238E27FC236}">
              <a16:creationId xmlns:a16="http://schemas.microsoft.com/office/drawing/2014/main" id="{31749577-EA33-447D-8388-5920E064A7F7}"/>
            </a:ext>
          </a:extLst>
        </xdr:cNvPr>
        <xdr:cNvSpPr txBox="1">
          <a:spLocks noChangeArrowheads="1"/>
        </xdr:cNvSpPr>
      </xdr:nvSpPr>
      <xdr:spPr bwMode="auto">
        <a:xfrm>
          <a:off x="30918150" y="257937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55</xdr:row>
      <xdr:rowOff>0</xdr:rowOff>
    </xdr:from>
    <xdr:ext cx="95250" cy="171450"/>
    <xdr:sp macro="" textlink="">
      <xdr:nvSpPr>
        <xdr:cNvPr id="2646" name="Text Box 17">
          <a:extLst>
            <a:ext uri="{FF2B5EF4-FFF2-40B4-BE49-F238E27FC236}">
              <a16:creationId xmlns:a16="http://schemas.microsoft.com/office/drawing/2014/main" id="{E8F0FFA9-A588-4CC9-B7EC-138B9EBA5A78}"/>
            </a:ext>
          </a:extLst>
        </xdr:cNvPr>
        <xdr:cNvSpPr txBox="1">
          <a:spLocks noChangeArrowheads="1"/>
        </xdr:cNvSpPr>
      </xdr:nvSpPr>
      <xdr:spPr bwMode="auto">
        <a:xfrm>
          <a:off x="30918150" y="257937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55</xdr:row>
      <xdr:rowOff>0</xdr:rowOff>
    </xdr:from>
    <xdr:ext cx="95250" cy="171450"/>
    <xdr:sp macro="" textlink="">
      <xdr:nvSpPr>
        <xdr:cNvPr id="2647" name="Text Box 18">
          <a:extLst>
            <a:ext uri="{FF2B5EF4-FFF2-40B4-BE49-F238E27FC236}">
              <a16:creationId xmlns:a16="http://schemas.microsoft.com/office/drawing/2014/main" id="{121B26B8-1CAE-4C0E-B3E6-399CCE06186C}"/>
            </a:ext>
          </a:extLst>
        </xdr:cNvPr>
        <xdr:cNvSpPr txBox="1">
          <a:spLocks noChangeArrowheads="1"/>
        </xdr:cNvSpPr>
      </xdr:nvSpPr>
      <xdr:spPr bwMode="auto">
        <a:xfrm>
          <a:off x="30918150" y="257937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55</xdr:row>
      <xdr:rowOff>0</xdr:rowOff>
    </xdr:from>
    <xdr:ext cx="95250" cy="171450"/>
    <xdr:sp macro="" textlink="">
      <xdr:nvSpPr>
        <xdr:cNvPr id="2648" name="Text Box 19">
          <a:extLst>
            <a:ext uri="{FF2B5EF4-FFF2-40B4-BE49-F238E27FC236}">
              <a16:creationId xmlns:a16="http://schemas.microsoft.com/office/drawing/2014/main" id="{BE19F2F0-63C3-4B6A-86ED-BDCC558559B4}"/>
            </a:ext>
          </a:extLst>
        </xdr:cNvPr>
        <xdr:cNvSpPr txBox="1">
          <a:spLocks noChangeArrowheads="1"/>
        </xdr:cNvSpPr>
      </xdr:nvSpPr>
      <xdr:spPr bwMode="auto">
        <a:xfrm>
          <a:off x="30918150" y="257937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444014"/>
    <xdr:sp macro="" textlink="">
      <xdr:nvSpPr>
        <xdr:cNvPr id="2649" name="Text Box 15">
          <a:extLst>
            <a:ext uri="{FF2B5EF4-FFF2-40B4-BE49-F238E27FC236}">
              <a16:creationId xmlns:a16="http://schemas.microsoft.com/office/drawing/2014/main" id="{26F87E6F-7146-4889-92B2-1410E1A6363F}"/>
            </a:ext>
          </a:extLst>
        </xdr:cNvPr>
        <xdr:cNvSpPr txBox="1">
          <a:spLocks noChangeArrowheads="1"/>
        </xdr:cNvSpPr>
      </xdr:nvSpPr>
      <xdr:spPr bwMode="auto">
        <a:xfrm>
          <a:off x="4743450" y="265366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50" name="Text Box 16">
          <a:extLst>
            <a:ext uri="{FF2B5EF4-FFF2-40B4-BE49-F238E27FC236}">
              <a16:creationId xmlns:a16="http://schemas.microsoft.com/office/drawing/2014/main" id="{392C3FA4-3C32-4805-9ECE-4910D1D20224}"/>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51" name="Text Box 17">
          <a:extLst>
            <a:ext uri="{FF2B5EF4-FFF2-40B4-BE49-F238E27FC236}">
              <a16:creationId xmlns:a16="http://schemas.microsoft.com/office/drawing/2014/main" id="{C45C5DC4-97CB-4E96-B016-DE44C28D4877}"/>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52" name="Text Box 18">
          <a:extLst>
            <a:ext uri="{FF2B5EF4-FFF2-40B4-BE49-F238E27FC236}">
              <a16:creationId xmlns:a16="http://schemas.microsoft.com/office/drawing/2014/main" id="{FC5A1F9D-7018-44E1-92EB-0EFD2293D124}"/>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53" name="Text Box 19">
          <a:extLst>
            <a:ext uri="{FF2B5EF4-FFF2-40B4-BE49-F238E27FC236}">
              <a16:creationId xmlns:a16="http://schemas.microsoft.com/office/drawing/2014/main" id="{6875C1E2-A236-44AE-9ADC-8F0F648429C3}"/>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2654" name="Text Box 16">
          <a:extLst>
            <a:ext uri="{FF2B5EF4-FFF2-40B4-BE49-F238E27FC236}">
              <a16:creationId xmlns:a16="http://schemas.microsoft.com/office/drawing/2014/main" id="{F9D8A00F-2DD5-4ADA-A9BD-BE7914F67A65}"/>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2655" name="Text Box 17">
          <a:extLst>
            <a:ext uri="{FF2B5EF4-FFF2-40B4-BE49-F238E27FC236}">
              <a16:creationId xmlns:a16="http://schemas.microsoft.com/office/drawing/2014/main" id="{1D4521F1-8D85-4E06-B4C9-85E06D46346D}"/>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15875</xdr:rowOff>
    </xdr:from>
    <xdr:ext cx="95250" cy="171450"/>
    <xdr:sp macro="" textlink="">
      <xdr:nvSpPr>
        <xdr:cNvPr id="2656" name="Text Box 18">
          <a:extLst>
            <a:ext uri="{FF2B5EF4-FFF2-40B4-BE49-F238E27FC236}">
              <a16:creationId xmlns:a16="http://schemas.microsoft.com/office/drawing/2014/main" id="{0588A6B8-E1CE-4BEB-B7A4-BB10813DF438}"/>
            </a:ext>
          </a:extLst>
        </xdr:cNvPr>
        <xdr:cNvSpPr txBox="1">
          <a:spLocks noChangeArrowheads="1"/>
        </xdr:cNvSpPr>
      </xdr:nvSpPr>
      <xdr:spPr bwMode="auto">
        <a:xfrm>
          <a:off x="14355762" y="276669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657" name="Text Box 16">
          <a:extLst>
            <a:ext uri="{FF2B5EF4-FFF2-40B4-BE49-F238E27FC236}">
              <a16:creationId xmlns:a16="http://schemas.microsoft.com/office/drawing/2014/main" id="{098F3B4A-CA34-4D60-AB89-AEC612159E70}"/>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658" name="Text Box 17">
          <a:extLst>
            <a:ext uri="{FF2B5EF4-FFF2-40B4-BE49-F238E27FC236}">
              <a16:creationId xmlns:a16="http://schemas.microsoft.com/office/drawing/2014/main" id="{0544471D-2ABC-47FE-8A5D-17B42306D1DF}"/>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659" name="Text Box 18">
          <a:extLst>
            <a:ext uri="{FF2B5EF4-FFF2-40B4-BE49-F238E27FC236}">
              <a16:creationId xmlns:a16="http://schemas.microsoft.com/office/drawing/2014/main" id="{FC6F6FCD-CC1A-40B9-91A5-2E30D3E08BB7}"/>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660" name="Text Box 19">
          <a:extLst>
            <a:ext uri="{FF2B5EF4-FFF2-40B4-BE49-F238E27FC236}">
              <a16:creationId xmlns:a16="http://schemas.microsoft.com/office/drawing/2014/main" id="{E9DBA7FC-9E10-4FC1-AC86-50DED5D5FB9B}"/>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661" name="Text Box 16">
          <a:extLst>
            <a:ext uri="{FF2B5EF4-FFF2-40B4-BE49-F238E27FC236}">
              <a16:creationId xmlns:a16="http://schemas.microsoft.com/office/drawing/2014/main" id="{B492BF0A-194E-47BF-8327-DB7D1F6F0583}"/>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170392</xdr:rowOff>
    </xdr:from>
    <xdr:ext cx="95250" cy="213632"/>
    <xdr:sp macro="" textlink="">
      <xdr:nvSpPr>
        <xdr:cNvPr id="2662" name="Text Box 15">
          <a:extLst>
            <a:ext uri="{FF2B5EF4-FFF2-40B4-BE49-F238E27FC236}">
              <a16:creationId xmlns:a16="http://schemas.microsoft.com/office/drawing/2014/main" id="{B28FBD6D-028B-4FF9-9B63-2B0C08F30D51}"/>
            </a:ext>
          </a:extLst>
        </xdr:cNvPr>
        <xdr:cNvSpPr txBox="1">
          <a:spLocks noChangeArrowheads="1"/>
        </xdr:cNvSpPr>
      </xdr:nvSpPr>
      <xdr:spPr bwMode="auto">
        <a:xfrm>
          <a:off x="14392275" y="278214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448496"/>
    <xdr:sp macro="" textlink="">
      <xdr:nvSpPr>
        <xdr:cNvPr id="2663" name="Text Box 15">
          <a:extLst>
            <a:ext uri="{FF2B5EF4-FFF2-40B4-BE49-F238E27FC236}">
              <a16:creationId xmlns:a16="http://schemas.microsoft.com/office/drawing/2014/main" id="{4D77038B-245F-411B-8B17-ADEDA0260D8C}"/>
            </a:ext>
          </a:extLst>
        </xdr:cNvPr>
        <xdr:cNvSpPr txBox="1">
          <a:spLocks noChangeArrowheads="1"/>
        </xdr:cNvSpPr>
      </xdr:nvSpPr>
      <xdr:spPr bwMode="auto">
        <a:xfrm>
          <a:off x="4743450" y="280225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504825</xdr:rowOff>
    </xdr:from>
    <xdr:ext cx="95250" cy="442269"/>
    <xdr:sp macro="" textlink="">
      <xdr:nvSpPr>
        <xdr:cNvPr id="2664" name="Text Box 15">
          <a:extLst>
            <a:ext uri="{FF2B5EF4-FFF2-40B4-BE49-F238E27FC236}">
              <a16:creationId xmlns:a16="http://schemas.microsoft.com/office/drawing/2014/main" id="{99250638-65BA-4A3F-B175-FDAF4E48A971}"/>
            </a:ext>
          </a:extLst>
        </xdr:cNvPr>
        <xdr:cNvSpPr txBox="1">
          <a:spLocks noChangeArrowheads="1"/>
        </xdr:cNvSpPr>
      </xdr:nvSpPr>
      <xdr:spPr bwMode="auto">
        <a:xfrm>
          <a:off x="14363700" y="280225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213632"/>
    <xdr:sp macro="" textlink="">
      <xdr:nvSpPr>
        <xdr:cNvPr id="2665" name="Text Box 15">
          <a:extLst>
            <a:ext uri="{FF2B5EF4-FFF2-40B4-BE49-F238E27FC236}">
              <a16:creationId xmlns:a16="http://schemas.microsoft.com/office/drawing/2014/main" id="{279CB58F-BBAA-4F29-B7AC-3705109C9C01}"/>
            </a:ext>
          </a:extLst>
        </xdr:cNvPr>
        <xdr:cNvSpPr txBox="1">
          <a:spLocks noChangeArrowheads="1"/>
        </xdr:cNvSpPr>
      </xdr:nvSpPr>
      <xdr:spPr bwMode="auto">
        <a:xfrm>
          <a:off x="4743450" y="280225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444331"/>
    <xdr:sp macro="" textlink="">
      <xdr:nvSpPr>
        <xdr:cNvPr id="2666" name="Text Box 15">
          <a:extLst>
            <a:ext uri="{FF2B5EF4-FFF2-40B4-BE49-F238E27FC236}">
              <a16:creationId xmlns:a16="http://schemas.microsoft.com/office/drawing/2014/main" id="{6DC21C6C-A7CD-4EEB-828A-5092530DE2CA}"/>
            </a:ext>
          </a:extLst>
        </xdr:cNvPr>
        <xdr:cNvSpPr txBox="1">
          <a:spLocks noChangeArrowheads="1"/>
        </xdr:cNvSpPr>
      </xdr:nvSpPr>
      <xdr:spPr bwMode="auto">
        <a:xfrm>
          <a:off x="4743450" y="280225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170392</xdr:rowOff>
    </xdr:from>
    <xdr:ext cx="95250" cy="213632"/>
    <xdr:sp macro="" textlink="">
      <xdr:nvSpPr>
        <xdr:cNvPr id="2667" name="Text Box 15">
          <a:extLst>
            <a:ext uri="{FF2B5EF4-FFF2-40B4-BE49-F238E27FC236}">
              <a16:creationId xmlns:a16="http://schemas.microsoft.com/office/drawing/2014/main" id="{41EFB22E-3005-45C5-8DE6-43A8CB65E82C}"/>
            </a:ext>
          </a:extLst>
        </xdr:cNvPr>
        <xdr:cNvSpPr txBox="1">
          <a:spLocks noChangeArrowheads="1"/>
        </xdr:cNvSpPr>
      </xdr:nvSpPr>
      <xdr:spPr bwMode="auto">
        <a:xfrm>
          <a:off x="14392275" y="278214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668" name="Text Box 16">
          <a:extLst>
            <a:ext uri="{FF2B5EF4-FFF2-40B4-BE49-F238E27FC236}">
              <a16:creationId xmlns:a16="http://schemas.microsoft.com/office/drawing/2014/main" id="{5646BE66-1CF2-4813-A9D1-98988D02C7E4}"/>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669" name="Text Box 17">
          <a:extLst>
            <a:ext uri="{FF2B5EF4-FFF2-40B4-BE49-F238E27FC236}">
              <a16:creationId xmlns:a16="http://schemas.microsoft.com/office/drawing/2014/main" id="{BAFB3FC9-C508-4E1B-B3A8-30504BA4715C}"/>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670" name="Text Box 18">
          <a:extLst>
            <a:ext uri="{FF2B5EF4-FFF2-40B4-BE49-F238E27FC236}">
              <a16:creationId xmlns:a16="http://schemas.microsoft.com/office/drawing/2014/main" id="{11AB79CC-FF43-46B1-A673-739D80B3BE75}"/>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671" name="Text Box 19">
          <a:extLst>
            <a:ext uri="{FF2B5EF4-FFF2-40B4-BE49-F238E27FC236}">
              <a16:creationId xmlns:a16="http://schemas.microsoft.com/office/drawing/2014/main" id="{AC1CE93B-3F1D-42C4-B943-C3B47CB05B0B}"/>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2672" name="Text Box 16">
          <a:extLst>
            <a:ext uri="{FF2B5EF4-FFF2-40B4-BE49-F238E27FC236}">
              <a16:creationId xmlns:a16="http://schemas.microsoft.com/office/drawing/2014/main" id="{B30E4884-7C0D-4F21-8492-D38D8CE56E50}"/>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2673" name="Text Box 17">
          <a:extLst>
            <a:ext uri="{FF2B5EF4-FFF2-40B4-BE49-F238E27FC236}">
              <a16:creationId xmlns:a16="http://schemas.microsoft.com/office/drawing/2014/main" id="{84C36261-D9DC-49AE-9767-39F8A8E9562E}"/>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2674" name="Text Box 18">
          <a:extLst>
            <a:ext uri="{FF2B5EF4-FFF2-40B4-BE49-F238E27FC236}">
              <a16:creationId xmlns:a16="http://schemas.microsoft.com/office/drawing/2014/main" id="{5F2096AB-228B-4BC9-BC11-74ABA132BD58}"/>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2675" name="Text Box 19">
          <a:extLst>
            <a:ext uri="{FF2B5EF4-FFF2-40B4-BE49-F238E27FC236}">
              <a16:creationId xmlns:a16="http://schemas.microsoft.com/office/drawing/2014/main" id="{371D54F8-6C4D-4DAA-9BBD-77BBA0DEA8B7}"/>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2676" name="Text Box 16">
          <a:extLst>
            <a:ext uri="{FF2B5EF4-FFF2-40B4-BE49-F238E27FC236}">
              <a16:creationId xmlns:a16="http://schemas.microsoft.com/office/drawing/2014/main" id="{15ED109A-6D90-44C6-B0CA-564E16467B58}"/>
            </a:ext>
          </a:extLst>
        </xdr:cNvPr>
        <xdr:cNvSpPr txBox="1">
          <a:spLocks noChangeArrowheads="1"/>
        </xdr:cNvSpPr>
      </xdr:nvSpPr>
      <xdr:spPr bwMode="auto">
        <a:xfrm>
          <a:off x="309181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2677" name="Text Box 17">
          <a:extLst>
            <a:ext uri="{FF2B5EF4-FFF2-40B4-BE49-F238E27FC236}">
              <a16:creationId xmlns:a16="http://schemas.microsoft.com/office/drawing/2014/main" id="{4ED9CC66-04BB-4680-A14E-23D980F7BDC6}"/>
            </a:ext>
          </a:extLst>
        </xdr:cNvPr>
        <xdr:cNvSpPr txBox="1">
          <a:spLocks noChangeArrowheads="1"/>
        </xdr:cNvSpPr>
      </xdr:nvSpPr>
      <xdr:spPr bwMode="auto">
        <a:xfrm>
          <a:off x="309181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2678" name="Text Box 18">
          <a:extLst>
            <a:ext uri="{FF2B5EF4-FFF2-40B4-BE49-F238E27FC236}">
              <a16:creationId xmlns:a16="http://schemas.microsoft.com/office/drawing/2014/main" id="{DC347F08-E88C-4B20-A529-5D794ADD27CF}"/>
            </a:ext>
          </a:extLst>
        </xdr:cNvPr>
        <xdr:cNvSpPr txBox="1">
          <a:spLocks noChangeArrowheads="1"/>
        </xdr:cNvSpPr>
      </xdr:nvSpPr>
      <xdr:spPr bwMode="auto">
        <a:xfrm>
          <a:off x="309181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2679" name="Text Box 19">
          <a:extLst>
            <a:ext uri="{FF2B5EF4-FFF2-40B4-BE49-F238E27FC236}">
              <a16:creationId xmlns:a16="http://schemas.microsoft.com/office/drawing/2014/main" id="{9BA9F9DE-C0C5-4D6C-9B2D-7111587AAF39}"/>
            </a:ext>
          </a:extLst>
        </xdr:cNvPr>
        <xdr:cNvSpPr txBox="1">
          <a:spLocks noChangeArrowheads="1"/>
        </xdr:cNvSpPr>
      </xdr:nvSpPr>
      <xdr:spPr bwMode="auto">
        <a:xfrm>
          <a:off x="309181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444014"/>
    <xdr:sp macro="" textlink="">
      <xdr:nvSpPr>
        <xdr:cNvPr id="2680" name="Text Box 15">
          <a:extLst>
            <a:ext uri="{FF2B5EF4-FFF2-40B4-BE49-F238E27FC236}">
              <a16:creationId xmlns:a16="http://schemas.microsoft.com/office/drawing/2014/main" id="{2C002C01-C412-4C11-9CA0-2227C0C64A59}"/>
            </a:ext>
          </a:extLst>
        </xdr:cNvPr>
        <xdr:cNvSpPr txBox="1">
          <a:spLocks noChangeArrowheads="1"/>
        </xdr:cNvSpPr>
      </xdr:nvSpPr>
      <xdr:spPr bwMode="auto">
        <a:xfrm>
          <a:off x="4743450" y="287655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681" name="Text Box 16">
          <a:extLst>
            <a:ext uri="{FF2B5EF4-FFF2-40B4-BE49-F238E27FC236}">
              <a16:creationId xmlns:a16="http://schemas.microsoft.com/office/drawing/2014/main" id="{CE2656D2-CFAC-4DC2-B684-653F651C34E8}"/>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682" name="Text Box 17">
          <a:extLst>
            <a:ext uri="{FF2B5EF4-FFF2-40B4-BE49-F238E27FC236}">
              <a16:creationId xmlns:a16="http://schemas.microsoft.com/office/drawing/2014/main" id="{673F7586-35B5-439A-AF03-EE636F5832FC}"/>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683" name="Text Box 18">
          <a:extLst>
            <a:ext uri="{FF2B5EF4-FFF2-40B4-BE49-F238E27FC236}">
              <a16:creationId xmlns:a16="http://schemas.microsoft.com/office/drawing/2014/main" id="{03B0AEA2-AD4D-4387-B079-AA0CBF7B100A}"/>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684" name="Text Box 19">
          <a:extLst>
            <a:ext uri="{FF2B5EF4-FFF2-40B4-BE49-F238E27FC236}">
              <a16:creationId xmlns:a16="http://schemas.microsoft.com/office/drawing/2014/main" id="{0DF5B961-96C9-486D-9379-DD27FEFA746B}"/>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2685" name="Text Box 16">
          <a:extLst>
            <a:ext uri="{FF2B5EF4-FFF2-40B4-BE49-F238E27FC236}">
              <a16:creationId xmlns:a16="http://schemas.microsoft.com/office/drawing/2014/main" id="{5248E08A-4051-4A2E-BD3A-9FEE1C076586}"/>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2686" name="Text Box 17">
          <a:extLst>
            <a:ext uri="{FF2B5EF4-FFF2-40B4-BE49-F238E27FC236}">
              <a16:creationId xmlns:a16="http://schemas.microsoft.com/office/drawing/2014/main" id="{734B4B32-13F8-449F-82C9-D9316718EC36}"/>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2687" name="Text Box 18">
          <a:extLst>
            <a:ext uri="{FF2B5EF4-FFF2-40B4-BE49-F238E27FC236}">
              <a16:creationId xmlns:a16="http://schemas.microsoft.com/office/drawing/2014/main" id="{AE85FB35-4829-4D61-A690-1F8995C7CEED}"/>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688" name="Text Box 16">
          <a:extLst>
            <a:ext uri="{FF2B5EF4-FFF2-40B4-BE49-F238E27FC236}">
              <a16:creationId xmlns:a16="http://schemas.microsoft.com/office/drawing/2014/main" id="{690B6663-8402-49CE-B1E4-9DFD6EAB87D3}"/>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689" name="Text Box 17">
          <a:extLst>
            <a:ext uri="{FF2B5EF4-FFF2-40B4-BE49-F238E27FC236}">
              <a16:creationId xmlns:a16="http://schemas.microsoft.com/office/drawing/2014/main" id="{395E3B2D-7057-4DAB-96D9-EEC7A02A4A14}"/>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690" name="Text Box 18">
          <a:extLst>
            <a:ext uri="{FF2B5EF4-FFF2-40B4-BE49-F238E27FC236}">
              <a16:creationId xmlns:a16="http://schemas.microsoft.com/office/drawing/2014/main" id="{B455CA96-31E1-410A-85A1-FF66870C59A7}"/>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691" name="Text Box 19">
          <a:extLst>
            <a:ext uri="{FF2B5EF4-FFF2-40B4-BE49-F238E27FC236}">
              <a16:creationId xmlns:a16="http://schemas.microsoft.com/office/drawing/2014/main" id="{08238AC7-9C3E-4368-88E2-495B1F374D41}"/>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692" name="Text Box 16">
          <a:extLst>
            <a:ext uri="{FF2B5EF4-FFF2-40B4-BE49-F238E27FC236}">
              <a16:creationId xmlns:a16="http://schemas.microsoft.com/office/drawing/2014/main" id="{A3598D7B-4C44-4BA2-B709-14F072AB56C7}"/>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693" name="Text Box 17">
          <a:extLst>
            <a:ext uri="{FF2B5EF4-FFF2-40B4-BE49-F238E27FC236}">
              <a16:creationId xmlns:a16="http://schemas.microsoft.com/office/drawing/2014/main" id="{BD8F5A82-5E80-491D-B437-255F9BB8E67A}"/>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694" name="Text Box 18">
          <a:extLst>
            <a:ext uri="{FF2B5EF4-FFF2-40B4-BE49-F238E27FC236}">
              <a16:creationId xmlns:a16="http://schemas.microsoft.com/office/drawing/2014/main" id="{8F1D537E-8BB9-4CC4-B03C-D826FF247224}"/>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695" name="Text Box 19">
          <a:extLst>
            <a:ext uri="{FF2B5EF4-FFF2-40B4-BE49-F238E27FC236}">
              <a16:creationId xmlns:a16="http://schemas.microsoft.com/office/drawing/2014/main" id="{2CF7656B-C13E-47B6-93D5-A2AB5C34E226}"/>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456743"/>
    <xdr:sp macro="" textlink="">
      <xdr:nvSpPr>
        <xdr:cNvPr id="2696" name="Text Box 15">
          <a:extLst>
            <a:ext uri="{FF2B5EF4-FFF2-40B4-BE49-F238E27FC236}">
              <a16:creationId xmlns:a16="http://schemas.microsoft.com/office/drawing/2014/main" id="{7228F28A-EA6E-4730-ADA7-D61FF5578F32}"/>
            </a:ext>
          </a:extLst>
        </xdr:cNvPr>
        <xdr:cNvSpPr txBox="1">
          <a:spLocks noChangeArrowheads="1"/>
        </xdr:cNvSpPr>
      </xdr:nvSpPr>
      <xdr:spPr bwMode="auto">
        <a:xfrm>
          <a:off x="4743450" y="280225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504825</xdr:rowOff>
    </xdr:from>
    <xdr:ext cx="95250" cy="442269"/>
    <xdr:sp macro="" textlink="">
      <xdr:nvSpPr>
        <xdr:cNvPr id="2697" name="Text Box 15">
          <a:extLst>
            <a:ext uri="{FF2B5EF4-FFF2-40B4-BE49-F238E27FC236}">
              <a16:creationId xmlns:a16="http://schemas.microsoft.com/office/drawing/2014/main" id="{841B4AE4-FB48-45CA-8D4E-93DAC9412FF6}"/>
            </a:ext>
          </a:extLst>
        </xdr:cNvPr>
        <xdr:cNvSpPr txBox="1">
          <a:spLocks noChangeArrowheads="1"/>
        </xdr:cNvSpPr>
      </xdr:nvSpPr>
      <xdr:spPr bwMode="auto">
        <a:xfrm>
          <a:off x="14363700" y="280225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213632"/>
    <xdr:sp macro="" textlink="">
      <xdr:nvSpPr>
        <xdr:cNvPr id="2698" name="Text Box 15">
          <a:extLst>
            <a:ext uri="{FF2B5EF4-FFF2-40B4-BE49-F238E27FC236}">
              <a16:creationId xmlns:a16="http://schemas.microsoft.com/office/drawing/2014/main" id="{5A4B97CD-F7F2-4477-9BF9-FE102F47AC38}"/>
            </a:ext>
          </a:extLst>
        </xdr:cNvPr>
        <xdr:cNvSpPr txBox="1">
          <a:spLocks noChangeArrowheads="1"/>
        </xdr:cNvSpPr>
      </xdr:nvSpPr>
      <xdr:spPr bwMode="auto">
        <a:xfrm>
          <a:off x="4743450" y="280225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444331"/>
    <xdr:sp macro="" textlink="">
      <xdr:nvSpPr>
        <xdr:cNvPr id="2699" name="Text Box 15">
          <a:extLst>
            <a:ext uri="{FF2B5EF4-FFF2-40B4-BE49-F238E27FC236}">
              <a16:creationId xmlns:a16="http://schemas.microsoft.com/office/drawing/2014/main" id="{27763E5B-4E6F-472A-A713-BCCCE758D5D8}"/>
            </a:ext>
          </a:extLst>
        </xdr:cNvPr>
        <xdr:cNvSpPr txBox="1">
          <a:spLocks noChangeArrowheads="1"/>
        </xdr:cNvSpPr>
      </xdr:nvSpPr>
      <xdr:spPr bwMode="auto">
        <a:xfrm>
          <a:off x="4743450" y="280225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504825</xdr:rowOff>
    </xdr:from>
    <xdr:ext cx="95250" cy="213632"/>
    <xdr:sp macro="" textlink="">
      <xdr:nvSpPr>
        <xdr:cNvPr id="2700" name="Text Box 15">
          <a:extLst>
            <a:ext uri="{FF2B5EF4-FFF2-40B4-BE49-F238E27FC236}">
              <a16:creationId xmlns:a16="http://schemas.microsoft.com/office/drawing/2014/main" id="{0220F6DB-CBDE-41E8-AB45-DC30CE0E9122}"/>
            </a:ext>
          </a:extLst>
        </xdr:cNvPr>
        <xdr:cNvSpPr txBox="1">
          <a:spLocks noChangeArrowheads="1"/>
        </xdr:cNvSpPr>
      </xdr:nvSpPr>
      <xdr:spPr bwMode="auto">
        <a:xfrm>
          <a:off x="14363700" y="280225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01" name="Text Box 16">
          <a:extLst>
            <a:ext uri="{FF2B5EF4-FFF2-40B4-BE49-F238E27FC236}">
              <a16:creationId xmlns:a16="http://schemas.microsoft.com/office/drawing/2014/main" id="{FA42BC81-E186-4513-921A-98B88DD5599F}"/>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02" name="Text Box 17">
          <a:extLst>
            <a:ext uri="{FF2B5EF4-FFF2-40B4-BE49-F238E27FC236}">
              <a16:creationId xmlns:a16="http://schemas.microsoft.com/office/drawing/2014/main" id="{A5D928CD-5D5B-4248-B2B1-176771ACBE1A}"/>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03" name="Text Box 18">
          <a:extLst>
            <a:ext uri="{FF2B5EF4-FFF2-40B4-BE49-F238E27FC236}">
              <a16:creationId xmlns:a16="http://schemas.microsoft.com/office/drawing/2014/main" id="{76FA0312-B4FD-4E9C-83B0-EC1B2EF829BF}"/>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04" name="Text Box 19">
          <a:extLst>
            <a:ext uri="{FF2B5EF4-FFF2-40B4-BE49-F238E27FC236}">
              <a16:creationId xmlns:a16="http://schemas.microsoft.com/office/drawing/2014/main" id="{CE4E1668-6626-435E-BF52-DD4B69C28F1B}"/>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2705" name="Text Box 16">
          <a:extLst>
            <a:ext uri="{FF2B5EF4-FFF2-40B4-BE49-F238E27FC236}">
              <a16:creationId xmlns:a16="http://schemas.microsoft.com/office/drawing/2014/main" id="{BD96C3BC-83C5-4DF9-B216-434174DD0104}"/>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2706" name="Text Box 17">
          <a:extLst>
            <a:ext uri="{FF2B5EF4-FFF2-40B4-BE49-F238E27FC236}">
              <a16:creationId xmlns:a16="http://schemas.microsoft.com/office/drawing/2014/main" id="{412391E4-BAF6-41BE-B82E-B343D90BD200}"/>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2707" name="Text Box 18">
          <a:extLst>
            <a:ext uri="{FF2B5EF4-FFF2-40B4-BE49-F238E27FC236}">
              <a16:creationId xmlns:a16="http://schemas.microsoft.com/office/drawing/2014/main" id="{55E35F9F-26F4-4BD9-9364-FD413DDD174B}"/>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2708" name="Text Box 19">
          <a:extLst>
            <a:ext uri="{FF2B5EF4-FFF2-40B4-BE49-F238E27FC236}">
              <a16:creationId xmlns:a16="http://schemas.microsoft.com/office/drawing/2014/main" id="{E7218B8C-AB0B-40FD-B5DD-44903C3E3481}"/>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2709" name="Text Box 16">
          <a:extLst>
            <a:ext uri="{FF2B5EF4-FFF2-40B4-BE49-F238E27FC236}">
              <a16:creationId xmlns:a16="http://schemas.microsoft.com/office/drawing/2014/main" id="{B01FE8CC-9F6E-4B4C-80E3-B40481B86032}"/>
            </a:ext>
          </a:extLst>
        </xdr:cNvPr>
        <xdr:cNvSpPr txBox="1">
          <a:spLocks noChangeArrowheads="1"/>
        </xdr:cNvSpPr>
      </xdr:nvSpPr>
      <xdr:spPr bwMode="auto">
        <a:xfrm>
          <a:off x="309181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2710" name="Text Box 17">
          <a:extLst>
            <a:ext uri="{FF2B5EF4-FFF2-40B4-BE49-F238E27FC236}">
              <a16:creationId xmlns:a16="http://schemas.microsoft.com/office/drawing/2014/main" id="{A30C5978-3DD3-4A10-9171-E8A31A6A2DFB}"/>
            </a:ext>
          </a:extLst>
        </xdr:cNvPr>
        <xdr:cNvSpPr txBox="1">
          <a:spLocks noChangeArrowheads="1"/>
        </xdr:cNvSpPr>
      </xdr:nvSpPr>
      <xdr:spPr bwMode="auto">
        <a:xfrm>
          <a:off x="309181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2711" name="Text Box 18">
          <a:extLst>
            <a:ext uri="{FF2B5EF4-FFF2-40B4-BE49-F238E27FC236}">
              <a16:creationId xmlns:a16="http://schemas.microsoft.com/office/drawing/2014/main" id="{488EA5D6-900B-4B6F-A1AD-367695448D05}"/>
            </a:ext>
          </a:extLst>
        </xdr:cNvPr>
        <xdr:cNvSpPr txBox="1">
          <a:spLocks noChangeArrowheads="1"/>
        </xdr:cNvSpPr>
      </xdr:nvSpPr>
      <xdr:spPr bwMode="auto">
        <a:xfrm>
          <a:off x="309181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2712" name="Text Box 19">
          <a:extLst>
            <a:ext uri="{FF2B5EF4-FFF2-40B4-BE49-F238E27FC236}">
              <a16:creationId xmlns:a16="http://schemas.microsoft.com/office/drawing/2014/main" id="{ABDFEDA2-D8E7-41C3-BDBF-4818D18E0541}"/>
            </a:ext>
          </a:extLst>
        </xdr:cNvPr>
        <xdr:cNvSpPr txBox="1">
          <a:spLocks noChangeArrowheads="1"/>
        </xdr:cNvSpPr>
      </xdr:nvSpPr>
      <xdr:spPr bwMode="auto">
        <a:xfrm>
          <a:off x="309181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444014"/>
    <xdr:sp macro="" textlink="">
      <xdr:nvSpPr>
        <xdr:cNvPr id="2713" name="Text Box 15">
          <a:extLst>
            <a:ext uri="{FF2B5EF4-FFF2-40B4-BE49-F238E27FC236}">
              <a16:creationId xmlns:a16="http://schemas.microsoft.com/office/drawing/2014/main" id="{471CEDFF-E2CD-4E7C-A964-BEEC69AA06BD}"/>
            </a:ext>
          </a:extLst>
        </xdr:cNvPr>
        <xdr:cNvSpPr txBox="1">
          <a:spLocks noChangeArrowheads="1"/>
        </xdr:cNvSpPr>
      </xdr:nvSpPr>
      <xdr:spPr bwMode="auto">
        <a:xfrm>
          <a:off x="4743450" y="287655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14" name="Text Box 16">
          <a:extLst>
            <a:ext uri="{FF2B5EF4-FFF2-40B4-BE49-F238E27FC236}">
              <a16:creationId xmlns:a16="http://schemas.microsoft.com/office/drawing/2014/main" id="{ED72504A-A91C-4282-A247-9E4DF1D22709}"/>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15" name="Text Box 17">
          <a:extLst>
            <a:ext uri="{FF2B5EF4-FFF2-40B4-BE49-F238E27FC236}">
              <a16:creationId xmlns:a16="http://schemas.microsoft.com/office/drawing/2014/main" id="{4BB190B0-1786-475E-A3F9-634D23B5D087}"/>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16" name="Text Box 18">
          <a:extLst>
            <a:ext uri="{FF2B5EF4-FFF2-40B4-BE49-F238E27FC236}">
              <a16:creationId xmlns:a16="http://schemas.microsoft.com/office/drawing/2014/main" id="{6CCA58E0-65B4-4B1C-8E01-53B5E39B90BF}"/>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17" name="Text Box 19">
          <a:extLst>
            <a:ext uri="{FF2B5EF4-FFF2-40B4-BE49-F238E27FC236}">
              <a16:creationId xmlns:a16="http://schemas.microsoft.com/office/drawing/2014/main" id="{750E8294-B230-4EAD-BBB3-04B04D974E3A}"/>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62</xdr:row>
      <xdr:rowOff>504825</xdr:rowOff>
    </xdr:from>
    <xdr:ext cx="95250" cy="442269"/>
    <xdr:sp macro="" textlink="">
      <xdr:nvSpPr>
        <xdr:cNvPr id="2718" name="Text Box 15">
          <a:extLst>
            <a:ext uri="{FF2B5EF4-FFF2-40B4-BE49-F238E27FC236}">
              <a16:creationId xmlns:a16="http://schemas.microsoft.com/office/drawing/2014/main" id="{422F92D1-0528-452B-A7C8-C8C60195B446}"/>
            </a:ext>
          </a:extLst>
        </xdr:cNvPr>
        <xdr:cNvSpPr txBox="1">
          <a:spLocks noChangeArrowheads="1"/>
        </xdr:cNvSpPr>
      </xdr:nvSpPr>
      <xdr:spPr bwMode="auto">
        <a:xfrm>
          <a:off x="14363700" y="287655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2719" name="Text Box 16">
          <a:extLst>
            <a:ext uri="{FF2B5EF4-FFF2-40B4-BE49-F238E27FC236}">
              <a16:creationId xmlns:a16="http://schemas.microsoft.com/office/drawing/2014/main" id="{407EC366-795C-4E03-A689-E892B2160DD9}"/>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2720" name="Text Box 17">
          <a:extLst>
            <a:ext uri="{FF2B5EF4-FFF2-40B4-BE49-F238E27FC236}">
              <a16:creationId xmlns:a16="http://schemas.microsoft.com/office/drawing/2014/main" id="{B312480B-C16A-41D6-8C09-A88B06C790AD}"/>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2721" name="Text Box 18">
          <a:extLst>
            <a:ext uri="{FF2B5EF4-FFF2-40B4-BE49-F238E27FC236}">
              <a16:creationId xmlns:a16="http://schemas.microsoft.com/office/drawing/2014/main" id="{C53DDEC6-2A5A-4B39-8A83-06952AE99396}"/>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722" name="Text Box 16">
          <a:extLst>
            <a:ext uri="{FF2B5EF4-FFF2-40B4-BE49-F238E27FC236}">
              <a16:creationId xmlns:a16="http://schemas.microsoft.com/office/drawing/2014/main" id="{47F788F6-C479-4451-B6BB-93BC524B6B4A}"/>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723" name="Text Box 17">
          <a:extLst>
            <a:ext uri="{FF2B5EF4-FFF2-40B4-BE49-F238E27FC236}">
              <a16:creationId xmlns:a16="http://schemas.microsoft.com/office/drawing/2014/main" id="{EC9CF8C0-BBBA-4371-B384-DEEE7EBC83A3}"/>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724" name="Text Box 18">
          <a:extLst>
            <a:ext uri="{FF2B5EF4-FFF2-40B4-BE49-F238E27FC236}">
              <a16:creationId xmlns:a16="http://schemas.microsoft.com/office/drawing/2014/main" id="{B6B2E066-5582-4813-B1D6-3CCA73317F78}"/>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725" name="Text Box 19">
          <a:extLst>
            <a:ext uri="{FF2B5EF4-FFF2-40B4-BE49-F238E27FC236}">
              <a16:creationId xmlns:a16="http://schemas.microsoft.com/office/drawing/2014/main" id="{15BCB1B1-111D-4DB0-BB02-DD04AB2BB75B}"/>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726" name="Text Box 16">
          <a:extLst>
            <a:ext uri="{FF2B5EF4-FFF2-40B4-BE49-F238E27FC236}">
              <a16:creationId xmlns:a16="http://schemas.microsoft.com/office/drawing/2014/main" id="{FD116724-6EE5-4283-949C-5F62E6542CC9}"/>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727" name="Text Box 17">
          <a:extLst>
            <a:ext uri="{FF2B5EF4-FFF2-40B4-BE49-F238E27FC236}">
              <a16:creationId xmlns:a16="http://schemas.microsoft.com/office/drawing/2014/main" id="{A7C81DAB-83A6-4BB2-89F4-78E9792FC896}"/>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728" name="Text Box 18">
          <a:extLst>
            <a:ext uri="{FF2B5EF4-FFF2-40B4-BE49-F238E27FC236}">
              <a16:creationId xmlns:a16="http://schemas.microsoft.com/office/drawing/2014/main" id="{BE27C20B-D51A-4CEB-8D59-635602484ED9}"/>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170392</xdr:rowOff>
    </xdr:from>
    <xdr:ext cx="95250" cy="213632"/>
    <xdr:sp macro="" textlink="">
      <xdr:nvSpPr>
        <xdr:cNvPr id="2729" name="Text Box 15">
          <a:extLst>
            <a:ext uri="{FF2B5EF4-FFF2-40B4-BE49-F238E27FC236}">
              <a16:creationId xmlns:a16="http://schemas.microsoft.com/office/drawing/2014/main" id="{6797DEAB-2F03-437F-81A0-45EE91238A68}"/>
            </a:ext>
          </a:extLst>
        </xdr:cNvPr>
        <xdr:cNvSpPr txBox="1">
          <a:spLocks noChangeArrowheads="1"/>
        </xdr:cNvSpPr>
      </xdr:nvSpPr>
      <xdr:spPr bwMode="auto">
        <a:xfrm>
          <a:off x="14392275" y="300503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30" name="Text Box 16">
          <a:extLst>
            <a:ext uri="{FF2B5EF4-FFF2-40B4-BE49-F238E27FC236}">
              <a16:creationId xmlns:a16="http://schemas.microsoft.com/office/drawing/2014/main" id="{C0928F35-5625-469B-8060-0D9CC37CEE6C}"/>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31" name="Text Box 17">
          <a:extLst>
            <a:ext uri="{FF2B5EF4-FFF2-40B4-BE49-F238E27FC236}">
              <a16:creationId xmlns:a16="http://schemas.microsoft.com/office/drawing/2014/main" id="{BE167096-8D89-44DB-9ACE-6383DA014F91}"/>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32" name="Text Box 18">
          <a:extLst>
            <a:ext uri="{FF2B5EF4-FFF2-40B4-BE49-F238E27FC236}">
              <a16:creationId xmlns:a16="http://schemas.microsoft.com/office/drawing/2014/main" id="{562CC2E5-D3B1-463E-B6BA-A548CE00A88C}"/>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33" name="Text Box 19">
          <a:extLst>
            <a:ext uri="{FF2B5EF4-FFF2-40B4-BE49-F238E27FC236}">
              <a16:creationId xmlns:a16="http://schemas.microsoft.com/office/drawing/2014/main" id="{29AFC0C8-0529-4808-BB21-F539F9B6490B}"/>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2734" name="Text Box 16">
          <a:extLst>
            <a:ext uri="{FF2B5EF4-FFF2-40B4-BE49-F238E27FC236}">
              <a16:creationId xmlns:a16="http://schemas.microsoft.com/office/drawing/2014/main" id="{4C02EA24-57BB-4789-A46B-08F980CED7B2}"/>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2735" name="Text Box 17">
          <a:extLst>
            <a:ext uri="{FF2B5EF4-FFF2-40B4-BE49-F238E27FC236}">
              <a16:creationId xmlns:a16="http://schemas.microsoft.com/office/drawing/2014/main" id="{773C426C-81C2-4067-BB6C-0A4F528EF148}"/>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2736" name="Text Box 18">
          <a:extLst>
            <a:ext uri="{FF2B5EF4-FFF2-40B4-BE49-F238E27FC236}">
              <a16:creationId xmlns:a16="http://schemas.microsoft.com/office/drawing/2014/main" id="{384BA085-1941-4564-860B-9684525F1B8B}"/>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2737" name="Text Box 19">
          <a:extLst>
            <a:ext uri="{FF2B5EF4-FFF2-40B4-BE49-F238E27FC236}">
              <a16:creationId xmlns:a16="http://schemas.microsoft.com/office/drawing/2014/main" id="{33E8D7EB-12E8-4D76-92DB-4E3C01E5BE0C}"/>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61</xdr:row>
      <xdr:rowOff>0</xdr:rowOff>
    </xdr:from>
    <xdr:ext cx="95250" cy="171450"/>
    <xdr:sp macro="" textlink="">
      <xdr:nvSpPr>
        <xdr:cNvPr id="2738" name="Text Box 16">
          <a:extLst>
            <a:ext uri="{FF2B5EF4-FFF2-40B4-BE49-F238E27FC236}">
              <a16:creationId xmlns:a16="http://schemas.microsoft.com/office/drawing/2014/main" id="{65167C21-B451-40DF-AE2A-4B12452F510E}"/>
            </a:ext>
          </a:extLst>
        </xdr:cNvPr>
        <xdr:cNvSpPr txBox="1">
          <a:spLocks noChangeArrowheads="1"/>
        </xdr:cNvSpPr>
      </xdr:nvSpPr>
      <xdr:spPr bwMode="auto">
        <a:xfrm>
          <a:off x="30918150" y="28022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61</xdr:row>
      <xdr:rowOff>0</xdr:rowOff>
    </xdr:from>
    <xdr:ext cx="95250" cy="171450"/>
    <xdr:sp macro="" textlink="">
      <xdr:nvSpPr>
        <xdr:cNvPr id="2739" name="Text Box 17">
          <a:extLst>
            <a:ext uri="{FF2B5EF4-FFF2-40B4-BE49-F238E27FC236}">
              <a16:creationId xmlns:a16="http://schemas.microsoft.com/office/drawing/2014/main" id="{3F918DE5-6D85-41F9-8ADC-82953644E5A9}"/>
            </a:ext>
          </a:extLst>
        </xdr:cNvPr>
        <xdr:cNvSpPr txBox="1">
          <a:spLocks noChangeArrowheads="1"/>
        </xdr:cNvSpPr>
      </xdr:nvSpPr>
      <xdr:spPr bwMode="auto">
        <a:xfrm>
          <a:off x="30918150" y="28022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61</xdr:row>
      <xdr:rowOff>0</xdr:rowOff>
    </xdr:from>
    <xdr:ext cx="95250" cy="171450"/>
    <xdr:sp macro="" textlink="">
      <xdr:nvSpPr>
        <xdr:cNvPr id="2740" name="Text Box 18">
          <a:extLst>
            <a:ext uri="{FF2B5EF4-FFF2-40B4-BE49-F238E27FC236}">
              <a16:creationId xmlns:a16="http://schemas.microsoft.com/office/drawing/2014/main" id="{CFB5DA75-7B21-4C06-9E04-E912D83000DA}"/>
            </a:ext>
          </a:extLst>
        </xdr:cNvPr>
        <xdr:cNvSpPr txBox="1">
          <a:spLocks noChangeArrowheads="1"/>
        </xdr:cNvSpPr>
      </xdr:nvSpPr>
      <xdr:spPr bwMode="auto">
        <a:xfrm>
          <a:off x="30918150" y="28022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61</xdr:row>
      <xdr:rowOff>0</xdr:rowOff>
    </xdr:from>
    <xdr:ext cx="95250" cy="171450"/>
    <xdr:sp macro="" textlink="">
      <xdr:nvSpPr>
        <xdr:cNvPr id="2741" name="Text Box 19">
          <a:extLst>
            <a:ext uri="{FF2B5EF4-FFF2-40B4-BE49-F238E27FC236}">
              <a16:creationId xmlns:a16="http://schemas.microsoft.com/office/drawing/2014/main" id="{D15719BA-F4EE-46EA-9382-8EDC41F3A6A6}"/>
            </a:ext>
          </a:extLst>
        </xdr:cNvPr>
        <xdr:cNvSpPr txBox="1">
          <a:spLocks noChangeArrowheads="1"/>
        </xdr:cNvSpPr>
      </xdr:nvSpPr>
      <xdr:spPr bwMode="auto">
        <a:xfrm>
          <a:off x="30918150" y="28022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444014"/>
    <xdr:sp macro="" textlink="">
      <xdr:nvSpPr>
        <xdr:cNvPr id="2742" name="Text Box 15">
          <a:extLst>
            <a:ext uri="{FF2B5EF4-FFF2-40B4-BE49-F238E27FC236}">
              <a16:creationId xmlns:a16="http://schemas.microsoft.com/office/drawing/2014/main" id="{B7E128B4-C26F-4C98-ACC3-9A9136062CDC}"/>
            </a:ext>
          </a:extLst>
        </xdr:cNvPr>
        <xdr:cNvSpPr txBox="1">
          <a:spLocks noChangeArrowheads="1"/>
        </xdr:cNvSpPr>
      </xdr:nvSpPr>
      <xdr:spPr bwMode="auto">
        <a:xfrm>
          <a:off x="4743450" y="287655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43" name="Text Box 16">
          <a:extLst>
            <a:ext uri="{FF2B5EF4-FFF2-40B4-BE49-F238E27FC236}">
              <a16:creationId xmlns:a16="http://schemas.microsoft.com/office/drawing/2014/main" id="{1AFEC490-535A-4292-B542-AC05D318C2A8}"/>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44" name="Text Box 17">
          <a:extLst>
            <a:ext uri="{FF2B5EF4-FFF2-40B4-BE49-F238E27FC236}">
              <a16:creationId xmlns:a16="http://schemas.microsoft.com/office/drawing/2014/main" id="{1B8D3CE8-DF39-4820-938D-F053ABAC7A6A}"/>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45" name="Text Box 18">
          <a:extLst>
            <a:ext uri="{FF2B5EF4-FFF2-40B4-BE49-F238E27FC236}">
              <a16:creationId xmlns:a16="http://schemas.microsoft.com/office/drawing/2014/main" id="{AEA7FAFA-711A-4E70-80E5-EA31DEFE5710}"/>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46" name="Text Box 19">
          <a:extLst>
            <a:ext uri="{FF2B5EF4-FFF2-40B4-BE49-F238E27FC236}">
              <a16:creationId xmlns:a16="http://schemas.microsoft.com/office/drawing/2014/main" id="{745D390F-76DD-4FBC-B5AB-81249CB07A6E}"/>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2747" name="Text Box 16">
          <a:extLst>
            <a:ext uri="{FF2B5EF4-FFF2-40B4-BE49-F238E27FC236}">
              <a16:creationId xmlns:a16="http://schemas.microsoft.com/office/drawing/2014/main" id="{8F5C467C-359A-4027-810F-9F14131B9173}"/>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2748" name="Text Box 17">
          <a:extLst>
            <a:ext uri="{FF2B5EF4-FFF2-40B4-BE49-F238E27FC236}">
              <a16:creationId xmlns:a16="http://schemas.microsoft.com/office/drawing/2014/main" id="{74E7BA83-FD19-49E7-BB25-107E96A5F07D}"/>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15875</xdr:rowOff>
    </xdr:from>
    <xdr:ext cx="95250" cy="171450"/>
    <xdr:sp macro="" textlink="">
      <xdr:nvSpPr>
        <xdr:cNvPr id="2749" name="Text Box 18">
          <a:extLst>
            <a:ext uri="{FF2B5EF4-FFF2-40B4-BE49-F238E27FC236}">
              <a16:creationId xmlns:a16="http://schemas.microsoft.com/office/drawing/2014/main" id="{9232E9DF-C18E-4A3A-A67C-A9008013E991}"/>
            </a:ext>
          </a:extLst>
        </xdr:cNvPr>
        <xdr:cNvSpPr txBox="1">
          <a:spLocks noChangeArrowheads="1"/>
        </xdr:cNvSpPr>
      </xdr:nvSpPr>
      <xdr:spPr bwMode="auto">
        <a:xfrm>
          <a:off x="14355762" y="298958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750" name="Text Box 16">
          <a:extLst>
            <a:ext uri="{FF2B5EF4-FFF2-40B4-BE49-F238E27FC236}">
              <a16:creationId xmlns:a16="http://schemas.microsoft.com/office/drawing/2014/main" id="{BFC384F8-ACAC-4E2C-9E4D-D8057339A096}"/>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751" name="Text Box 17">
          <a:extLst>
            <a:ext uri="{FF2B5EF4-FFF2-40B4-BE49-F238E27FC236}">
              <a16:creationId xmlns:a16="http://schemas.microsoft.com/office/drawing/2014/main" id="{0C5D9F50-4C9A-4F87-AB4A-CC29E0526276}"/>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752" name="Text Box 18">
          <a:extLst>
            <a:ext uri="{FF2B5EF4-FFF2-40B4-BE49-F238E27FC236}">
              <a16:creationId xmlns:a16="http://schemas.microsoft.com/office/drawing/2014/main" id="{973C5C59-DB9A-40B0-9D56-F1BC2D86EF93}"/>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753" name="Text Box 19">
          <a:extLst>
            <a:ext uri="{FF2B5EF4-FFF2-40B4-BE49-F238E27FC236}">
              <a16:creationId xmlns:a16="http://schemas.microsoft.com/office/drawing/2014/main" id="{9A2E2893-14EF-4CEA-9DAE-9B073A0E885F}"/>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754" name="Text Box 16">
          <a:extLst>
            <a:ext uri="{FF2B5EF4-FFF2-40B4-BE49-F238E27FC236}">
              <a16:creationId xmlns:a16="http://schemas.microsoft.com/office/drawing/2014/main" id="{5D7CACF4-5C88-471A-A313-00AB00E11B78}"/>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170392</xdr:rowOff>
    </xdr:from>
    <xdr:ext cx="95250" cy="213632"/>
    <xdr:sp macro="" textlink="">
      <xdr:nvSpPr>
        <xdr:cNvPr id="2755" name="Text Box 15">
          <a:extLst>
            <a:ext uri="{FF2B5EF4-FFF2-40B4-BE49-F238E27FC236}">
              <a16:creationId xmlns:a16="http://schemas.microsoft.com/office/drawing/2014/main" id="{82515061-AA35-4676-B083-77F130B6B2AB}"/>
            </a:ext>
          </a:extLst>
        </xdr:cNvPr>
        <xdr:cNvSpPr txBox="1">
          <a:spLocks noChangeArrowheads="1"/>
        </xdr:cNvSpPr>
      </xdr:nvSpPr>
      <xdr:spPr bwMode="auto">
        <a:xfrm>
          <a:off x="14392275" y="300503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448496"/>
    <xdr:sp macro="" textlink="">
      <xdr:nvSpPr>
        <xdr:cNvPr id="2756" name="Text Box 15">
          <a:extLst>
            <a:ext uri="{FF2B5EF4-FFF2-40B4-BE49-F238E27FC236}">
              <a16:creationId xmlns:a16="http://schemas.microsoft.com/office/drawing/2014/main" id="{342686DD-F7DD-40DB-A306-D28DDE04D816}"/>
            </a:ext>
          </a:extLst>
        </xdr:cNvPr>
        <xdr:cNvSpPr txBox="1">
          <a:spLocks noChangeArrowheads="1"/>
        </xdr:cNvSpPr>
      </xdr:nvSpPr>
      <xdr:spPr bwMode="auto">
        <a:xfrm>
          <a:off x="4743450" y="302514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504825</xdr:rowOff>
    </xdr:from>
    <xdr:ext cx="95250" cy="442269"/>
    <xdr:sp macro="" textlink="">
      <xdr:nvSpPr>
        <xdr:cNvPr id="2757" name="Text Box 15">
          <a:extLst>
            <a:ext uri="{FF2B5EF4-FFF2-40B4-BE49-F238E27FC236}">
              <a16:creationId xmlns:a16="http://schemas.microsoft.com/office/drawing/2014/main" id="{80C21295-DAD0-4C96-AC3D-284984E4FA4F}"/>
            </a:ext>
          </a:extLst>
        </xdr:cNvPr>
        <xdr:cNvSpPr txBox="1">
          <a:spLocks noChangeArrowheads="1"/>
        </xdr:cNvSpPr>
      </xdr:nvSpPr>
      <xdr:spPr bwMode="auto">
        <a:xfrm>
          <a:off x="14363700" y="302514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2758" name="Text Box 15">
          <a:extLst>
            <a:ext uri="{FF2B5EF4-FFF2-40B4-BE49-F238E27FC236}">
              <a16:creationId xmlns:a16="http://schemas.microsoft.com/office/drawing/2014/main" id="{E82A77EB-AE0C-4B11-B166-AE8EBEB11F72}"/>
            </a:ext>
          </a:extLst>
        </xdr:cNvPr>
        <xdr:cNvSpPr txBox="1">
          <a:spLocks noChangeArrowheads="1"/>
        </xdr:cNvSpPr>
      </xdr:nvSpPr>
      <xdr:spPr bwMode="auto">
        <a:xfrm>
          <a:off x="4743450" y="30251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444331"/>
    <xdr:sp macro="" textlink="">
      <xdr:nvSpPr>
        <xdr:cNvPr id="2759" name="Text Box 15">
          <a:extLst>
            <a:ext uri="{FF2B5EF4-FFF2-40B4-BE49-F238E27FC236}">
              <a16:creationId xmlns:a16="http://schemas.microsoft.com/office/drawing/2014/main" id="{919604B9-63D2-43CD-87A8-68BF816B2953}"/>
            </a:ext>
          </a:extLst>
        </xdr:cNvPr>
        <xdr:cNvSpPr txBox="1">
          <a:spLocks noChangeArrowheads="1"/>
        </xdr:cNvSpPr>
      </xdr:nvSpPr>
      <xdr:spPr bwMode="auto">
        <a:xfrm>
          <a:off x="4743450" y="302514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170392</xdr:rowOff>
    </xdr:from>
    <xdr:ext cx="95250" cy="213632"/>
    <xdr:sp macro="" textlink="">
      <xdr:nvSpPr>
        <xdr:cNvPr id="2760" name="Text Box 15">
          <a:extLst>
            <a:ext uri="{FF2B5EF4-FFF2-40B4-BE49-F238E27FC236}">
              <a16:creationId xmlns:a16="http://schemas.microsoft.com/office/drawing/2014/main" id="{38D2C475-80B6-4FB5-909F-E2ECDFA8CF95}"/>
            </a:ext>
          </a:extLst>
        </xdr:cNvPr>
        <xdr:cNvSpPr txBox="1">
          <a:spLocks noChangeArrowheads="1"/>
        </xdr:cNvSpPr>
      </xdr:nvSpPr>
      <xdr:spPr bwMode="auto">
        <a:xfrm>
          <a:off x="14392275" y="300503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761" name="Text Box 16">
          <a:extLst>
            <a:ext uri="{FF2B5EF4-FFF2-40B4-BE49-F238E27FC236}">
              <a16:creationId xmlns:a16="http://schemas.microsoft.com/office/drawing/2014/main" id="{1C1D9C39-9B48-48B3-9FAD-70695300E824}"/>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762" name="Text Box 17">
          <a:extLst>
            <a:ext uri="{FF2B5EF4-FFF2-40B4-BE49-F238E27FC236}">
              <a16:creationId xmlns:a16="http://schemas.microsoft.com/office/drawing/2014/main" id="{1E85A1B6-FFC7-4B31-8C95-D169921AE5AE}"/>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763" name="Text Box 18">
          <a:extLst>
            <a:ext uri="{FF2B5EF4-FFF2-40B4-BE49-F238E27FC236}">
              <a16:creationId xmlns:a16="http://schemas.microsoft.com/office/drawing/2014/main" id="{3435F1B8-A1DD-45B0-A495-DEE0E3D3F3F7}"/>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764" name="Text Box 19">
          <a:extLst>
            <a:ext uri="{FF2B5EF4-FFF2-40B4-BE49-F238E27FC236}">
              <a16:creationId xmlns:a16="http://schemas.microsoft.com/office/drawing/2014/main" id="{49875663-6D21-4181-8A26-2749D9EE6FEA}"/>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2765" name="Text Box 16">
          <a:extLst>
            <a:ext uri="{FF2B5EF4-FFF2-40B4-BE49-F238E27FC236}">
              <a16:creationId xmlns:a16="http://schemas.microsoft.com/office/drawing/2014/main" id="{94D4528C-5A0D-43AF-8DBB-FB5AEA4E1D9A}"/>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2766" name="Text Box 17">
          <a:extLst>
            <a:ext uri="{FF2B5EF4-FFF2-40B4-BE49-F238E27FC236}">
              <a16:creationId xmlns:a16="http://schemas.microsoft.com/office/drawing/2014/main" id="{22F2D82F-8928-4B95-B40A-7DAC5C4AAB60}"/>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2767" name="Text Box 18">
          <a:extLst>
            <a:ext uri="{FF2B5EF4-FFF2-40B4-BE49-F238E27FC236}">
              <a16:creationId xmlns:a16="http://schemas.microsoft.com/office/drawing/2014/main" id="{0EA0B433-C420-4F95-8C7E-AC3F561EC4F7}"/>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2768" name="Text Box 19">
          <a:extLst>
            <a:ext uri="{FF2B5EF4-FFF2-40B4-BE49-F238E27FC236}">
              <a16:creationId xmlns:a16="http://schemas.microsoft.com/office/drawing/2014/main" id="{B71504F9-B8C5-444B-94C9-B441072A415E}"/>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2769" name="Text Box 16">
          <a:extLst>
            <a:ext uri="{FF2B5EF4-FFF2-40B4-BE49-F238E27FC236}">
              <a16:creationId xmlns:a16="http://schemas.microsoft.com/office/drawing/2014/main" id="{64B49213-4E58-4BA8-8CC1-BCDFCF1DA847}"/>
            </a:ext>
          </a:extLst>
        </xdr:cNvPr>
        <xdr:cNvSpPr txBox="1">
          <a:spLocks noChangeArrowheads="1"/>
        </xdr:cNvSpPr>
      </xdr:nvSpPr>
      <xdr:spPr bwMode="auto">
        <a:xfrm>
          <a:off x="309181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2770" name="Text Box 17">
          <a:extLst>
            <a:ext uri="{FF2B5EF4-FFF2-40B4-BE49-F238E27FC236}">
              <a16:creationId xmlns:a16="http://schemas.microsoft.com/office/drawing/2014/main" id="{F056A5BE-241E-4B6A-9056-A499B6082FEB}"/>
            </a:ext>
          </a:extLst>
        </xdr:cNvPr>
        <xdr:cNvSpPr txBox="1">
          <a:spLocks noChangeArrowheads="1"/>
        </xdr:cNvSpPr>
      </xdr:nvSpPr>
      <xdr:spPr bwMode="auto">
        <a:xfrm>
          <a:off x="309181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2771" name="Text Box 18">
          <a:extLst>
            <a:ext uri="{FF2B5EF4-FFF2-40B4-BE49-F238E27FC236}">
              <a16:creationId xmlns:a16="http://schemas.microsoft.com/office/drawing/2014/main" id="{C34203DF-5DDA-45F6-BA82-00777A299C3D}"/>
            </a:ext>
          </a:extLst>
        </xdr:cNvPr>
        <xdr:cNvSpPr txBox="1">
          <a:spLocks noChangeArrowheads="1"/>
        </xdr:cNvSpPr>
      </xdr:nvSpPr>
      <xdr:spPr bwMode="auto">
        <a:xfrm>
          <a:off x="309181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2772" name="Text Box 19">
          <a:extLst>
            <a:ext uri="{FF2B5EF4-FFF2-40B4-BE49-F238E27FC236}">
              <a16:creationId xmlns:a16="http://schemas.microsoft.com/office/drawing/2014/main" id="{76237AC2-06E6-435C-B746-D681106469F6}"/>
            </a:ext>
          </a:extLst>
        </xdr:cNvPr>
        <xdr:cNvSpPr txBox="1">
          <a:spLocks noChangeArrowheads="1"/>
        </xdr:cNvSpPr>
      </xdr:nvSpPr>
      <xdr:spPr bwMode="auto">
        <a:xfrm>
          <a:off x="309181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444014"/>
    <xdr:sp macro="" textlink="">
      <xdr:nvSpPr>
        <xdr:cNvPr id="2773" name="Text Box 15">
          <a:extLst>
            <a:ext uri="{FF2B5EF4-FFF2-40B4-BE49-F238E27FC236}">
              <a16:creationId xmlns:a16="http://schemas.microsoft.com/office/drawing/2014/main" id="{FB051ADD-D735-4F59-B43E-3851784DDCE0}"/>
            </a:ext>
          </a:extLst>
        </xdr:cNvPr>
        <xdr:cNvSpPr txBox="1">
          <a:spLocks noChangeArrowheads="1"/>
        </xdr:cNvSpPr>
      </xdr:nvSpPr>
      <xdr:spPr bwMode="auto">
        <a:xfrm>
          <a:off x="4743450" y="317373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774" name="Text Box 16">
          <a:extLst>
            <a:ext uri="{FF2B5EF4-FFF2-40B4-BE49-F238E27FC236}">
              <a16:creationId xmlns:a16="http://schemas.microsoft.com/office/drawing/2014/main" id="{C3FEF9CF-BC7F-42C7-9E73-411938866CA7}"/>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775" name="Text Box 17">
          <a:extLst>
            <a:ext uri="{FF2B5EF4-FFF2-40B4-BE49-F238E27FC236}">
              <a16:creationId xmlns:a16="http://schemas.microsoft.com/office/drawing/2014/main" id="{621ADD9F-63D6-4F3A-9ABF-0463DADA27C5}"/>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776" name="Text Box 18">
          <a:extLst>
            <a:ext uri="{FF2B5EF4-FFF2-40B4-BE49-F238E27FC236}">
              <a16:creationId xmlns:a16="http://schemas.microsoft.com/office/drawing/2014/main" id="{90C41A2E-710F-4B6B-A21C-179E6CAAF5FD}"/>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777" name="Text Box 19">
          <a:extLst>
            <a:ext uri="{FF2B5EF4-FFF2-40B4-BE49-F238E27FC236}">
              <a16:creationId xmlns:a16="http://schemas.microsoft.com/office/drawing/2014/main" id="{3E986957-AD1B-4264-979B-98D3CF23F591}"/>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2778" name="Text Box 16">
          <a:extLst>
            <a:ext uri="{FF2B5EF4-FFF2-40B4-BE49-F238E27FC236}">
              <a16:creationId xmlns:a16="http://schemas.microsoft.com/office/drawing/2014/main" id="{4E2C8CF4-A536-4FB0-A33B-F563E5F23AF5}"/>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2779" name="Text Box 17">
          <a:extLst>
            <a:ext uri="{FF2B5EF4-FFF2-40B4-BE49-F238E27FC236}">
              <a16:creationId xmlns:a16="http://schemas.microsoft.com/office/drawing/2014/main" id="{28A6323C-1165-4E93-ACCD-8E1759C4DA23}"/>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2780" name="Text Box 18">
          <a:extLst>
            <a:ext uri="{FF2B5EF4-FFF2-40B4-BE49-F238E27FC236}">
              <a16:creationId xmlns:a16="http://schemas.microsoft.com/office/drawing/2014/main" id="{3DB1D9ED-3D39-41F6-9E30-65E63853A055}"/>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781" name="Text Box 16">
          <a:extLst>
            <a:ext uri="{FF2B5EF4-FFF2-40B4-BE49-F238E27FC236}">
              <a16:creationId xmlns:a16="http://schemas.microsoft.com/office/drawing/2014/main" id="{A9723150-276D-4923-BE15-22A72DA97368}"/>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782" name="Text Box 17">
          <a:extLst>
            <a:ext uri="{FF2B5EF4-FFF2-40B4-BE49-F238E27FC236}">
              <a16:creationId xmlns:a16="http://schemas.microsoft.com/office/drawing/2014/main" id="{407A46C1-4CB2-4003-9C56-C6EE17C2F01D}"/>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783" name="Text Box 18">
          <a:extLst>
            <a:ext uri="{FF2B5EF4-FFF2-40B4-BE49-F238E27FC236}">
              <a16:creationId xmlns:a16="http://schemas.microsoft.com/office/drawing/2014/main" id="{2722A4ED-126E-468D-8A0C-F9FF811CBE0C}"/>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784" name="Text Box 19">
          <a:extLst>
            <a:ext uri="{FF2B5EF4-FFF2-40B4-BE49-F238E27FC236}">
              <a16:creationId xmlns:a16="http://schemas.microsoft.com/office/drawing/2014/main" id="{BAFF582C-A083-48C6-B85E-B821EEA416DB}"/>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785" name="Text Box 16">
          <a:extLst>
            <a:ext uri="{FF2B5EF4-FFF2-40B4-BE49-F238E27FC236}">
              <a16:creationId xmlns:a16="http://schemas.microsoft.com/office/drawing/2014/main" id="{4848FCA0-1A09-43F6-9FE7-5CB8A2A74C0F}"/>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786" name="Text Box 17">
          <a:extLst>
            <a:ext uri="{FF2B5EF4-FFF2-40B4-BE49-F238E27FC236}">
              <a16:creationId xmlns:a16="http://schemas.microsoft.com/office/drawing/2014/main" id="{00528E73-819A-4680-8758-C1D5D36F65DA}"/>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787" name="Text Box 18">
          <a:extLst>
            <a:ext uri="{FF2B5EF4-FFF2-40B4-BE49-F238E27FC236}">
              <a16:creationId xmlns:a16="http://schemas.microsoft.com/office/drawing/2014/main" id="{1F2C1832-746B-4599-ABC7-D968D2494DDA}"/>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788" name="Text Box 19">
          <a:extLst>
            <a:ext uri="{FF2B5EF4-FFF2-40B4-BE49-F238E27FC236}">
              <a16:creationId xmlns:a16="http://schemas.microsoft.com/office/drawing/2014/main" id="{0E09B1FB-1D91-4EBA-93E1-496113F266A9}"/>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456743"/>
    <xdr:sp macro="" textlink="">
      <xdr:nvSpPr>
        <xdr:cNvPr id="2789" name="Text Box 15">
          <a:extLst>
            <a:ext uri="{FF2B5EF4-FFF2-40B4-BE49-F238E27FC236}">
              <a16:creationId xmlns:a16="http://schemas.microsoft.com/office/drawing/2014/main" id="{EDD53D3E-38D8-4606-83A5-34C066038F3C}"/>
            </a:ext>
          </a:extLst>
        </xdr:cNvPr>
        <xdr:cNvSpPr txBox="1">
          <a:spLocks noChangeArrowheads="1"/>
        </xdr:cNvSpPr>
      </xdr:nvSpPr>
      <xdr:spPr bwMode="auto">
        <a:xfrm>
          <a:off x="4743450" y="302514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504825</xdr:rowOff>
    </xdr:from>
    <xdr:ext cx="95250" cy="442269"/>
    <xdr:sp macro="" textlink="">
      <xdr:nvSpPr>
        <xdr:cNvPr id="2790" name="Text Box 15">
          <a:extLst>
            <a:ext uri="{FF2B5EF4-FFF2-40B4-BE49-F238E27FC236}">
              <a16:creationId xmlns:a16="http://schemas.microsoft.com/office/drawing/2014/main" id="{2AD558A2-76EE-4BF2-AA47-D3C2C14D957A}"/>
            </a:ext>
          </a:extLst>
        </xdr:cNvPr>
        <xdr:cNvSpPr txBox="1">
          <a:spLocks noChangeArrowheads="1"/>
        </xdr:cNvSpPr>
      </xdr:nvSpPr>
      <xdr:spPr bwMode="auto">
        <a:xfrm>
          <a:off x="14363700" y="302514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2791" name="Text Box 15">
          <a:extLst>
            <a:ext uri="{FF2B5EF4-FFF2-40B4-BE49-F238E27FC236}">
              <a16:creationId xmlns:a16="http://schemas.microsoft.com/office/drawing/2014/main" id="{F73E4411-9D44-42F0-8961-AA898478052B}"/>
            </a:ext>
          </a:extLst>
        </xdr:cNvPr>
        <xdr:cNvSpPr txBox="1">
          <a:spLocks noChangeArrowheads="1"/>
        </xdr:cNvSpPr>
      </xdr:nvSpPr>
      <xdr:spPr bwMode="auto">
        <a:xfrm>
          <a:off x="4743450" y="30251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444331"/>
    <xdr:sp macro="" textlink="">
      <xdr:nvSpPr>
        <xdr:cNvPr id="2792" name="Text Box 15">
          <a:extLst>
            <a:ext uri="{FF2B5EF4-FFF2-40B4-BE49-F238E27FC236}">
              <a16:creationId xmlns:a16="http://schemas.microsoft.com/office/drawing/2014/main" id="{5F676BD3-5C2F-42D9-8C10-8500CE38CBCD}"/>
            </a:ext>
          </a:extLst>
        </xdr:cNvPr>
        <xdr:cNvSpPr txBox="1">
          <a:spLocks noChangeArrowheads="1"/>
        </xdr:cNvSpPr>
      </xdr:nvSpPr>
      <xdr:spPr bwMode="auto">
        <a:xfrm>
          <a:off x="4743450" y="302514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504825</xdr:rowOff>
    </xdr:from>
    <xdr:ext cx="95250" cy="213632"/>
    <xdr:sp macro="" textlink="">
      <xdr:nvSpPr>
        <xdr:cNvPr id="2793" name="Text Box 15">
          <a:extLst>
            <a:ext uri="{FF2B5EF4-FFF2-40B4-BE49-F238E27FC236}">
              <a16:creationId xmlns:a16="http://schemas.microsoft.com/office/drawing/2014/main" id="{63AF27C3-EA9A-45CF-9B78-BC76334D5386}"/>
            </a:ext>
          </a:extLst>
        </xdr:cNvPr>
        <xdr:cNvSpPr txBox="1">
          <a:spLocks noChangeArrowheads="1"/>
        </xdr:cNvSpPr>
      </xdr:nvSpPr>
      <xdr:spPr bwMode="auto">
        <a:xfrm>
          <a:off x="14363700" y="30251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794" name="Text Box 16">
          <a:extLst>
            <a:ext uri="{FF2B5EF4-FFF2-40B4-BE49-F238E27FC236}">
              <a16:creationId xmlns:a16="http://schemas.microsoft.com/office/drawing/2014/main" id="{B217F451-8B04-44B7-B320-E0C6D092E061}"/>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795" name="Text Box 17">
          <a:extLst>
            <a:ext uri="{FF2B5EF4-FFF2-40B4-BE49-F238E27FC236}">
              <a16:creationId xmlns:a16="http://schemas.microsoft.com/office/drawing/2014/main" id="{CFD6F8B1-DDEE-4466-8B95-CC0FFCA2A9C7}"/>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796" name="Text Box 18">
          <a:extLst>
            <a:ext uri="{FF2B5EF4-FFF2-40B4-BE49-F238E27FC236}">
              <a16:creationId xmlns:a16="http://schemas.microsoft.com/office/drawing/2014/main" id="{5BA39B92-E7B9-4CC2-A8CE-D74C1CFDDDCE}"/>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797" name="Text Box 19">
          <a:extLst>
            <a:ext uri="{FF2B5EF4-FFF2-40B4-BE49-F238E27FC236}">
              <a16:creationId xmlns:a16="http://schemas.microsoft.com/office/drawing/2014/main" id="{F618D4F5-948B-482A-8220-A804BDBE245A}"/>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2798" name="Text Box 16">
          <a:extLst>
            <a:ext uri="{FF2B5EF4-FFF2-40B4-BE49-F238E27FC236}">
              <a16:creationId xmlns:a16="http://schemas.microsoft.com/office/drawing/2014/main" id="{FF3C3E1C-9871-4CB1-B960-A678268975C6}"/>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2799" name="Text Box 17">
          <a:extLst>
            <a:ext uri="{FF2B5EF4-FFF2-40B4-BE49-F238E27FC236}">
              <a16:creationId xmlns:a16="http://schemas.microsoft.com/office/drawing/2014/main" id="{62A97E7A-1BA0-4B9D-8D89-58BBA1ECF6F0}"/>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2800" name="Text Box 18">
          <a:extLst>
            <a:ext uri="{FF2B5EF4-FFF2-40B4-BE49-F238E27FC236}">
              <a16:creationId xmlns:a16="http://schemas.microsoft.com/office/drawing/2014/main" id="{999CA21C-4ADB-4C13-BE26-E00CE39052C1}"/>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2801" name="Text Box 19">
          <a:extLst>
            <a:ext uri="{FF2B5EF4-FFF2-40B4-BE49-F238E27FC236}">
              <a16:creationId xmlns:a16="http://schemas.microsoft.com/office/drawing/2014/main" id="{77AB8C17-81A1-4B9E-A2D7-9DE6BD9D1045}"/>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2802" name="Text Box 16">
          <a:extLst>
            <a:ext uri="{FF2B5EF4-FFF2-40B4-BE49-F238E27FC236}">
              <a16:creationId xmlns:a16="http://schemas.microsoft.com/office/drawing/2014/main" id="{7AE7677A-E767-48D4-BE9F-71EED86AD810}"/>
            </a:ext>
          </a:extLst>
        </xdr:cNvPr>
        <xdr:cNvSpPr txBox="1">
          <a:spLocks noChangeArrowheads="1"/>
        </xdr:cNvSpPr>
      </xdr:nvSpPr>
      <xdr:spPr bwMode="auto">
        <a:xfrm>
          <a:off x="309181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2803" name="Text Box 17">
          <a:extLst>
            <a:ext uri="{FF2B5EF4-FFF2-40B4-BE49-F238E27FC236}">
              <a16:creationId xmlns:a16="http://schemas.microsoft.com/office/drawing/2014/main" id="{A58FF290-BB8B-4E2A-BEB6-36E128975814}"/>
            </a:ext>
          </a:extLst>
        </xdr:cNvPr>
        <xdr:cNvSpPr txBox="1">
          <a:spLocks noChangeArrowheads="1"/>
        </xdr:cNvSpPr>
      </xdr:nvSpPr>
      <xdr:spPr bwMode="auto">
        <a:xfrm>
          <a:off x="309181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2804" name="Text Box 18">
          <a:extLst>
            <a:ext uri="{FF2B5EF4-FFF2-40B4-BE49-F238E27FC236}">
              <a16:creationId xmlns:a16="http://schemas.microsoft.com/office/drawing/2014/main" id="{DDA8A12D-62D6-45BF-BC3B-65E1F8961C9B}"/>
            </a:ext>
          </a:extLst>
        </xdr:cNvPr>
        <xdr:cNvSpPr txBox="1">
          <a:spLocks noChangeArrowheads="1"/>
        </xdr:cNvSpPr>
      </xdr:nvSpPr>
      <xdr:spPr bwMode="auto">
        <a:xfrm>
          <a:off x="309181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2805" name="Text Box 19">
          <a:extLst>
            <a:ext uri="{FF2B5EF4-FFF2-40B4-BE49-F238E27FC236}">
              <a16:creationId xmlns:a16="http://schemas.microsoft.com/office/drawing/2014/main" id="{FE1F18C5-F4C7-42C8-A741-B76715CD8B3E}"/>
            </a:ext>
          </a:extLst>
        </xdr:cNvPr>
        <xdr:cNvSpPr txBox="1">
          <a:spLocks noChangeArrowheads="1"/>
        </xdr:cNvSpPr>
      </xdr:nvSpPr>
      <xdr:spPr bwMode="auto">
        <a:xfrm>
          <a:off x="309181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444014"/>
    <xdr:sp macro="" textlink="">
      <xdr:nvSpPr>
        <xdr:cNvPr id="2806" name="Text Box 15">
          <a:extLst>
            <a:ext uri="{FF2B5EF4-FFF2-40B4-BE49-F238E27FC236}">
              <a16:creationId xmlns:a16="http://schemas.microsoft.com/office/drawing/2014/main" id="{5E802B7B-B559-4089-9FBF-AB611523AC08}"/>
            </a:ext>
          </a:extLst>
        </xdr:cNvPr>
        <xdr:cNvSpPr txBox="1">
          <a:spLocks noChangeArrowheads="1"/>
        </xdr:cNvSpPr>
      </xdr:nvSpPr>
      <xdr:spPr bwMode="auto">
        <a:xfrm>
          <a:off x="4743450" y="317373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807" name="Text Box 16">
          <a:extLst>
            <a:ext uri="{FF2B5EF4-FFF2-40B4-BE49-F238E27FC236}">
              <a16:creationId xmlns:a16="http://schemas.microsoft.com/office/drawing/2014/main" id="{2D153902-266A-4F33-8895-698CCCFCE74B}"/>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808" name="Text Box 17">
          <a:extLst>
            <a:ext uri="{FF2B5EF4-FFF2-40B4-BE49-F238E27FC236}">
              <a16:creationId xmlns:a16="http://schemas.microsoft.com/office/drawing/2014/main" id="{8A90F7EF-6A68-4A68-A45E-CA8554FED17A}"/>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809" name="Text Box 18">
          <a:extLst>
            <a:ext uri="{FF2B5EF4-FFF2-40B4-BE49-F238E27FC236}">
              <a16:creationId xmlns:a16="http://schemas.microsoft.com/office/drawing/2014/main" id="{1BCD5ED3-56DA-44CE-8E6D-80C52AD803C5}"/>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810" name="Text Box 19">
          <a:extLst>
            <a:ext uri="{FF2B5EF4-FFF2-40B4-BE49-F238E27FC236}">
              <a16:creationId xmlns:a16="http://schemas.microsoft.com/office/drawing/2014/main" id="{3EE0A123-3854-419A-AC0A-F959CFFAA4CC}"/>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70</xdr:row>
      <xdr:rowOff>504825</xdr:rowOff>
    </xdr:from>
    <xdr:ext cx="95250" cy="442269"/>
    <xdr:sp macro="" textlink="">
      <xdr:nvSpPr>
        <xdr:cNvPr id="2811" name="Text Box 15">
          <a:extLst>
            <a:ext uri="{FF2B5EF4-FFF2-40B4-BE49-F238E27FC236}">
              <a16:creationId xmlns:a16="http://schemas.microsoft.com/office/drawing/2014/main" id="{BFF4092E-A19E-4111-82B3-259F49C2EE25}"/>
            </a:ext>
          </a:extLst>
        </xdr:cNvPr>
        <xdr:cNvSpPr txBox="1">
          <a:spLocks noChangeArrowheads="1"/>
        </xdr:cNvSpPr>
      </xdr:nvSpPr>
      <xdr:spPr bwMode="auto">
        <a:xfrm>
          <a:off x="14363700" y="317373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2812" name="Text Box 16">
          <a:extLst>
            <a:ext uri="{FF2B5EF4-FFF2-40B4-BE49-F238E27FC236}">
              <a16:creationId xmlns:a16="http://schemas.microsoft.com/office/drawing/2014/main" id="{401B1B1B-1C78-4665-828D-5BAFA9022943}"/>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2813" name="Text Box 17">
          <a:extLst>
            <a:ext uri="{FF2B5EF4-FFF2-40B4-BE49-F238E27FC236}">
              <a16:creationId xmlns:a16="http://schemas.microsoft.com/office/drawing/2014/main" id="{0FFEA955-C10C-4C43-BC62-6866DAA42F3B}"/>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2814" name="Text Box 18">
          <a:extLst>
            <a:ext uri="{FF2B5EF4-FFF2-40B4-BE49-F238E27FC236}">
              <a16:creationId xmlns:a16="http://schemas.microsoft.com/office/drawing/2014/main" id="{8AAD1E6C-14C8-47E6-A262-A4046EB4EF3F}"/>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815" name="Text Box 16">
          <a:extLst>
            <a:ext uri="{FF2B5EF4-FFF2-40B4-BE49-F238E27FC236}">
              <a16:creationId xmlns:a16="http://schemas.microsoft.com/office/drawing/2014/main" id="{CDA0B075-1FB3-453B-8CA7-01A44FAADBEE}"/>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816" name="Text Box 17">
          <a:extLst>
            <a:ext uri="{FF2B5EF4-FFF2-40B4-BE49-F238E27FC236}">
              <a16:creationId xmlns:a16="http://schemas.microsoft.com/office/drawing/2014/main" id="{8E5D1BB0-CA26-452B-ABA1-A0565CFC029E}"/>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817" name="Text Box 18">
          <a:extLst>
            <a:ext uri="{FF2B5EF4-FFF2-40B4-BE49-F238E27FC236}">
              <a16:creationId xmlns:a16="http://schemas.microsoft.com/office/drawing/2014/main" id="{5CD23DC8-577A-4452-9756-C7BC314E25DE}"/>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818" name="Text Box 19">
          <a:extLst>
            <a:ext uri="{FF2B5EF4-FFF2-40B4-BE49-F238E27FC236}">
              <a16:creationId xmlns:a16="http://schemas.microsoft.com/office/drawing/2014/main" id="{79B22888-1BCA-4500-B9DF-D27BC32E3A8F}"/>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819" name="Text Box 16">
          <a:extLst>
            <a:ext uri="{FF2B5EF4-FFF2-40B4-BE49-F238E27FC236}">
              <a16:creationId xmlns:a16="http://schemas.microsoft.com/office/drawing/2014/main" id="{697BA20F-14F9-4D6A-BF0F-BCF51A107B81}"/>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820" name="Text Box 17">
          <a:extLst>
            <a:ext uri="{FF2B5EF4-FFF2-40B4-BE49-F238E27FC236}">
              <a16:creationId xmlns:a16="http://schemas.microsoft.com/office/drawing/2014/main" id="{B7C7514D-67BF-41B9-9C4F-915B466F8863}"/>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821" name="Text Box 18">
          <a:extLst>
            <a:ext uri="{FF2B5EF4-FFF2-40B4-BE49-F238E27FC236}">
              <a16:creationId xmlns:a16="http://schemas.microsoft.com/office/drawing/2014/main" id="{5C2976FD-1611-4983-B798-CEB3E7105CC9}"/>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170392</xdr:rowOff>
    </xdr:from>
    <xdr:ext cx="95250" cy="213632"/>
    <xdr:sp macro="" textlink="">
      <xdr:nvSpPr>
        <xdr:cNvPr id="2822" name="Text Box 15">
          <a:extLst>
            <a:ext uri="{FF2B5EF4-FFF2-40B4-BE49-F238E27FC236}">
              <a16:creationId xmlns:a16="http://schemas.microsoft.com/office/drawing/2014/main" id="{46DC58E0-9773-4AD6-B4F3-A6BEBAD99B61}"/>
            </a:ext>
          </a:extLst>
        </xdr:cNvPr>
        <xdr:cNvSpPr txBox="1">
          <a:spLocks noChangeArrowheads="1"/>
        </xdr:cNvSpPr>
      </xdr:nvSpPr>
      <xdr:spPr bwMode="auto">
        <a:xfrm>
          <a:off x="14392275" y="322791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823" name="Text Box 16">
          <a:extLst>
            <a:ext uri="{FF2B5EF4-FFF2-40B4-BE49-F238E27FC236}">
              <a16:creationId xmlns:a16="http://schemas.microsoft.com/office/drawing/2014/main" id="{501F672F-7517-4BE4-A894-F4DAB3B5AA7B}"/>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824" name="Text Box 17">
          <a:extLst>
            <a:ext uri="{FF2B5EF4-FFF2-40B4-BE49-F238E27FC236}">
              <a16:creationId xmlns:a16="http://schemas.microsoft.com/office/drawing/2014/main" id="{69FDF8C1-1F42-4784-AC47-074A105E61C4}"/>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825" name="Text Box 18">
          <a:extLst>
            <a:ext uri="{FF2B5EF4-FFF2-40B4-BE49-F238E27FC236}">
              <a16:creationId xmlns:a16="http://schemas.microsoft.com/office/drawing/2014/main" id="{B5A1B987-39FB-400F-825F-24B866513789}"/>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826" name="Text Box 19">
          <a:extLst>
            <a:ext uri="{FF2B5EF4-FFF2-40B4-BE49-F238E27FC236}">
              <a16:creationId xmlns:a16="http://schemas.microsoft.com/office/drawing/2014/main" id="{EAA429D2-84E5-4F48-BF7F-4F2E804207B6}"/>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2827" name="Text Box 16">
          <a:extLst>
            <a:ext uri="{FF2B5EF4-FFF2-40B4-BE49-F238E27FC236}">
              <a16:creationId xmlns:a16="http://schemas.microsoft.com/office/drawing/2014/main" id="{84869AE7-4EC1-491D-9242-6FFF393E756E}"/>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2828" name="Text Box 17">
          <a:extLst>
            <a:ext uri="{FF2B5EF4-FFF2-40B4-BE49-F238E27FC236}">
              <a16:creationId xmlns:a16="http://schemas.microsoft.com/office/drawing/2014/main" id="{73CA7A26-85FE-44B1-BEB1-EF35DD2312AA}"/>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2829" name="Text Box 18">
          <a:extLst>
            <a:ext uri="{FF2B5EF4-FFF2-40B4-BE49-F238E27FC236}">
              <a16:creationId xmlns:a16="http://schemas.microsoft.com/office/drawing/2014/main" id="{B88619E1-7EAE-4DF5-932E-7A4C0BCB662B}"/>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2830" name="Text Box 19">
          <a:extLst>
            <a:ext uri="{FF2B5EF4-FFF2-40B4-BE49-F238E27FC236}">
              <a16:creationId xmlns:a16="http://schemas.microsoft.com/office/drawing/2014/main" id="{34B1A584-1A49-4245-A7A9-1032A0E8AB56}"/>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67</xdr:row>
      <xdr:rowOff>0</xdr:rowOff>
    </xdr:from>
    <xdr:ext cx="95250" cy="171450"/>
    <xdr:sp macro="" textlink="">
      <xdr:nvSpPr>
        <xdr:cNvPr id="2831" name="Text Box 16">
          <a:extLst>
            <a:ext uri="{FF2B5EF4-FFF2-40B4-BE49-F238E27FC236}">
              <a16:creationId xmlns:a16="http://schemas.microsoft.com/office/drawing/2014/main" id="{7CA88656-7E2E-47E0-96C3-275DC0A21540}"/>
            </a:ext>
          </a:extLst>
        </xdr:cNvPr>
        <xdr:cNvSpPr txBox="1">
          <a:spLocks noChangeArrowheads="1"/>
        </xdr:cNvSpPr>
      </xdr:nvSpPr>
      <xdr:spPr bwMode="auto">
        <a:xfrm>
          <a:off x="30918150" y="302514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67</xdr:row>
      <xdr:rowOff>0</xdr:rowOff>
    </xdr:from>
    <xdr:ext cx="95250" cy="171450"/>
    <xdr:sp macro="" textlink="">
      <xdr:nvSpPr>
        <xdr:cNvPr id="2832" name="Text Box 17">
          <a:extLst>
            <a:ext uri="{FF2B5EF4-FFF2-40B4-BE49-F238E27FC236}">
              <a16:creationId xmlns:a16="http://schemas.microsoft.com/office/drawing/2014/main" id="{2FEF89C6-6E0E-404A-AE58-FE472C951CE2}"/>
            </a:ext>
          </a:extLst>
        </xdr:cNvPr>
        <xdr:cNvSpPr txBox="1">
          <a:spLocks noChangeArrowheads="1"/>
        </xdr:cNvSpPr>
      </xdr:nvSpPr>
      <xdr:spPr bwMode="auto">
        <a:xfrm>
          <a:off x="30918150" y="302514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67</xdr:row>
      <xdr:rowOff>0</xdr:rowOff>
    </xdr:from>
    <xdr:ext cx="95250" cy="171450"/>
    <xdr:sp macro="" textlink="">
      <xdr:nvSpPr>
        <xdr:cNvPr id="2833" name="Text Box 18">
          <a:extLst>
            <a:ext uri="{FF2B5EF4-FFF2-40B4-BE49-F238E27FC236}">
              <a16:creationId xmlns:a16="http://schemas.microsoft.com/office/drawing/2014/main" id="{BACA13D0-954D-4D48-AFFA-D74A82522E6B}"/>
            </a:ext>
          </a:extLst>
        </xdr:cNvPr>
        <xdr:cNvSpPr txBox="1">
          <a:spLocks noChangeArrowheads="1"/>
        </xdr:cNvSpPr>
      </xdr:nvSpPr>
      <xdr:spPr bwMode="auto">
        <a:xfrm>
          <a:off x="30918150" y="302514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67</xdr:row>
      <xdr:rowOff>0</xdr:rowOff>
    </xdr:from>
    <xdr:ext cx="95250" cy="171450"/>
    <xdr:sp macro="" textlink="">
      <xdr:nvSpPr>
        <xdr:cNvPr id="2834" name="Text Box 19">
          <a:extLst>
            <a:ext uri="{FF2B5EF4-FFF2-40B4-BE49-F238E27FC236}">
              <a16:creationId xmlns:a16="http://schemas.microsoft.com/office/drawing/2014/main" id="{82308548-B6F5-47C0-97AB-666AF8E24F02}"/>
            </a:ext>
          </a:extLst>
        </xdr:cNvPr>
        <xdr:cNvSpPr txBox="1">
          <a:spLocks noChangeArrowheads="1"/>
        </xdr:cNvSpPr>
      </xdr:nvSpPr>
      <xdr:spPr bwMode="auto">
        <a:xfrm>
          <a:off x="30918150" y="302514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444014"/>
    <xdr:sp macro="" textlink="">
      <xdr:nvSpPr>
        <xdr:cNvPr id="2835" name="Text Box 15">
          <a:extLst>
            <a:ext uri="{FF2B5EF4-FFF2-40B4-BE49-F238E27FC236}">
              <a16:creationId xmlns:a16="http://schemas.microsoft.com/office/drawing/2014/main" id="{AFC4C9A3-9A73-4F9D-A900-BB442CB7997B}"/>
            </a:ext>
          </a:extLst>
        </xdr:cNvPr>
        <xdr:cNvSpPr txBox="1">
          <a:spLocks noChangeArrowheads="1"/>
        </xdr:cNvSpPr>
      </xdr:nvSpPr>
      <xdr:spPr bwMode="auto">
        <a:xfrm>
          <a:off x="4743450" y="317373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836" name="Text Box 16">
          <a:extLst>
            <a:ext uri="{FF2B5EF4-FFF2-40B4-BE49-F238E27FC236}">
              <a16:creationId xmlns:a16="http://schemas.microsoft.com/office/drawing/2014/main" id="{AC54EED4-ACF7-40C8-BDB3-6203C03E74AB}"/>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837" name="Text Box 17">
          <a:extLst>
            <a:ext uri="{FF2B5EF4-FFF2-40B4-BE49-F238E27FC236}">
              <a16:creationId xmlns:a16="http://schemas.microsoft.com/office/drawing/2014/main" id="{7AA13A3B-2D13-4863-A9AA-B79EC91BA3B9}"/>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838" name="Text Box 18">
          <a:extLst>
            <a:ext uri="{FF2B5EF4-FFF2-40B4-BE49-F238E27FC236}">
              <a16:creationId xmlns:a16="http://schemas.microsoft.com/office/drawing/2014/main" id="{A2625DA0-A342-4590-8DEF-0EE5E53EC982}"/>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839" name="Text Box 19">
          <a:extLst>
            <a:ext uri="{FF2B5EF4-FFF2-40B4-BE49-F238E27FC236}">
              <a16:creationId xmlns:a16="http://schemas.microsoft.com/office/drawing/2014/main" id="{4A9DA748-F74C-4809-B790-6F7EF1E1C2F5}"/>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2840" name="Text Box 16">
          <a:extLst>
            <a:ext uri="{FF2B5EF4-FFF2-40B4-BE49-F238E27FC236}">
              <a16:creationId xmlns:a16="http://schemas.microsoft.com/office/drawing/2014/main" id="{A36D095C-96B8-4CB2-BB56-666C6B9E9499}"/>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2841" name="Text Box 17">
          <a:extLst>
            <a:ext uri="{FF2B5EF4-FFF2-40B4-BE49-F238E27FC236}">
              <a16:creationId xmlns:a16="http://schemas.microsoft.com/office/drawing/2014/main" id="{E076BA35-22DD-4B12-AF81-8070CA921CC9}"/>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15875</xdr:rowOff>
    </xdr:from>
    <xdr:ext cx="95250" cy="171450"/>
    <xdr:sp macro="" textlink="">
      <xdr:nvSpPr>
        <xdr:cNvPr id="2842" name="Text Box 18">
          <a:extLst>
            <a:ext uri="{FF2B5EF4-FFF2-40B4-BE49-F238E27FC236}">
              <a16:creationId xmlns:a16="http://schemas.microsoft.com/office/drawing/2014/main" id="{F19BC2F5-FE64-4DC4-B5E6-DCB913D0E31C}"/>
            </a:ext>
          </a:extLst>
        </xdr:cNvPr>
        <xdr:cNvSpPr txBox="1">
          <a:spLocks noChangeArrowheads="1"/>
        </xdr:cNvSpPr>
      </xdr:nvSpPr>
      <xdr:spPr bwMode="auto">
        <a:xfrm>
          <a:off x="14355762" y="321246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843" name="Text Box 16">
          <a:extLst>
            <a:ext uri="{FF2B5EF4-FFF2-40B4-BE49-F238E27FC236}">
              <a16:creationId xmlns:a16="http://schemas.microsoft.com/office/drawing/2014/main" id="{DCE7B3F8-0979-4AE6-BC62-C2EB55B48E8A}"/>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844" name="Text Box 17">
          <a:extLst>
            <a:ext uri="{FF2B5EF4-FFF2-40B4-BE49-F238E27FC236}">
              <a16:creationId xmlns:a16="http://schemas.microsoft.com/office/drawing/2014/main" id="{A6066A98-E900-4EC2-94C5-D23AC3D8D2C5}"/>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845" name="Text Box 18">
          <a:extLst>
            <a:ext uri="{FF2B5EF4-FFF2-40B4-BE49-F238E27FC236}">
              <a16:creationId xmlns:a16="http://schemas.microsoft.com/office/drawing/2014/main" id="{33E7B00D-B4FC-497E-A43A-F42C683BDB4A}"/>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846" name="Text Box 19">
          <a:extLst>
            <a:ext uri="{FF2B5EF4-FFF2-40B4-BE49-F238E27FC236}">
              <a16:creationId xmlns:a16="http://schemas.microsoft.com/office/drawing/2014/main" id="{3AA8DB24-7197-4DB5-AA11-663A563082A0}"/>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847" name="Text Box 16">
          <a:extLst>
            <a:ext uri="{FF2B5EF4-FFF2-40B4-BE49-F238E27FC236}">
              <a16:creationId xmlns:a16="http://schemas.microsoft.com/office/drawing/2014/main" id="{486FE5FE-5D44-40A1-AAD0-09D81EA47EA7}"/>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170392</xdr:rowOff>
    </xdr:from>
    <xdr:ext cx="95250" cy="213632"/>
    <xdr:sp macro="" textlink="">
      <xdr:nvSpPr>
        <xdr:cNvPr id="2848" name="Text Box 15">
          <a:extLst>
            <a:ext uri="{FF2B5EF4-FFF2-40B4-BE49-F238E27FC236}">
              <a16:creationId xmlns:a16="http://schemas.microsoft.com/office/drawing/2014/main" id="{C4FF8854-B41B-428B-AFA3-3121B495A9EA}"/>
            </a:ext>
          </a:extLst>
        </xdr:cNvPr>
        <xdr:cNvSpPr txBox="1">
          <a:spLocks noChangeArrowheads="1"/>
        </xdr:cNvSpPr>
      </xdr:nvSpPr>
      <xdr:spPr bwMode="auto">
        <a:xfrm>
          <a:off x="14392275" y="322791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448496"/>
    <xdr:sp macro="" textlink="">
      <xdr:nvSpPr>
        <xdr:cNvPr id="2849" name="Text Box 15">
          <a:extLst>
            <a:ext uri="{FF2B5EF4-FFF2-40B4-BE49-F238E27FC236}">
              <a16:creationId xmlns:a16="http://schemas.microsoft.com/office/drawing/2014/main" id="{5C1FC286-ECBD-4577-8206-E491F9967053}"/>
            </a:ext>
          </a:extLst>
        </xdr:cNvPr>
        <xdr:cNvSpPr txBox="1">
          <a:spLocks noChangeArrowheads="1"/>
        </xdr:cNvSpPr>
      </xdr:nvSpPr>
      <xdr:spPr bwMode="auto">
        <a:xfrm>
          <a:off x="4743450" y="324802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504825</xdr:rowOff>
    </xdr:from>
    <xdr:ext cx="95250" cy="442269"/>
    <xdr:sp macro="" textlink="">
      <xdr:nvSpPr>
        <xdr:cNvPr id="2850" name="Text Box 15">
          <a:extLst>
            <a:ext uri="{FF2B5EF4-FFF2-40B4-BE49-F238E27FC236}">
              <a16:creationId xmlns:a16="http://schemas.microsoft.com/office/drawing/2014/main" id="{35972DD0-134F-4572-8465-99AD8EA60F8A}"/>
            </a:ext>
          </a:extLst>
        </xdr:cNvPr>
        <xdr:cNvSpPr txBox="1">
          <a:spLocks noChangeArrowheads="1"/>
        </xdr:cNvSpPr>
      </xdr:nvSpPr>
      <xdr:spPr bwMode="auto">
        <a:xfrm>
          <a:off x="14363700" y="324802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2851" name="Text Box 15">
          <a:extLst>
            <a:ext uri="{FF2B5EF4-FFF2-40B4-BE49-F238E27FC236}">
              <a16:creationId xmlns:a16="http://schemas.microsoft.com/office/drawing/2014/main" id="{10F7D792-CF7D-4CC8-9319-0DEB9B84FEE5}"/>
            </a:ext>
          </a:extLst>
        </xdr:cNvPr>
        <xdr:cNvSpPr txBox="1">
          <a:spLocks noChangeArrowheads="1"/>
        </xdr:cNvSpPr>
      </xdr:nvSpPr>
      <xdr:spPr bwMode="auto">
        <a:xfrm>
          <a:off x="4743450" y="32480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444331"/>
    <xdr:sp macro="" textlink="">
      <xdr:nvSpPr>
        <xdr:cNvPr id="2852" name="Text Box 15">
          <a:extLst>
            <a:ext uri="{FF2B5EF4-FFF2-40B4-BE49-F238E27FC236}">
              <a16:creationId xmlns:a16="http://schemas.microsoft.com/office/drawing/2014/main" id="{50818BAA-5EB2-4BA0-8E46-18D5EE6D366C}"/>
            </a:ext>
          </a:extLst>
        </xdr:cNvPr>
        <xdr:cNvSpPr txBox="1">
          <a:spLocks noChangeArrowheads="1"/>
        </xdr:cNvSpPr>
      </xdr:nvSpPr>
      <xdr:spPr bwMode="auto">
        <a:xfrm>
          <a:off x="4743450" y="324802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170392</xdr:rowOff>
    </xdr:from>
    <xdr:ext cx="95250" cy="213632"/>
    <xdr:sp macro="" textlink="">
      <xdr:nvSpPr>
        <xdr:cNvPr id="2853" name="Text Box 15">
          <a:extLst>
            <a:ext uri="{FF2B5EF4-FFF2-40B4-BE49-F238E27FC236}">
              <a16:creationId xmlns:a16="http://schemas.microsoft.com/office/drawing/2014/main" id="{2167810D-8D67-4D5B-806C-639D7EE95DF7}"/>
            </a:ext>
          </a:extLst>
        </xdr:cNvPr>
        <xdr:cNvSpPr txBox="1">
          <a:spLocks noChangeArrowheads="1"/>
        </xdr:cNvSpPr>
      </xdr:nvSpPr>
      <xdr:spPr bwMode="auto">
        <a:xfrm>
          <a:off x="14392275" y="322791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854" name="Text Box 16">
          <a:extLst>
            <a:ext uri="{FF2B5EF4-FFF2-40B4-BE49-F238E27FC236}">
              <a16:creationId xmlns:a16="http://schemas.microsoft.com/office/drawing/2014/main" id="{7A07565C-CED6-4DDD-B065-AC6C2F6D9C19}"/>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855" name="Text Box 17">
          <a:extLst>
            <a:ext uri="{FF2B5EF4-FFF2-40B4-BE49-F238E27FC236}">
              <a16:creationId xmlns:a16="http://schemas.microsoft.com/office/drawing/2014/main" id="{8F06549F-81A4-46F6-88CE-D25594958EFA}"/>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856" name="Text Box 18">
          <a:extLst>
            <a:ext uri="{FF2B5EF4-FFF2-40B4-BE49-F238E27FC236}">
              <a16:creationId xmlns:a16="http://schemas.microsoft.com/office/drawing/2014/main" id="{7D96BCC0-1522-4501-B058-59B9A9E2209E}"/>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857" name="Text Box 19">
          <a:extLst>
            <a:ext uri="{FF2B5EF4-FFF2-40B4-BE49-F238E27FC236}">
              <a16:creationId xmlns:a16="http://schemas.microsoft.com/office/drawing/2014/main" id="{3CA78A03-BDF3-4B22-9D11-AB7F6588C690}"/>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2858" name="Text Box 16">
          <a:extLst>
            <a:ext uri="{FF2B5EF4-FFF2-40B4-BE49-F238E27FC236}">
              <a16:creationId xmlns:a16="http://schemas.microsoft.com/office/drawing/2014/main" id="{4C0FBE6C-DC69-4302-9F70-AEC9F21E33BA}"/>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2859" name="Text Box 17">
          <a:extLst>
            <a:ext uri="{FF2B5EF4-FFF2-40B4-BE49-F238E27FC236}">
              <a16:creationId xmlns:a16="http://schemas.microsoft.com/office/drawing/2014/main" id="{2C08EB0F-AD5E-49C8-9463-7B911363DDE9}"/>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2860" name="Text Box 18">
          <a:extLst>
            <a:ext uri="{FF2B5EF4-FFF2-40B4-BE49-F238E27FC236}">
              <a16:creationId xmlns:a16="http://schemas.microsoft.com/office/drawing/2014/main" id="{69548D7E-6DFD-41EC-8593-0B21CD298CA9}"/>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2861" name="Text Box 19">
          <a:extLst>
            <a:ext uri="{FF2B5EF4-FFF2-40B4-BE49-F238E27FC236}">
              <a16:creationId xmlns:a16="http://schemas.microsoft.com/office/drawing/2014/main" id="{090BB8AA-8755-41C9-B8E9-7899BF1BB180}"/>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2862" name="Text Box 16">
          <a:extLst>
            <a:ext uri="{FF2B5EF4-FFF2-40B4-BE49-F238E27FC236}">
              <a16:creationId xmlns:a16="http://schemas.microsoft.com/office/drawing/2014/main" id="{BD2AF2F2-D323-400B-9B94-64FD6B0055F7}"/>
            </a:ext>
          </a:extLst>
        </xdr:cNvPr>
        <xdr:cNvSpPr txBox="1">
          <a:spLocks noChangeArrowheads="1"/>
        </xdr:cNvSpPr>
      </xdr:nvSpPr>
      <xdr:spPr bwMode="auto">
        <a:xfrm>
          <a:off x="309181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2863" name="Text Box 17">
          <a:extLst>
            <a:ext uri="{FF2B5EF4-FFF2-40B4-BE49-F238E27FC236}">
              <a16:creationId xmlns:a16="http://schemas.microsoft.com/office/drawing/2014/main" id="{8287B08C-2E89-445A-BFD9-F77A7C22BC7A}"/>
            </a:ext>
          </a:extLst>
        </xdr:cNvPr>
        <xdr:cNvSpPr txBox="1">
          <a:spLocks noChangeArrowheads="1"/>
        </xdr:cNvSpPr>
      </xdr:nvSpPr>
      <xdr:spPr bwMode="auto">
        <a:xfrm>
          <a:off x="309181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2864" name="Text Box 18">
          <a:extLst>
            <a:ext uri="{FF2B5EF4-FFF2-40B4-BE49-F238E27FC236}">
              <a16:creationId xmlns:a16="http://schemas.microsoft.com/office/drawing/2014/main" id="{4E7BC4A9-E224-4FEA-BA3D-70A6D1291E41}"/>
            </a:ext>
          </a:extLst>
        </xdr:cNvPr>
        <xdr:cNvSpPr txBox="1">
          <a:spLocks noChangeArrowheads="1"/>
        </xdr:cNvSpPr>
      </xdr:nvSpPr>
      <xdr:spPr bwMode="auto">
        <a:xfrm>
          <a:off x="309181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2865" name="Text Box 19">
          <a:extLst>
            <a:ext uri="{FF2B5EF4-FFF2-40B4-BE49-F238E27FC236}">
              <a16:creationId xmlns:a16="http://schemas.microsoft.com/office/drawing/2014/main" id="{83C477FA-1C5B-421A-8F5B-87532BAE66E4}"/>
            </a:ext>
          </a:extLst>
        </xdr:cNvPr>
        <xdr:cNvSpPr txBox="1">
          <a:spLocks noChangeArrowheads="1"/>
        </xdr:cNvSpPr>
      </xdr:nvSpPr>
      <xdr:spPr bwMode="auto">
        <a:xfrm>
          <a:off x="309181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444014"/>
    <xdr:sp macro="" textlink="">
      <xdr:nvSpPr>
        <xdr:cNvPr id="2866" name="Text Box 15">
          <a:extLst>
            <a:ext uri="{FF2B5EF4-FFF2-40B4-BE49-F238E27FC236}">
              <a16:creationId xmlns:a16="http://schemas.microsoft.com/office/drawing/2014/main" id="{367954A2-EB57-44FA-B966-F2299AD2B99C}"/>
            </a:ext>
          </a:extLst>
        </xdr:cNvPr>
        <xdr:cNvSpPr txBox="1">
          <a:spLocks noChangeArrowheads="1"/>
        </xdr:cNvSpPr>
      </xdr:nvSpPr>
      <xdr:spPr bwMode="auto">
        <a:xfrm>
          <a:off x="4743450" y="332232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867" name="Text Box 16">
          <a:extLst>
            <a:ext uri="{FF2B5EF4-FFF2-40B4-BE49-F238E27FC236}">
              <a16:creationId xmlns:a16="http://schemas.microsoft.com/office/drawing/2014/main" id="{ED59BD81-C7BD-4FF2-8B54-4D339B945409}"/>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868" name="Text Box 17">
          <a:extLst>
            <a:ext uri="{FF2B5EF4-FFF2-40B4-BE49-F238E27FC236}">
              <a16:creationId xmlns:a16="http://schemas.microsoft.com/office/drawing/2014/main" id="{60DFD506-02BE-4E6B-8CCB-1262114DD7C0}"/>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869" name="Text Box 18">
          <a:extLst>
            <a:ext uri="{FF2B5EF4-FFF2-40B4-BE49-F238E27FC236}">
              <a16:creationId xmlns:a16="http://schemas.microsoft.com/office/drawing/2014/main" id="{FDA52AEF-F793-4DD0-B8A0-04C4D3C52F66}"/>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870" name="Text Box 19">
          <a:extLst>
            <a:ext uri="{FF2B5EF4-FFF2-40B4-BE49-F238E27FC236}">
              <a16:creationId xmlns:a16="http://schemas.microsoft.com/office/drawing/2014/main" id="{72C6142E-4643-4E30-ACCA-231298AE41F0}"/>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2871" name="Text Box 16">
          <a:extLst>
            <a:ext uri="{FF2B5EF4-FFF2-40B4-BE49-F238E27FC236}">
              <a16:creationId xmlns:a16="http://schemas.microsoft.com/office/drawing/2014/main" id="{88FFA81C-7D43-40A4-B897-BFB5ABC9D800}"/>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2872" name="Text Box 17">
          <a:extLst>
            <a:ext uri="{FF2B5EF4-FFF2-40B4-BE49-F238E27FC236}">
              <a16:creationId xmlns:a16="http://schemas.microsoft.com/office/drawing/2014/main" id="{7FA7BEFA-12CC-4456-A4B4-4B5309825A80}"/>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2873" name="Text Box 18">
          <a:extLst>
            <a:ext uri="{FF2B5EF4-FFF2-40B4-BE49-F238E27FC236}">
              <a16:creationId xmlns:a16="http://schemas.microsoft.com/office/drawing/2014/main" id="{B44888FE-828F-450A-8A27-300BF6ED664E}"/>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874" name="Text Box 16">
          <a:extLst>
            <a:ext uri="{FF2B5EF4-FFF2-40B4-BE49-F238E27FC236}">
              <a16:creationId xmlns:a16="http://schemas.microsoft.com/office/drawing/2014/main" id="{EA784E81-CFAE-4D55-A4C8-5044216A7B96}"/>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875" name="Text Box 17">
          <a:extLst>
            <a:ext uri="{FF2B5EF4-FFF2-40B4-BE49-F238E27FC236}">
              <a16:creationId xmlns:a16="http://schemas.microsoft.com/office/drawing/2014/main" id="{DC88F27F-96CA-4CF0-8192-DDB58F98D00B}"/>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876" name="Text Box 18">
          <a:extLst>
            <a:ext uri="{FF2B5EF4-FFF2-40B4-BE49-F238E27FC236}">
              <a16:creationId xmlns:a16="http://schemas.microsoft.com/office/drawing/2014/main" id="{D8920AA0-843F-4201-BD2A-8DAFB0AD36E9}"/>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877" name="Text Box 19">
          <a:extLst>
            <a:ext uri="{FF2B5EF4-FFF2-40B4-BE49-F238E27FC236}">
              <a16:creationId xmlns:a16="http://schemas.microsoft.com/office/drawing/2014/main" id="{AD44B519-249E-4383-8A67-2852883EA5FA}"/>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878" name="Text Box 16">
          <a:extLst>
            <a:ext uri="{FF2B5EF4-FFF2-40B4-BE49-F238E27FC236}">
              <a16:creationId xmlns:a16="http://schemas.microsoft.com/office/drawing/2014/main" id="{3DFE234B-68B2-4942-92BA-7A53A3DB02C3}"/>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879" name="Text Box 17">
          <a:extLst>
            <a:ext uri="{FF2B5EF4-FFF2-40B4-BE49-F238E27FC236}">
              <a16:creationId xmlns:a16="http://schemas.microsoft.com/office/drawing/2014/main" id="{904F7C1C-C822-4A38-800E-71E47AA19278}"/>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880" name="Text Box 18">
          <a:extLst>
            <a:ext uri="{FF2B5EF4-FFF2-40B4-BE49-F238E27FC236}">
              <a16:creationId xmlns:a16="http://schemas.microsoft.com/office/drawing/2014/main" id="{A84102FC-AEE9-4CF2-B701-B3B9CA027F15}"/>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881" name="Text Box 19">
          <a:extLst>
            <a:ext uri="{FF2B5EF4-FFF2-40B4-BE49-F238E27FC236}">
              <a16:creationId xmlns:a16="http://schemas.microsoft.com/office/drawing/2014/main" id="{78D58A86-4789-4648-9A7A-C853B56693D6}"/>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456743"/>
    <xdr:sp macro="" textlink="">
      <xdr:nvSpPr>
        <xdr:cNvPr id="2882" name="Text Box 15">
          <a:extLst>
            <a:ext uri="{FF2B5EF4-FFF2-40B4-BE49-F238E27FC236}">
              <a16:creationId xmlns:a16="http://schemas.microsoft.com/office/drawing/2014/main" id="{ACC86456-22C0-4A02-AA67-B6512CCA6B8F}"/>
            </a:ext>
          </a:extLst>
        </xdr:cNvPr>
        <xdr:cNvSpPr txBox="1">
          <a:spLocks noChangeArrowheads="1"/>
        </xdr:cNvSpPr>
      </xdr:nvSpPr>
      <xdr:spPr bwMode="auto">
        <a:xfrm>
          <a:off x="4743450" y="324802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504825</xdr:rowOff>
    </xdr:from>
    <xdr:ext cx="95250" cy="442269"/>
    <xdr:sp macro="" textlink="">
      <xdr:nvSpPr>
        <xdr:cNvPr id="2883" name="Text Box 15">
          <a:extLst>
            <a:ext uri="{FF2B5EF4-FFF2-40B4-BE49-F238E27FC236}">
              <a16:creationId xmlns:a16="http://schemas.microsoft.com/office/drawing/2014/main" id="{1524587E-96DA-4333-ABD2-ED913F43CCD5}"/>
            </a:ext>
          </a:extLst>
        </xdr:cNvPr>
        <xdr:cNvSpPr txBox="1">
          <a:spLocks noChangeArrowheads="1"/>
        </xdr:cNvSpPr>
      </xdr:nvSpPr>
      <xdr:spPr bwMode="auto">
        <a:xfrm>
          <a:off x="14363700" y="324802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2884" name="Text Box 15">
          <a:extLst>
            <a:ext uri="{FF2B5EF4-FFF2-40B4-BE49-F238E27FC236}">
              <a16:creationId xmlns:a16="http://schemas.microsoft.com/office/drawing/2014/main" id="{23616454-FBC6-4237-937C-C22368D11838}"/>
            </a:ext>
          </a:extLst>
        </xdr:cNvPr>
        <xdr:cNvSpPr txBox="1">
          <a:spLocks noChangeArrowheads="1"/>
        </xdr:cNvSpPr>
      </xdr:nvSpPr>
      <xdr:spPr bwMode="auto">
        <a:xfrm>
          <a:off x="4743450" y="32480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444331"/>
    <xdr:sp macro="" textlink="">
      <xdr:nvSpPr>
        <xdr:cNvPr id="2885" name="Text Box 15">
          <a:extLst>
            <a:ext uri="{FF2B5EF4-FFF2-40B4-BE49-F238E27FC236}">
              <a16:creationId xmlns:a16="http://schemas.microsoft.com/office/drawing/2014/main" id="{02F30005-2505-4E7B-B585-AA8C05208A6C}"/>
            </a:ext>
          </a:extLst>
        </xdr:cNvPr>
        <xdr:cNvSpPr txBox="1">
          <a:spLocks noChangeArrowheads="1"/>
        </xdr:cNvSpPr>
      </xdr:nvSpPr>
      <xdr:spPr bwMode="auto">
        <a:xfrm>
          <a:off x="4743450" y="324802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504825</xdr:rowOff>
    </xdr:from>
    <xdr:ext cx="95250" cy="213632"/>
    <xdr:sp macro="" textlink="">
      <xdr:nvSpPr>
        <xdr:cNvPr id="2886" name="Text Box 15">
          <a:extLst>
            <a:ext uri="{FF2B5EF4-FFF2-40B4-BE49-F238E27FC236}">
              <a16:creationId xmlns:a16="http://schemas.microsoft.com/office/drawing/2014/main" id="{469EE07E-50FB-4A98-A8A0-FA3469C425D0}"/>
            </a:ext>
          </a:extLst>
        </xdr:cNvPr>
        <xdr:cNvSpPr txBox="1">
          <a:spLocks noChangeArrowheads="1"/>
        </xdr:cNvSpPr>
      </xdr:nvSpPr>
      <xdr:spPr bwMode="auto">
        <a:xfrm>
          <a:off x="14363700" y="32480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887" name="Text Box 16">
          <a:extLst>
            <a:ext uri="{FF2B5EF4-FFF2-40B4-BE49-F238E27FC236}">
              <a16:creationId xmlns:a16="http://schemas.microsoft.com/office/drawing/2014/main" id="{7C7CAE9C-0513-498C-A4CC-1829DA7CBA30}"/>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888" name="Text Box 17">
          <a:extLst>
            <a:ext uri="{FF2B5EF4-FFF2-40B4-BE49-F238E27FC236}">
              <a16:creationId xmlns:a16="http://schemas.microsoft.com/office/drawing/2014/main" id="{86459265-FE4E-484B-9E81-C8F7343B89ED}"/>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889" name="Text Box 18">
          <a:extLst>
            <a:ext uri="{FF2B5EF4-FFF2-40B4-BE49-F238E27FC236}">
              <a16:creationId xmlns:a16="http://schemas.microsoft.com/office/drawing/2014/main" id="{64C1C41F-CCF8-4C3C-B0BE-E6991AB5BEA8}"/>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890" name="Text Box 19">
          <a:extLst>
            <a:ext uri="{FF2B5EF4-FFF2-40B4-BE49-F238E27FC236}">
              <a16:creationId xmlns:a16="http://schemas.microsoft.com/office/drawing/2014/main" id="{369D8FF4-6AE5-4DFF-A76C-5597D8050C9D}"/>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2891" name="Text Box 16">
          <a:extLst>
            <a:ext uri="{FF2B5EF4-FFF2-40B4-BE49-F238E27FC236}">
              <a16:creationId xmlns:a16="http://schemas.microsoft.com/office/drawing/2014/main" id="{80DA7AF3-60C7-4FD8-979A-39CBF20E7F4C}"/>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2892" name="Text Box 17">
          <a:extLst>
            <a:ext uri="{FF2B5EF4-FFF2-40B4-BE49-F238E27FC236}">
              <a16:creationId xmlns:a16="http://schemas.microsoft.com/office/drawing/2014/main" id="{250A093A-C80B-47D0-9A2B-86F51601E222}"/>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2893" name="Text Box 18">
          <a:extLst>
            <a:ext uri="{FF2B5EF4-FFF2-40B4-BE49-F238E27FC236}">
              <a16:creationId xmlns:a16="http://schemas.microsoft.com/office/drawing/2014/main" id="{467B2B81-5472-4609-83DD-D247A588D891}"/>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2894" name="Text Box 19">
          <a:extLst>
            <a:ext uri="{FF2B5EF4-FFF2-40B4-BE49-F238E27FC236}">
              <a16:creationId xmlns:a16="http://schemas.microsoft.com/office/drawing/2014/main" id="{CED85CE4-D169-4798-A15A-8628C2D1C43B}"/>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2895" name="Text Box 16">
          <a:extLst>
            <a:ext uri="{FF2B5EF4-FFF2-40B4-BE49-F238E27FC236}">
              <a16:creationId xmlns:a16="http://schemas.microsoft.com/office/drawing/2014/main" id="{E6F6A84C-C3A5-47C5-8531-25888C18768B}"/>
            </a:ext>
          </a:extLst>
        </xdr:cNvPr>
        <xdr:cNvSpPr txBox="1">
          <a:spLocks noChangeArrowheads="1"/>
        </xdr:cNvSpPr>
      </xdr:nvSpPr>
      <xdr:spPr bwMode="auto">
        <a:xfrm>
          <a:off x="309181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2896" name="Text Box 17">
          <a:extLst>
            <a:ext uri="{FF2B5EF4-FFF2-40B4-BE49-F238E27FC236}">
              <a16:creationId xmlns:a16="http://schemas.microsoft.com/office/drawing/2014/main" id="{852ADCAD-D897-425D-BD17-7073C7637C17}"/>
            </a:ext>
          </a:extLst>
        </xdr:cNvPr>
        <xdr:cNvSpPr txBox="1">
          <a:spLocks noChangeArrowheads="1"/>
        </xdr:cNvSpPr>
      </xdr:nvSpPr>
      <xdr:spPr bwMode="auto">
        <a:xfrm>
          <a:off x="309181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2897" name="Text Box 18">
          <a:extLst>
            <a:ext uri="{FF2B5EF4-FFF2-40B4-BE49-F238E27FC236}">
              <a16:creationId xmlns:a16="http://schemas.microsoft.com/office/drawing/2014/main" id="{B2051EF9-5910-47A4-AEC5-4A1E24F5C087}"/>
            </a:ext>
          </a:extLst>
        </xdr:cNvPr>
        <xdr:cNvSpPr txBox="1">
          <a:spLocks noChangeArrowheads="1"/>
        </xdr:cNvSpPr>
      </xdr:nvSpPr>
      <xdr:spPr bwMode="auto">
        <a:xfrm>
          <a:off x="309181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2898" name="Text Box 19">
          <a:extLst>
            <a:ext uri="{FF2B5EF4-FFF2-40B4-BE49-F238E27FC236}">
              <a16:creationId xmlns:a16="http://schemas.microsoft.com/office/drawing/2014/main" id="{3DB35AD4-F035-44A0-8246-CB8A5E9BF85D}"/>
            </a:ext>
          </a:extLst>
        </xdr:cNvPr>
        <xdr:cNvSpPr txBox="1">
          <a:spLocks noChangeArrowheads="1"/>
        </xdr:cNvSpPr>
      </xdr:nvSpPr>
      <xdr:spPr bwMode="auto">
        <a:xfrm>
          <a:off x="309181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444014"/>
    <xdr:sp macro="" textlink="">
      <xdr:nvSpPr>
        <xdr:cNvPr id="2899" name="Text Box 15">
          <a:extLst>
            <a:ext uri="{FF2B5EF4-FFF2-40B4-BE49-F238E27FC236}">
              <a16:creationId xmlns:a16="http://schemas.microsoft.com/office/drawing/2014/main" id="{63CD1CE4-423A-437E-979A-762FA6BC4DC8}"/>
            </a:ext>
          </a:extLst>
        </xdr:cNvPr>
        <xdr:cNvSpPr txBox="1">
          <a:spLocks noChangeArrowheads="1"/>
        </xdr:cNvSpPr>
      </xdr:nvSpPr>
      <xdr:spPr bwMode="auto">
        <a:xfrm>
          <a:off x="4743450" y="332232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900" name="Text Box 16">
          <a:extLst>
            <a:ext uri="{FF2B5EF4-FFF2-40B4-BE49-F238E27FC236}">
              <a16:creationId xmlns:a16="http://schemas.microsoft.com/office/drawing/2014/main" id="{533ABA49-7DC6-47C5-A433-BD882E84FD36}"/>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901" name="Text Box 17">
          <a:extLst>
            <a:ext uri="{FF2B5EF4-FFF2-40B4-BE49-F238E27FC236}">
              <a16:creationId xmlns:a16="http://schemas.microsoft.com/office/drawing/2014/main" id="{8861786B-EDC1-4C02-A434-3FCA4F0BF0EB}"/>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902" name="Text Box 18">
          <a:extLst>
            <a:ext uri="{FF2B5EF4-FFF2-40B4-BE49-F238E27FC236}">
              <a16:creationId xmlns:a16="http://schemas.microsoft.com/office/drawing/2014/main" id="{46D68BAF-6751-42D7-B664-20C6A26991BA}"/>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903" name="Text Box 19">
          <a:extLst>
            <a:ext uri="{FF2B5EF4-FFF2-40B4-BE49-F238E27FC236}">
              <a16:creationId xmlns:a16="http://schemas.microsoft.com/office/drawing/2014/main" id="{9E45F952-AD04-41A1-9B1E-CBD30C29E778}"/>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74</xdr:row>
      <xdr:rowOff>504825</xdr:rowOff>
    </xdr:from>
    <xdr:ext cx="95250" cy="442269"/>
    <xdr:sp macro="" textlink="">
      <xdr:nvSpPr>
        <xdr:cNvPr id="2904" name="Text Box 15">
          <a:extLst>
            <a:ext uri="{FF2B5EF4-FFF2-40B4-BE49-F238E27FC236}">
              <a16:creationId xmlns:a16="http://schemas.microsoft.com/office/drawing/2014/main" id="{B0DC4715-B9E5-49F2-A928-B9BAB3A2787F}"/>
            </a:ext>
          </a:extLst>
        </xdr:cNvPr>
        <xdr:cNvSpPr txBox="1">
          <a:spLocks noChangeArrowheads="1"/>
        </xdr:cNvSpPr>
      </xdr:nvSpPr>
      <xdr:spPr bwMode="auto">
        <a:xfrm>
          <a:off x="14363700" y="332232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2905" name="Text Box 16">
          <a:extLst>
            <a:ext uri="{FF2B5EF4-FFF2-40B4-BE49-F238E27FC236}">
              <a16:creationId xmlns:a16="http://schemas.microsoft.com/office/drawing/2014/main" id="{AC3F709F-10D0-49A6-9989-9BECA860A070}"/>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2906" name="Text Box 17">
          <a:extLst>
            <a:ext uri="{FF2B5EF4-FFF2-40B4-BE49-F238E27FC236}">
              <a16:creationId xmlns:a16="http://schemas.microsoft.com/office/drawing/2014/main" id="{41B6064A-9361-4DA4-AC25-08CCB17205F5}"/>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2907" name="Text Box 18">
          <a:extLst>
            <a:ext uri="{FF2B5EF4-FFF2-40B4-BE49-F238E27FC236}">
              <a16:creationId xmlns:a16="http://schemas.microsoft.com/office/drawing/2014/main" id="{D2A0D177-E6FB-45E8-B097-D3A009E6F8A2}"/>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908" name="Text Box 16">
          <a:extLst>
            <a:ext uri="{FF2B5EF4-FFF2-40B4-BE49-F238E27FC236}">
              <a16:creationId xmlns:a16="http://schemas.microsoft.com/office/drawing/2014/main" id="{2902693C-9F28-4158-A404-08D7063AE30D}"/>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909" name="Text Box 17">
          <a:extLst>
            <a:ext uri="{FF2B5EF4-FFF2-40B4-BE49-F238E27FC236}">
              <a16:creationId xmlns:a16="http://schemas.microsoft.com/office/drawing/2014/main" id="{F13743BF-AA19-44A9-8B2A-3E36E153851A}"/>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910" name="Text Box 18">
          <a:extLst>
            <a:ext uri="{FF2B5EF4-FFF2-40B4-BE49-F238E27FC236}">
              <a16:creationId xmlns:a16="http://schemas.microsoft.com/office/drawing/2014/main" id="{C07E785B-13CE-484D-B957-53E09BC87AB1}"/>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911" name="Text Box 19">
          <a:extLst>
            <a:ext uri="{FF2B5EF4-FFF2-40B4-BE49-F238E27FC236}">
              <a16:creationId xmlns:a16="http://schemas.microsoft.com/office/drawing/2014/main" id="{A658C28F-B751-4C32-A245-133AD6B127DD}"/>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912" name="Text Box 16">
          <a:extLst>
            <a:ext uri="{FF2B5EF4-FFF2-40B4-BE49-F238E27FC236}">
              <a16:creationId xmlns:a16="http://schemas.microsoft.com/office/drawing/2014/main" id="{39A4077E-219B-49CD-9D55-DDCF8AD7FB5B}"/>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913" name="Text Box 17">
          <a:extLst>
            <a:ext uri="{FF2B5EF4-FFF2-40B4-BE49-F238E27FC236}">
              <a16:creationId xmlns:a16="http://schemas.microsoft.com/office/drawing/2014/main" id="{61B77347-6121-4731-9DD1-FC652D1C278A}"/>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914" name="Text Box 18">
          <a:extLst>
            <a:ext uri="{FF2B5EF4-FFF2-40B4-BE49-F238E27FC236}">
              <a16:creationId xmlns:a16="http://schemas.microsoft.com/office/drawing/2014/main" id="{01430A28-2B6D-4A7F-B952-8CCDFAEB0F00}"/>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170392</xdr:rowOff>
    </xdr:from>
    <xdr:ext cx="95250" cy="213632"/>
    <xdr:sp macro="" textlink="">
      <xdr:nvSpPr>
        <xdr:cNvPr id="2915" name="Text Box 15">
          <a:extLst>
            <a:ext uri="{FF2B5EF4-FFF2-40B4-BE49-F238E27FC236}">
              <a16:creationId xmlns:a16="http://schemas.microsoft.com/office/drawing/2014/main" id="{C3677305-5045-422D-96A5-38D1197F6097}"/>
            </a:ext>
          </a:extLst>
        </xdr:cNvPr>
        <xdr:cNvSpPr txBox="1">
          <a:spLocks noChangeArrowheads="1"/>
        </xdr:cNvSpPr>
      </xdr:nvSpPr>
      <xdr:spPr bwMode="auto">
        <a:xfrm>
          <a:off x="14392275" y="345080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916" name="Text Box 16">
          <a:extLst>
            <a:ext uri="{FF2B5EF4-FFF2-40B4-BE49-F238E27FC236}">
              <a16:creationId xmlns:a16="http://schemas.microsoft.com/office/drawing/2014/main" id="{3E28C415-1BDB-4A76-93C0-C124A11E88DC}"/>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917" name="Text Box 17">
          <a:extLst>
            <a:ext uri="{FF2B5EF4-FFF2-40B4-BE49-F238E27FC236}">
              <a16:creationId xmlns:a16="http://schemas.microsoft.com/office/drawing/2014/main" id="{D4924A1D-DCB8-4AC4-8209-C0AD662A5EE6}"/>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918" name="Text Box 18">
          <a:extLst>
            <a:ext uri="{FF2B5EF4-FFF2-40B4-BE49-F238E27FC236}">
              <a16:creationId xmlns:a16="http://schemas.microsoft.com/office/drawing/2014/main" id="{A1936885-4540-45F2-BDB1-AEB20213F74A}"/>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919" name="Text Box 19">
          <a:extLst>
            <a:ext uri="{FF2B5EF4-FFF2-40B4-BE49-F238E27FC236}">
              <a16:creationId xmlns:a16="http://schemas.microsoft.com/office/drawing/2014/main" id="{7778F938-03CF-46C3-AA3E-23A3921AE2D7}"/>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2920" name="Text Box 16">
          <a:extLst>
            <a:ext uri="{FF2B5EF4-FFF2-40B4-BE49-F238E27FC236}">
              <a16:creationId xmlns:a16="http://schemas.microsoft.com/office/drawing/2014/main" id="{AB25DFD9-DB2E-4D4F-80BA-2FE4532CCFA3}"/>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2921" name="Text Box 17">
          <a:extLst>
            <a:ext uri="{FF2B5EF4-FFF2-40B4-BE49-F238E27FC236}">
              <a16:creationId xmlns:a16="http://schemas.microsoft.com/office/drawing/2014/main" id="{3C30FF96-ADE3-4E32-9863-9CB31B31B8AF}"/>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2922" name="Text Box 18">
          <a:extLst>
            <a:ext uri="{FF2B5EF4-FFF2-40B4-BE49-F238E27FC236}">
              <a16:creationId xmlns:a16="http://schemas.microsoft.com/office/drawing/2014/main" id="{FA84B8D9-FB5D-417F-BFA0-419CC00D7197}"/>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2923" name="Text Box 19">
          <a:extLst>
            <a:ext uri="{FF2B5EF4-FFF2-40B4-BE49-F238E27FC236}">
              <a16:creationId xmlns:a16="http://schemas.microsoft.com/office/drawing/2014/main" id="{ECD5493D-1558-4AD3-935E-002BDBF06D6F}"/>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95250" cy="171450"/>
    <xdr:sp macro="" textlink="">
      <xdr:nvSpPr>
        <xdr:cNvPr id="2924" name="Text Box 16">
          <a:extLst>
            <a:ext uri="{FF2B5EF4-FFF2-40B4-BE49-F238E27FC236}">
              <a16:creationId xmlns:a16="http://schemas.microsoft.com/office/drawing/2014/main" id="{629FDB9E-4AC4-455E-A81D-83D1E5BC2006}"/>
            </a:ext>
          </a:extLst>
        </xdr:cNvPr>
        <xdr:cNvSpPr txBox="1">
          <a:spLocks noChangeArrowheads="1"/>
        </xdr:cNvSpPr>
      </xdr:nvSpPr>
      <xdr:spPr bwMode="auto">
        <a:xfrm>
          <a:off x="30918150" y="324802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95250" cy="171450"/>
    <xdr:sp macro="" textlink="">
      <xdr:nvSpPr>
        <xdr:cNvPr id="2925" name="Text Box 17">
          <a:extLst>
            <a:ext uri="{FF2B5EF4-FFF2-40B4-BE49-F238E27FC236}">
              <a16:creationId xmlns:a16="http://schemas.microsoft.com/office/drawing/2014/main" id="{6F71BEC6-DC9D-4D61-A5B6-2887F7A56C7D}"/>
            </a:ext>
          </a:extLst>
        </xdr:cNvPr>
        <xdr:cNvSpPr txBox="1">
          <a:spLocks noChangeArrowheads="1"/>
        </xdr:cNvSpPr>
      </xdr:nvSpPr>
      <xdr:spPr bwMode="auto">
        <a:xfrm>
          <a:off x="30918150" y="324802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95250" cy="171450"/>
    <xdr:sp macro="" textlink="">
      <xdr:nvSpPr>
        <xdr:cNvPr id="2926" name="Text Box 18">
          <a:extLst>
            <a:ext uri="{FF2B5EF4-FFF2-40B4-BE49-F238E27FC236}">
              <a16:creationId xmlns:a16="http://schemas.microsoft.com/office/drawing/2014/main" id="{46E9AE3C-7866-444B-801E-7FC7FDA9B7E8}"/>
            </a:ext>
          </a:extLst>
        </xdr:cNvPr>
        <xdr:cNvSpPr txBox="1">
          <a:spLocks noChangeArrowheads="1"/>
        </xdr:cNvSpPr>
      </xdr:nvSpPr>
      <xdr:spPr bwMode="auto">
        <a:xfrm>
          <a:off x="30918150" y="324802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95250" cy="171450"/>
    <xdr:sp macro="" textlink="">
      <xdr:nvSpPr>
        <xdr:cNvPr id="2927" name="Text Box 19">
          <a:extLst>
            <a:ext uri="{FF2B5EF4-FFF2-40B4-BE49-F238E27FC236}">
              <a16:creationId xmlns:a16="http://schemas.microsoft.com/office/drawing/2014/main" id="{9C0C90C0-A0E9-41E5-B540-7D00B05184C1}"/>
            </a:ext>
          </a:extLst>
        </xdr:cNvPr>
        <xdr:cNvSpPr txBox="1">
          <a:spLocks noChangeArrowheads="1"/>
        </xdr:cNvSpPr>
      </xdr:nvSpPr>
      <xdr:spPr bwMode="auto">
        <a:xfrm>
          <a:off x="30918150" y="324802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444014"/>
    <xdr:sp macro="" textlink="">
      <xdr:nvSpPr>
        <xdr:cNvPr id="2928" name="Text Box 15">
          <a:extLst>
            <a:ext uri="{FF2B5EF4-FFF2-40B4-BE49-F238E27FC236}">
              <a16:creationId xmlns:a16="http://schemas.microsoft.com/office/drawing/2014/main" id="{089A2711-597B-4C61-BBB1-CDF9056DEE02}"/>
            </a:ext>
          </a:extLst>
        </xdr:cNvPr>
        <xdr:cNvSpPr txBox="1">
          <a:spLocks noChangeArrowheads="1"/>
        </xdr:cNvSpPr>
      </xdr:nvSpPr>
      <xdr:spPr bwMode="auto">
        <a:xfrm>
          <a:off x="4743450" y="332232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929" name="Text Box 16">
          <a:extLst>
            <a:ext uri="{FF2B5EF4-FFF2-40B4-BE49-F238E27FC236}">
              <a16:creationId xmlns:a16="http://schemas.microsoft.com/office/drawing/2014/main" id="{EEE2F989-3E0A-402D-98D4-85A4E305CF5B}"/>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930" name="Text Box 17">
          <a:extLst>
            <a:ext uri="{FF2B5EF4-FFF2-40B4-BE49-F238E27FC236}">
              <a16:creationId xmlns:a16="http://schemas.microsoft.com/office/drawing/2014/main" id="{B4A9110F-F01B-4000-A77A-40D58A5FE4CD}"/>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931" name="Text Box 18">
          <a:extLst>
            <a:ext uri="{FF2B5EF4-FFF2-40B4-BE49-F238E27FC236}">
              <a16:creationId xmlns:a16="http://schemas.microsoft.com/office/drawing/2014/main" id="{BA0FDF17-A3AF-43F0-9A86-E0879EF6146C}"/>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932" name="Text Box 19">
          <a:extLst>
            <a:ext uri="{FF2B5EF4-FFF2-40B4-BE49-F238E27FC236}">
              <a16:creationId xmlns:a16="http://schemas.microsoft.com/office/drawing/2014/main" id="{F749BA86-E9AA-4537-A4C9-26B15231E3D3}"/>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2933" name="Text Box 16">
          <a:extLst>
            <a:ext uri="{FF2B5EF4-FFF2-40B4-BE49-F238E27FC236}">
              <a16:creationId xmlns:a16="http://schemas.microsoft.com/office/drawing/2014/main" id="{B6A3520A-F13D-40B8-BE3C-FBD0F8EE0A74}"/>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2934" name="Text Box 17">
          <a:extLst>
            <a:ext uri="{FF2B5EF4-FFF2-40B4-BE49-F238E27FC236}">
              <a16:creationId xmlns:a16="http://schemas.microsoft.com/office/drawing/2014/main" id="{B9DEDF7B-EBC9-42BF-AABB-5827415C3870}"/>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15875</xdr:rowOff>
    </xdr:from>
    <xdr:ext cx="95250" cy="171450"/>
    <xdr:sp macro="" textlink="">
      <xdr:nvSpPr>
        <xdr:cNvPr id="2935" name="Text Box 18">
          <a:extLst>
            <a:ext uri="{FF2B5EF4-FFF2-40B4-BE49-F238E27FC236}">
              <a16:creationId xmlns:a16="http://schemas.microsoft.com/office/drawing/2014/main" id="{D46520AC-9BEA-4A5F-B221-43923FC283C6}"/>
            </a:ext>
          </a:extLst>
        </xdr:cNvPr>
        <xdr:cNvSpPr txBox="1">
          <a:spLocks noChangeArrowheads="1"/>
        </xdr:cNvSpPr>
      </xdr:nvSpPr>
      <xdr:spPr bwMode="auto">
        <a:xfrm>
          <a:off x="14355762" y="34353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936" name="Text Box 16">
          <a:extLst>
            <a:ext uri="{FF2B5EF4-FFF2-40B4-BE49-F238E27FC236}">
              <a16:creationId xmlns:a16="http://schemas.microsoft.com/office/drawing/2014/main" id="{78F62D2F-A201-4657-9FAD-F18F180DFC5B}"/>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937" name="Text Box 17">
          <a:extLst>
            <a:ext uri="{FF2B5EF4-FFF2-40B4-BE49-F238E27FC236}">
              <a16:creationId xmlns:a16="http://schemas.microsoft.com/office/drawing/2014/main" id="{83D95812-571B-4B54-8B76-E7B50E730B6D}"/>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938" name="Text Box 18">
          <a:extLst>
            <a:ext uri="{FF2B5EF4-FFF2-40B4-BE49-F238E27FC236}">
              <a16:creationId xmlns:a16="http://schemas.microsoft.com/office/drawing/2014/main" id="{D73D6926-EB9C-44C6-A9FD-3889E767A2DC}"/>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939" name="Text Box 19">
          <a:extLst>
            <a:ext uri="{FF2B5EF4-FFF2-40B4-BE49-F238E27FC236}">
              <a16:creationId xmlns:a16="http://schemas.microsoft.com/office/drawing/2014/main" id="{5B2C68E0-FEFF-4B70-B743-1F4D16B895B5}"/>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940" name="Text Box 16">
          <a:extLst>
            <a:ext uri="{FF2B5EF4-FFF2-40B4-BE49-F238E27FC236}">
              <a16:creationId xmlns:a16="http://schemas.microsoft.com/office/drawing/2014/main" id="{C6171E93-F4A2-4395-8FB4-34BABD3FBC0B}"/>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170392</xdr:rowOff>
    </xdr:from>
    <xdr:ext cx="95250" cy="213632"/>
    <xdr:sp macro="" textlink="">
      <xdr:nvSpPr>
        <xdr:cNvPr id="2941" name="Text Box 15">
          <a:extLst>
            <a:ext uri="{FF2B5EF4-FFF2-40B4-BE49-F238E27FC236}">
              <a16:creationId xmlns:a16="http://schemas.microsoft.com/office/drawing/2014/main" id="{7889B36B-D754-410E-900D-CB733BFF7F1F}"/>
            </a:ext>
          </a:extLst>
        </xdr:cNvPr>
        <xdr:cNvSpPr txBox="1">
          <a:spLocks noChangeArrowheads="1"/>
        </xdr:cNvSpPr>
      </xdr:nvSpPr>
      <xdr:spPr bwMode="auto">
        <a:xfrm>
          <a:off x="14392275" y="345080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448496"/>
    <xdr:sp macro="" textlink="">
      <xdr:nvSpPr>
        <xdr:cNvPr id="2942" name="Text Box 15">
          <a:extLst>
            <a:ext uri="{FF2B5EF4-FFF2-40B4-BE49-F238E27FC236}">
              <a16:creationId xmlns:a16="http://schemas.microsoft.com/office/drawing/2014/main" id="{0BC28520-9B97-43FA-918F-43D4B80C3CD2}"/>
            </a:ext>
          </a:extLst>
        </xdr:cNvPr>
        <xdr:cNvSpPr txBox="1">
          <a:spLocks noChangeArrowheads="1"/>
        </xdr:cNvSpPr>
      </xdr:nvSpPr>
      <xdr:spPr bwMode="auto">
        <a:xfrm>
          <a:off x="4743450" y="347091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504825</xdr:rowOff>
    </xdr:from>
    <xdr:ext cx="95250" cy="442269"/>
    <xdr:sp macro="" textlink="">
      <xdr:nvSpPr>
        <xdr:cNvPr id="2943" name="Text Box 15">
          <a:extLst>
            <a:ext uri="{FF2B5EF4-FFF2-40B4-BE49-F238E27FC236}">
              <a16:creationId xmlns:a16="http://schemas.microsoft.com/office/drawing/2014/main" id="{9F25D894-7ACE-4D61-8D8B-41BF86912C92}"/>
            </a:ext>
          </a:extLst>
        </xdr:cNvPr>
        <xdr:cNvSpPr txBox="1">
          <a:spLocks noChangeArrowheads="1"/>
        </xdr:cNvSpPr>
      </xdr:nvSpPr>
      <xdr:spPr bwMode="auto">
        <a:xfrm>
          <a:off x="14363700" y="347091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2944" name="Text Box 15">
          <a:extLst>
            <a:ext uri="{FF2B5EF4-FFF2-40B4-BE49-F238E27FC236}">
              <a16:creationId xmlns:a16="http://schemas.microsoft.com/office/drawing/2014/main" id="{B3A05AE6-CE4D-4875-9091-2D3020AE0749}"/>
            </a:ext>
          </a:extLst>
        </xdr:cNvPr>
        <xdr:cNvSpPr txBox="1">
          <a:spLocks noChangeArrowheads="1"/>
        </xdr:cNvSpPr>
      </xdr:nvSpPr>
      <xdr:spPr bwMode="auto">
        <a:xfrm>
          <a:off x="4743450" y="34709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444331"/>
    <xdr:sp macro="" textlink="">
      <xdr:nvSpPr>
        <xdr:cNvPr id="2945" name="Text Box 15">
          <a:extLst>
            <a:ext uri="{FF2B5EF4-FFF2-40B4-BE49-F238E27FC236}">
              <a16:creationId xmlns:a16="http://schemas.microsoft.com/office/drawing/2014/main" id="{F73D55C4-E0F6-43BB-8288-582F7ADAEE23}"/>
            </a:ext>
          </a:extLst>
        </xdr:cNvPr>
        <xdr:cNvSpPr txBox="1">
          <a:spLocks noChangeArrowheads="1"/>
        </xdr:cNvSpPr>
      </xdr:nvSpPr>
      <xdr:spPr bwMode="auto">
        <a:xfrm>
          <a:off x="4743450" y="347091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170392</xdr:rowOff>
    </xdr:from>
    <xdr:ext cx="95250" cy="213632"/>
    <xdr:sp macro="" textlink="">
      <xdr:nvSpPr>
        <xdr:cNvPr id="2946" name="Text Box 15">
          <a:extLst>
            <a:ext uri="{FF2B5EF4-FFF2-40B4-BE49-F238E27FC236}">
              <a16:creationId xmlns:a16="http://schemas.microsoft.com/office/drawing/2014/main" id="{D78C3FD0-2B2B-4E5F-B1A3-7ADF96E64D5D}"/>
            </a:ext>
          </a:extLst>
        </xdr:cNvPr>
        <xdr:cNvSpPr txBox="1">
          <a:spLocks noChangeArrowheads="1"/>
        </xdr:cNvSpPr>
      </xdr:nvSpPr>
      <xdr:spPr bwMode="auto">
        <a:xfrm>
          <a:off x="14392275" y="345080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2947" name="Text Box 16">
          <a:extLst>
            <a:ext uri="{FF2B5EF4-FFF2-40B4-BE49-F238E27FC236}">
              <a16:creationId xmlns:a16="http://schemas.microsoft.com/office/drawing/2014/main" id="{BCFDDB71-26F9-43C6-AE50-3A8044A41C4B}"/>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2948" name="Text Box 17">
          <a:extLst>
            <a:ext uri="{FF2B5EF4-FFF2-40B4-BE49-F238E27FC236}">
              <a16:creationId xmlns:a16="http://schemas.microsoft.com/office/drawing/2014/main" id="{0B338F3A-B9E9-4687-814A-A8150CBDC878}"/>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2949" name="Text Box 18">
          <a:extLst>
            <a:ext uri="{FF2B5EF4-FFF2-40B4-BE49-F238E27FC236}">
              <a16:creationId xmlns:a16="http://schemas.microsoft.com/office/drawing/2014/main" id="{EC04B7C8-4AB3-4B13-BBB9-63A20AE072FA}"/>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2950" name="Text Box 19">
          <a:extLst>
            <a:ext uri="{FF2B5EF4-FFF2-40B4-BE49-F238E27FC236}">
              <a16:creationId xmlns:a16="http://schemas.microsoft.com/office/drawing/2014/main" id="{969CA0FA-79CA-419A-A564-F95E989A0464}"/>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2951" name="Text Box 16">
          <a:extLst>
            <a:ext uri="{FF2B5EF4-FFF2-40B4-BE49-F238E27FC236}">
              <a16:creationId xmlns:a16="http://schemas.microsoft.com/office/drawing/2014/main" id="{22C5608E-2C05-40EC-97EC-8ED79E56448B}"/>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2952" name="Text Box 17">
          <a:extLst>
            <a:ext uri="{FF2B5EF4-FFF2-40B4-BE49-F238E27FC236}">
              <a16:creationId xmlns:a16="http://schemas.microsoft.com/office/drawing/2014/main" id="{A48CC5F7-A9E9-440C-93D2-FE19C4D282ED}"/>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2953" name="Text Box 18">
          <a:extLst>
            <a:ext uri="{FF2B5EF4-FFF2-40B4-BE49-F238E27FC236}">
              <a16:creationId xmlns:a16="http://schemas.microsoft.com/office/drawing/2014/main" id="{80A21C3A-DD0F-4ED3-AA1C-0F5C0FB8C066}"/>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2954" name="Text Box 19">
          <a:extLst>
            <a:ext uri="{FF2B5EF4-FFF2-40B4-BE49-F238E27FC236}">
              <a16:creationId xmlns:a16="http://schemas.microsoft.com/office/drawing/2014/main" id="{95E61368-9F47-4FDC-9423-03425732B9E7}"/>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2955" name="Text Box 16">
          <a:extLst>
            <a:ext uri="{FF2B5EF4-FFF2-40B4-BE49-F238E27FC236}">
              <a16:creationId xmlns:a16="http://schemas.microsoft.com/office/drawing/2014/main" id="{1EE2ACA3-7BD4-4F96-84AF-E66C359172B5}"/>
            </a:ext>
          </a:extLst>
        </xdr:cNvPr>
        <xdr:cNvSpPr txBox="1">
          <a:spLocks noChangeArrowheads="1"/>
        </xdr:cNvSpPr>
      </xdr:nvSpPr>
      <xdr:spPr bwMode="auto">
        <a:xfrm>
          <a:off x="309181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2956" name="Text Box 17">
          <a:extLst>
            <a:ext uri="{FF2B5EF4-FFF2-40B4-BE49-F238E27FC236}">
              <a16:creationId xmlns:a16="http://schemas.microsoft.com/office/drawing/2014/main" id="{6A28EC91-904B-4B11-B369-90E0BC268017}"/>
            </a:ext>
          </a:extLst>
        </xdr:cNvPr>
        <xdr:cNvSpPr txBox="1">
          <a:spLocks noChangeArrowheads="1"/>
        </xdr:cNvSpPr>
      </xdr:nvSpPr>
      <xdr:spPr bwMode="auto">
        <a:xfrm>
          <a:off x="309181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2957" name="Text Box 18">
          <a:extLst>
            <a:ext uri="{FF2B5EF4-FFF2-40B4-BE49-F238E27FC236}">
              <a16:creationId xmlns:a16="http://schemas.microsoft.com/office/drawing/2014/main" id="{E3600D8E-72BF-4AD5-B930-F50F2E2CC698}"/>
            </a:ext>
          </a:extLst>
        </xdr:cNvPr>
        <xdr:cNvSpPr txBox="1">
          <a:spLocks noChangeArrowheads="1"/>
        </xdr:cNvSpPr>
      </xdr:nvSpPr>
      <xdr:spPr bwMode="auto">
        <a:xfrm>
          <a:off x="309181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2958" name="Text Box 19">
          <a:extLst>
            <a:ext uri="{FF2B5EF4-FFF2-40B4-BE49-F238E27FC236}">
              <a16:creationId xmlns:a16="http://schemas.microsoft.com/office/drawing/2014/main" id="{1E78E6B9-CEB4-4092-A880-DCFA2674FF37}"/>
            </a:ext>
          </a:extLst>
        </xdr:cNvPr>
        <xdr:cNvSpPr txBox="1">
          <a:spLocks noChangeArrowheads="1"/>
        </xdr:cNvSpPr>
      </xdr:nvSpPr>
      <xdr:spPr bwMode="auto">
        <a:xfrm>
          <a:off x="309181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444014"/>
    <xdr:sp macro="" textlink="">
      <xdr:nvSpPr>
        <xdr:cNvPr id="2959" name="Text Box 15">
          <a:extLst>
            <a:ext uri="{FF2B5EF4-FFF2-40B4-BE49-F238E27FC236}">
              <a16:creationId xmlns:a16="http://schemas.microsoft.com/office/drawing/2014/main" id="{9160A764-14D1-4074-819A-DD27A13B6477}"/>
            </a:ext>
          </a:extLst>
        </xdr:cNvPr>
        <xdr:cNvSpPr txBox="1">
          <a:spLocks noChangeArrowheads="1"/>
        </xdr:cNvSpPr>
      </xdr:nvSpPr>
      <xdr:spPr bwMode="auto">
        <a:xfrm>
          <a:off x="4743450" y="354520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2960" name="Text Box 16">
          <a:extLst>
            <a:ext uri="{FF2B5EF4-FFF2-40B4-BE49-F238E27FC236}">
              <a16:creationId xmlns:a16="http://schemas.microsoft.com/office/drawing/2014/main" id="{FB8DC64A-139F-4134-BD89-57B846076362}"/>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2961" name="Text Box 17">
          <a:extLst>
            <a:ext uri="{FF2B5EF4-FFF2-40B4-BE49-F238E27FC236}">
              <a16:creationId xmlns:a16="http://schemas.microsoft.com/office/drawing/2014/main" id="{A01177DE-5BE8-4C50-84AD-67E6EC03BC8A}"/>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2962" name="Text Box 18">
          <a:extLst>
            <a:ext uri="{FF2B5EF4-FFF2-40B4-BE49-F238E27FC236}">
              <a16:creationId xmlns:a16="http://schemas.microsoft.com/office/drawing/2014/main" id="{78500F3A-F565-43E1-8537-92DD90872597}"/>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2963" name="Text Box 19">
          <a:extLst>
            <a:ext uri="{FF2B5EF4-FFF2-40B4-BE49-F238E27FC236}">
              <a16:creationId xmlns:a16="http://schemas.microsoft.com/office/drawing/2014/main" id="{869F0376-5A02-4CC5-976A-2C44934935A0}"/>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2964" name="Text Box 16">
          <a:extLst>
            <a:ext uri="{FF2B5EF4-FFF2-40B4-BE49-F238E27FC236}">
              <a16:creationId xmlns:a16="http://schemas.microsoft.com/office/drawing/2014/main" id="{015E55C5-EEA8-40D3-B43B-3D7CDE4C13AD}"/>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2965" name="Text Box 17">
          <a:extLst>
            <a:ext uri="{FF2B5EF4-FFF2-40B4-BE49-F238E27FC236}">
              <a16:creationId xmlns:a16="http://schemas.microsoft.com/office/drawing/2014/main" id="{2A8B79E2-9DD3-4241-9E2D-98CB5DB2DBCA}"/>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2966" name="Text Box 18">
          <a:extLst>
            <a:ext uri="{FF2B5EF4-FFF2-40B4-BE49-F238E27FC236}">
              <a16:creationId xmlns:a16="http://schemas.microsoft.com/office/drawing/2014/main" id="{11EF1686-6562-40D9-9032-6810E4D816FC}"/>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2967" name="Text Box 16">
          <a:extLst>
            <a:ext uri="{FF2B5EF4-FFF2-40B4-BE49-F238E27FC236}">
              <a16:creationId xmlns:a16="http://schemas.microsoft.com/office/drawing/2014/main" id="{E4847077-E665-46CC-A972-F44A46625319}"/>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2968" name="Text Box 17">
          <a:extLst>
            <a:ext uri="{FF2B5EF4-FFF2-40B4-BE49-F238E27FC236}">
              <a16:creationId xmlns:a16="http://schemas.microsoft.com/office/drawing/2014/main" id="{6BC40607-C458-4FEA-A5F3-B3E08A43AC5F}"/>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2969" name="Text Box 18">
          <a:extLst>
            <a:ext uri="{FF2B5EF4-FFF2-40B4-BE49-F238E27FC236}">
              <a16:creationId xmlns:a16="http://schemas.microsoft.com/office/drawing/2014/main" id="{96C6EB47-5A82-4E04-AC53-609A2ACDC932}"/>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2970" name="Text Box 19">
          <a:extLst>
            <a:ext uri="{FF2B5EF4-FFF2-40B4-BE49-F238E27FC236}">
              <a16:creationId xmlns:a16="http://schemas.microsoft.com/office/drawing/2014/main" id="{54FC843A-D7F6-4375-A0CC-448DEC47910A}"/>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2971" name="Text Box 16">
          <a:extLst>
            <a:ext uri="{FF2B5EF4-FFF2-40B4-BE49-F238E27FC236}">
              <a16:creationId xmlns:a16="http://schemas.microsoft.com/office/drawing/2014/main" id="{1F228E3F-8AE1-4248-91AF-5FF8D3804F35}"/>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2972" name="Text Box 17">
          <a:extLst>
            <a:ext uri="{FF2B5EF4-FFF2-40B4-BE49-F238E27FC236}">
              <a16:creationId xmlns:a16="http://schemas.microsoft.com/office/drawing/2014/main" id="{F0F1428C-9AA0-4440-A8BB-1AE035FB6AB2}"/>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2973" name="Text Box 18">
          <a:extLst>
            <a:ext uri="{FF2B5EF4-FFF2-40B4-BE49-F238E27FC236}">
              <a16:creationId xmlns:a16="http://schemas.microsoft.com/office/drawing/2014/main" id="{23A3F522-2325-4472-B606-299B63B1B595}"/>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2974" name="Text Box 19">
          <a:extLst>
            <a:ext uri="{FF2B5EF4-FFF2-40B4-BE49-F238E27FC236}">
              <a16:creationId xmlns:a16="http://schemas.microsoft.com/office/drawing/2014/main" id="{61E135AC-13F5-494C-8199-6EC77DA76393}"/>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456743"/>
    <xdr:sp macro="" textlink="">
      <xdr:nvSpPr>
        <xdr:cNvPr id="2975" name="Text Box 15">
          <a:extLst>
            <a:ext uri="{FF2B5EF4-FFF2-40B4-BE49-F238E27FC236}">
              <a16:creationId xmlns:a16="http://schemas.microsoft.com/office/drawing/2014/main" id="{D35AC249-1BD5-4B94-9999-2874660C9A29}"/>
            </a:ext>
          </a:extLst>
        </xdr:cNvPr>
        <xdr:cNvSpPr txBox="1">
          <a:spLocks noChangeArrowheads="1"/>
        </xdr:cNvSpPr>
      </xdr:nvSpPr>
      <xdr:spPr bwMode="auto">
        <a:xfrm>
          <a:off x="4743450" y="347091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504825</xdr:rowOff>
    </xdr:from>
    <xdr:ext cx="95250" cy="442269"/>
    <xdr:sp macro="" textlink="">
      <xdr:nvSpPr>
        <xdr:cNvPr id="2976" name="Text Box 15">
          <a:extLst>
            <a:ext uri="{FF2B5EF4-FFF2-40B4-BE49-F238E27FC236}">
              <a16:creationId xmlns:a16="http://schemas.microsoft.com/office/drawing/2014/main" id="{13BA04A0-9527-4121-AB5C-FB65B7B81703}"/>
            </a:ext>
          </a:extLst>
        </xdr:cNvPr>
        <xdr:cNvSpPr txBox="1">
          <a:spLocks noChangeArrowheads="1"/>
        </xdr:cNvSpPr>
      </xdr:nvSpPr>
      <xdr:spPr bwMode="auto">
        <a:xfrm>
          <a:off x="14363700" y="347091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2977" name="Text Box 15">
          <a:extLst>
            <a:ext uri="{FF2B5EF4-FFF2-40B4-BE49-F238E27FC236}">
              <a16:creationId xmlns:a16="http://schemas.microsoft.com/office/drawing/2014/main" id="{B3F9F23F-FA3B-4BEA-BA18-633395540F06}"/>
            </a:ext>
          </a:extLst>
        </xdr:cNvPr>
        <xdr:cNvSpPr txBox="1">
          <a:spLocks noChangeArrowheads="1"/>
        </xdr:cNvSpPr>
      </xdr:nvSpPr>
      <xdr:spPr bwMode="auto">
        <a:xfrm>
          <a:off x="4743450" y="34709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444331"/>
    <xdr:sp macro="" textlink="">
      <xdr:nvSpPr>
        <xdr:cNvPr id="2978" name="Text Box 15">
          <a:extLst>
            <a:ext uri="{FF2B5EF4-FFF2-40B4-BE49-F238E27FC236}">
              <a16:creationId xmlns:a16="http://schemas.microsoft.com/office/drawing/2014/main" id="{B4F84BB1-B070-4103-8CB8-A3A3B31ACB02}"/>
            </a:ext>
          </a:extLst>
        </xdr:cNvPr>
        <xdr:cNvSpPr txBox="1">
          <a:spLocks noChangeArrowheads="1"/>
        </xdr:cNvSpPr>
      </xdr:nvSpPr>
      <xdr:spPr bwMode="auto">
        <a:xfrm>
          <a:off x="4743450" y="347091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504825</xdr:rowOff>
    </xdr:from>
    <xdr:ext cx="95250" cy="213632"/>
    <xdr:sp macro="" textlink="">
      <xdr:nvSpPr>
        <xdr:cNvPr id="2979" name="Text Box 15">
          <a:extLst>
            <a:ext uri="{FF2B5EF4-FFF2-40B4-BE49-F238E27FC236}">
              <a16:creationId xmlns:a16="http://schemas.microsoft.com/office/drawing/2014/main" id="{6D854DFD-03DE-4577-BF14-169BD8DBEFE7}"/>
            </a:ext>
          </a:extLst>
        </xdr:cNvPr>
        <xdr:cNvSpPr txBox="1">
          <a:spLocks noChangeArrowheads="1"/>
        </xdr:cNvSpPr>
      </xdr:nvSpPr>
      <xdr:spPr bwMode="auto">
        <a:xfrm>
          <a:off x="14363700" y="34709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2980" name="Text Box 16">
          <a:extLst>
            <a:ext uri="{FF2B5EF4-FFF2-40B4-BE49-F238E27FC236}">
              <a16:creationId xmlns:a16="http://schemas.microsoft.com/office/drawing/2014/main" id="{E7156CE2-2ADC-4A66-A6A9-EEE3E3D9ED31}"/>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2981" name="Text Box 17">
          <a:extLst>
            <a:ext uri="{FF2B5EF4-FFF2-40B4-BE49-F238E27FC236}">
              <a16:creationId xmlns:a16="http://schemas.microsoft.com/office/drawing/2014/main" id="{45121519-70F1-44BE-9AFC-0318C8DD94D3}"/>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2982" name="Text Box 18">
          <a:extLst>
            <a:ext uri="{FF2B5EF4-FFF2-40B4-BE49-F238E27FC236}">
              <a16:creationId xmlns:a16="http://schemas.microsoft.com/office/drawing/2014/main" id="{109D6B34-FD4C-41C9-9C65-627289AAF8B2}"/>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2983" name="Text Box 19">
          <a:extLst>
            <a:ext uri="{FF2B5EF4-FFF2-40B4-BE49-F238E27FC236}">
              <a16:creationId xmlns:a16="http://schemas.microsoft.com/office/drawing/2014/main" id="{E3701E08-1655-4801-A625-514293BB2FCD}"/>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2984" name="Text Box 16">
          <a:extLst>
            <a:ext uri="{FF2B5EF4-FFF2-40B4-BE49-F238E27FC236}">
              <a16:creationId xmlns:a16="http://schemas.microsoft.com/office/drawing/2014/main" id="{97978CF1-9211-43BE-87C5-4D3D1C2C593B}"/>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2985" name="Text Box 17">
          <a:extLst>
            <a:ext uri="{FF2B5EF4-FFF2-40B4-BE49-F238E27FC236}">
              <a16:creationId xmlns:a16="http://schemas.microsoft.com/office/drawing/2014/main" id="{A955D769-521D-4A20-8DC2-A37C79C74C7C}"/>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2986" name="Text Box 18">
          <a:extLst>
            <a:ext uri="{FF2B5EF4-FFF2-40B4-BE49-F238E27FC236}">
              <a16:creationId xmlns:a16="http://schemas.microsoft.com/office/drawing/2014/main" id="{62671549-BEFE-4629-A3AE-55FA7377A51F}"/>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2987" name="Text Box 19">
          <a:extLst>
            <a:ext uri="{FF2B5EF4-FFF2-40B4-BE49-F238E27FC236}">
              <a16:creationId xmlns:a16="http://schemas.microsoft.com/office/drawing/2014/main" id="{1A7CC2C3-B301-4EF2-84E6-57E1D604231B}"/>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2988" name="Text Box 16">
          <a:extLst>
            <a:ext uri="{FF2B5EF4-FFF2-40B4-BE49-F238E27FC236}">
              <a16:creationId xmlns:a16="http://schemas.microsoft.com/office/drawing/2014/main" id="{72B0D7FF-ECAF-446D-B8CF-52B3E7CF0152}"/>
            </a:ext>
          </a:extLst>
        </xdr:cNvPr>
        <xdr:cNvSpPr txBox="1">
          <a:spLocks noChangeArrowheads="1"/>
        </xdr:cNvSpPr>
      </xdr:nvSpPr>
      <xdr:spPr bwMode="auto">
        <a:xfrm>
          <a:off x="309181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2989" name="Text Box 17">
          <a:extLst>
            <a:ext uri="{FF2B5EF4-FFF2-40B4-BE49-F238E27FC236}">
              <a16:creationId xmlns:a16="http://schemas.microsoft.com/office/drawing/2014/main" id="{7D22EFD2-1C77-4E85-A195-578EA6833353}"/>
            </a:ext>
          </a:extLst>
        </xdr:cNvPr>
        <xdr:cNvSpPr txBox="1">
          <a:spLocks noChangeArrowheads="1"/>
        </xdr:cNvSpPr>
      </xdr:nvSpPr>
      <xdr:spPr bwMode="auto">
        <a:xfrm>
          <a:off x="309181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2990" name="Text Box 18">
          <a:extLst>
            <a:ext uri="{FF2B5EF4-FFF2-40B4-BE49-F238E27FC236}">
              <a16:creationId xmlns:a16="http://schemas.microsoft.com/office/drawing/2014/main" id="{7CC3B74A-C2E6-4CD4-91A7-E8688CC7AA83}"/>
            </a:ext>
          </a:extLst>
        </xdr:cNvPr>
        <xdr:cNvSpPr txBox="1">
          <a:spLocks noChangeArrowheads="1"/>
        </xdr:cNvSpPr>
      </xdr:nvSpPr>
      <xdr:spPr bwMode="auto">
        <a:xfrm>
          <a:off x="309181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2991" name="Text Box 19">
          <a:extLst>
            <a:ext uri="{FF2B5EF4-FFF2-40B4-BE49-F238E27FC236}">
              <a16:creationId xmlns:a16="http://schemas.microsoft.com/office/drawing/2014/main" id="{3317B065-5367-4FD9-B8F9-B0918E367676}"/>
            </a:ext>
          </a:extLst>
        </xdr:cNvPr>
        <xdr:cNvSpPr txBox="1">
          <a:spLocks noChangeArrowheads="1"/>
        </xdr:cNvSpPr>
      </xdr:nvSpPr>
      <xdr:spPr bwMode="auto">
        <a:xfrm>
          <a:off x="309181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444014"/>
    <xdr:sp macro="" textlink="">
      <xdr:nvSpPr>
        <xdr:cNvPr id="2992" name="Text Box 15">
          <a:extLst>
            <a:ext uri="{FF2B5EF4-FFF2-40B4-BE49-F238E27FC236}">
              <a16:creationId xmlns:a16="http://schemas.microsoft.com/office/drawing/2014/main" id="{20264664-AA38-4C8F-897F-5DB8AE77B8CE}"/>
            </a:ext>
          </a:extLst>
        </xdr:cNvPr>
        <xdr:cNvSpPr txBox="1">
          <a:spLocks noChangeArrowheads="1"/>
        </xdr:cNvSpPr>
      </xdr:nvSpPr>
      <xdr:spPr bwMode="auto">
        <a:xfrm>
          <a:off x="4743450" y="354520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2993" name="Text Box 16">
          <a:extLst>
            <a:ext uri="{FF2B5EF4-FFF2-40B4-BE49-F238E27FC236}">
              <a16:creationId xmlns:a16="http://schemas.microsoft.com/office/drawing/2014/main" id="{74240848-9D28-404F-AFB0-4CF18D50B701}"/>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2994" name="Text Box 17">
          <a:extLst>
            <a:ext uri="{FF2B5EF4-FFF2-40B4-BE49-F238E27FC236}">
              <a16:creationId xmlns:a16="http://schemas.microsoft.com/office/drawing/2014/main" id="{26FEE323-D640-4D1F-8D91-080249344386}"/>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2995" name="Text Box 18">
          <a:extLst>
            <a:ext uri="{FF2B5EF4-FFF2-40B4-BE49-F238E27FC236}">
              <a16:creationId xmlns:a16="http://schemas.microsoft.com/office/drawing/2014/main" id="{5FF82CB2-913B-4E1D-A90A-26301DCB2368}"/>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2996" name="Text Box 19">
          <a:extLst>
            <a:ext uri="{FF2B5EF4-FFF2-40B4-BE49-F238E27FC236}">
              <a16:creationId xmlns:a16="http://schemas.microsoft.com/office/drawing/2014/main" id="{14BF9967-CFCE-4A60-85C9-1B05188D9B6A}"/>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80</xdr:row>
      <xdr:rowOff>504825</xdr:rowOff>
    </xdr:from>
    <xdr:ext cx="95250" cy="442269"/>
    <xdr:sp macro="" textlink="">
      <xdr:nvSpPr>
        <xdr:cNvPr id="2997" name="Text Box 15">
          <a:extLst>
            <a:ext uri="{FF2B5EF4-FFF2-40B4-BE49-F238E27FC236}">
              <a16:creationId xmlns:a16="http://schemas.microsoft.com/office/drawing/2014/main" id="{A43CE4B8-A2E9-4F1B-B277-6BE5FDB42996}"/>
            </a:ext>
          </a:extLst>
        </xdr:cNvPr>
        <xdr:cNvSpPr txBox="1">
          <a:spLocks noChangeArrowheads="1"/>
        </xdr:cNvSpPr>
      </xdr:nvSpPr>
      <xdr:spPr bwMode="auto">
        <a:xfrm>
          <a:off x="14363700" y="354520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2998" name="Text Box 16">
          <a:extLst>
            <a:ext uri="{FF2B5EF4-FFF2-40B4-BE49-F238E27FC236}">
              <a16:creationId xmlns:a16="http://schemas.microsoft.com/office/drawing/2014/main" id="{D5390314-0C07-4751-97BE-53E86BC3D3AB}"/>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2999" name="Text Box 17">
          <a:extLst>
            <a:ext uri="{FF2B5EF4-FFF2-40B4-BE49-F238E27FC236}">
              <a16:creationId xmlns:a16="http://schemas.microsoft.com/office/drawing/2014/main" id="{DC41DE60-4B52-496F-8782-A8C5EBD90EAE}"/>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3000" name="Text Box 18">
          <a:extLst>
            <a:ext uri="{FF2B5EF4-FFF2-40B4-BE49-F238E27FC236}">
              <a16:creationId xmlns:a16="http://schemas.microsoft.com/office/drawing/2014/main" id="{CD78A2CC-AD71-46D7-92F9-F2B8D6576D95}"/>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001" name="Text Box 16">
          <a:extLst>
            <a:ext uri="{FF2B5EF4-FFF2-40B4-BE49-F238E27FC236}">
              <a16:creationId xmlns:a16="http://schemas.microsoft.com/office/drawing/2014/main" id="{9EEAF40C-05AD-4A31-85A4-C7390C192F6F}"/>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002" name="Text Box 17">
          <a:extLst>
            <a:ext uri="{FF2B5EF4-FFF2-40B4-BE49-F238E27FC236}">
              <a16:creationId xmlns:a16="http://schemas.microsoft.com/office/drawing/2014/main" id="{D1C0BBEB-5870-41BB-8E20-545091CB8802}"/>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003" name="Text Box 18">
          <a:extLst>
            <a:ext uri="{FF2B5EF4-FFF2-40B4-BE49-F238E27FC236}">
              <a16:creationId xmlns:a16="http://schemas.microsoft.com/office/drawing/2014/main" id="{F718D80D-1F83-4597-9455-A9954E284F4D}"/>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004" name="Text Box 19">
          <a:extLst>
            <a:ext uri="{FF2B5EF4-FFF2-40B4-BE49-F238E27FC236}">
              <a16:creationId xmlns:a16="http://schemas.microsoft.com/office/drawing/2014/main" id="{446D3C2B-E431-4497-B0B8-8FCB23F19CB7}"/>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005" name="Text Box 16">
          <a:extLst>
            <a:ext uri="{FF2B5EF4-FFF2-40B4-BE49-F238E27FC236}">
              <a16:creationId xmlns:a16="http://schemas.microsoft.com/office/drawing/2014/main" id="{C13F008A-FF63-4C0E-B5FE-9F9DC8014F28}"/>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006" name="Text Box 17">
          <a:extLst>
            <a:ext uri="{FF2B5EF4-FFF2-40B4-BE49-F238E27FC236}">
              <a16:creationId xmlns:a16="http://schemas.microsoft.com/office/drawing/2014/main" id="{08DB9355-1489-44F2-B36A-BC5E435CADE8}"/>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007" name="Text Box 18">
          <a:extLst>
            <a:ext uri="{FF2B5EF4-FFF2-40B4-BE49-F238E27FC236}">
              <a16:creationId xmlns:a16="http://schemas.microsoft.com/office/drawing/2014/main" id="{E417F91A-FBA5-4C10-9C0A-2E5F9712F63A}"/>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170392</xdr:rowOff>
    </xdr:from>
    <xdr:ext cx="95250" cy="213632"/>
    <xdr:sp macro="" textlink="">
      <xdr:nvSpPr>
        <xdr:cNvPr id="3008" name="Text Box 15">
          <a:extLst>
            <a:ext uri="{FF2B5EF4-FFF2-40B4-BE49-F238E27FC236}">
              <a16:creationId xmlns:a16="http://schemas.microsoft.com/office/drawing/2014/main" id="{8AAD1E42-F36F-4323-A4AA-26CDD5DD9D0C}"/>
            </a:ext>
          </a:extLst>
        </xdr:cNvPr>
        <xdr:cNvSpPr txBox="1">
          <a:spLocks noChangeArrowheads="1"/>
        </xdr:cNvSpPr>
      </xdr:nvSpPr>
      <xdr:spPr bwMode="auto">
        <a:xfrm>
          <a:off x="14392275" y="367368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009" name="Text Box 16">
          <a:extLst>
            <a:ext uri="{FF2B5EF4-FFF2-40B4-BE49-F238E27FC236}">
              <a16:creationId xmlns:a16="http://schemas.microsoft.com/office/drawing/2014/main" id="{F6C8AB2A-72C4-4F2D-8986-A7FF9F86EE3C}"/>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010" name="Text Box 17">
          <a:extLst>
            <a:ext uri="{FF2B5EF4-FFF2-40B4-BE49-F238E27FC236}">
              <a16:creationId xmlns:a16="http://schemas.microsoft.com/office/drawing/2014/main" id="{C93E8298-BB9E-4A0F-A0A9-1E34371685A5}"/>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011" name="Text Box 18">
          <a:extLst>
            <a:ext uri="{FF2B5EF4-FFF2-40B4-BE49-F238E27FC236}">
              <a16:creationId xmlns:a16="http://schemas.microsoft.com/office/drawing/2014/main" id="{13E48B0D-7785-4F7B-A7AE-5260F6187D7E}"/>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012" name="Text Box 19">
          <a:extLst>
            <a:ext uri="{FF2B5EF4-FFF2-40B4-BE49-F238E27FC236}">
              <a16:creationId xmlns:a16="http://schemas.microsoft.com/office/drawing/2014/main" id="{69FB213F-C22F-4F1F-8946-91A608C4E197}"/>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3013" name="Text Box 16">
          <a:extLst>
            <a:ext uri="{FF2B5EF4-FFF2-40B4-BE49-F238E27FC236}">
              <a16:creationId xmlns:a16="http://schemas.microsoft.com/office/drawing/2014/main" id="{94B05C31-66F7-400F-8513-AA7856102020}"/>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3014" name="Text Box 17">
          <a:extLst>
            <a:ext uri="{FF2B5EF4-FFF2-40B4-BE49-F238E27FC236}">
              <a16:creationId xmlns:a16="http://schemas.microsoft.com/office/drawing/2014/main" id="{63148E27-5A10-4B37-AA25-C5597FB679D4}"/>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3015" name="Text Box 18">
          <a:extLst>
            <a:ext uri="{FF2B5EF4-FFF2-40B4-BE49-F238E27FC236}">
              <a16:creationId xmlns:a16="http://schemas.microsoft.com/office/drawing/2014/main" id="{A822C885-050B-4E9A-BB2A-D23A1F646BCB}"/>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3016" name="Text Box 19">
          <a:extLst>
            <a:ext uri="{FF2B5EF4-FFF2-40B4-BE49-F238E27FC236}">
              <a16:creationId xmlns:a16="http://schemas.microsoft.com/office/drawing/2014/main" id="{B452B345-2A72-43BD-A55A-0CDCD97488AD}"/>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79</xdr:row>
      <xdr:rowOff>0</xdr:rowOff>
    </xdr:from>
    <xdr:ext cx="95250" cy="171450"/>
    <xdr:sp macro="" textlink="">
      <xdr:nvSpPr>
        <xdr:cNvPr id="3017" name="Text Box 16">
          <a:extLst>
            <a:ext uri="{FF2B5EF4-FFF2-40B4-BE49-F238E27FC236}">
              <a16:creationId xmlns:a16="http://schemas.microsoft.com/office/drawing/2014/main" id="{34D56282-0082-4FB1-9712-FC29A28E387C}"/>
            </a:ext>
          </a:extLst>
        </xdr:cNvPr>
        <xdr:cNvSpPr txBox="1">
          <a:spLocks noChangeArrowheads="1"/>
        </xdr:cNvSpPr>
      </xdr:nvSpPr>
      <xdr:spPr bwMode="auto">
        <a:xfrm>
          <a:off x="30918150" y="34709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79</xdr:row>
      <xdr:rowOff>0</xdr:rowOff>
    </xdr:from>
    <xdr:ext cx="95250" cy="171450"/>
    <xdr:sp macro="" textlink="">
      <xdr:nvSpPr>
        <xdr:cNvPr id="3018" name="Text Box 17">
          <a:extLst>
            <a:ext uri="{FF2B5EF4-FFF2-40B4-BE49-F238E27FC236}">
              <a16:creationId xmlns:a16="http://schemas.microsoft.com/office/drawing/2014/main" id="{6A5FBEEB-901D-4A03-9880-83032362F961}"/>
            </a:ext>
          </a:extLst>
        </xdr:cNvPr>
        <xdr:cNvSpPr txBox="1">
          <a:spLocks noChangeArrowheads="1"/>
        </xdr:cNvSpPr>
      </xdr:nvSpPr>
      <xdr:spPr bwMode="auto">
        <a:xfrm>
          <a:off x="30918150" y="34709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79</xdr:row>
      <xdr:rowOff>0</xdr:rowOff>
    </xdr:from>
    <xdr:ext cx="95250" cy="171450"/>
    <xdr:sp macro="" textlink="">
      <xdr:nvSpPr>
        <xdr:cNvPr id="3019" name="Text Box 18">
          <a:extLst>
            <a:ext uri="{FF2B5EF4-FFF2-40B4-BE49-F238E27FC236}">
              <a16:creationId xmlns:a16="http://schemas.microsoft.com/office/drawing/2014/main" id="{A3578551-930A-491D-A6FE-50BA8D99E44B}"/>
            </a:ext>
          </a:extLst>
        </xdr:cNvPr>
        <xdr:cNvSpPr txBox="1">
          <a:spLocks noChangeArrowheads="1"/>
        </xdr:cNvSpPr>
      </xdr:nvSpPr>
      <xdr:spPr bwMode="auto">
        <a:xfrm>
          <a:off x="30918150" y="34709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79</xdr:row>
      <xdr:rowOff>0</xdr:rowOff>
    </xdr:from>
    <xdr:ext cx="95250" cy="171450"/>
    <xdr:sp macro="" textlink="">
      <xdr:nvSpPr>
        <xdr:cNvPr id="3020" name="Text Box 19">
          <a:extLst>
            <a:ext uri="{FF2B5EF4-FFF2-40B4-BE49-F238E27FC236}">
              <a16:creationId xmlns:a16="http://schemas.microsoft.com/office/drawing/2014/main" id="{FB537A73-3A96-4F51-B8F2-21D6CB58DFAC}"/>
            </a:ext>
          </a:extLst>
        </xdr:cNvPr>
        <xdr:cNvSpPr txBox="1">
          <a:spLocks noChangeArrowheads="1"/>
        </xdr:cNvSpPr>
      </xdr:nvSpPr>
      <xdr:spPr bwMode="auto">
        <a:xfrm>
          <a:off x="30918150" y="34709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444014"/>
    <xdr:sp macro="" textlink="">
      <xdr:nvSpPr>
        <xdr:cNvPr id="3021" name="Text Box 15">
          <a:extLst>
            <a:ext uri="{FF2B5EF4-FFF2-40B4-BE49-F238E27FC236}">
              <a16:creationId xmlns:a16="http://schemas.microsoft.com/office/drawing/2014/main" id="{5AE6EB79-79B5-44C3-B6A3-03957ADF261C}"/>
            </a:ext>
          </a:extLst>
        </xdr:cNvPr>
        <xdr:cNvSpPr txBox="1">
          <a:spLocks noChangeArrowheads="1"/>
        </xdr:cNvSpPr>
      </xdr:nvSpPr>
      <xdr:spPr bwMode="auto">
        <a:xfrm>
          <a:off x="4743450" y="354520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022" name="Text Box 16">
          <a:extLst>
            <a:ext uri="{FF2B5EF4-FFF2-40B4-BE49-F238E27FC236}">
              <a16:creationId xmlns:a16="http://schemas.microsoft.com/office/drawing/2014/main" id="{B5C8C185-E7B0-41FD-978A-E33B3F74DFCF}"/>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023" name="Text Box 17">
          <a:extLst>
            <a:ext uri="{FF2B5EF4-FFF2-40B4-BE49-F238E27FC236}">
              <a16:creationId xmlns:a16="http://schemas.microsoft.com/office/drawing/2014/main" id="{7FE51ABD-8946-42FF-A9CB-021BA247BC2C}"/>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024" name="Text Box 18">
          <a:extLst>
            <a:ext uri="{FF2B5EF4-FFF2-40B4-BE49-F238E27FC236}">
              <a16:creationId xmlns:a16="http://schemas.microsoft.com/office/drawing/2014/main" id="{9286FD3B-47DB-426F-9E5A-BC693348C1A5}"/>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025" name="Text Box 19">
          <a:extLst>
            <a:ext uri="{FF2B5EF4-FFF2-40B4-BE49-F238E27FC236}">
              <a16:creationId xmlns:a16="http://schemas.microsoft.com/office/drawing/2014/main" id="{5898916E-09D4-4CF8-8040-050926590281}"/>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3026" name="Text Box 16">
          <a:extLst>
            <a:ext uri="{FF2B5EF4-FFF2-40B4-BE49-F238E27FC236}">
              <a16:creationId xmlns:a16="http://schemas.microsoft.com/office/drawing/2014/main" id="{929CDB87-D2CA-4D81-867B-D76F7F47DEEC}"/>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3027" name="Text Box 17">
          <a:extLst>
            <a:ext uri="{FF2B5EF4-FFF2-40B4-BE49-F238E27FC236}">
              <a16:creationId xmlns:a16="http://schemas.microsoft.com/office/drawing/2014/main" id="{17239626-BEAC-46D9-9C30-D0CEBDF4778B}"/>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15875</xdr:rowOff>
    </xdr:from>
    <xdr:ext cx="95250" cy="171450"/>
    <xdr:sp macro="" textlink="">
      <xdr:nvSpPr>
        <xdr:cNvPr id="3028" name="Text Box 18">
          <a:extLst>
            <a:ext uri="{FF2B5EF4-FFF2-40B4-BE49-F238E27FC236}">
              <a16:creationId xmlns:a16="http://schemas.microsoft.com/office/drawing/2014/main" id="{ABCF0047-715D-4E66-B46B-76D7CB0BA793}"/>
            </a:ext>
          </a:extLst>
        </xdr:cNvPr>
        <xdr:cNvSpPr txBox="1">
          <a:spLocks noChangeArrowheads="1"/>
        </xdr:cNvSpPr>
      </xdr:nvSpPr>
      <xdr:spPr bwMode="auto">
        <a:xfrm>
          <a:off x="14355762" y="365823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029" name="Text Box 16">
          <a:extLst>
            <a:ext uri="{FF2B5EF4-FFF2-40B4-BE49-F238E27FC236}">
              <a16:creationId xmlns:a16="http://schemas.microsoft.com/office/drawing/2014/main" id="{BE3DD979-A4EC-447C-B319-1F44477E6477}"/>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030" name="Text Box 17">
          <a:extLst>
            <a:ext uri="{FF2B5EF4-FFF2-40B4-BE49-F238E27FC236}">
              <a16:creationId xmlns:a16="http://schemas.microsoft.com/office/drawing/2014/main" id="{0EBFC65B-B80A-4DE7-8FAC-06A5B27CFEF8}"/>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031" name="Text Box 18">
          <a:extLst>
            <a:ext uri="{FF2B5EF4-FFF2-40B4-BE49-F238E27FC236}">
              <a16:creationId xmlns:a16="http://schemas.microsoft.com/office/drawing/2014/main" id="{6C4C8ADC-CF3C-413E-BE18-566801222A59}"/>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032" name="Text Box 19">
          <a:extLst>
            <a:ext uri="{FF2B5EF4-FFF2-40B4-BE49-F238E27FC236}">
              <a16:creationId xmlns:a16="http://schemas.microsoft.com/office/drawing/2014/main" id="{6FD69907-207D-4F95-8D83-561DA41A2682}"/>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033" name="Text Box 16">
          <a:extLst>
            <a:ext uri="{FF2B5EF4-FFF2-40B4-BE49-F238E27FC236}">
              <a16:creationId xmlns:a16="http://schemas.microsoft.com/office/drawing/2014/main" id="{CD5F106F-59DC-451E-AFB6-02FB1EFB47CF}"/>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170392</xdr:rowOff>
    </xdr:from>
    <xdr:ext cx="95250" cy="213632"/>
    <xdr:sp macro="" textlink="">
      <xdr:nvSpPr>
        <xdr:cNvPr id="3034" name="Text Box 15">
          <a:extLst>
            <a:ext uri="{FF2B5EF4-FFF2-40B4-BE49-F238E27FC236}">
              <a16:creationId xmlns:a16="http://schemas.microsoft.com/office/drawing/2014/main" id="{1DFFD2A7-AA25-4530-8CBD-CF947EC9791B}"/>
            </a:ext>
          </a:extLst>
        </xdr:cNvPr>
        <xdr:cNvSpPr txBox="1">
          <a:spLocks noChangeArrowheads="1"/>
        </xdr:cNvSpPr>
      </xdr:nvSpPr>
      <xdr:spPr bwMode="auto">
        <a:xfrm>
          <a:off x="14392275" y="367368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448496"/>
    <xdr:sp macro="" textlink="">
      <xdr:nvSpPr>
        <xdr:cNvPr id="3035" name="Text Box 15">
          <a:extLst>
            <a:ext uri="{FF2B5EF4-FFF2-40B4-BE49-F238E27FC236}">
              <a16:creationId xmlns:a16="http://schemas.microsoft.com/office/drawing/2014/main" id="{6B3F30D8-66F7-4D04-A76C-9A23F604F7AC}"/>
            </a:ext>
          </a:extLst>
        </xdr:cNvPr>
        <xdr:cNvSpPr txBox="1">
          <a:spLocks noChangeArrowheads="1"/>
        </xdr:cNvSpPr>
      </xdr:nvSpPr>
      <xdr:spPr bwMode="auto">
        <a:xfrm>
          <a:off x="4743450" y="369379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504825</xdr:rowOff>
    </xdr:from>
    <xdr:ext cx="95250" cy="442269"/>
    <xdr:sp macro="" textlink="">
      <xdr:nvSpPr>
        <xdr:cNvPr id="3036" name="Text Box 15">
          <a:extLst>
            <a:ext uri="{FF2B5EF4-FFF2-40B4-BE49-F238E27FC236}">
              <a16:creationId xmlns:a16="http://schemas.microsoft.com/office/drawing/2014/main" id="{C99D56C9-FEAF-49DB-8868-184FE4783528}"/>
            </a:ext>
          </a:extLst>
        </xdr:cNvPr>
        <xdr:cNvSpPr txBox="1">
          <a:spLocks noChangeArrowheads="1"/>
        </xdr:cNvSpPr>
      </xdr:nvSpPr>
      <xdr:spPr bwMode="auto">
        <a:xfrm>
          <a:off x="14363700" y="369379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3037" name="Text Box 15">
          <a:extLst>
            <a:ext uri="{FF2B5EF4-FFF2-40B4-BE49-F238E27FC236}">
              <a16:creationId xmlns:a16="http://schemas.microsoft.com/office/drawing/2014/main" id="{D42C3919-8A0F-45C1-A8D5-92AA24958146}"/>
            </a:ext>
          </a:extLst>
        </xdr:cNvPr>
        <xdr:cNvSpPr txBox="1">
          <a:spLocks noChangeArrowheads="1"/>
        </xdr:cNvSpPr>
      </xdr:nvSpPr>
      <xdr:spPr bwMode="auto">
        <a:xfrm>
          <a:off x="474345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444331"/>
    <xdr:sp macro="" textlink="">
      <xdr:nvSpPr>
        <xdr:cNvPr id="3038" name="Text Box 15">
          <a:extLst>
            <a:ext uri="{FF2B5EF4-FFF2-40B4-BE49-F238E27FC236}">
              <a16:creationId xmlns:a16="http://schemas.microsoft.com/office/drawing/2014/main" id="{BDE4F918-0D4B-4004-B2BF-1EC7FFA3E5AD}"/>
            </a:ext>
          </a:extLst>
        </xdr:cNvPr>
        <xdr:cNvSpPr txBox="1">
          <a:spLocks noChangeArrowheads="1"/>
        </xdr:cNvSpPr>
      </xdr:nvSpPr>
      <xdr:spPr bwMode="auto">
        <a:xfrm>
          <a:off x="4743450" y="369379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170392</xdr:rowOff>
    </xdr:from>
    <xdr:ext cx="95250" cy="213632"/>
    <xdr:sp macro="" textlink="">
      <xdr:nvSpPr>
        <xdr:cNvPr id="3039" name="Text Box 15">
          <a:extLst>
            <a:ext uri="{FF2B5EF4-FFF2-40B4-BE49-F238E27FC236}">
              <a16:creationId xmlns:a16="http://schemas.microsoft.com/office/drawing/2014/main" id="{DCAA116A-C68E-47CB-BA49-E5A295D69E0B}"/>
            </a:ext>
          </a:extLst>
        </xdr:cNvPr>
        <xdr:cNvSpPr txBox="1">
          <a:spLocks noChangeArrowheads="1"/>
        </xdr:cNvSpPr>
      </xdr:nvSpPr>
      <xdr:spPr bwMode="auto">
        <a:xfrm>
          <a:off x="14392275" y="367368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040" name="Text Box 16">
          <a:extLst>
            <a:ext uri="{FF2B5EF4-FFF2-40B4-BE49-F238E27FC236}">
              <a16:creationId xmlns:a16="http://schemas.microsoft.com/office/drawing/2014/main" id="{522F7178-A70A-4DE8-8522-97D48CE51994}"/>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041" name="Text Box 17">
          <a:extLst>
            <a:ext uri="{FF2B5EF4-FFF2-40B4-BE49-F238E27FC236}">
              <a16:creationId xmlns:a16="http://schemas.microsoft.com/office/drawing/2014/main" id="{476EB2BA-BC22-4440-8DCB-776696FDF70F}"/>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042" name="Text Box 18">
          <a:extLst>
            <a:ext uri="{FF2B5EF4-FFF2-40B4-BE49-F238E27FC236}">
              <a16:creationId xmlns:a16="http://schemas.microsoft.com/office/drawing/2014/main" id="{292DAF00-61D8-479B-9F52-4867C7B9BF57}"/>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043" name="Text Box 19">
          <a:extLst>
            <a:ext uri="{FF2B5EF4-FFF2-40B4-BE49-F238E27FC236}">
              <a16:creationId xmlns:a16="http://schemas.microsoft.com/office/drawing/2014/main" id="{F59207B0-B8C4-4541-A858-2439DAA6313C}"/>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3044" name="Text Box 16">
          <a:extLst>
            <a:ext uri="{FF2B5EF4-FFF2-40B4-BE49-F238E27FC236}">
              <a16:creationId xmlns:a16="http://schemas.microsoft.com/office/drawing/2014/main" id="{155AB38E-EF76-4DC4-A421-DD8BA6364991}"/>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3045" name="Text Box 17">
          <a:extLst>
            <a:ext uri="{FF2B5EF4-FFF2-40B4-BE49-F238E27FC236}">
              <a16:creationId xmlns:a16="http://schemas.microsoft.com/office/drawing/2014/main" id="{F339F75F-36EF-4EDE-9A11-20A6FEA6992F}"/>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3046" name="Text Box 18">
          <a:extLst>
            <a:ext uri="{FF2B5EF4-FFF2-40B4-BE49-F238E27FC236}">
              <a16:creationId xmlns:a16="http://schemas.microsoft.com/office/drawing/2014/main" id="{284FBA0C-C887-4DFF-B19D-8E482E10C3A5}"/>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3047" name="Text Box 19">
          <a:extLst>
            <a:ext uri="{FF2B5EF4-FFF2-40B4-BE49-F238E27FC236}">
              <a16:creationId xmlns:a16="http://schemas.microsoft.com/office/drawing/2014/main" id="{8407B28F-6EBA-40BF-B065-F1B14E8B919D}"/>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3048" name="Text Box 16">
          <a:extLst>
            <a:ext uri="{FF2B5EF4-FFF2-40B4-BE49-F238E27FC236}">
              <a16:creationId xmlns:a16="http://schemas.microsoft.com/office/drawing/2014/main" id="{5BCA0EE7-5EC1-4BAB-874D-955D278123FC}"/>
            </a:ext>
          </a:extLst>
        </xdr:cNvPr>
        <xdr:cNvSpPr txBox="1">
          <a:spLocks noChangeArrowheads="1"/>
        </xdr:cNvSpPr>
      </xdr:nvSpPr>
      <xdr:spPr bwMode="auto">
        <a:xfrm>
          <a:off x="309181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3049" name="Text Box 17">
          <a:extLst>
            <a:ext uri="{FF2B5EF4-FFF2-40B4-BE49-F238E27FC236}">
              <a16:creationId xmlns:a16="http://schemas.microsoft.com/office/drawing/2014/main" id="{16831F90-B8DF-45D8-9380-26262BAC7CF1}"/>
            </a:ext>
          </a:extLst>
        </xdr:cNvPr>
        <xdr:cNvSpPr txBox="1">
          <a:spLocks noChangeArrowheads="1"/>
        </xdr:cNvSpPr>
      </xdr:nvSpPr>
      <xdr:spPr bwMode="auto">
        <a:xfrm>
          <a:off x="309181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3050" name="Text Box 18">
          <a:extLst>
            <a:ext uri="{FF2B5EF4-FFF2-40B4-BE49-F238E27FC236}">
              <a16:creationId xmlns:a16="http://schemas.microsoft.com/office/drawing/2014/main" id="{0F7FFC5F-0E17-45C5-8259-F76CACB72CE7}"/>
            </a:ext>
          </a:extLst>
        </xdr:cNvPr>
        <xdr:cNvSpPr txBox="1">
          <a:spLocks noChangeArrowheads="1"/>
        </xdr:cNvSpPr>
      </xdr:nvSpPr>
      <xdr:spPr bwMode="auto">
        <a:xfrm>
          <a:off x="309181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3051" name="Text Box 19">
          <a:extLst>
            <a:ext uri="{FF2B5EF4-FFF2-40B4-BE49-F238E27FC236}">
              <a16:creationId xmlns:a16="http://schemas.microsoft.com/office/drawing/2014/main" id="{F916D946-0D70-47CD-BDF0-1197B6E999CD}"/>
            </a:ext>
          </a:extLst>
        </xdr:cNvPr>
        <xdr:cNvSpPr txBox="1">
          <a:spLocks noChangeArrowheads="1"/>
        </xdr:cNvSpPr>
      </xdr:nvSpPr>
      <xdr:spPr bwMode="auto">
        <a:xfrm>
          <a:off x="309181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444014"/>
    <xdr:sp macro="" textlink="">
      <xdr:nvSpPr>
        <xdr:cNvPr id="3052" name="Text Box 15">
          <a:extLst>
            <a:ext uri="{FF2B5EF4-FFF2-40B4-BE49-F238E27FC236}">
              <a16:creationId xmlns:a16="http://schemas.microsoft.com/office/drawing/2014/main" id="{21AB20E6-D7B2-4593-85F1-3B35466C3FB1}"/>
            </a:ext>
          </a:extLst>
        </xdr:cNvPr>
        <xdr:cNvSpPr txBox="1">
          <a:spLocks noChangeArrowheads="1"/>
        </xdr:cNvSpPr>
      </xdr:nvSpPr>
      <xdr:spPr bwMode="auto">
        <a:xfrm>
          <a:off x="4743450" y="376809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053" name="Text Box 16">
          <a:extLst>
            <a:ext uri="{FF2B5EF4-FFF2-40B4-BE49-F238E27FC236}">
              <a16:creationId xmlns:a16="http://schemas.microsoft.com/office/drawing/2014/main" id="{F533826C-C812-439A-A944-6ECCCE706A28}"/>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054" name="Text Box 17">
          <a:extLst>
            <a:ext uri="{FF2B5EF4-FFF2-40B4-BE49-F238E27FC236}">
              <a16:creationId xmlns:a16="http://schemas.microsoft.com/office/drawing/2014/main" id="{D05F1009-59F3-418B-A86E-D0A0E62E3853}"/>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055" name="Text Box 18">
          <a:extLst>
            <a:ext uri="{FF2B5EF4-FFF2-40B4-BE49-F238E27FC236}">
              <a16:creationId xmlns:a16="http://schemas.microsoft.com/office/drawing/2014/main" id="{E39402AA-B670-40F0-A4D1-D9152BCC6893}"/>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056" name="Text Box 19">
          <a:extLst>
            <a:ext uri="{FF2B5EF4-FFF2-40B4-BE49-F238E27FC236}">
              <a16:creationId xmlns:a16="http://schemas.microsoft.com/office/drawing/2014/main" id="{9F2F1BCF-2981-43BD-8B29-D48365DDD109}"/>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3057" name="Text Box 16">
          <a:extLst>
            <a:ext uri="{FF2B5EF4-FFF2-40B4-BE49-F238E27FC236}">
              <a16:creationId xmlns:a16="http://schemas.microsoft.com/office/drawing/2014/main" id="{F15044D9-798C-4812-B95B-4E2005053F0C}"/>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3058" name="Text Box 17">
          <a:extLst>
            <a:ext uri="{FF2B5EF4-FFF2-40B4-BE49-F238E27FC236}">
              <a16:creationId xmlns:a16="http://schemas.microsoft.com/office/drawing/2014/main" id="{5BCA9FD8-5572-47AB-8468-E83D7522A747}"/>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3059" name="Text Box 18">
          <a:extLst>
            <a:ext uri="{FF2B5EF4-FFF2-40B4-BE49-F238E27FC236}">
              <a16:creationId xmlns:a16="http://schemas.microsoft.com/office/drawing/2014/main" id="{2C81610E-A141-47CB-AB51-0062E0444DA2}"/>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060" name="Text Box 16">
          <a:extLst>
            <a:ext uri="{FF2B5EF4-FFF2-40B4-BE49-F238E27FC236}">
              <a16:creationId xmlns:a16="http://schemas.microsoft.com/office/drawing/2014/main" id="{2BB8802B-8D6A-47F3-89F8-7574E2DB5E33}"/>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061" name="Text Box 17">
          <a:extLst>
            <a:ext uri="{FF2B5EF4-FFF2-40B4-BE49-F238E27FC236}">
              <a16:creationId xmlns:a16="http://schemas.microsoft.com/office/drawing/2014/main" id="{DAB2AB34-AFA7-4AEA-96EA-E44CADA87675}"/>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062" name="Text Box 18">
          <a:extLst>
            <a:ext uri="{FF2B5EF4-FFF2-40B4-BE49-F238E27FC236}">
              <a16:creationId xmlns:a16="http://schemas.microsoft.com/office/drawing/2014/main" id="{42D05CFA-6719-4402-B6BD-49D27F14022E}"/>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063" name="Text Box 19">
          <a:extLst>
            <a:ext uri="{FF2B5EF4-FFF2-40B4-BE49-F238E27FC236}">
              <a16:creationId xmlns:a16="http://schemas.microsoft.com/office/drawing/2014/main" id="{D5F271FF-E898-4BE9-A42F-00D9AF97BEE8}"/>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064" name="Text Box 16">
          <a:extLst>
            <a:ext uri="{FF2B5EF4-FFF2-40B4-BE49-F238E27FC236}">
              <a16:creationId xmlns:a16="http://schemas.microsoft.com/office/drawing/2014/main" id="{385C5FE7-9639-48CC-94C4-ECB65A91BD18}"/>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065" name="Text Box 17">
          <a:extLst>
            <a:ext uri="{FF2B5EF4-FFF2-40B4-BE49-F238E27FC236}">
              <a16:creationId xmlns:a16="http://schemas.microsoft.com/office/drawing/2014/main" id="{B69D835F-B23C-4C38-8F96-1C66AAC0CFE3}"/>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066" name="Text Box 18">
          <a:extLst>
            <a:ext uri="{FF2B5EF4-FFF2-40B4-BE49-F238E27FC236}">
              <a16:creationId xmlns:a16="http://schemas.microsoft.com/office/drawing/2014/main" id="{3619269A-243A-43D3-9F8C-20701BE3AA07}"/>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067" name="Text Box 19">
          <a:extLst>
            <a:ext uri="{FF2B5EF4-FFF2-40B4-BE49-F238E27FC236}">
              <a16:creationId xmlns:a16="http://schemas.microsoft.com/office/drawing/2014/main" id="{5DEE7BB4-C379-4F06-BFA0-D71E9AFA96B2}"/>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456743"/>
    <xdr:sp macro="" textlink="">
      <xdr:nvSpPr>
        <xdr:cNvPr id="3068" name="Text Box 15">
          <a:extLst>
            <a:ext uri="{FF2B5EF4-FFF2-40B4-BE49-F238E27FC236}">
              <a16:creationId xmlns:a16="http://schemas.microsoft.com/office/drawing/2014/main" id="{7A881956-9A43-4631-8208-FF0788F94B46}"/>
            </a:ext>
          </a:extLst>
        </xdr:cNvPr>
        <xdr:cNvSpPr txBox="1">
          <a:spLocks noChangeArrowheads="1"/>
        </xdr:cNvSpPr>
      </xdr:nvSpPr>
      <xdr:spPr bwMode="auto">
        <a:xfrm>
          <a:off x="4743450" y="369379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504825</xdr:rowOff>
    </xdr:from>
    <xdr:ext cx="95250" cy="442269"/>
    <xdr:sp macro="" textlink="">
      <xdr:nvSpPr>
        <xdr:cNvPr id="3069" name="Text Box 15">
          <a:extLst>
            <a:ext uri="{FF2B5EF4-FFF2-40B4-BE49-F238E27FC236}">
              <a16:creationId xmlns:a16="http://schemas.microsoft.com/office/drawing/2014/main" id="{7C9BF725-4E19-417A-8F7B-05E5672F2778}"/>
            </a:ext>
          </a:extLst>
        </xdr:cNvPr>
        <xdr:cNvSpPr txBox="1">
          <a:spLocks noChangeArrowheads="1"/>
        </xdr:cNvSpPr>
      </xdr:nvSpPr>
      <xdr:spPr bwMode="auto">
        <a:xfrm>
          <a:off x="14363700" y="369379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3070" name="Text Box 15">
          <a:extLst>
            <a:ext uri="{FF2B5EF4-FFF2-40B4-BE49-F238E27FC236}">
              <a16:creationId xmlns:a16="http://schemas.microsoft.com/office/drawing/2014/main" id="{D2A5D16D-7640-4DD0-B359-8D89A89B5EB6}"/>
            </a:ext>
          </a:extLst>
        </xdr:cNvPr>
        <xdr:cNvSpPr txBox="1">
          <a:spLocks noChangeArrowheads="1"/>
        </xdr:cNvSpPr>
      </xdr:nvSpPr>
      <xdr:spPr bwMode="auto">
        <a:xfrm>
          <a:off x="474345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444331"/>
    <xdr:sp macro="" textlink="">
      <xdr:nvSpPr>
        <xdr:cNvPr id="3071" name="Text Box 15">
          <a:extLst>
            <a:ext uri="{FF2B5EF4-FFF2-40B4-BE49-F238E27FC236}">
              <a16:creationId xmlns:a16="http://schemas.microsoft.com/office/drawing/2014/main" id="{ED6D730A-D03D-49B6-BDE3-65FD579CA838}"/>
            </a:ext>
          </a:extLst>
        </xdr:cNvPr>
        <xdr:cNvSpPr txBox="1">
          <a:spLocks noChangeArrowheads="1"/>
        </xdr:cNvSpPr>
      </xdr:nvSpPr>
      <xdr:spPr bwMode="auto">
        <a:xfrm>
          <a:off x="4743450" y="369379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504825</xdr:rowOff>
    </xdr:from>
    <xdr:ext cx="95250" cy="213632"/>
    <xdr:sp macro="" textlink="">
      <xdr:nvSpPr>
        <xdr:cNvPr id="3072" name="Text Box 15">
          <a:extLst>
            <a:ext uri="{FF2B5EF4-FFF2-40B4-BE49-F238E27FC236}">
              <a16:creationId xmlns:a16="http://schemas.microsoft.com/office/drawing/2014/main" id="{10B3FCDD-9965-4F37-8961-6C81A723B62F}"/>
            </a:ext>
          </a:extLst>
        </xdr:cNvPr>
        <xdr:cNvSpPr txBox="1">
          <a:spLocks noChangeArrowheads="1"/>
        </xdr:cNvSpPr>
      </xdr:nvSpPr>
      <xdr:spPr bwMode="auto">
        <a:xfrm>
          <a:off x="1436370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073" name="Text Box 16">
          <a:extLst>
            <a:ext uri="{FF2B5EF4-FFF2-40B4-BE49-F238E27FC236}">
              <a16:creationId xmlns:a16="http://schemas.microsoft.com/office/drawing/2014/main" id="{65547652-AC3E-4CBD-9CC4-40C9479656D6}"/>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074" name="Text Box 17">
          <a:extLst>
            <a:ext uri="{FF2B5EF4-FFF2-40B4-BE49-F238E27FC236}">
              <a16:creationId xmlns:a16="http://schemas.microsoft.com/office/drawing/2014/main" id="{81F878F5-B53F-4FA1-A0B0-9CC611EBAA68}"/>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075" name="Text Box 18">
          <a:extLst>
            <a:ext uri="{FF2B5EF4-FFF2-40B4-BE49-F238E27FC236}">
              <a16:creationId xmlns:a16="http://schemas.microsoft.com/office/drawing/2014/main" id="{DA3B59FE-7072-4906-92FA-B27BA4B12E38}"/>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076" name="Text Box 19">
          <a:extLst>
            <a:ext uri="{FF2B5EF4-FFF2-40B4-BE49-F238E27FC236}">
              <a16:creationId xmlns:a16="http://schemas.microsoft.com/office/drawing/2014/main" id="{DEDAA78E-293F-4C4F-B6FE-8F21ADD974CB}"/>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3077" name="Text Box 16">
          <a:extLst>
            <a:ext uri="{FF2B5EF4-FFF2-40B4-BE49-F238E27FC236}">
              <a16:creationId xmlns:a16="http://schemas.microsoft.com/office/drawing/2014/main" id="{508C3EBD-E1CB-4E8C-8566-37DABA657FBF}"/>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3078" name="Text Box 17">
          <a:extLst>
            <a:ext uri="{FF2B5EF4-FFF2-40B4-BE49-F238E27FC236}">
              <a16:creationId xmlns:a16="http://schemas.microsoft.com/office/drawing/2014/main" id="{1FF103BF-D72A-4FDF-83F5-86E01748625B}"/>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3079" name="Text Box 18">
          <a:extLst>
            <a:ext uri="{FF2B5EF4-FFF2-40B4-BE49-F238E27FC236}">
              <a16:creationId xmlns:a16="http://schemas.microsoft.com/office/drawing/2014/main" id="{36209730-0673-4F2F-A986-E4D85936D829}"/>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3080" name="Text Box 19">
          <a:extLst>
            <a:ext uri="{FF2B5EF4-FFF2-40B4-BE49-F238E27FC236}">
              <a16:creationId xmlns:a16="http://schemas.microsoft.com/office/drawing/2014/main" id="{EA799E45-3068-426F-B5CF-02035110695E}"/>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3081" name="Text Box 16">
          <a:extLst>
            <a:ext uri="{FF2B5EF4-FFF2-40B4-BE49-F238E27FC236}">
              <a16:creationId xmlns:a16="http://schemas.microsoft.com/office/drawing/2014/main" id="{8AD39E68-DF9A-4684-B79E-A04BE34BEEC6}"/>
            </a:ext>
          </a:extLst>
        </xdr:cNvPr>
        <xdr:cNvSpPr txBox="1">
          <a:spLocks noChangeArrowheads="1"/>
        </xdr:cNvSpPr>
      </xdr:nvSpPr>
      <xdr:spPr bwMode="auto">
        <a:xfrm>
          <a:off x="309181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3082" name="Text Box 17">
          <a:extLst>
            <a:ext uri="{FF2B5EF4-FFF2-40B4-BE49-F238E27FC236}">
              <a16:creationId xmlns:a16="http://schemas.microsoft.com/office/drawing/2014/main" id="{AA848FDE-CBBE-4A7F-82CB-AFB68EC6A987}"/>
            </a:ext>
          </a:extLst>
        </xdr:cNvPr>
        <xdr:cNvSpPr txBox="1">
          <a:spLocks noChangeArrowheads="1"/>
        </xdr:cNvSpPr>
      </xdr:nvSpPr>
      <xdr:spPr bwMode="auto">
        <a:xfrm>
          <a:off x="309181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3083" name="Text Box 18">
          <a:extLst>
            <a:ext uri="{FF2B5EF4-FFF2-40B4-BE49-F238E27FC236}">
              <a16:creationId xmlns:a16="http://schemas.microsoft.com/office/drawing/2014/main" id="{1513D9E5-526E-4AA4-BD3B-5BA9F6AFC5D8}"/>
            </a:ext>
          </a:extLst>
        </xdr:cNvPr>
        <xdr:cNvSpPr txBox="1">
          <a:spLocks noChangeArrowheads="1"/>
        </xdr:cNvSpPr>
      </xdr:nvSpPr>
      <xdr:spPr bwMode="auto">
        <a:xfrm>
          <a:off x="309181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3084" name="Text Box 19">
          <a:extLst>
            <a:ext uri="{FF2B5EF4-FFF2-40B4-BE49-F238E27FC236}">
              <a16:creationId xmlns:a16="http://schemas.microsoft.com/office/drawing/2014/main" id="{6003A872-E8C4-44E2-A701-7224504512D0}"/>
            </a:ext>
          </a:extLst>
        </xdr:cNvPr>
        <xdr:cNvSpPr txBox="1">
          <a:spLocks noChangeArrowheads="1"/>
        </xdr:cNvSpPr>
      </xdr:nvSpPr>
      <xdr:spPr bwMode="auto">
        <a:xfrm>
          <a:off x="309181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444014"/>
    <xdr:sp macro="" textlink="">
      <xdr:nvSpPr>
        <xdr:cNvPr id="3085" name="Text Box 15">
          <a:extLst>
            <a:ext uri="{FF2B5EF4-FFF2-40B4-BE49-F238E27FC236}">
              <a16:creationId xmlns:a16="http://schemas.microsoft.com/office/drawing/2014/main" id="{FCBDAFAB-9C38-4070-8D58-B849C7C418A8}"/>
            </a:ext>
          </a:extLst>
        </xdr:cNvPr>
        <xdr:cNvSpPr txBox="1">
          <a:spLocks noChangeArrowheads="1"/>
        </xdr:cNvSpPr>
      </xdr:nvSpPr>
      <xdr:spPr bwMode="auto">
        <a:xfrm>
          <a:off x="4743450" y="376809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086" name="Text Box 16">
          <a:extLst>
            <a:ext uri="{FF2B5EF4-FFF2-40B4-BE49-F238E27FC236}">
              <a16:creationId xmlns:a16="http://schemas.microsoft.com/office/drawing/2014/main" id="{D7CF141E-0368-4C54-9644-FA9D1BF00E86}"/>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087" name="Text Box 17">
          <a:extLst>
            <a:ext uri="{FF2B5EF4-FFF2-40B4-BE49-F238E27FC236}">
              <a16:creationId xmlns:a16="http://schemas.microsoft.com/office/drawing/2014/main" id="{3E7D5BDB-0C10-41D0-8773-4C67CF2215B4}"/>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088" name="Text Box 18">
          <a:extLst>
            <a:ext uri="{FF2B5EF4-FFF2-40B4-BE49-F238E27FC236}">
              <a16:creationId xmlns:a16="http://schemas.microsoft.com/office/drawing/2014/main" id="{2347D4FF-4C29-4BC2-9DBA-FDAC82EE1236}"/>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089" name="Text Box 19">
          <a:extLst>
            <a:ext uri="{FF2B5EF4-FFF2-40B4-BE49-F238E27FC236}">
              <a16:creationId xmlns:a16="http://schemas.microsoft.com/office/drawing/2014/main" id="{28E4203B-CD6C-43D6-8C74-541A6F91F972}"/>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86</xdr:row>
      <xdr:rowOff>504825</xdr:rowOff>
    </xdr:from>
    <xdr:ext cx="95250" cy="442269"/>
    <xdr:sp macro="" textlink="">
      <xdr:nvSpPr>
        <xdr:cNvPr id="3090" name="Text Box 15">
          <a:extLst>
            <a:ext uri="{FF2B5EF4-FFF2-40B4-BE49-F238E27FC236}">
              <a16:creationId xmlns:a16="http://schemas.microsoft.com/office/drawing/2014/main" id="{DF6432AC-20F3-4FC5-A733-B7F603EDFF6D}"/>
            </a:ext>
          </a:extLst>
        </xdr:cNvPr>
        <xdr:cNvSpPr txBox="1">
          <a:spLocks noChangeArrowheads="1"/>
        </xdr:cNvSpPr>
      </xdr:nvSpPr>
      <xdr:spPr bwMode="auto">
        <a:xfrm>
          <a:off x="14363700" y="376809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3091" name="Text Box 16">
          <a:extLst>
            <a:ext uri="{FF2B5EF4-FFF2-40B4-BE49-F238E27FC236}">
              <a16:creationId xmlns:a16="http://schemas.microsoft.com/office/drawing/2014/main" id="{ACEEBE3A-5BF4-4C02-8BFF-5CE131FFC681}"/>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3092" name="Text Box 17">
          <a:extLst>
            <a:ext uri="{FF2B5EF4-FFF2-40B4-BE49-F238E27FC236}">
              <a16:creationId xmlns:a16="http://schemas.microsoft.com/office/drawing/2014/main" id="{B17736DE-0E59-4FE8-9C75-27822D3E667C}"/>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3093" name="Text Box 18">
          <a:extLst>
            <a:ext uri="{FF2B5EF4-FFF2-40B4-BE49-F238E27FC236}">
              <a16:creationId xmlns:a16="http://schemas.microsoft.com/office/drawing/2014/main" id="{A493B4F3-8B46-4BD0-A367-1D989E84BDC6}"/>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094" name="Text Box 16">
          <a:extLst>
            <a:ext uri="{FF2B5EF4-FFF2-40B4-BE49-F238E27FC236}">
              <a16:creationId xmlns:a16="http://schemas.microsoft.com/office/drawing/2014/main" id="{4603F8FB-D28D-4CC7-A470-1933403469E2}"/>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095" name="Text Box 17">
          <a:extLst>
            <a:ext uri="{FF2B5EF4-FFF2-40B4-BE49-F238E27FC236}">
              <a16:creationId xmlns:a16="http://schemas.microsoft.com/office/drawing/2014/main" id="{F1322F0B-4AA0-46AA-A369-FB0D0C164F37}"/>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096" name="Text Box 18">
          <a:extLst>
            <a:ext uri="{FF2B5EF4-FFF2-40B4-BE49-F238E27FC236}">
              <a16:creationId xmlns:a16="http://schemas.microsoft.com/office/drawing/2014/main" id="{DF41C4FA-6B0A-4C27-B3D1-91E956C9D93D}"/>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097" name="Text Box 19">
          <a:extLst>
            <a:ext uri="{FF2B5EF4-FFF2-40B4-BE49-F238E27FC236}">
              <a16:creationId xmlns:a16="http://schemas.microsoft.com/office/drawing/2014/main" id="{8A2B89C7-EF27-46EA-A81F-50612EEE69A2}"/>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098" name="Text Box 16">
          <a:extLst>
            <a:ext uri="{FF2B5EF4-FFF2-40B4-BE49-F238E27FC236}">
              <a16:creationId xmlns:a16="http://schemas.microsoft.com/office/drawing/2014/main" id="{ECF77056-EE01-43D2-96AF-4448D6797478}"/>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099" name="Text Box 17">
          <a:extLst>
            <a:ext uri="{FF2B5EF4-FFF2-40B4-BE49-F238E27FC236}">
              <a16:creationId xmlns:a16="http://schemas.microsoft.com/office/drawing/2014/main" id="{FE527853-5968-4F2F-A744-8E4E75939593}"/>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100" name="Text Box 18">
          <a:extLst>
            <a:ext uri="{FF2B5EF4-FFF2-40B4-BE49-F238E27FC236}">
              <a16:creationId xmlns:a16="http://schemas.microsoft.com/office/drawing/2014/main" id="{8FFF181A-AC6D-49BF-87DE-D36068C0F05A}"/>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170392</xdr:rowOff>
    </xdr:from>
    <xdr:ext cx="95250" cy="213632"/>
    <xdr:sp macro="" textlink="">
      <xdr:nvSpPr>
        <xdr:cNvPr id="3101" name="Text Box 15">
          <a:extLst>
            <a:ext uri="{FF2B5EF4-FFF2-40B4-BE49-F238E27FC236}">
              <a16:creationId xmlns:a16="http://schemas.microsoft.com/office/drawing/2014/main" id="{4F4E893F-3075-49BE-9536-74E8946F628B}"/>
            </a:ext>
          </a:extLst>
        </xdr:cNvPr>
        <xdr:cNvSpPr txBox="1">
          <a:spLocks noChangeArrowheads="1"/>
        </xdr:cNvSpPr>
      </xdr:nvSpPr>
      <xdr:spPr bwMode="auto">
        <a:xfrm>
          <a:off x="14392275" y="389657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102" name="Text Box 16">
          <a:extLst>
            <a:ext uri="{FF2B5EF4-FFF2-40B4-BE49-F238E27FC236}">
              <a16:creationId xmlns:a16="http://schemas.microsoft.com/office/drawing/2014/main" id="{B3DB5574-D6D5-420C-BB45-D535488BB76B}"/>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103" name="Text Box 17">
          <a:extLst>
            <a:ext uri="{FF2B5EF4-FFF2-40B4-BE49-F238E27FC236}">
              <a16:creationId xmlns:a16="http://schemas.microsoft.com/office/drawing/2014/main" id="{0459E5E0-53F5-47DC-B5E4-CC881B50D50D}"/>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104" name="Text Box 18">
          <a:extLst>
            <a:ext uri="{FF2B5EF4-FFF2-40B4-BE49-F238E27FC236}">
              <a16:creationId xmlns:a16="http://schemas.microsoft.com/office/drawing/2014/main" id="{83CE088F-BA33-400B-8468-C12929B48B51}"/>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105" name="Text Box 19">
          <a:extLst>
            <a:ext uri="{FF2B5EF4-FFF2-40B4-BE49-F238E27FC236}">
              <a16:creationId xmlns:a16="http://schemas.microsoft.com/office/drawing/2014/main" id="{99C55179-D9B8-4E3E-8951-137167D8244A}"/>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3106" name="Text Box 16">
          <a:extLst>
            <a:ext uri="{FF2B5EF4-FFF2-40B4-BE49-F238E27FC236}">
              <a16:creationId xmlns:a16="http://schemas.microsoft.com/office/drawing/2014/main" id="{9986E5A4-27FA-42FB-901A-D48CC719D693}"/>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3107" name="Text Box 17">
          <a:extLst>
            <a:ext uri="{FF2B5EF4-FFF2-40B4-BE49-F238E27FC236}">
              <a16:creationId xmlns:a16="http://schemas.microsoft.com/office/drawing/2014/main" id="{51633729-1AAD-471D-8F98-D3E38D83DD5B}"/>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3108" name="Text Box 18">
          <a:extLst>
            <a:ext uri="{FF2B5EF4-FFF2-40B4-BE49-F238E27FC236}">
              <a16:creationId xmlns:a16="http://schemas.microsoft.com/office/drawing/2014/main" id="{525FCFF4-23D3-4058-A668-0FE6AB0C334A}"/>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3109" name="Text Box 19">
          <a:extLst>
            <a:ext uri="{FF2B5EF4-FFF2-40B4-BE49-F238E27FC236}">
              <a16:creationId xmlns:a16="http://schemas.microsoft.com/office/drawing/2014/main" id="{D6622391-4558-4BAB-863A-3BB9FC43DC6D}"/>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85</xdr:row>
      <xdr:rowOff>0</xdr:rowOff>
    </xdr:from>
    <xdr:ext cx="95250" cy="171450"/>
    <xdr:sp macro="" textlink="">
      <xdr:nvSpPr>
        <xdr:cNvPr id="3110" name="Text Box 16">
          <a:extLst>
            <a:ext uri="{FF2B5EF4-FFF2-40B4-BE49-F238E27FC236}">
              <a16:creationId xmlns:a16="http://schemas.microsoft.com/office/drawing/2014/main" id="{9E83C903-FA4B-4562-A9E6-7AFBAA835798}"/>
            </a:ext>
          </a:extLst>
        </xdr:cNvPr>
        <xdr:cNvSpPr txBox="1">
          <a:spLocks noChangeArrowheads="1"/>
        </xdr:cNvSpPr>
      </xdr:nvSpPr>
      <xdr:spPr bwMode="auto">
        <a:xfrm>
          <a:off x="30918150" y="369379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85</xdr:row>
      <xdr:rowOff>0</xdr:rowOff>
    </xdr:from>
    <xdr:ext cx="95250" cy="171450"/>
    <xdr:sp macro="" textlink="">
      <xdr:nvSpPr>
        <xdr:cNvPr id="3111" name="Text Box 17">
          <a:extLst>
            <a:ext uri="{FF2B5EF4-FFF2-40B4-BE49-F238E27FC236}">
              <a16:creationId xmlns:a16="http://schemas.microsoft.com/office/drawing/2014/main" id="{4B8D3610-40B8-44A4-84EA-7C67BA6C3E11}"/>
            </a:ext>
          </a:extLst>
        </xdr:cNvPr>
        <xdr:cNvSpPr txBox="1">
          <a:spLocks noChangeArrowheads="1"/>
        </xdr:cNvSpPr>
      </xdr:nvSpPr>
      <xdr:spPr bwMode="auto">
        <a:xfrm>
          <a:off x="30918150" y="369379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85</xdr:row>
      <xdr:rowOff>0</xdr:rowOff>
    </xdr:from>
    <xdr:ext cx="95250" cy="171450"/>
    <xdr:sp macro="" textlink="">
      <xdr:nvSpPr>
        <xdr:cNvPr id="3112" name="Text Box 18">
          <a:extLst>
            <a:ext uri="{FF2B5EF4-FFF2-40B4-BE49-F238E27FC236}">
              <a16:creationId xmlns:a16="http://schemas.microsoft.com/office/drawing/2014/main" id="{D25F026D-CFDC-455E-90FB-2E1F00B8D4D3}"/>
            </a:ext>
          </a:extLst>
        </xdr:cNvPr>
        <xdr:cNvSpPr txBox="1">
          <a:spLocks noChangeArrowheads="1"/>
        </xdr:cNvSpPr>
      </xdr:nvSpPr>
      <xdr:spPr bwMode="auto">
        <a:xfrm>
          <a:off x="30918150" y="369379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85</xdr:row>
      <xdr:rowOff>0</xdr:rowOff>
    </xdr:from>
    <xdr:ext cx="95250" cy="171450"/>
    <xdr:sp macro="" textlink="">
      <xdr:nvSpPr>
        <xdr:cNvPr id="3113" name="Text Box 19">
          <a:extLst>
            <a:ext uri="{FF2B5EF4-FFF2-40B4-BE49-F238E27FC236}">
              <a16:creationId xmlns:a16="http://schemas.microsoft.com/office/drawing/2014/main" id="{3DD4B968-3347-494C-BF26-7F1A06EA47ED}"/>
            </a:ext>
          </a:extLst>
        </xdr:cNvPr>
        <xdr:cNvSpPr txBox="1">
          <a:spLocks noChangeArrowheads="1"/>
        </xdr:cNvSpPr>
      </xdr:nvSpPr>
      <xdr:spPr bwMode="auto">
        <a:xfrm>
          <a:off x="30918150" y="369379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444014"/>
    <xdr:sp macro="" textlink="">
      <xdr:nvSpPr>
        <xdr:cNvPr id="3114" name="Text Box 15">
          <a:extLst>
            <a:ext uri="{FF2B5EF4-FFF2-40B4-BE49-F238E27FC236}">
              <a16:creationId xmlns:a16="http://schemas.microsoft.com/office/drawing/2014/main" id="{61AA25E4-EEFB-4CA6-87DF-BECF3DAE2874}"/>
            </a:ext>
          </a:extLst>
        </xdr:cNvPr>
        <xdr:cNvSpPr txBox="1">
          <a:spLocks noChangeArrowheads="1"/>
        </xdr:cNvSpPr>
      </xdr:nvSpPr>
      <xdr:spPr bwMode="auto">
        <a:xfrm>
          <a:off x="4743450" y="376809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115" name="Text Box 16">
          <a:extLst>
            <a:ext uri="{FF2B5EF4-FFF2-40B4-BE49-F238E27FC236}">
              <a16:creationId xmlns:a16="http://schemas.microsoft.com/office/drawing/2014/main" id="{4C8DF352-0F71-440C-A2B6-B25B5077974F}"/>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116" name="Text Box 17">
          <a:extLst>
            <a:ext uri="{FF2B5EF4-FFF2-40B4-BE49-F238E27FC236}">
              <a16:creationId xmlns:a16="http://schemas.microsoft.com/office/drawing/2014/main" id="{71DE8630-E7C7-4FDE-9FDE-996727023D13}"/>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117" name="Text Box 18">
          <a:extLst>
            <a:ext uri="{FF2B5EF4-FFF2-40B4-BE49-F238E27FC236}">
              <a16:creationId xmlns:a16="http://schemas.microsoft.com/office/drawing/2014/main" id="{9179D5FE-FEB4-45D1-BDC3-242693445363}"/>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118" name="Text Box 19">
          <a:extLst>
            <a:ext uri="{FF2B5EF4-FFF2-40B4-BE49-F238E27FC236}">
              <a16:creationId xmlns:a16="http://schemas.microsoft.com/office/drawing/2014/main" id="{DE241918-4359-4D87-936F-954F1CF04378}"/>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3119" name="Text Box 16">
          <a:extLst>
            <a:ext uri="{FF2B5EF4-FFF2-40B4-BE49-F238E27FC236}">
              <a16:creationId xmlns:a16="http://schemas.microsoft.com/office/drawing/2014/main" id="{0A1C8F7B-6B67-465D-964F-B7F78DDD5F7A}"/>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3120" name="Text Box 17">
          <a:extLst>
            <a:ext uri="{FF2B5EF4-FFF2-40B4-BE49-F238E27FC236}">
              <a16:creationId xmlns:a16="http://schemas.microsoft.com/office/drawing/2014/main" id="{840E3DA7-278C-4CE6-B8B0-367C6E0DD393}"/>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15875</xdr:rowOff>
    </xdr:from>
    <xdr:ext cx="95250" cy="171450"/>
    <xdr:sp macro="" textlink="">
      <xdr:nvSpPr>
        <xdr:cNvPr id="3121" name="Text Box 18">
          <a:extLst>
            <a:ext uri="{FF2B5EF4-FFF2-40B4-BE49-F238E27FC236}">
              <a16:creationId xmlns:a16="http://schemas.microsoft.com/office/drawing/2014/main" id="{AA24D30A-0988-4F22-B639-C863FD9B09F1}"/>
            </a:ext>
          </a:extLst>
        </xdr:cNvPr>
        <xdr:cNvSpPr txBox="1">
          <a:spLocks noChangeArrowheads="1"/>
        </xdr:cNvSpPr>
      </xdr:nvSpPr>
      <xdr:spPr bwMode="auto">
        <a:xfrm>
          <a:off x="14355762" y="388112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122" name="Text Box 16">
          <a:extLst>
            <a:ext uri="{FF2B5EF4-FFF2-40B4-BE49-F238E27FC236}">
              <a16:creationId xmlns:a16="http://schemas.microsoft.com/office/drawing/2014/main" id="{A2E7D681-9372-4947-8B4A-BD74ABF59ECA}"/>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123" name="Text Box 17">
          <a:extLst>
            <a:ext uri="{FF2B5EF4-FFF2-40B4-BE49-F238E27FC236}">
              <a16:creationId xmlns:a16="http://schemas.microsoft.com/office/drawing/2014/main" id="{17058F9F-1EFE-4C76-8DBF-26B6A60F9E05}"/>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124" name="Text Box 18">
          <a:extLst>
            <a:ext uri="{FF2B5EF4-FFF2-40B4-BE49-F238E27FC236}">
              <a16:creationId xmlns:a16="http://schemas.microsoft.com/office/drawing/2014/main" id="{5FF26353-1E54-42CD-B309-4E9923F7799A}"/>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125" name="Text Box 19">
          <a:extLst>
            <a:ext uri="{FF2B5EF4-FFF2-40B4-BE49-F238E27FC236}">
              <a16:creationId xmlns:a16="http://schemas.microsoft.com/office/drawing/2014/main" id="{33E64024-1D0E-4CC8-AE52-2461BDAC7785}"/>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126" name="Text Box 16">
          <a:extLst>
            <a:ext uri="{FF2B5EF4-FFF2-40B4-BE49-F238E27FC236}">
              <a16:creationId xmlns:a16="http://schemas.microsoft.com/office/drawing/2014/main" id="{53341B20-11BC-4ED9-968C-E562AF26155B}"/>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170392</xdr:rowOff>
    </xdr:from>
    <xdr:ext cx="95250" cy="213632"/>
    <xdr:sp macro="" textlink="">
      <xdr:nvSpPr>
        <xdr:cNvPr id="3127" name="Text Box 15">
          <a:extLst>
            <a:ext uri="{FF2B5EF4-FFF2-40B4-BE49-F238E27FC236}">
              <a16:creationId xmlns:a16="http://schemas.microsoft.com/office/drawing/2014/main" id="{5862A7C5-4A1C-4AB8-A07B-ED7EE2CA32D0}"/>
            </a:ext>
          </a:extLst>
        </xdr:cNvPr>
        <xdr:cNvSpPr txBox="1">
          <a:spLocks noChangeArrowheads="1"/>
        </xdr:cNvSpPr>
      </xdr:nvSpPr>
      <xdr:spPr bwMode="auto">
        <a:xfrm>
          <a:off x="14392275" y="389657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448496"/>
    <xdr:sp macro="" textlink="">
      <xdr:nvSpPr>
        <xdr:cNvPr id="3128" name="Text Box 15">
          <a:extLst>
            <a:ext uri="{FF2B5EF4-FFF2-40B4-BE49-F238E27FC236}">
              <a16:creationId xmlns:a16="http://schemas.microsoft.com/office/drawing/2014/main" id="{CDB54CC8-EE89-4A25-8BC2-8688DFD32182}"/>
            </a:ext>
          </a:extLst>
        </xdr:cNvPr>
        <xdr:cNvSpPr txBox="1">
          <a:spLocks noChangeArrowheads="1"/>
        </xdr:cNvSpPr>
      </xdr:nvSpPr>
      <xdr:spPr bwMode="auto">
        <a:xfrm>
          <a:off x="4743450" y="391668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504825</xdr:rowOff>
    </xdr:from>
    <xdr:ext cx="95250" cy="442269"/>
    <xdr:sp macro="" textlink="">
      <xdr:nvSpPr>
        <xdr:cNvPr id="3129" name="Text Box 15">
          <a:extLst>
            <a:ext uri="{FF2B5EF4-FFF2-40B4-BE49-F238E27FC236}">
              <a16:creationId xmlns:a16="http://schemas.microsoft.com/office/drawing/2014/main" id="{D4DF6E92-624B-4024-B89F-F1FEE4EAEA89}"/>
            </a:ext>
          </a:extLst>
        </xdr:cNvPr>
        <xdr:cNvSpPr txBox="1">
          <a:spLocks noChangeArrowheads="1"/>
        </xdr:cNvSpPr>
      </xdr:nvSpPr>
      <xdr:spPr bwMode="auto">
        <a:xfrm>
          <a:off x="14363700" y="391668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504825</xdr:rowOff>
    </xdr:from>
    <xdr:ext cx="95250" cy="442269"/>
    <xdr:sp macro="" textlink="">
      <xdr:nvSpPr>
        <xdr:cNvPr id="3130" name="Text Box 15">
          <a:extLst>
            <a:ext uri="{FF2B5EF4-FFF2-40B4-BE49-F238E27FC236}">
              <a16:creationId xmlns:a16="http://schemas.microsoft.com/office/drawing/2014/main" id="{6C1940E2-F9BF-4CD8-A8F8-2106808E4A17}"/>
            </a:ext>
          </a:extLst>
        </xdr:cNvPr>
        <xdr:cNvSpPr txBox="1">
          <a:spLocks noChangeArrowheads="1"/>
        </xdr:cNvSpPr>
      </xdr:nvSpPr>
      <xdr:spPr bwMode="auto">
        <a:xfrm>
          <a:off x="30918150" y="391668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3131" name="Text Box 15">
          <a:extLst>
            <a:ext uri="{FF2B5EF4-FFF2-40B4-BE49-F238E27FC236}">
              <a16:creationId xmlns:a16="http://schemas.microsoft.com/office/drawing/2014/main" id="{1AF51776-5378-4A3C-A235-03E1CE65759C}"/>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444331"/>
    <xdr:sp macro="" textlink="">
      <xdr:nvSpPr>
        <xdr:cNvPr id="3132" name="Text Box 15">
          <a:extLst>
            <a:ext uri="{FF2B5EF4-FFF2-40B4-BE49-F238E27FC236}">
              <a16:creationId xmlns:a16="http://schemas.microsoft.com/office/drawing/2014/main" id="{D23AE1D3-D82B-4F33-8DC7-142F8749E09D}"/>
            </a:ext>
          </a:extLst>
        </xdr:cNvPr>
        <xdr:cNvSpPr txBox="1">
          <a:spLocks noChangeArrowheads="1"/>
        </xdr:cNvSpPr>
      </xdr:nvSpPr>
      <xdr:spPr bwMode="auto">
        <a:xfrm>
          <a:off x="4743450" y="391668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170392</xdr:rowOff>
    </xdr:from>
    <xdr:ext cx="95250" cy="213632"/>
    <xdr:sp macro="" textlink="">
      <xdr:nvSpPr>
        <xdr:cNvPr id="3133" name="Text Box 15">
          <a:extLst>
            <a:ext uri="{FF2B5EF4-FFF2-40B4-BE49-F238E27FC236}">
              <a16:creationId xmlns:a16="http://schemas.microsoft.com/office/drawing/2014/main" id="{68CA6B72-7EEC-4758-8A32-C02D74B4A8DE}"/>
            </a:ext>
          </a:extLst>
        </xdr:cNvPr>
        <xdr:cNvSpPr txBox="1">
          <a:spLocks noChangeArrowheads="1"/>
        </xdr:cNvSpPr>
      </xdr:nvSpPr>
      <xdr:spPr bwMode="auto">
        <a:xfrm>
          <a:off x="14392275" y="389657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134" name="Text Box 16">
          <a:extLst>
            <a:ext uri="{FF2B5EF4-FFF2-40B4-BE49-F238E27FC236}">
              <a16:creationId xmlns:a16="http://schemas.microsoft.com/office/drawing/2014/main" id="{83B142FF-0C04-4AA8-A188-FFD9787052AB}"/>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135" name="Text Box 17">
          <a:extLst>
            <a:ext uri="{FF2B5EF4-FFF2-40B4-BE49-F238E27FC236}">
              <a16:creationId xmlns:a16="http://schemas.microsoft.com/office/drawing/2014/main" id="{5B4DB249-7693-43B3-8BD0-1DE8E1AA8089}"/>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136" name="Text Box 18">
          <a:extLst>
            <a:ext uri="{FF2B5EF4-FFF2-40B4-BE49-F238E27FC236}">
              <a16:creationId xmlns:a16="http://schemas.microsoft.com/office/drawing/2014/main" id="{98D1AE2D-B608-457D-9DF8-015B60583851}"/>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137" name="Text Box 19">
          <a:extLst>
            <a:ext uri="{FF2B5EF4-FFF2-40B4-BE49-F238E27FC236}">
              <a16:creationId xmlns:a16="http://schemas.microsoft.com/office/drawing/2014/main" id="{FA180DCB-D66F-48AC-A400-87AECD7C149D}"/>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3138" name="Text Box 16">
          <a:extLst>
            <a:ext uri="{FF2B5EF4-FFF2-40B4-BE49-F238E27FC236}">
              <a16:creationId xmlns:a16="http://schemas.microsoft.com/office/drawing/2014/main" id="{9BF66161-ABF6-4C26-9090-6C95C5A8BD89}"/>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3139" name="Text Box 17">
          <a:extLst>
            <a:ext uri="{FF2B5EF4-FFF2-40B4-BE49-F238E27FC236}">
              <a16:creationId xmlns:a16="http://schemas.microsoft.com/office/drawing/2014/main" id="{C1A36741-85CF-483D-AB22-FC53E4D83343}"/>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3140" name="Text Box 18">
          <a:extLst>
            <a:ext uri="{FF2B5EF4-FFF2-40B4-BE49-F238E27FC236}">
              <a16:creationId xmlns:a16="http://schemas.microsoft.com/office/drawing/2014/main" id="{0774A938-1E73-45E9-8514-3FE2CD5CAA0F}"/>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3141" name="Text Box 19">
          <a:extLst>
            <a:ext uri="{FF2B5EF4-FFF2-40B4-BE49-F238E27FC236}">
              <a16:creationId xmlns:a16="http://schemas.microsoft.com/office/drawing/2014/main" id="{033533CA-A80A-48E0-8389-65D1EFA67B90}"/>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3142" name="Text Box 16">
          <a:extLst>
            <a:ext uri="{FF2B5EF4-FFF2-40B4-BE49-F238E27FC236}">
              <a16:creationId xmlns:a16="http://schemas.microsoft.com/office/drawing/2014/main" id="{FFC5F760-8BF5-4FA6-995B-D355D96EDACF}"/>
            </a:ext>
          </a:extLst>
        </xdr:cNvPr>
        <xdr:cNvSpPr txBox="1">
          <a:spLocks noChangeArrowheads="1"/>
        </xdr:cNvSpPr>
      </xdr:nvSpPr>
      <xdr:spPr bwMode="auto">
        <a:xfrm>
          <a:off x="309181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3143" name="Text Box 17">
          <a:extLst>
            <a:ext uri="{FF2B5EF4-FFF2-40B4-BE49-F238E27FC236}">
              <a16:creationId xmlns:a16="http://schemas.microsoft.com/office/drawing/2014/main" id="{BA41FA45-0869-44BE-88B7-65238E69436E}"/>
            </a:ext>
          </a:extLst>
        </xdr:cNvPr>
        <xdr:cNvSpPr txBox="1">
          <a:spLocks noChangeArrowheads="1"/>
        </xdr:cNvSpPr>
      </xdr:nvSpPr>
      <xdr:spPr bwMode="auto">
        <a:xfrm>
          <a:off x="309181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3144" name="Text Box 18">
          <a:extLst>
            <a:ext uri="{FF2B5EF4-FFF2-40B4-BE49-F238E27FC236}">
              <a16:creationId xmlns:a16="http://schemas.microsoft.com/office/drawing/2014/main" id="{642B6BB7-F42A-4097-9890-E179E2E28D03}"/>
            </a:ext>
          </a:extLst>
        </xdr:cNvPr>
        <xdr:cNvSpPr txBox="1">
          <a:spLocks noChangeArrowheads="1"/>
        </xdr:cNvSpPr>
      </xdr:nvSpPr>
      <xdr:spPr bwMode="auto">
        <a:xfrm>
          <a:off x="309181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3145" name="Text Box 19">
          <a:extLst>
            <a:ext uri="{FF2B5EF4-FFF2-40B4-BE49-F238E27FC236}">
              <a16:creationId xmlns:a16="http://schemas.microsoft.com/office/drawing/2014/main" id="{B1F5F306-56F2-4CAC-9CCB-9FDCBBA0B02B}"/>
            </a:ext>
          </a:extLst>
        </xdr:cNvPr>
        <xdr:cNvSpPr txBox="1">
          <a:spLocks noChangeArrowheads="1"/>
        </xdr:cNvSpPr>
      </xdr:nvSpPr>
      <xdr:spPr bwMode="auto">
        <a:xfrm>
          <a:off x="309181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444014"/>
    <xdr:sp macro="" textlink="">
      <xdr:nvSpPr>
        <xdr:cNvPr id="3146" name="Text Box 15">
          <a:extLst>
            <a:ext uri="{FF2B5EF4-FFF2-40B4-BE49-F238E27FC236}">
              <a16:creationId xmlns:a16="http://schemas.microsoft.com/office/drawing/2014/main" id="{4DDB03E6-55BD-4B7E-8EFC-08912036D65C}"/>
            </a:ext>
          </a:extLst>
        </xdr:cNvPr>
        <xdr:cNvSpPr txBox="1">
          <a:spLocks noChangeArrowheads="1"/>
        </xdr:cNvSpPr>
      </xdr:nvSpPr>
      <xdr:spPr bwMode="auto">
        <a:xfrm>
          <a:off x="4743450" y="399097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147" name="Text Box 16">
          <a:extLst>
            <a:ext uri="{FF2B5EF4-FFF2-40B4-BE49-F238E27FC236}">
              <a16:creationId xmlns:a16="http://schemas.microsoft.com/office/drawing/2014/main" id="{046BAF69-C887-4336-BE59-09CB5B96CA57}"/>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148" name="Text Box 17">
          <a:extLst>
            <a:ext uri="{FF2B5EF4-FFF2-40B4-BE49-F238E27FC236}">
              <a16:creationId xmlns:a16="http://schemas.microsoft.com/office/drawing/2014/main" id="{901143A4-B98B-4D19-B1DF-9454569733F4}"/>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149" name="Text Box 18">
          <a:extLst>
            <a:ext uri="{FF2B5EF4-FFF2-40B4-BE49-F238E27FC236}">
              <a16:creationId xmlns:a16="http://schemas.microsoft.com/office/drawing/2014/main" id="{099800CF-0E03-4849-990C-0D448D6FE3F3}"/>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150" name="Text Box 19">
          <a:extLst>
            <a:ext uri="{FF2B5EF4-FFF2-40B4-BE49-F238E27FC236}">
              <a16:creationId xmlns:a16="http://schemas.microsoft.com/office/drawing/2014/main" id="{22E06D9B-A12C-4DDC-948C-E421EDE16A5E}"/>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3151" name="Text Box 16">
          <a:extLst>
            <a:ext uri="{FF2B5EF4-FFF2-40B4-BE49-F238E27FC236}">
              <a16:creationId xmlns:a16="http://schemas.microsoft.com/office/drawing/2014/main" id="{46F250B8-4D73-4C5D-8293-74812E5E420B}"/>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3152" name="Text Box 17">
          <a:extLst>
            <a:ext uri="{FF2B5EF4-FFF2-40B4-BE49-F238E27FC236}">
              <a16:creationId xmlns:a16="http://schemas.microsoft.com/office/drawing/2014/main" id="{9D419346-5B54-4E4A-BD52-AE9EB80B88F1}"/>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3153" name="Text Box 18">
          <a:extLst>
            <a:ext uri="{FF2B5EF4-FFF2-40B4-BE49-F238E27FC236}">
              <a16:creationId xmlns:a16="http://schemas.microsoft.com/office/drawing/2014/main" id="{80BAC78B-C0D6-4A19-9450-769B9B54374D}"/>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154" name="Text Box 16">
          <a:extLst>
            <a:ext uri="{FF2B5EF4-FFF2-40B4-BE49-F238E27FC236}">
              <a16:creationId xmlns:a16="http://schemas.microsoft.com/office/drawing/2014/main" id="{050C537D-045D-4510-99E8-D5BC2DDCA09C}"/>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155" name="Text Box 17">
          <a:extLst>
            <a:ext uri="{FF2B5EF4-FFF2-40B4-BE49-F238E27FC236}">
              <a16:creationId xmlns:a16="http://schemas.microsoft.com/office/drawing/2014/main" id="{12811E7E-B956-418D-A655-8AA229BE50DB}"/>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156" name="Text Box 18">
          <a:extLst>
            <a:ext uri="{FF2B5EF4-FFF2-40B4-BE49-F238E27FC236}">
              <a16:creationId xmlns:a16="http://schemas.microsoft.com/office/drawing/2014/main" id="{3D2C7EF6-4190-4721-925A-17A02E8CC63C}"/>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157" name="Text Box 19">
          <a:extLst>
            <a:ext uri="{FF2B5EF4-FFF2-40B4-BE49-F238E27FC236}">
              <a16:creationId xmlns:a16="http://schemas.microsoft.com/office/drawing/2014/main" id="{0357D027-BC9B-45C6-9418-A777F7F4575E}"/>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158" name="Text Box 16">
          <a:extLst>
            <a:ext uri="{FF2B5EF4-FFF2-40B4-BE49-F238E27FC236}">
              <a16:creationId xmlns:a16="http://schemas.microsoft.com/office/drawing/2014/main" id="{33251E71-08D0-493F-86A8-2055C73844C3}"/>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159" name="Text Box 17">
          <a:extLst>
            <a:ext uri="{FF2B5EF4-FFF2-40B4-BE49-F238E27FC236}">
              <a16:creationId xmlns:a16="http://schemas.microsoft.com/office/drawing/2014/main" id="{5E82339D-138E-4967-BD5F-826DAEB61A1B}"/>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160" name="Text Box 18">
          <a:extLst>
            <a:ext uri="{FF2B5EF4-FFF2-40B4-BE49-F238E27FC236}">
              <a16:creationId xmlns:a16="http://schemas.microsoft.com/office/drawing/2014/main" id="{0E4D74A6-32F7-4B0C-A425-500DBCF2B6D1}"/>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161" name="Text Box 19">
          <a:extLst>
            <a:ext uri="{FF2B5EF4-FFF2-40B4-BE49-F238E27FC236}">
              <a16:creationId xmlns:a16="http://schemas.microsoft.com/office/drawing/2014/main" id="{5E9F1E40-FB0C-493F-B9BB-EDDBF48276EF}"/>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456743"/>
    <xdr:sp macro="" textlink="">
      <xdr:nvSpPr>
        <xdr:cNvPr id="3162" name="Text Box 15">
          <a:extLst>
            <a:ext uri="{FF2B5EF4-FFF2-40B4-BE49-F238E27FC236}">
              <a16:creationId xmlns:a16="http://schemas.microsoft.com/office/drawing/2014/main" id="{020402F3-DFF2-47B2-94DD-9BE4A7D39947}"/>
            </a:ext>
          </a:extLst>
        </xdr:cNvPr>
        <xdr:cNvSpPr txBox="1">
          <a:spLocks noChangeArrowheads="1"/>
        </xdr:cNvSpPr>
      </xdr:nvSpPr>
      <xdr:spPr bwMode="auto">
        <a:xfrm>
          <a:off x="4743450" y="391668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504825</xdr:rowOff>
    </xdr:from>
    <xdr:ext cx="95250" cy="442269"/>
    <xdr:sp macro="" textlink="">
      <xdr:nvSpPr>
        <xdr:cNvPr id="3163" name="Text Box 15">
          <a:extLst>
            <a:ext uri="{FF2B5EF4-FFF2-40B4-BE49-F238E27FC236}">
              <a16:creationId xmlns:a16="http://schemas.microsoft.com/office/drawing/2014/main" id="{4111059A-4CF0-46EC-A64F-72834D895576}"/>
            </a:ext>
          </a:extLst>
        </xdr:cNvPr>
        <xdr:cNvSpPr txBox="1">
          <a:spLocks noChangeArrowheads="1"/>
        </xdr:cNvSpPr>
      </xdr:nvSpPr>
      <xdr:spPr bwMode="auto">
        <a:xfrm>
          <a:off x="14363700" y="391668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504825</xdr:rowOff>
    </xdr:from>
    <xdr:ext cx="95250" cy="442269"/>
    <xdr:sp macro="" textlink="">
      <xdr:nvSpPr>
        <xdr:cNvPr id="3164" name="Text Box 15">
          <a:extLst>
            <a:ext uri="{FF2B5EF4-FFF2-40B4-BE49-F238E27FC236}">
              <a16:creationId xmlns:a16="http://schemas.microsoft.com/office/drawing/2014/main" id="{6C64E12A-8A09-43BE-8133-6D52F12E7026}"/>
            </a:ext>
          </a:extLst>
        </xdr:cNvPr>
        <xdr:cNvSpPr txBox="1">
          <a:spLocks noChangeArrowheads="1"/>
        </xdr:cNvSpPr>
      </xdr:nvSpPr>
      <xdr:spPr bwMode="auto">
        <a:xfrm>
          <a:off x="30918150" y="391668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3165" name="Text Box 15">
          <a:extLst>
            <a:ext uri="{FF2B5EF4-FFF2-40B4-BE49-F238E27FC236}">
              <a16:creationId xmlns:a16="http://schemas.microsoft.com/office/drawing/2014/main" id="{0F01CFA7-2BEE-4077-98C0-4218392CD60C}"/>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444331"/>
    <xdr:sp macro="" textlink="">
      <xdr:nvSpPr>
        <xdr:cNvPr id="3166" name="Text Box 15">
          <a:extLst>
            <a:ext uri="{FF2B5EF4-FFF2-40B4-BE49-F238E27FC236}">
              <a16:creationId xmlns:a16="http://schemas.microsoft.com/office/drawing/2014/main" id="{2C4C01FF-178E-4E11-AD4B-9AA8DED07839}"/>
            </a:ext>
          </a:extLst>
        </xdr:cNvPr>
        <xdr:cNvSpPr txBox="1">
          <a:spLocks noChangeArrowheads="1"/>
        </xdr:cNvSpPr>
      </xdr:nvSpPr>
      <xdr:spPr bwMode="auto">
        <a:xfrm>
          <a:off x="4743450" y="391668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504825</xdr:rowOff>
    </xdr:from>
    <xdr:ext cx="95250" cy="213632"/>
    <xdr:sp macro="" textlink="">
      <xdr:nvSpPr>
        <xdr:cNvPr id="3167" name="Text Box 15">
          <a:extLst>
            <a:ext uri="{FF2B5EF4-FFF2-40B4-BE49-F238E27FC236}">
              <a16:creationId xmlns:a16="http://schemas.microsoft.com/office/drawing/2014/main" id="{8E91F88B-E828-4B08-A72F-39C3B26AF148}"/>
            </a:ext>
          </a:extLst>
        </xdr:cNvPr>
        <xdr:cNvSpPr txBox="1">
          <a:spLocks noChangeArrowheads="1"/>
        </xdr:cNvSpPr>
      </xdr:nvSpPr>
      <xdr:spPr bwMode="auto">
        <a:xfrm>
          <a:off x="1436370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168" name="Text Box 16">
          <a:extLst>
            <a:ext uri="{FF2B5EF4-FFF2-40B4-BE49-F238E27FC236}">
              <a16:creationId xmlns:a16="http://schemas.microsoft.com/office/drawing/2014/main" id="{A53E947B-636D-45F9-AD46-535CFE7E4A83}"/>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169" name="Text Box 17">
          <a:extLst>
            <a:ext uri="{FF2B5EF4-FFF2-40B4-BE49-F238E27FC236}">
              <a16:creationId xmlns:a16="http://schemas.microsoft.com/office/drawing/2014/main" id="{347242B6-18C3-4577-95D5-C4B1FCFA3988}"/>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170" name="Text Box 18">
          <a:extLst>
            <a:ext uri="{FF2B5EF4-FFF2-40B4-BE49-F238E27FC236}">
              <a16:creationId xmlns:a16="http://schemas.microsoft.com/office/drawing/2014/main" id="{0717CF00-2322-4743-ABC8-724D3A97B177}"/>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171" name="Text Box 19">
          <a:extLst>
            <a:ext uri="{FF2B5EF4-FFF2-40B4-BE49-F238E27FC236}">
              <a16:creationId xmlns:a16="http://schemas.microsoft.com/office/drawing/2014/main" id="{386F2465-5600-48ED-9255-42A83C3BD195}"/>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3172" name="Text Box 16">
          <a:extLst>
            <a:ext uri="{FF2B5EF4-FFF2-40B4-BE49-F238E27FC236}">
              <a16:creationId xmlns:a16="http://schemas.microsoft.com/office/drawing/2014/main" id="{F2D6DC79-10CB-42AD-95B0-60B729224074}"/>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3173" name="Text Box 17">
          <a:extLst>
            <a:ext uri="{FF2B5EF4-FFF2-40B4-BE49-F238E27FC236}">
              <a16:creationId xmlns:a16="http://schemas.microsoft.com/office/drawing/2014/main" id="{F16CBB8B-E8FF-4F8B-A604-0CE25280DEF7}"/>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3174" name="Text Box 18">
          <a:extLst>
            <a:ext uri="{FF2B5EF4-FFF2-40B4-BE49-F238E27FC236}">
              <a16:creationId xmlns:a16="http://schemas.microsoft.com/office/drawing/2014/main" id="{A7455805-4C57-489C-B14A-E37A774A757E}"/>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3175" name="Text Box 19">
          <a:extLst>
            <a:ext uri="{FF2B5EF4-FFF2-40B4-BE49-F238E27FC236}">
              <a16:creationId xmlns:a16="http://schemas.microsoft.com/office/drawing/2014/main" id="{E110FE4A-DDBC-4F6A-B6CB-47739F7B01A7}"/>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3176" name="Text Box 16">
          <a:extLst>
            <a:ext uri="{FF2B5EF4-FFF2-40B4-BE49-F238E27FC236}">
              <a16:creationId xmlns:a16="http://schemas.microsoft.com/office/drawing/2014/main" id="{39024FF2-88FE-4E4C-A92B-7BA5344FE054}"/>
            </a:ext>
          </a:extLst>
        </xdr:cNvPr>
        <xdr:cNvSpPr txBox="1">
          <a:spLocks noChangeArrowheads="1"/>
        </xdr:cNvSpPr>
      </xdr:nvSpPr>
      <xdr:spPr bwMode="auto">
        <a:xfrm>
          <a:off x="309181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3177" name="Text Box 17">
          <a:extLst>
            <a:ext uri="{FF2B5EF4-FFF2-40B4-BE49-F238E27FC236}">
              <a16:creationId xmlns:a16="http://schemas.microsoft.com/office/drawing/2014/main" id="{CEEA560E-275C-4DF8-B6EE-8512A04C8C07}"/>
            </a:ext>
          </a:extLst>
        </xdr:cNvPr>
        <xdr:cNvSpPr txBox="1">
          <a:spLocks noChangeArrowheads="1"/>
        </xdr:cNvSpPr>
      </xdr:nvSpPr>
      <xdr:spPr bwMode="auto">
        <a:xfrm>
          <a:off x="309181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3178" name="Text Box 18">
          <a:extLst>
            <a:ext uri="{FF2B5EF4-FFF2-40B4-BE49-F238E27FC236}">
              <a16:creationId xmlns:a16="http://schemas.microsoft.com/office/drawing/2014/main" id="{B0FF52B3-D674-4BA3-9C8D-05E1A45B54E3}"/>
            </a:ext>
          </a:extLst>
        </xdr:cNvPr>
        <xdr:cNvSpPr txBox="1">
          <a:spLocks noChangeArrowheads="1"/>
        </xdr:cNvSpPr>
      </xdr:nvSpPr>
      <xdr:spPr bwMode="auto">
        <a:xfrm>
          <a:off x="309181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3179" name="Text Box 19">
          <a:extLst>
            <a:ext uri="{FF2B5EF4-FFF2-40B4-BE49-F238E27FC236}">
              <a16:creationId xmlns:a16="http://schemas.microsoft.com/office/drawing/2014/main" id="{C27F9428-2AE4-43D7-BB2E-0BD82A5060DE}"/>
            </a:ext>
          </a:extLst>
        </xdr:cNvPr>
        <xdr:cNvSpPr txBox="1">
          <a:spLocks noChangeArrowheads="1"/>
        </xdr:cNvSpPr>
      </xdr:nvSpPr>
      <xdr:spPr bwMode="auto">
        <a:xfrm>
          <a:off x="309181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444014"/>
    <xdr:sp macro="" textlink="">
      <xdr:nvSpPr>
        <xdr:cNvPr id="3180" name="Text Box 15">
          <a:extLst>
            <a:ext uri="{FF2B5EF4-FFF2-40B4-BE49-F238E27FC236}">
              <a16:creationId xmlns:a16="http://schemas.microsoft.com/office/drawing/2014/main" id="{DF986AB8-8061-491E-8981-36A54C198C76}"/>
            </a:ext>
          </a:extLst>
        </xdr:cNvPr>
        <xdr:cNvSpPr txBox="1">
          <a:spLocks noChangeArrowheads="1"/>
        </xdr:cNvSpPr>
      </xdr:nvSpPr>
      <xdr:spPr bwMode="auto">
        <a:xfrm>
          <a:off x="4743450" y="399097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181" name="Text Box 16">
          <a:extLst>
            <a:ext uri="{FF2B5EF4-FFF2-40B4-BE49-F238E27FC236}">
              <a16:creationId xmlns:a16="http://schemas.microsoft.com/office/drawing/2014/main" id="{1753A401-AEC0-4323-A188-C4D29CE2EFD6}"/>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182" name="Text Box 17">
          <a:extLst>
            <a:ext uri="{FF2B5EF4-FFF2-40B4-BE49-F238E27FC236}">
              <a16:creationId xmlns:a16="http://schemas.microsoft.com/office/drawing/2014/main" id="{66BCD656-A32B-4DF1-8AA1-40FCACFFB8BE}"/>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183" name="Text Box 18">
          <a:extLst>
            <a:ext uri="{FF2B5EF4-FFF2-40B4-BE49-F238E27FC236}">
              <a16:creationId xmlns:a16="http://schemas.microsoft.com/office/drawing/2014/main" id="{DE2E2F77-56E4-42BE-974A-79719D990EB8}"/>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184" name="Text Box 19">
          <a:extLst>
            <a:ext uri="{FF2B5EF4-FFF2-40B4-BE49-F238E27FC236}">
              <a16:creationId xmlns:a16="http://schemas.microsoft.com/office/drawing/2014/main" id="{1A965486-5ED4-437F-BA39-0664789919DB}"/>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92</xdr:row>
      <xdr:rowOff>504825</xdr:rowOff>
    </xdr:from>
    <xdr:ext cx="95250" cy="442269"/>
    <xdr:sp macro="" textlink="">
      <xdr:nvSpPr>
        <xdr:cNvPr id="3185" name="Text Box 15">
          <a:extLst>
            <a:ext uri="{FF2B5EF4-FFF2-40B4-BE49-F238E27FC236}">
              <a16:creationId xmlns:a16="http://schemas.microsoft.com/office/drawing/2014/main" id="{474C6ACE-4251-4EC2-96E8-EF0726E366AD}"/>
            </a:ext>
          </a:extLst>
        </xdr:cNvPr>
        <xdr:cNvSpPr txBox="1">
          <a:spLocks noChangeArrowheads="1"/>
        </xdr:cNvSpPr>
      </xdr:nvSpPr>
      <xdr:spPr bwMode="auto">
        <a:xfrm>
          <a:off x="14363700" y="399097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3186" name="Text Box 16">
          <a:extLst>
            <a:ext uri="{FF2B5EF4-FFF2-40B4-BE49-F238E27FC236}">
              <a16:creationId xmlns:a16="http://schemas.microsoft.com/office/drawing/2014/main" id="{CC40FF0C-DB47-4184-AF53-EE44D4BA4F56}"/>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3187" name="Text Box 17">
          <a:extLst>
            <a:ext uri="{FF2B5EF4-FFF2-40B4-BE49-F238E27FC236}">
              <a16:creationId xmlns:a16="http://schemas.microsoft.com/office/drawing/2014/main" id="{2944BC45-8A60-463D-B5CA-C63191552FCF}"/>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3188" name="Text Box 18">
          <a:extLst>
            <a:ext uri="{FF2B5EF4-FFF2-40B4-BE49-F238E27FC236}">
              <a16:creationId xmlns:a16="http://schemas.microsoft.com/office/drawing/2014/main" id="{2645DF99-AA34-4386-85EE-210738C6383D}"/>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189" name="Text Box 16">
          <a:extLst>
            <a:ext uri="{FF2B5EF4-FFF2-40B4-BE49-F238E27FC236}">
              <a16:creationId xmlns:a16="http://schemas.microsoft.com/office/drawing/2014/main" id="{04EFF157-F44F-4725-92D1-2288C839B1AA}"/>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190" name="Text Box 17">
          <a:extLst>
            <a:ext uri="{FF2B5EF4-FFF2-40B4-BE49-F238E27FC236}">
              <a16:creationId xmlns:a16="http://schemas.microsoft.com/office/drawing/2014/main" id="{D0CD8C09-00B2-46CD-A52F-06284C08927F}"/>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191" name="Text Box 18">
          <a:extLst>
            <a:ext uri="{FF2B5EF4-FFF2-40B4-BE49-F238E27FC236}">
              <a16:creationId xmlns:a16="http://schemas.microsoft.com/office/drawing/2014/main" id="{285A4240-ED11-48D7-8274-0038D5C782BE}"/>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192" name="Text Box 19">
          <a:extLst>
            <a:ext uri="{FF2B5EF4-FFF2-40B4-BE49-F238E27FC236}">
              <a16:creationId xmlns:a16="http://schemas.microsoft.com/office/drawing/2014/main" id="{509FE814-8819-49E5-B1FB-892A37CBE566}"/>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193" name="Text Box 16">
          <a:extLst>
            <a:ext uri="{FF2B5EF4-FFF2-40B4-BE49-F238E27FC236}">
              <a16:creationId xmlns:a16="http://schemas.microsoft.com/office/drawing/2014/main" id="{0507372D-E046-4FDE-A3CC-C1A686679700}"/>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194" name="Text Box 17">
          <a:extLst>
            <a:ext uri="{FF2B5EF4-FFF2-40B4-BE49-F238E27FC236}">
              <a16:creationId xmlns:a16="http://schemas.microsoft.com/office/drawing/2014/main" id="{F7190FC5-4DC4-4CA8-8C4F-63485B5855D5}"/>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195" name="Text Box 18">
          <a:extLst>
            <a:ext uri="{FF2B5EF4-FFF2-40B4-BE49-F238E27FC236}">
              <a16:creationId xmlns:a16="http://schemas.microsoft.com/office/drawing/2014/main" id="{BF4F0B2F-FF7B-4EEF-A4EB-B5AF2B029726}"/>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170392</xdr:rowOff>
    </xdr:from>
    <xdr:ext cx="95250" cy="213632"/>
    <xdr:sp macro="" textlink="">
      <xdr:nvSpPr>
        <xdr:cNvPr id="3196" name="Text Box 15">
          <a:extLst>
            <a:ext uri="{FF2B5EF4-FFF2-40B4-BE49-F238E27FC236}">
              <a16:creationId xmlns:a16="http://schemas.microsoft.com/office/drawing/2014/main" id="{3040DA8A-63CC-4415-A229-57ECA1D9DD1C}"/>
            </a:ext>
          </a:extLst>
        </xdr:cNvPr>
        <xdr:cNvSpPr txBox="1">
          <a:spLocks noChangeArrowheads="1"/>
        </xdr:cNvSpPr>
      </xdr:nvSpPr>
      <xdr:spPr bwMode="auto">
        <a:xfrm>
          <a:off x="14392275" y="411945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197" name="Text Box 16">
          <a:extLst>
            <a:ext uri="{FF2B5EF4-FFF2-40B4-BE49-F238E27FC236}">
              <a16:creationId xmlns:a16="http://schemas.microsoft.com/office/drawing/2014/main" id="{6A474408-30BA-41E6-9A5F-6B17A848230D}"/>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198" name="Text Box 17">
          <a:extLst>
            <a:ext uri="{FF2B5EF4-FFF2-40B4-BE49-F238E27FC236}">
              <a16:creationId xmlns:a16="http://schemas.microsoft.com/office/drawing/2014/main" id="{5ACBAD57-347C-48CC-BD09-E92460A28E91}"/>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199" name="Text Box 18">
          <a:extLst>
            <a:ext uri="{FF2B5EF4-FFF2-40B4-BE49-F238E27FC236}">
              <a16:creationId xmlns:a16="http://schemas.microsoft.com/office/drawing/2014/main" id="{B3C9D9E9-3161-4577-80F8-9D279A77D50E}"/>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200" name="Text Box 19">
          <a:extLst>
            <a:ext uri="{FF2B5EF4-FFF2-40B4-BE49-F238E27FC236}">
              <a16:creationId xmlns:a16="http://schemas.microsoft.com/office/drawing/2014/main" id="{C7E36D48-106A-44EA-AC1F-2D98A105CC62}"/>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3201" name="Text Box 16">
          <a:extLst>
            <a:ext uri="{FF2B5EF4-FFF2-40B4-BE49-F238E27FC236}">
              <a16:creationId xmlns:a16="http://schemas.microsoft.com/office/drawing/2014/main" id="{C5C8DC2F-DA02-4AF0-8B9D-FF567F281FD5}"/>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3202" name="Text Box 17">
          <a:extLst>
            <a:ext uri="{FF2B5EF4-FFF2-40B4-BE49-F238E27FC236}">
              <a16:creationId xmlns:a16="http://schemas.microsoft.com/office/drawing/2014/main" id="{FBAAABEC-1400-49E1-A811-17F0916FE0AF}"/>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3203" name="Text Box 18">
          <a:extLst>
            <a:ext uri="{FF2B5EF4-FFF2-40B4-BE49-F238E27FC236}">
              <a16:creationId xmlns:a16="http://schemas.microsoft.com/office/drawing/2014/main" id="{A191CAD6-8F51-442A-A7C9-12585D728B1B}"/>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3204" name="Text Box 19">
          <a:extLst>
            <a:ext uri="{FF2B5EF4-FFF2-40B4-BE49-F238E27FC236}">
              <a16:creationId xmlns:a16="http://schemas.microsoft.com/office/drawing/2014/main" id="{008A1F64-8CE0-4080-8120-14FB89578A43}"/>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91</xdr:row>
      <xdr:rowOff>0</xdr:rowOff>
    </xdr:from>
    <xdr:ext cx="95250" cy="171450"/>
    <xdr:sp macro="" textlink="">
      <xdr:nvSpPr>
        <xdr:cNvPr id="3205" name="Text Box 16">
          <a:extLst>
            <a:ext uri="{FF2B5EF4-FFF2-40B4-BE49-F238E27FC236}">
              <a16:creationId xmlns:a16="http://schemas.microsoft.com/office/drawing/2014/main" id="{FC2C986B-30DC-45EA-A264-0334A508B7A1}"/>
            </a:ext>
          </a:extLst>
        </xdr:cNvPr>
        <xdr:cNvSpPr txBox="1">
          <a:spLocks noChangeArrowheads="1"/>
        </xdr:cNvSpPr>
      </xdr:nvSpPr>
      <xdr:spPr bwMode="auto">
        <a:xfrm>
          <a:off x="30918150" y="391668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91</xdr:row>
      <xdr:rowOff>0</xdr:rowOff>
    </xdr:from>
    <xdr:ext cx="95250" cy="171450"/>
    <xdr:sp macro="" textlink="">
      <xdr:nvSpPr>
        <xdr:cNvPr id="3206" name="Text Box 17">
          <a:extLst>
            <a:ext uri="{FF2B5EF4-FFF2-40B4-BE49-F238E27FC236}">
              <a16:creationId xmlns:a16="http://schemas.microsoft.com/office/drawing/2014/main" id="{CFC57EB6-3049-47A7-A060-D878F896B4EA}"/>
            </a:ext>
          </a:extLst>
        </xdr:cNvPr>
        <xdr:cNvSpPr txBox="1">
          <a:spLocks noChangeArrowheads="1"/>
        </xdr:cNvSpPr>
      </xdr:nvSpPr>
      <xdr:spPr bwMode="auto">
        <a:xfrm>
          <a:off x="30918150" y="391668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91</xdr:row>
      <xdr:rowOff>0</xdr:rowOff>
    </xdr:from>
    <xdr:ext cx="95250" cy="171450"/>
    <xdr:sp macro="" textlink="">
      <xdr:nvSpPr>
        <xdr:cNvPr id="3207" name="Text Box 18">
          <a:extLst>
            <a:ext uri="{FF2B5EF4-FFF2-40B4-BE49-F238E27FC236}">
              <a16:creationId xmlns:a16="http://schemas.microsoft.com/office/drawing/2014/main" id="{5ACC739A-F447-4457-A7CE-0424AB49168D}"/>
            </a:ext>
          </a:extLst>
        </xdr:cNvPr>
        <xdr:cNvSpPr txBox="1">
          <a:spLocks noChangeArrowheads="1"/>
        </xdr:cNvSpPr>
      </xdr:nvSpPr>
      <xdr:spPr bwMode="auto">
        <a:xfrm>
          <a:off x="30918150" y="391668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91</xdr:row>
      <xdr:rowOff>0</xdr:rowOff>
    </xdr:from>
    <xdr:ext cx="95250" cy="171450"/>
    <xdr:sp macro="" textlink="">
      <xdr:nvSpPr>
        <xdr:cNvPr id="3208" name="Text Box 19">
          <a:extLst>
            <a:ext uri="{FF2B5EF4-FFF2-40B4-BE49-F238E27FC236}">
              <a16:creationId xmlns:a16="http://schemas.microsoft.com/office/drawing/2014/main" id="{EFA928B5-8523-48E6-BA9F-DE0E0574188A}"/>
            </a:ext>
          </a:extLst>
        </xdr:cNvPr>
        <xdr:cNvSpPr txBox="1">
          <a:spLocks noChangeArrowheads="1"/>
        </xdr:cNvSpPr>
      </xdr:nvSpPr>
      <xdr:spPr bwMode="auto">
        <a:xfrm>
          <a:off x="30918150" y="391668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444014"/>
    <xdr:sp macro="" textlink="">
      <xdr:nvSpPr>
        <xdr:cNvPr id="3209" name="Text Box 15">
          <a:extLst>
            <a:ext uri="{FF2B5EF4-FFF2-40B4-BE49-F238E27FC236}">
              <a16:creationId xmlns:a16="http://schemas.microsoft.com/office/drawing/2014/main" id="{F0E51607-C27B-4E40-873C-5F1E77F520B1}"/>
            </a:ext>
          </a:extLst>
        </xdr:cNvPr>
        <xdr:cNvSpPr txBox="1">
          <a:spLocks noChangeArrowheads="1"/>
        </xdr:cNvSpPr>
      </xdr:nvSpPr>
      <xdr:spPr bwMode="auto">
        <a:xfrm>
          <a:off x="4743450" y="399097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210" name="Text Box 16">
          <a:extLst>
            <a:ext uri="{FF2B5EF4-FFF2-40B4-BE49-F238E27FC236}">
              <a16:creationId xmlns:a16="http://schemas.microsoft.com/office/drawing/2014/main" id="{9C3115D9-CCC7-4F53-B4B6-9AD97E049619}"/>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211" name="Text Box 17">
          <a:extLst>
            <a:ext uri="{FF2B5EF4-FFF2-40B4-BE49-F238E27FC236}">
              <a16:creationId xmlns:a16="http://schemas.microsoft.com/office/drawing/2014/main" id="{40464595-6185-4551-BEDC-F5E535EBF822}"/>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212" name="Text Box 18">
          <a:extLst>
            <a:ext uri="{FF2B5EF4-FFF2-40B4-BE49-F238E27FC236}">
              <a16:creationId xmlns:a16="http://schemas.microsoft.com/office/drawing/2014/main" id="{4248BD12-7E26-496D-9023-5FE1CDFFCF2E}"/>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213" name="Text Box 19">
          <a:extLst>
            <a:ext uri="{FF2B5EF4-FFF2-40B4-BE49-F238E27FC236}">
              <a16:creationId xmlns:a16="http://schemas.microsoft.com/office/drawing/2014/main" id="{A32740B3-A7C8-4065-8941-762197914D7C}"/>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3214" name="Text Box 16">
          <a:extLst>
            <a:ext uri="{FF2B5EF4-FFF2-40B4-BE49-F238E27FC236}">
              <a16:creationId xmlns:a16="http://schemas.microsoft.com/office/drawing/2014/main" id="{B1FFAF3F-AE92-4FE2-A7A5-A86E25D32920}"/>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3215" name="Text Box 17">
          <a:extLst>
            <a:ext uri="{FF2B5EF4-FFF2-40B4-BE49-F238E27FC236}">
              <a16:creationId xmlns:a16="http://schemas.microsoft.com/office/drawing/2014/main" id="{3A8E00DA-342B-485A-8911-FCDA0195D258}"/>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15875</xdr:rowOff>
    </xdr:from>
    <xdr:ext cx="95250" cy="171450"/>
    <xdr:sp macro="" textlink="">
      <xdr:nvSpPr>
        <xdr:cNvPr id="3216" name="Text Box 18">
          <a:extLst>
            <a:ext uri="{FF2B5EF4-FFF2-40B4-BE49-F238E27FC236}">
              <a16:creationId xmlns:a16="http://schemas.microsoft.com/office/drawing/2014/main" id="{AF2D8293-2868-49BA-9EE2-584E42CD3019}"/>
            </a:ext>
          </a:extLst>
        </xdr:cNvPr>
        <xdr:cNvSpPr txBox="1">
          <a:spLocks noChangeArrowheads="1"/>
        </xdr:cNvSpPr>
      </xdr:nvSpPr>
      <xdr:spPr bwMode="auto">
        <a:xfrm>
          <a:off x="14355762" y="410400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217" name="Text Box 16">
          <a:extLst>
            <a:ext uri="{FF2B5EF4-FFF2-40B4-BE49-F238E27FC236}">
              <a16:creationId xmlns:a16="http://schemas.microsoft.com/office/drawing/2014/main" id="{4D5EC5C1-D303-410A-B598-3266E1C29221}"/>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218" name="Text Box 17">
          <a:extLst>
            <a:ext uri="{FF2B5EF4-FFF2-40B4-BE49-F238E27FC236}">
              <a16:creationId xmlns:a16="http://schemas.microsoft.com/office/drawing/2014/main" id="{6C795ACA-79CB-48BF-B6BB-AD5850AC58CA}"/>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219" name="Text Box 18">
          <a:extLst>
            <a:ext uri="{FF2B5EF4-FFF2-40B4-BE49-F238E27FC236}">
              <a16:creationId xmlns:a16="http://schemas.microsoft.com/office/drawing/2014/main" id="{1CE661F7-4340-467B-96BB-2E3750ED8BF1}"/>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220" name="Text Box 19">
          <a:extLst>
            <a:ext uri="{FF2B5EF4-FFF2-40B4-BE49-F238E27FC236}">
              <a16:creationId xmlns:a16="http://schemas.microsoft.com/office/drawing/2014/main" id="{92CD9F54-B206-46C6-8306-30E1B43175FB}"/>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221" name="Text Box 16">
          <a:extLst>
            <a:ext uri="{FF2B5EF4-FFF2-40B4-BE49-F238E27FC236}">
              <a16:creationId xmlns:a16="http://schemas.microsoft.com/office/drawing/2014/main" id="{6976C3D1-C072-4B0B-9CB0-62CD4AF0824C}"/>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170392</xdr:rowOff>
    </xdr:from>
    <xdr:ext cx="95250" cy="213632"/>
    <xdr:sp macro="" textlink="">
      <xdr:nvSpPr>
        <xdr:cNvPr id="3222" name="Text Box 15">
          <a:extLst>
            <a:ext uri="{FF2B5EF4-FFF2-40B4-BE49-F238E27FC236}">
              <a16:creationId xmlns:a16="http://schemas.microsoft.com/office/drawing/2014/main" id="{DB48EFB6-8AD5-4375-8666-B233CAFA5C58}"/>
            </a:ext>
          </a:extLst>
        </xdr:cNvPr>
        <xdr:cNvSpPr txBox="1">
          <a:spLocks noChangeArrowheads="1"/>
        </xdr:cNvSpPr>
      </xdr:nvSpPr>
      <xdr:spPr bwMode="auto">
        <a:xfrm>
          <a:off x="14392275" y="411945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448496"/>
    <xdr:sp macro="" textlink="">
      <xdr:nvSpPr>
        <xdr:cNvPr id="3223" name="Text Box 15">
          <a:extLst>
            <a:ext uri="{FF2B5EF4-FFF2-40B4-BE49-F238E27FC236}">
              <a16:creationId xmlns:a16="http://schemas.microsoft.com/office/drawing/2014/main" id="{01851F2E-D5FA-454E-AE0B-4F8E9AF2C288}"/>
            </a:ext>
          </a:extLst>
        </xdr:cNvPr>
        <xdr:cNvSpPr txBox="1">
          <a:spLocks noChangeArrowheads="1"/>
        </xdr:cNvSpPr>
      </xdr:nvSpPr>
      <xdr:spPr bwMode="auto">
        <a:xfrm>
          <a:off x="4743450" y="413956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504825</xdr:rowOff>
    </xdr:from>
    <xdr:ext cx="95250" cy="442269"/>
    <xdr:sp macro="" textlink="">
      <xdr:nvSpPr>
        <xdr:cNvPr id="3224" name="Text Box 15">
          <a:extLst>
            <a:ext uri="{FF2B5EF4-FFF2-40B4-BE49-F238E27FC236}">
              <a16:creationId xmlns:a16="http://schemas.microsoft.com/office/drawing/2014/main" id="{6741F242-5EE6-49A1-9985-E63B434E0219}"/>
            </a:ext>
          </a:extLst>
        </xdr:cNvPr>
        <xdr:cNvSpPr txBox="1">
          <a:spLocks noChangeArrowheads="1"/>
        </xdr:cNvSpPr>
      </xdr:nvSpPr>
      <xdr:spPr bwMode="auto">
        <a:xfrm>
          <a:off x="14363700" y="413956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504825</xdr:rowOff>
    </xdr:from>
    <xdr:ext cx="95250" cy="442269"/>
    <xdr:sp macro="" textlink="">
      <xdr:nvSpPr>
        <xdr:cNvPr id="3225" name="Text Box 15">
          <a:extLst>
            <a:ext uri="{FF2B5EF4-FFF2-40B4-BE49-F238E27FC236}">
              <a16:creationId xmlns:a16="http://schemas.microsoft.com/office/drawing/2014/main" id="{52C8C1F3-D58B-4394-966E-5522CF6EE6E3}"/>
            </a:ext>
          </a:extLst>
        </xdr:cNvPr>
        <xdr:cNvSpPr txBox="1">
          <a:spLocks noChangeArrowheads="1"/>
        </xdr:cNvSpPr>
      </xdr:nvSpPr>
      <xdr:spPr bwMode="auto">
        <a:xfrm>
          <a:off x="30918150" y="413956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3226" name="Text Box 15">
          <a:extLst>
            <a:ext uri="{FF2B5EF4-FFF2-40B4-BE49-F238E27FC236}">
              <a16:creationId xmlns:a16="http://schemas.microsoft.com/office/drawing/2014/main" id="{1EFEE5AB-FAAE-458F-8803-A2B13BC17047}"/>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444331"/>
    <xdr:sp macro="" textlink="">
      <xdr:nvSpPr>
        <xdr:cNvPr id="3227" name="Text Box 15">
          <a:extLst>
            <a:ext uri="{FF2B5EF4-FFF2-40B4-BE49-F238E27FC236}">
              <a16:creationId xmlns:a16="http://schemas.microsoft.com/office/drawing/2014/main" id="{80F98C45-AEE9-48BA-86D9-59BB077E0C3B}"/>
            </a:ext>
          </a:extLst>
        </xdr:cNvPr>
        <xdr:cNvSpPr txBox="1">
          <a:spLocks noChangeArrowheads="1"/>
        </xdr:cNvSpPr>
      </xdr:nvSpPr>
      <xdr:spPr bwMode="auto">
        <a:xfrm>
          <a:off x="4743450" y="413956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170392</xdr:rowOff>
    </xdr:from>
    <xdr:ext cx="95250" cy="213632"/>
    <xdr:sp macro="" textlink="">
      <xdr:nvSpPr>
        <xdr:cNvPr id="3228" name="Text Box 15">
          <a:extLst>
            <a:ext uri="{FF2B5EF4-FFF2-40B4-BE49-F238E27FC236}">
              <a16:creationId xmlns:a16="http://schemas.microsoft.com/office/drawing/2014/main" id="{9FF12304-FCE9-4174-AF56-91911C33A849}"/>
            </a:ext>
          </a:extLst>
        </xdr:cNvPr>
        <xdr:cNvSpPr txBox="1">
          <a:spLocks noChangeArrowheads="1"/>
        </xdr:cNvSpPr>
      </xdr:nvSpPr>
      <xdr:spPr bwMode="auto">
        <a:xfrm>
          <a:off x="14392275" y="411945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229" name="Text Box 16">
          <a:extLst>
            <a:ext uri="{FF2B5EF4-FFF2-40B4-BE49-F238E27FC236}">
              <a16:creationId xmlns:a16="http://schemas.microsoft.com/office/drawing/2014/main" id="{B2EE63E9-71DE-4184-885B-2CC52E4C0D95}"/>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230" name="Text Box 17">
          <a:extLst>
            <a:ext uri="{FF2B5EF4-FFF2-40B4-BE49-F238E27FC236}">
              <a16:creationId xmlns:a16="http://schemas.microsoft.com/office/drawing/2014/main" id="{613681DD-87BE-4C42-BB82-35DE839C26F9}"/>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231" name="Text Box 18">
          <a:extLst>
            <a:ext uri="{FF2B5EF4-FFF2-40B4-BE49-F238E27FC236}">
              <a16:creationId xmlns:a16="http://schemas.microsoft.com/office/drawing/2014/main" id="{BA7D2176-9A0B-4F10-BEAA-2DA2420E023D}"/>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232" name="Text Box 19">
          <a:extLst>
            <a:ext uri="{FF2B5EF4-FFF2-40B4-BE49-F238E27FC236}">
              <a16:creationId xmlns:a16="http://schemas.microsoft.com/office/drawing/2014/main" id="{F7D07049-8BD6-47F3-977C-565AC5E9280A}"/>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3233" name="Text Box 16">
          <a:extLst>
            <a:ext uri="{FF2B5EF4-FFF2-40B4-BE49-F238E27FC236}">
              <a16:creationId xmlns:a16="http://schemas.microsoft.com/office/drawing/2014/main" id="{BC21AABA-1F26-4F4C-B061-3B98E9F68977}"/>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3234" name="Text Box 17">
          <a:extLst>
            <a:ext uri="{FF2B5EF4-FFF2-40B4-BE49-F238E27FC236}">
              <a16:creationId xmlns:a16="http://schemas.microsoft.com/office/drawing/2014/main" id="{2063DDB2-D414-4914-93EE-E64D522A5497}"/>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3235" name="Text Box 18">
          <a:extLst>
            <a:ext uri="{FF2B5EF4-FFF2-40B4-BE49-F238E27FC236}">
              <a16:creationId xmlns:a16="http://schemas.microsoft.com/office/drawing/2014/main" id="{D0035E9F-9AE7-4780-A069-924241DF0363}"/>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3236" name="Text Box 19">
          <a:extLst>
            <a:ext uri="{FF2B5EF4-FFF2-40B4-BE49-F238E27FC236}">
              <a16:creationId xmlns:a16="http://schemas.microsoft.com/office/drawing/2014/main" id="{DE51035A-395F-481A-9814-F1A007C27E85}"/>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3237" name="Text Box 16">
          <a:extLst>
            <a:ext uri="{FF2B5EF4-FFF2-40B4-BE49-F238E27FC236}">
              <a16:creationId xmlns:a16="http://schemas.microsoft.com/office/drawing/2014/main" id="{04F98C17-D2C4-4B5B-AA4C-49D9E5AC17CC}"/>
            </a:ext>
          </a:extLst>
        </xdr:cNvPr>
        <xdr:cNvSpPr txBox="1">
          <a:spLocks noChangeArrowheads="1"/>
        </xdr:cNvSpPr>
      </xdr:nvSpPr>
      <xdr:spPr bwMode="auto">
        <a:xfrm>
          <a:off x="309181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3238" name="Text Box 17">
          <a:extLst>
            <a:ext uri="{FF2B5EF4-FFF2-40B4-BE49-F238E27FC236}">
              <a16:creationId xmlns:a16="http://schemas.microsoft.com/office/drawing/2014/main" id="{FC1DD8C2-551E-412E-B5ED-E6E69F440344}"/>
            </a:ext>
          </a:extLst>
        </xdr:cNvPr>
        <xdr:cNvSpPr txBox="1">
          <a:spLocks noChangeArrowheads="1"/>
        </xdr:cNvSpPr>
      </xdr:nvSpPr>
      <xdr:spPr bwMode="auto">
        <a:xfrm>
          <a:off x="309181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3239" name="Text Box 18">
          <a:extLst>
            <a:ext uri="{FF2B5EF4-FFF2-40B4-BE49-F238E27FC236}">
              <a16:creationId xmlns:a16="http://schemas.microsoft.com/office/drawing/2014/main" id="{D5AE4504-B0E4-4275-997C-D919EEEBFE79}"/>
            </a:ext>
          </a:extLst>
        </xdr:cNvPr>
        <xdr:cNvSpPr txBox="1">
          <a:spLocks noChangeArrowheads="1"/>
        </xdr:cNvSpPr>
      </xdr:nvSpPr>
      <xdr:spPr bwMode="auto">
        <a:xfrm>
          <a:off x="309181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3240" name="Text Box 19">
          <a:extLst>
            <a:ext uri="{FF2B5EF4-FFF2-40B4-BE49-F238E27FC236}">
              <a16:creationId xmlns:a16="http://schemas.microsoft.com/office/drawing/2014/main" id="{92EB5C38-6142-489D-826C-4A1C345C8E7F}"/>
            </a:ext>
          </a:extLst>
        </xdr:cNvPr>
        <xdr:cNvSpPr txBox="1">
          <a:spLocks noChangeArrowheads="1"/>
        </xdr:cNvSpPr>
      </xdr:nvSpPr>
      <xdr:spPr bwMode="auto">
        <a:xfrm>
          <a:off x="309181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444014"/>
    <xdr:sp macro="" textlink="">
      <xdr:nvSpPr>
        <xdr:cNvPr id="3241" name="Text Box 15">
          <a:extLst>
            <a:ext uri="{FF2B5EF4-FFF2-40B4-BE49-F238E27FC236}">
              <a16:creationId xmlns:a16="http://schemas.microsoft.com/office/drawing/2014/main" id="{56AC21C0-1A52-4C85-BE9F-FA5A0355623E}"/>
            </a:ext>
          </a:extLst>
        </xdr:cNvPr>
        <xdr:cNvSpPr txBox="1">
          <a:spLocks noChangeArrowheads="1"/>
        </xdr:cNvSpPr>
      </xdr:nvSpPr>
      <xdr:spPr bwMode="auto">
        <a:xfrm>
          <a:off x="4743450" y="421386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242" name="Text Box 16">
          <a:extLst>
            <a:ext uri="{FF2B5EF4-FFF2-40B4-BE49-F238E27FC236}">
              <a16:creationId xmlns:a16="http://schemas.microsoft.com/office/drawing/2014/main" id="{447A86B5-2871-49FE-A729-5BCD5D5417B3}"/>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243" name="Text Box 17">
          <a:extLst>
            <a:ext uri="{FF2B5EF4-FFF2-40B4-BE49-F238E27FC236}">
              <a16:creationId xmlns:a16="http://schemas.microsoft.com/office/drawing/2014/main" id="{69A1F14A-A648-4802-81FA-7AE537E9D6F7}"/>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244" name="Text Box 18">
          <a:extLst>
            <a:ext uri="{FF2B5EF4-FFF2-40B4-BE49-F238E27FC236}">
              <a16:creationId xmlns:a16="http://schemas.microsoft.com/office/drawing/2014/main" id="{7157CDBC-0649-415E-B2E2-D600936F5215}"/>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245" name="Text Box 19">
          <a:extLst>
            <a:ext uri="{FF2B5EF4-FFF2-40B4-BE49-F238E27FC236}">
              <a16:creationId xmlns:a16="http://schemas.microsoft.com/office/drawing/2014/main" id="{B0DD86B2-BE5D-467E-B059-50A2E8B28ED4}"/>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3246" name="Text Box 16">
          <a:extLst>
            <a:ext uri="{FF2B5EF4-FFF2-40B4-BE49-F238E27FC236}">
              <a16:creationId xmlns:a16="http://schemas.microsoft.com/office/drawing/2014/main" id="{FB053AB9-9841-4133-8FE8-89030B6E6EA2}"/>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3247" name="Text Box 17">
          <a:extLst>
            <a:ext uri="{FF2B5EF4-FFF2-40B4-BE49-F238E27FC236}">
              <a16:creationId xmlns:a16="http://schemas.microsoft.com/office/drawing/2014/main" id="{0AD3A44B-0981-4CCC-9EB1-C9C32637A87B}"/>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3248" name="Text Box 18">
          <a:extLst>
            <a:ext uri="{FF2B5EF4-FFF2-40B4-BE49-F238E27FC236}">
              <a16:creationId xmlns:a16="http://schemas.microsoft.com/office/drawing/2014/main" id="{3EDE5502-174F-41BE-9238-BC8CF83401BE}"/>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249" name="Text Box 16">
          <a:extLst>
            <a:ext uri="{FF2B5EF4-FFF2-40B4-BE49-F238E27FC236}">
              <a16:creationId xmlns:a16="http://schemas.microsoft.com/office/drawing/2014/main" id="{C4FE75B8-BA88-4439-A7AB-A248BC9C8E8C}"/>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250" name="Text Box 17">
          <a:extLst>
            <a:ext uri="{FF2B5EF4-FFF2-40B4-BE49-F238E27FC236}">
              <a16:creationId xmlns:a16="http://schemas.microsoft.com/office/drawing/2014/main" id="{E387B4FF-343B-4307-BD69-F5391AAEDFCF}"/>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251" name="Text Box 18">
          <a:extLst>
            <a:ext uri="{FF2B5EF4-FFF2-40B4-BE49-F238E27FC236}">
              <a16:creationId xmlns:a16="http://schemas.microsoft.com/office/drawing/2014/main" id="{FB67180E-CD0D-450D-A312-08D74C37D411}"/>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252" name="Text Box 19">
          <a:extLst>
            <a:ext uri="{FF2B5EF4-FFF2-40B4-BE49-F238E27FC236}">
              <a16:creationId xmlns:a16="http://schemas.microsoft.com/office/drawing/2014/main" id="{100DD900-AC2E-4D39-A778-60A502911187}"/>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253" name="Text Box 16">
          <a:extLst>
            <a:ext uri="{FF2B5EF4-FFF2-40B4-BE49-F238E27FC236}">
              <a16:creationId xmlns:a16="http://schemas.microsoft.com/office/drawing/2014/main" id="{A622D277-C62F-430A-AED8-29642D62EB6E}"/>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254" name="Text Box 17">
          <a:extLst>
            <a:ext uri="{FF2B5EF4-FFF2-40B4-BE49-F238E27FC236}">
              <a16:creationId xmlns:a16="http://schemas.microsoft.com/office/drawing/2014/main" id="{CA52D3B9-1119-4597-A92C-389F956C5999}"/>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255" name="Text Box 18">
          <a:extLst>
            <a:ext uri="{FF2B5EF4-FFF2-40B4-BE49-F238E27FC236}">
              <a16:creationId xmlns:a16="http://schemas.microsoft.com/office/drawing/2014/main" id="{2E5F361C-A37D-40A2-B94E-FEB09400201B}"/>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256" name="Text Box 19">
          <a:extLst>
            <a:ext uri="{FF2B5EF4-FFF2-40B4-BE49-F238E27FC236}">
              <a16:creationId xmlns:a16="http://schemas.microsoft.com/office/drawing/2014/main" id="{4FA1BFEF-1C16-482D-B4CD-FE767122F54C}"/>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456743"/>
    <xdr:sp macro="" textlink="">
      <xdr:nvSpPr>
        <xdr:cNvPr id="3257" name="Text Box 15">
          <a:extLst>
            <a:ext uri="{FF2B5EF4-FFF2-40B4-BE49-F238E27FC236}">
              <a16:creationId xmlns:a16="http://schemas.microsoft.com/office/drawing/2014/main" id="{F72F45B9-2A01-416E-9444-3070AB14D0EB}"/>
            </a:ext>
          </a:extLst>
        </xdr:cNvPr>
        <xdr:cNvSpPr txBox="1">
          <a:spLocks noChangeArrowheads="1"/>
        </xdr:cNvSpPr>
      </xdr:nvSpPr>
      <xdr:spPr bwMode="auto">
        <a:xfrm>
          <a:off x="4743450" y="413956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504825</xdr:rowOff>
    </xdr:from>
    <xdr:ext cx="95250" cy="442269"/>
    <xdr:sp macro="" textlink="">
      <xdr:nvSpPr>
        <xdr:cNvPr id="3258" name="Text Box 15">
          <a:extLst>
            <a:ext uri="{FF2B5EF4-FFF2-40B4-BE49-F238E27FC236}">
              <a16:creationId xmlns:a16="http://schemas.microsoft.com/office/drawing/2014/main" id="{05C8AEBD-F2B1-46A6-B662-3D44AD667338}"/>
            </a:ext>
          </a:extLst>
        </xdr:cNvPr>
        <xdr:cNvSpPr txBox="1">
          <a:spLocks noChangeArrowheads="1"/>
        </xdr:cNvSpPr>
      </xdr:nvSpPr>
      <xdr:spPr bwMode="auto">
        <a:xfrm>
          <a:off x="14363700" y="413956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504825</xdr:rowOff>
    </xdr:from>
    <xdr:ext cx="95250" cy="442269"/>
    <xdr:sp macro="" textlink="">
      <xdr:nvSpPr>
        <xdr:cNvPr id="3259" name="Text Box 15">
          <a:extLst>
            <a:ext uri="{FF2B5EF4-FFF2-40B4-BE49-F238E27FC236}">
              <a16:creationId xmlns:a16="http://schemas.microsoft.com/office/drawing/2014/main" id="{402A459B-4909-45DA-AD58-CB15EBAD269A}"/>
            </a:ext>
          </a:extLst>
        </xdr:cNvPr>
        <xdr:cNvSpPr txBox="1">
          <a:spLocks noChangeArrowheads="1"/>
        </xdr:cNvSpPr>
      </xdr:nvSpPr>
      <xdr:spPr bwMode="auto">
        <a:xfrm>
          <a:off x="30918150" y="413956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3260" name="Text Box 15">
          <a:extLst>
            <a:ext uri="{FF2B5EF4-FFF2-40B4-BE49-F238E27FC236}">
              <a16:creationId xmlns:a16="http://schemas.microsoft.com/office/drawing/2014/main" id="{3136B6A2-EA2B-4B50-A6ED-DFB2F752DAB2}"/>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444331"/>
    <xdr:sp macro="" textlink="">
      <xdr:nvSpPr>
        <xdr:cNvPr id="3261" name="Text Box 15">
          <a:extLst>
            <a:ext uri="{FF2B5EF4-FFF2-40B4-BE49-F238E27FC236}">
              <a16:creationId xmlns:a16="http://schemas.microsoft.com/office/drawing/2014/main" id="{A8B8A4EB-3A6C-41CB-A219-EA13CC878B4A}"/>
            </a:ext>
          </a:extLst>
        </xdr:cNvPr>
        <xdr:cNvSpPr txBox="1">
          <a:spLocks noChangeArrowheads="1"/>
        </xdr:cNvSpPr>
      </xdr:nvSpPr>
      <xdr:spPr bwMode="auto">
        <a:xfrm>
          <a:off x="4743450" y="413956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504825</xdr:rowOff>
    </xdr:from>
    <xdr:ext cx="95250" cy="213632"/>
    <xdr:sp macro="" textlink="">
      <xdr:nvSpPr>
        <xdr:cNvPr id="3262" name="Text Box 15">
          <a:extLst>
            <a:ext uri="{FF2B5EF4-FFF2-40B4-BE49-F238E27FC236}">
              <a16:creationId xmlns:a16="http://schemas.microsoft.com/office/drawing/2014/main" id="{E052EE9E-82C7-43C5-AFC3-22425A1671DF}"/>
            </a:ext>
          </a:extLst>
        </xdr:cNvPr>
        <xdr:cNvSpPr txBox="1">
          <a:spLocks noChangeArrowheads="1"/>
        </xdr:cNvSpPr>
      </xdr:nvSpPr>
      <xdr:spPr bwMode="auto">
        <a:xfrm>
          <a:off x="1436370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263" name="Text Box 16">
          <a:extLst>
            <a:ext uri="{FF2B5EF4-FFF2-40B4-BE49-F238E27FC236}">
              <a16:creationId xmlns:a16="http://schemas.microsoft.com/office/drawing/2014/main" id="{1149569E-247C-4A47-BEFB-CDC7BBD52A26}"/>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264" name="Text Box 17">
          <a:extLst>
            <a:ext uri="{FF2B5EF4-FFF2-40B4-BE49-F238E27FC236}">
              <a16:creationId xmlns:a16="http://schemas.microsoft.com/office/drawing/2014/main" id="{38BDE073-B1A5-41DF-89A2-42A95E1CA5B3}"/>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265" name="Text Box 18">
          <a:extLst>
            <a:ext uri="{FF2B5EF4-FFF2-40B4-BE49-F238E27FC236}">
              <a16:creationId xmlns:a16="http://schemas.microsoft.com/office/drawing/2014/main" id="{56B2F53C-A831-47CD-9A48-AD47394A0854}"/>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266" name="Text Box 19">
          <a:extLst>
            <a:ext uri="{FF2B5EF4-FFF2-40B4-BE49-F238E27FC236}">
              <a16:creationId xmlns:a16="http://schemas.microsoft.com/office/drawing/2014/main" id="{A77CC3F2-EC53-4BE6-942C-65520ECCCA33}"/>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3267" name="Text Box 16">
          <a:extLst>
            <a:ext uri="{FF2B5EF4-FFF2-40B4-BE49-F238E27FC236}">
              <a16:creationId xmlns:a16="http://schemas.microsoft.com/office/drawing/2014/main" id="{5EB6BD94-D264-471E-9712-4D560B99EF19}"/>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3268" name="Text Box 17">
          <a:extLst>
            <a:ext uri="{FF2B5EF4-FFF2-40B4-BE49-F238E27FC236}">
              <a16:creationId xmlns:a16="http://schemas.microsoft.com/office/drawing/2014/main" id="{D2DCA86B-131C-4BFA-9E9C-4216B5CEAEF3}"/>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3269" name="Text Box 18">
          <a:extLst>
            <a:ext uri="{FF2B5EF4-FFF2-40B4-BE49-F238E27FC236}">
              <a16:creationId xmlns:a16="http://schemas.microsoft.com/office/drawing/2014/main" id="{31E5E0D0-0F40-40E3-9DDD-F813F69EB76F}"/>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3270" name="Text Box 19">
          <a:extLst>
            <a:ext uri="{FF2B5EF4-FFF2-40B4-BE49-F238E27FC236}">
              <a16:creationId xmlns:a16="http://schemas.microsoft.com/office/drawing/2014/main" id="{B11C1E31-F1D9-43B0-8D04-BE94BAD86C91}"/>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3271" name="Text Box 16">
          <a:extLst>
            <a:ext uri="{FF2B5EF4-FFF2-40B4-BE49-F238E27FC236}">
              <a16:creationId xmlns:a16="http://schemas.microsoft.com/office/drawing/2014/main" id="{DD60465C-D14E-4941-8A4A-A14DF6DC5289}"/>
            </a:ext>
          </a:extLst>
        </xdr:cNvPr>
        <xdr:cNvSpPr txBox="1">
          <a:spLocks noChangeArrowheads="1"/>
        </xdr:cNvSpPr>
      </xdr:nvSpPr>
      <xdr:spPr bwMode="auto">
        <a:xfrm>
          <a:off x="309181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3272" name="Text Box 17">
          <a:extLst>
            <a:ext uri="{FF2B5EF4-FFF2-40B4-BE49-F238E27FC236}">
              <a16:creationId xmlns:a16="http://schemas.microsoft.com/office/drawing/2014/main" id="{89DFF536-62FB-43F6-8143-4E17A1B6B57D}"/>
            </a:ext>
          </a:extLst>
        </xdr:cNvPr>
        <xdr:cNvSpPr txBox="1">
          <a:spLocks noChangeArrowheads="1"/>
        </xdr:cNvSpPr>
      </xdr:nvSpPr>
      <xdr:spPr bwMode="auto">
        <a:xfrm>
          <a:off x="309181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3273" name="Text Box 18">
          <a:extLst>
            <a:ext uri="{FF2B5EF4-FFF2-40B4-BE49-F238E27FC236}">
              <a16:creationId xmlns:a16="http://schemas.microsoft.com/office/drawing/2014/main" id="{03ED57E3-1BA9-41B0-9B23-418007DC4281}"/>
            </a:ext>
          </a:extLst>
        </xdr:cNvPr>
        <xdr:cNvSpPr txBox="1">
          <a:spLocks noChangeArrowheads="1"/>
        </xdr:cNvSpPr>
      </xdr:nvSpPr>
      <xdr:spPr bwMode="auto">
        <a:xfrm>
          <a:off x="309181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3274" name="Text Box 19">
          <a:extLst>
            <a:ext uri="{FF2B5EF4-FFF2-40B4-BE49-F238E27FC236}">
              <a16:creationId xmlns:a16="http://schemas.microsoft.com/office/drawing/2014/main" id="{3BD6C543-584D-4B21-A4D8-A60B8A48045C}"/>
            </a:ext>
          </a:extLst>
        </xdr:cNvPr>
        <xdr:cNvSpPr txBox="1">
          <a:spLocks noChangeArrowheads="1"/>
        </xdr:cNvSpPr>
      </xdr:nvSpPr>
      <xdr:spPr bwMode="auto">
        <a:xfrm>
          <a:off x="309181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444014"/>
    <xdr:sp macro="" textlink="">
      <xdr:nvSpPr>
        <xdr:cNvPr id="3275" name="Text Box 15">
          <a:extLst>
            <a:ext uri="{FF2B5EF4-FFF2-40B4-BE49-F238E27FC236}">
              <a16:creationId xmlns:a16="http://schemas.microsoft.com/office/drawing/2014/main" id="{C7AD170C-7868-4D3D-8962-ED7074FF91BF}"/>
            </a:ext>
          </a:extLst>
        </xdr:cNvPr>
        <xdr:cNvSpPr txBox="1">
          <a:spLocks noChangeArrowheads="1"/>
        </xdr:cNvSpPr>
      </xdr:nvSpPr>
      <xdr:spPr bwMode="auto">
        <a:xfrm>
          <a:off x="4743450" y="421386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276" name="Text Box 16">
          <a:extLst>
            <a:ext uri="{FF2B5EF4-FFF2-40B4-BE49-F238E27FC236}">
              <a16:creationId xmlns:a16="http://schemas.microsoft.com/office/drawing/2014/main" id="{7D4F3E3B-76E0-4C4B-B9C6-53709B75C617}"/>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277" name="Text Box 17">
          <a:extLst>
            <a:ext uri="{FF2B5EF4-FFF2-40B4-BE49-F238E27FC236}">
              <a16:creationId xmlns:a16="http://schemas.microsoft.com/office/drawing/2014/main" id="{D6B0C844-DE17-40D3-A08D-010E2C733212}"/>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278" name="Text Box 18">
          <a:extLst>
            <a:ext uri="{FF2B5EF4-FFF2-40B4-BE49-F238E27FC236}">
              <a16:creationId xmlns:a16="http://schemas.microsoft.com/office/drawing/2014/main" id="{1C15FCF8-95A9-40BF-99A6-2E725091BD4C}"/>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279" name="Text Box 19">
          <a:extLst>
            <a:ext uri="{FF2B5EF4-FFF2-40B4-BE49-F238E27FC236}">
              <a16:creationId xmlns:a16="http://schemas.microsoft.com/office/drawing/2014/main" id="{7B4B53FD-D898-4061-8CDE-71C7DE72922D}"/>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98</xdr:row>
      <xdr:rowOff>504825</xdr:rowOff>
    </xdr:from>
    <xdr:ext cx="95250" cy="442269"/>
    <xdr:sp macro="" textlink="">
      <xdr:nvSpPr>
        <xdr:cNvPr id="3280" name="Text Box 15">
          <a:extLst>
            <a:ext uri="{FF2B5EF4-FFF2-40B4-BE49-F238E27FC236}">
              <a16:creationId xmlns:a16="http://schemas.microsoft.com/office/drawing/2014/main" id="{073720CB-1870-4B64-A450-596551DF40F4}"/>
            </a:ext>
          </a:extLst>
        </xdr:cNvPr>
        <xdr:cNvSpPr txBox="1">
          <a:spLocks noChangeArrowheads="1"/>
        </xdr:cNvSpPr>
      </xdr:nvSpPr>
      <xdr:spPr bwMode="auto">
        <a:xfrm>
          <a:off x="14363700" y="421386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3281" name="Text Box 16">
          <a:extLst>
            <a:ext uri="{FF2B5EF4-FFF2-40B4-BE49-F238E27FC236}">
              <a16:creationId xmlns:a16="http://schemas.microsoft.com/office/drawing/2014/main" id="{3388D794-D2DC-4751-B6BC-86798F9C252E}"/>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3282" name="Text Box 17">
          <a:extLst>
            <a:ext uri="{FF2B5EF4-FFF2-40B4-BE49-F238E27FC236}">
              <a16:creationId xmlns:a16="http://schemas.microsoft.com/office/drawing/2014/main" id="{79CEB9A2-E0D1-40C2-98DD-537AB6E73947}"/>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3283" name="Text Box 18">
          <a:extLst>
            <a:ext uri="{FF2B5EF4-FFF2-40B4-BE49-F238E27FC236}">
              <a16:creationId xmlns:a16="http://schemas.microsoft.com/office/drawing/2014/main" id="{0A48E4EE-1D4C-4402-9CA7-990689B01955}"/>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284" name="Text Box 16">
          <a:extLst>
            <a:ext uri="{FF2B5EF4-FFF2-40B4-BE49-F238E27FC236}">
              <a16:creationId xmlns:a16="http://schemas.microsoft.com/office/drawing/2014/main" id="{51568AF3-3188-4129-A0E3-6EC22CBC7F31}"/>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285" name="Text Box 17">
          <a:extLst>
            <a:ext uri="{FF2B5EF4-FFF2-40B4-BE49-F238E27FC236}">
              <a16:creationId xmlns:a16="http://schemas.microsoft.com/office/drawing/2014/main" id="{6E445375-B441-4D03-AC92-7DCEDE368E8E}"/>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286" name="Text Box 18">
          <a:extLst>
            <a:ext uri="{FF2B5EF4-FFF2-40B4-BE49-F238E27FC236}">
              <a16:creationId xmlns:a16="http://schemas.microsoft.com/office/drawing/2014/main" id="{8F14D1EE-71FE-48E9-9F7A-FCE1492A50BF}"/>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287" name="Text Box 19">
          <a:extLst>
            <a:ext uri="{FF2B5EF4-FFF2-40B4-BE49-F238E27FC236}">
              <a16:creationId xmlns:a16="http://schemas.microsoft.com/office/drawing/2014/main" id="{9A25878F-618B-482F-9751-58CA28AE2B9B}"/>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288" name="Text Box 16">
          <a:extLst>
            <a:ext uri="{FF2B5EF4-FFF2-40B4-BE49-F238E27FC236}">
              <a16:creationId xmlns:a16="http://schemas.microsoft.com/office/drawing/2014/main" id="{013CBD69-BC87-4410-80DE-B9562E224978}"/>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289" name="Text Box 17">
          <a:extLst>
            <a:ext uri="{FF2B5EF4-FFF2-40B4-BE49-F238E27FC236}">
              <a16:creationId xmlns:a16="http://schemas.microsoft.com/office/drawing/2014/main" id="{CF37DCE0-5F73-489F-B634-B8633495E492}"/>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290" name="Text Box 18">
          <a:extLst>
            <a:ext uri="{FF2B5EF4-FFF2-40B4-BE49-F238E27FC236}">
              <a16:creationId xmlns:a16="http://schemas.microsoft.com/office/drawing/2014/main" id="{05B7C6EF-76DF-49F0-B4CA-AF3F08DA10B1}"/>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170392</xdr:rowOff>
    </xdr:from>
    <xdr:ext cx="95250" cy="213632"/>
    <xdr:sp macro="" textlink="">
      <xdr:nvSpPr>
        <xdr:cNvPr id="3291" name="Text Box 15">
          <a:extLst>
            <a:ext uri="{FF2B5EF4-FFF2-40B4-BE49-F238E27FC236}">
              <a16:creationId xmlns:a16="http://schemas.microsoft.com/office/drawing/2014/main" id="{6B720763-E3B9-4687-990F-1D527992EAF0}"/>
            </a:ext>
          </a:extLst>
        </xdr:cNvPr>
        <xdr:cNvSpPr txBox="1">
          <a:spLocks noChangeArrowheads="1"/>
        </xdr:cNvSpPr>
      </xdr:nvSpPr>
      <xdr:spPr bwMode="auto">
        <a:xfrm>
          <a:off x="14392275" y="434234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292" name="Text Box 16">
          <a:extLst>
            <a:ext uri="{FF2B5EF4-FFF2-40B4-BE49-F238E27FC236}">
              <a16:creationId xmlns:a16="http://schemas.microsoft.com/office/drawing/2014/main" id="{41ABC28D-A205-4184-BA9D-8353078BBC8A}"/>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293" name="Text Box 17">
          <a:extLst>
            <a:ext uri="{FF2B5EF4-FFF2-40B4-BE49-F238E27FC236}">
              <a16:creationId xmlns:a16="http://schemas.microsoft.com/office/drawing/2014/main" id="{610B0D62-18A3-4EB3-8B5E-071383D1C180}"/>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294" name="Text Box 18">
          <a:extLst>
            <a:ext uri="{FF2B5EF4-FFF2-40B4-BE49-F238E27FC236}">
              <a16:creationId xmlns:a16="http://schemas.microsoft.com/office/drawing/2014/main" id="{58454BC1-4476-4C03-A498-57AFE020B405}"/>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295" name="Text Box 19">
          <a:extLst>
            <a:ext uri="{FF2B5EF4-FFF2-40B4-BE49-F238E27FC236}">
              <a16:creationId xmlns:a16="http://schemas.microsoft.com/office/drawing/2014/main" id="{900E0D3D-0FEF-4C6E-9FDA-E434385A656E}"/>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3296" name="Text Box 16">
          <a:extLst>
            <a:ext uri="{FF2B5EF4-FFF2-40B4-BE49-F238E27FC236}">
              <a16:creationId xmlns:a16="http://schemas.microsoft.com/office/drawing/2014/main" id="{B431A9E8-8A35-4076-99F7-B99A91557CF8}"/>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3297" name="Text Box 17">
          <a:extLst>
            <a:ext uri="{FF2B5EF4-FFF2-40B4-BE49-F238E27FC236}">
              <a16:creationId xmlns:a16="http://schemas.microsoft.com/office/drawing/2014/main" id="{F4A2EA4F-AF03-4851-8318-C71340A50E30}"/>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3298" name="Text Box 18">
          <a:extLst>
            <a:ext uri="{FF2B5EF4-FFF2-40B4-BE49-F238E27FC236}">
              <a16:creationId xmlns:a16="http://schemas.microsoft.com/office/drawing/2014/main" id="{F60DAE4D-5DC1-4231-9253-E40EB917CFE5}"/>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3299" name="Text Box 19">
          <a:extLst>
            <a:ext uri="{FF2B5EF4-FFF2-40B4-BE49-F238E27FC236}">
              <a16:creationId xmlns:a16="http://schemas.microsoft.com/office/drawing/2014/main" id="{26AC9BE9-3C2B-4574-9EA3-7ED96DFCF633}"/>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97</xdr:row>
      <xdr:rowOff>0</xdr:rowOff>
    </xdr:from>
    <xdr:ext cx="95250" cy="171450"/>
    <xdr:sp macro="" textlink="">
      <xdr:nvSpPr>
        <xdr:cNvPr id="3300" name="Text Box 16">
          <a:extLst>
            <a:ext uri="{FF2B5EF4-FFF2-40B4-BE49-F238E27FC236}">
              <a16:creationId xmlns:a16="http://schemas.microsoft.com/office/drawing/2014/main" id="{02A03E94-BFCE-42EB-B732-563072FD8595}"/>
            </a:ext>
          </a:extLst>
        </xdr:cNvPr>
        <xdr:cNvSpPr txBox="1">
          <a:spLocks noChangeArrowheads="1"/>
        </xdr:cNvSpPr>
      </xdr:nvSpPr>
      <xdr:spPr bwMode="auto">
        <a:xfrm>
          <a:off x="30918150" y="413956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97</xdr:row>
      <xdr:rowOff>0</xdr:rowOff>
    </xdr:from>
    <xdr:ext cx="95250" cy="171450"/>
    <xdr:sp macro="" textlink="">
      <xdr:nvSpPr>
        <xdr:cNvPr id="3301" name="Text Box 17">
          <a:extLst>
            <a:ext uri="{FF2B5EF4-FFF2-40B4-BE49-F238E27FC236}">
              <a16:creationId xmlns:a16="http://schemas.microsoft.com/office/drawing/2014/main" id="{ADDE6CEA-32FF-478D-BC7E-41A6038C33B2}"/>
            </a:ext>
          </a:extLst>
        </xdr:cNvPr>
        <xdr:cNvSpPr txBox="1">
          <a:spLocks noChangeArrowheads="1"/>
        </xdr:cNvSpPr>
      </xdr:nvSpPr>
      <xdr:spPr bwMode="auto">
        <a:xfrm>
          <a:off x="30918150" y="413956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97</xdr:row>
      <xdr:rowOff>0</xdr:rowOff>
    </xdr:from>
    <xdr:ext cx="95250" cy="171450"/>
    <xdr:sp macro="" textlink="">
      <xdr:nvSpPr>
        <xdr:cNvPr id="3302" name="Text Box 18">
          <a:extLst>
            <a:ext uri="{FF2B5EF4-FFF2-40B4-BE49-F238E27FC236}">
              <a16:creationId xmlns:a16="http://schemas.microsoft.com/office/drawing/2014/main" id="{E009B263-75B2-4CD0-96FF-33B3BA28A0B2}"/>
            </a:ext>
          </a:extLst>
        </xdr:cNvPr>
        <xdr:cNvSpPr txBox="1">
          <a:spLocks noChangeArrowheads="1"/>
        </xdr:cNvSpPr>
      </xdr:nvSpPr>
      <xdr:spPr bwMode="auto">
        <a:xfrm>
          <a:off x="30918150" y="413956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97</xdr:row>
      <xdr:rowOff>0</xdr:rowOff>
    </xdr:from>
    <xdr:ext cx="95250" cy="171450"/>
    <xdr:sp macro="" textlink="">
      <xdr:nvSpPr>
        <xdr:cNvPr id="3303" name="Text Box 19">
          <a:extLst>
            <a:ext uri="{FF2B5EF4-FFF2-40B4-BE49-F238E27FC236}">
              <a16:creationId xmlns:a16="http://schemas.microsoft.com/office/drawing/2014/main" id="{2CCAB635-35BC-4F20-8AAC-DBD9BCFC47F2}"/>
            </a:ext>
          </a:extLst>
        </xdr:cNvPr>
        <xdr:cNvSpPr txBox="1">
          <a:spLocks noChangeArrowheads="1"/>
        </xdr:cNvSpPr>
      </xdr:nvSpPr>
      <xdr:spPr bwMode="auto">
        <a:xfrm>
          <a:off x="30918150" y="413956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444014"/>
    <xdr:sp macro="" textlink="">
      <xdr:nvSpPr>
        <xdr:cNvPr id="3304" name="Text Box 15">
          <a:extLst>
            <a:ext uri="{FF2B5EF4-FFF2-40B4-BE49-F238E27FC236}">
              <a16:creationId xmlns:a16="http://schemas.microsoft.com/office/drawing/2014/main" id="{AF4FDB0E-BA26-4F5D-8B70-E463FA08277A}"/>
            </a:ext>
          </a:extLst>
        </xdr:cNvPr>
        <xdr:cNvSpPr txBox="1">
          <a:spLocks noChangeArrowheads="1"/>
        </xdr:cNvSpPr>
      </xdr:nvSpPr>
      <xdr:spPr bwMode="auto">
        <a:xfrm>
          <a:off x="4743450" y="421386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305" name="Text Box 16">
          <a:extLst>
            <a:ext uri="{FF2B5EF4-FFF2-40B4-BE49-F238E27FC236}">
              <a16:creationId xmlns:a16="http://schemas.microsoft.com/office/drawing/2014/main" id="{3E5F6B04-43B0-43DA-895B-5B79C53F8BC0}"/>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306" name="Text Box 17">
          <a:extLst>
            <a:ext uri="{FF2B5EF4-FFF2-40B4-BE49-F238E27FC236}">
              <a16:creationId xmlns:a16="http://schemas.microsoft.com/office/drawing/2014/main" id="{18FBFFE7-4D10-4EB1-A8A0-1C958AD4567E}"/>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307" name="Text Box 18">
          <a:extLst>
            <a:ext uri="{FF2B5EF4-FFF2-40B4-BE49-F238E27FC236}">
              <a16:creationId xmlns:a16="http://schemas.microsoft.com/office/drawing/2014/main" id="{B0BEEC16-A74B-43E9-9332-9E90E847A48C}"/>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308" name="Text Box 19">
          <a:extLst>
            <a:ext uri="{FF2B5EF4-FFF2-40B4-BE49-F238E27FC236}">
              <a16:creationId xmlns:a16="http://schemas.microsoft.com/office/drawing/2014/main" id="{1F0646AD-AFB3-40FA-89D9-7A93C05CA853}"/>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3309" name="Text Box 16">
          <a:extLst>
            <a:ext uri="{FF2B5EF4-FFF2-40B4-BE49-F238E27FC236}">
              <a16:creationId xmlns:a16="http://schemas.microsoft.com/office/drawing/2014/main" id="{950C68CA-F1EF-4A83-9E98-848CC15E8760}"/>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3310" name="Text Box 17">
          <a:extLst>
            <a:ext uri="{FF2B5EF4-FFF2-40B4-BE49-F238E27FC236}">
              <a16:creationId xmlns:a16="http://schemas.microsoft.com/office/drawing/2014/main" id="{EF2E48B6-33EA-420F-8227-38D887A2D2CD}"/>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15875</xdr:rowOff>
    </xdr:from>
    <xdr:ext cx="95250" cy="171450"/>
    <xdr:sp macro="" textlink="">
      <xdr:nvSpPr>
        <xdr:cNvPr id="3311" name="Text Box 18">
          <a:extLst>
            <a:ext uri="{FF2B5EF4-FFF2-40B4-BE49-F238E27FC236}">
              <a16:creationId xmlns:a16="http://schemas.microsoft.com/office/drawing/2014/main" id="{7A83F59F-6625-4D08-86F0-9540F9F4442A}"/>
            </a:ext>
          </a:extLst>
        </xdr:cNvPr>
        <xdr:cNvSpPr txBox="1">
          <a:spLocks noChangeArrowheads="1"/>
        </xdr:cNvSpPr>
      </xdr:nvSpPr>
      <xdr:spPr bwMode="auto">
        <a:xfrm>
          <a:off x="14355762" y="43268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312" name="Text Box 16">
          <a:extLst>
            <a:ext uri="{FF2B5EF4-FFF2-40B4-BE49-F238E27FC236}">
              <a16:creationId xmlns:a16="http://schemas.microsoft.com/office/drawing/2014/main" id="{9D72B5D7-2E25-4CC2-8740-76805B237CE4}"/>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313" name="Text Box 17">
          <a:extLst>
            <a:ext uri="{FF2B5EF4-FFF2-40B4-BE49-F238E27FC236}">
              <a16:creationId xmlns:a16="http://schemas.microsoft.com/office/drawing/2014/main" id="{51DB9FA0-03DC-470C-AC5D-096029EF11D3}"/>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314" name="Text Box 18">
          <a:extLst>
            <a:ext uri="{FF2B5EF4-FFF2-40B4-BE49-F238E27FC236}">
              <a16:creationId xmlns:a16="http://schemas.microsoft.com/office/drawing/2014/main" id="{EDCB4322-26E1-41F2-B9C8-3B1BC4765111}"/>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315" name="Text Box 19">
          <a:extLst>
            <a:ext uri="{FF2B5EF4-FFF2-40B4-BE49-F238E27FC236}">
              <a16:creationId xmlns:a16="http://schemas.microsoft.com/office/drawing/2014/main" id="{49C34FCA-8157-42DA-8664-A229EDD57231}"/>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316" name="Text Box 16">
          <a:extLst>
            <a:ext uri="{FF2B5EF4-FFF2-40B4-BE49-F238E27FC236}">
              <a16:creationId xmlns:a16="http://schemas.microsoft.com/office/drawing/2014/main" id="{6B7A8381-4570-44CC-AC8F-6D6B2F529AE2}"/>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170392</xdr:rowOff>
    </xdr:from>
    <xdr:ext cx="95250" cy="213632"/>
    <xdr:sp macro="" textlink="">
      <xdr:nvSpPr>
        <xdr:cNvPr id="3317" name="Text Box 15">
          <a:extLst>
            <a:ext uri="{FF2B5EF4-FFF2-40B4-BE49-F238E27FC236}">
              <a16:creationId xmlns:a16="http://schemas.microsoft.com/office/drawing/2014/main" id="{A2FC0ADA-7E56-4D5C-BB04-C3665336A02E}"/>
            </a:ext>
          </a:extLst>
        </xdr:cNvPr>
        <xdr:cNvSpPr txBox="1">
          <a:spLocks noChangeArrowheads="1"/>
        </xdr:cNvSpPr>
      </xdr:nvSpPr>
      <xdr:spPr bwMode="auto">
        <a:xfrm>
          <a:off x="14392275" y="434234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504825</xdr:rowOff>
    </xdr:from>
    <xdr:ext cx="95250" cy="448496"/>
    <xdr:sp macro="" textlink="">
      <xdr:nvSpPr>
        <xdr:cNvPr id="3318" name="Text Box 15">
          <a:extLst>
            <a:ext uri="{FF2B5EF4-FFF2-40B4-BE49-F238E27FC236}">
              <a16:creationId xmlns:a16="http://schemas.microsoft.com/office/drawing/2014/main" id="{0E5A224A-E301-4DC7-A262-FD4BF52A1DDD}"/>
            </a:ext>
          </a:extLst>
        </xdr:cNvPr>
        <xdr:cNvSpPr txBox="1">
          <a:spLocks noChangeArrowheads="1"/>
        </xdr:cNvSpPr>
      </xdr:nvSpPr>
      <xdr:spPr bwMode="auto">
        <a:xfrm>
          <a:off x="4743450" y="436245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504825</xdr:rowOff>
    </xdr:from>
    <xdr:ext cx="95250" cy="442269"/>
    <xdr:sp macro="" textlink="">
      <xdr:nvSpPr>
        <xdr:cNvPr id="3319" name="Text Box 15">
          <a:extLst>
            <a:ext uri="{FF2B5EF4-FFF2-40B4-BE49-F238E27FC236}">
              <a16:creationId xmlns:a16="http://schemas.microsoft.com/office/drawing/2014/main" id="{9968375F-A406-4DA9-B85B-5DEA66F4F32E}"/>
            </a:ext>
          </a:extLst>
        </xdr:cNvPr>
        <xdr:cNvSpPr txBox="1">
          <a:spLocks noChangeArrowheads="1"/>
        </xdr:cNvSpPr>
      </xdr:nvSpPr>
      <xdr:spPr bwMode="auto">
        <a:xfrm>
          <a:off x="14363700" y="436245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504825</xdr:rowOff>
    </xdr:from>
    <xdr:ext cx="95250" cy="442269"/>
    <xdr:sp macro="" textlink="">
      <xdr:nvSpPr>
        <xdr:cNvPr id="3320" name="Text Box 15">
          <a:extLst>
            <a:ext uri="{FF2B5EF4-FFF2-40B4-BE49-F238E27FC236}">
              <a16:creationId xmlns:a16="http://schemas.microsoft.com/office/drawing/2014/main" id="{A8870916-D3EF-479F-9C14-DA04045F70CE}"/>
            </a:ext>
          </a:extLst>
        </xdr:cNvPr>
        <xdr:cNvSpPr txBox="1">
          <a:spLocks noChangeArrowheads="1"/>
        </xdr:cNvSpPr>
      </xdr:nvSpPr>
      <xdr:spPr bwMode="auto">
        <a:xfrm>
          <a:off x="30918150" y="436245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504825</xdr:rowOff>
    </xdr:from>
    <xdr:ext cx="95250" cy="213632"/>
    <xdr:sp macro="" textlink="">
      <xdr:nvSpPr>
        <xdr:cNvPr id="3321" name="Text Box 15">
          <a:extLst>
            <a:ext uri="{FF2B5EF4-FFF2-40B4-BE49-F238E27FC236}">
              <a16:creationId xmlns:a16="http://schemas.microsoft.com/office/drawing/2014/main" id="{BC467390-40F5-4CFD-B3F9-44197E72F03D}"/>
            </a:ext>
          </a:extLst>
        </xdr:cNvPr>
        <xdr:cNvSpPr txBox="1">
          <a:spLocks noChangeArrowheads="1"/>
        </xdr:cNvSpPr>
      </xdr:nvSpPr>
      <xdr:spPr bwMode="auto">
        <a:xfrm>
          <a:off x="4743450" y="436245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504825</xdr:rowOff>
    </xdr:from>
    <xdr:ext cx="95250" cy="444331"/>
    <xdr:sp macro="" textlink="">
      <xdr:nvSpPr>
        <xdr:cNvPr id="3322" name="Text Box 15">
          <a:extLst>
            <a:ext uri="{FF2B5EF4-FFF2-40B4-BE49-F238E27FC236}">
              <a16:creationId xmlns:a16="http://schemas.microsoft.com/office/drawing/2014/main" id="{C0AE841D-D537-4776-A64F-74143EDED961}"/>
            </a:ext>
          </a:extLst>
        </xdr:cNvPr>
        <xdr:cNvSpPr txBox="1">
          <a:spLocks noChangeArrowheads="1"/>
        </xdr:cNvSpPr>
      </xdr:nvSpPr>
      <xdr:spPr bwMode="auto">
        <a:xfrm>
          <a:off x="4743450" y="436245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170392</xdr:rowOff>
    </xdr:from>
    <xdr:ext cx="95250" cy="213632"/>
    <xdr:sp macro="" textlink="">
      <xdr:nvSpPr>
        <xdr:cNvPr id="3323" name="Text Box 15">
          <a:extLst>
            <a:ext uri="{FF2B5EF4-FFF2-40B4-BE49-F238E27FC236}">
              <a16:creationId xmlns:a16="http://schemas.microsoft.com/office/drawing/2014/main" id="{8B20A365-B1EC-4759-9049-CF9E2EC37918}"/>
            </a:ext>
          </a:extLst>
        </xdr:cNvPr>
        <xdr:cNvSpPr txBox="1">
          <a:spLocks noChangeArrowheads="1"/>
        </xdr:cNvSpPr>
      </xdr:nvSpPr>
      <xdr:spPr bwMode="auto">
        <a:xfrm>
          <a:off x="14392275" y="434234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24" name="Text Box 16">
          <a:extLst>
            <a:ext uri="{FF2B5EF4-FFF2-40B4-BE49-F238E27FC236}">
              <a16:creationId xmlns:a16="http://schemas.microsoft.com/office/drawing/2014/main" id="{09873CB5-2200-4599-AF2C-D9B6D5E71C2B}"/>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25" name="Text Box 17">
          <a:extLst>
            <a:ext uri="{FF2B5EF4-FFF2-40B4-BE49-F238E27FC236}">
              <a16:creationId xmlns:a16="http://schemas.microsoft.com/office/drawing/2014/main" id="{1A47E661-8917-4C0B-B9FD-2D9E851E78F0}"/>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26" name="Text Box 18">
          <a:extLst>
            <a:ext uri="{FF2B5EF4-FFF2-40B4-BE49-F238E27FC236}">
              <a16:creationId xmlns:a16="http://schemas.microsoft.com/office/drawing/2014/main" id="{57BDE389-FD0C-41B5-8C4F-76868D83B961}"/>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27" name="Text Box 19">
          <a:extLst>
            <a:ext uri="{FF2B5EF4-FFF2-40B4-BE49-F238E27FC236}">
              <a16:creationId xmlns:a16="http://schemas.microsoft.com/office/drawing/2014/main" id="{F4723367-B497-42D2-9E32-8455FBDA9260}"/>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3328" name="Text Box 16">
          <a:extLst>
            <a:ext uri="{FF2B5EF4-FFF2-40B4-BE49-F238E27FC236}">
              <a16:creationId xmlns:a16="http://schemas.microsoft.com/office/drawing/2014/main" id="{7C39CB52-B172-489E-BF4F-A1122ED5583E}"/>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3329" name="Text Box 17">
          <a:extLst>
            <a:ext uri="{FF2B5EF4-FFF2-40B4-BE49-F238E27FC236}">
              <a16:creationId xmlns:a16="http://schemas.microsoft.com/office/drawing/2014/main" id="{35E83FDF-5467-4D0F-B653-C8E2EC0FD651}"/>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3330" name="Text Box 18">
          <a:extLst>
            <a:ext uri="{FF2B5EF4-FFF2-40B4-BE49-F238E27FC236}">
              <a16:creationId xmlns:a16="http://schemas.microsoft.com/office/drawing/2014/main" id="{823FB0C1-E50C-4C0E-8062-A6215CCE6AA2}"/>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3331" name="Text Box 19">
          <a:extLst>
            <a:ext uri="{FF2B5EF4-FFF2-40B4-BE49-F238E27FC236}">
              <a16:creationId xmlns:a16="http://schemas.microsoft.com/office/drawing/2014/main" id="{AEDE7B2C-DA0E-42D8-95E7-2F659792956B}"/>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3332" name="Text Box 16">
          <a:extLst>
            <a:ext uri="{FF2B5EF4-FFF2-40B4-BE49-F238E27FC236}">
              <a16:creationId xmlns:a16="http://schemas.microsoft.com/office/drawing/2014/main" id="{9A2E00A5-8157-4386-B8DA-084DD84A90CF}"/>
            </a:ext>
          </a:extLst>
        </xdr:cNvPr>
        <xdr:cNvSpPr txBox="1">
          <a:spLocks noChangeArrowheads="1"/>
        </xdr:cNvSpPr>
      </xdr:nvSpPr>
      <xdr:spPr bwMode="auto">
        <a:xfrm>
          <a:off x="309181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3333" name="Text Box 17">
          <a:extLst>
            <a:ext uri="{FF2B5EF4-FFF2-40B4-BE49-F238E27FC236}">
              <a16:creationId xmlns:a16="http://schemas.microsoft.com/office/drawing/2014/main" id="{47EBDD64-3F84-43B8-A695-B09298CF4A56}"/>
            </a:ext>
          </a:extLst>
        </xdr:cNvPr>
        <xdr:cNvSpPr txBox="1">
          <a:spLocks noChangeArrowheads="1"/>
        </xdr:cNvSpPr>
      </xdr:nvSpPr>
      <xdr:spPr bwMode="auto">
        <a:xfrm>
          <a:off x="309181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3334" name="Text Box 18">
          <a:extLst>
            <a:ext uri="{FF2B5EF4-FFF2-40B4-BE49-F238E27FC236}">
              <a16:creationId xmlns:a16="http://schemas.microsoft.com/office/drawing/2014/main" id="{770EA109-AAEC-40D6-A771-CCAC62CF20CD}"/>
            </a:ext>
          </a:extLst>
        </xdr:cNvPr>
        <xdr:cNvSpPr txBox="1">
          <a:spLocks noChangeArrowheads="1"/>
        </xdr:cNvSpPr>
      </xdr:nvSpPr>
      <xdr:spPr bwMode="auto">
        <a:xfrm>
          <a:off x="309181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3335" name="Text Box 19">
          <a:extLst>
            <a:ext uri="{FF2B5EF4-FFF2-40B4-BE49-F238E27FC236}">
              <a16:creationId xmlns:a16="http://schemas.microsoft.com/office/drawing/2014/main" id="{09A7F4AA-29FC-450E-B1E4-1A16411C09E6}"/>
            </a:ext>
          </a:extLst>
        </xdr:cNvPr>
        <xdr:cNvSpPr txBox="1">
          <a:spLocks noChangeArrowheads="1"/>
        </xdr:cNvSpPr>
      </xdr:nvSpPr>
      <xdr:spPr bwMode="auto">
        <a:xfrm>
          <a:off x="309181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444014"/>
    <xdr:sp macro="" textlink="">
      <xdr:nvSpPr>
        <xdr:cNvPr id="3336" name="Text Box 15">
          <a:extLst>
            <a:ext uri="{FF2B5EF4-FFF2-40B4-BE49-F238E27FC236}">
              <a16:creationId xmlns:a16="http://schemas.microsoft.com/office/drawing/2014/main" id="{634BF266-5D9B-43EB-B15C-60A08AB61CD1}"/>
            </a:ext>
          </a:extLst>
        </xdr:cNvPr>
        <xdr:cNvSpPr txBox="1">
          <a:spLocks noChangeArrowheads="1"/>
        </xdr:cNvSpPr>
      </xdr:nvSpPr>
      <xdr:spPr bwMode="auto">
        <a:xfrm>
          <a:off x="4743450" y="451104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37" name="Text Box 16">
          <a:extLst>
            <a:ext uri="{FF2B5EF4-FFF2-40B4-BE49-F238E27FC236}">
              <a16:creationId xmlns:a16="http://schemas.microsoft.com/office/drawing/2014/main" id="{9A9BD51D-FCA7-4C81-A3C4-4600CB92C09B}"/>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38" name="Text Box 17">
          <a:extLst>
            <a:ext uri="{FF2B5EF4-FFF2-40B4-BE49-F238E27FC236}">
              <a16:creationId xmlns:a16="http://schemas.microsoft.com/office/drawing/2014/main" id="{5B0229A8-6FE8-454C-A6D0-A2C65FA8A1D1}"/>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39" name="Text Box 18">
          <a:extLst>
            <a:ext uri="{FF2B5EF4-FFF2-40B4-BE49-F238E27FC236}">
              <a16:creationId xmlns:a16="http://schemas.microsoft.com/office/drawing/2014/main" id="{8D15F4D2-A545-48EC-A2C0-FFCE89DADD69}"/>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40" name="Text Box 19">
          <a:extLst>
            <a:ext uri="{FF2B5EF4-FFF2-40B4-BE49-F238E27FC236}">
              <a16:creationId xmlns:a16="http://schemas.microsoft.com/office/drawing/2014/main" id="{950E20B7-6600-453A-9B4C-223A8DD48477}"/>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3341" name="Text Box 16">
          <a:extLst>
            <a:ext uri="{FF2B5EF4-FFF2-40B4-BE49-F238E27FC236}">
              <a16:creationId xmlns:a16="http://schemas.microsoft.com/office/drawing/2014/main" id="{2735E171-F0B0-4733-819C-4E0ED94824E1}"/>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3342" name="Text Box 17">
          <a:extLst>
            <a:ext uri="{FF2B5EF4-FFF2-40B4-BE49-F238E27FC236}">
              <a16:creationId xmlns:a16="http://schemas.microsoft.com/office/drawing/2014/main" id="{C9796606-8ED1-433B-BDFC-8153A5AAE177}"/>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3343" name="Text Box 18">
          <a:extLst>
            <a:ext uri="{FF2B5EF4-FFF2-40B4-BE49-F238E27FC236}">
              <a16:creationId xmlns:a16="http://schemas.microsoft.com/office/drawing/2014/main" id="{17F577CE-E278-4F72-BB60-3570645C3984}"/>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344" name="Text Box 16">
          <a:extLst>
            <a:ext uri="{FF2B5EF4-FFF2-40B4-BE49-F238E27FC236}">
              <a16:creationId xmlns:a16="http://schemas.microsoft.com/office/drawing/2014/main" id="{398A6E70-E45A-4867-BDB9-589F78444F2C}"/>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345" name="Text Box 17">
          <a:extLst>
            <a:ext uri="{FF2B5EF4-FFF2-40B4-BE49-F238E27FC236}">
              <a16:creationId xmlns:a16="http://schemas.microsoft.com/office/drawing/2014/main" id="{FD263D11-6B8E-4CB9-979A-493FF8108B3C}"/>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346" name="Text Box 18">
          <a:extLst>
            <a:ext uri="{FF2B5EF4-FFF2-40B4-BE49-F238E27FC236}">
              <a16:creationId xmlns:a16="http://schemas.microsoft.com/office/drawing/2014/main" id="{3B7A8E4C-308D-485A-B104-CEE3C334E4D6}"/>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347" name="Text Box 19">
          <a:extLst>
            <a:ext uri="{FF2B5EF4-FFF2-40B4-BE49-F238E27FC236}">
              <a16:creationId xmlns:a16="http://schemas.microsoft.com/office/drawing/2014/main" id="{CF103E99-95B1-4AB6-97A4-844D7BD99F96}"/>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348" name="Text Box 16">
          <a:extLst>
            <a:ext uri="{FF2B5EF4-FFF2-40B4-BE49-F238E27FC236}">
              <a16:creationId xmlns:a16="http://schemas.microsoft.com/office/drawing/2014/main" id="{19C4ECD9-0242-4F5C-AEE6-FE7DF7F990A8}"/>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349" name="Text Box 17">
          <a:extLst>
            <a:ext uri="{FF2B5EF4-FFF2-40B4-BE49-F238E27FC236}">
              <a16:creationId xmlns:a16="http://schemas.microsoft.com/office/drawing/2014/main" id="{BFA108DA-5354-46CB-828B-ABF9FA1C5FAA}"/>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350" name="Text Box 18">
          <a:extLst>
            <a:ext uri="{FF2B5EF4-FFF2-40B4-BE49-F238E27FC236}">
              <a16:creationId xmlns:a16="http://schemas.microsoft.com/office/drawing/2014/main" id="{A53AD0D8-5392-4DBB-881D-28F8AF0DB8A7}"/>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351" name="Text Box 19">
          <a:extLst>
            <a:ext uri="{FF2B5EF4-FFF2-40B4-BE49-F238E27FC236}">
              <a16:creationId xmlns:a16="http://schemas.microsoft.com/office/drawing/2014/main" id="{093CDD36-8F0F-4186-9BB7-ABCF8468AE27}"/>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504825</xdr:rowOff>
    </xdr:from>
    <xdr:ext cx="95250" cy="442269"/>
    <xdr:sp macro="" textlink="">
      <xdr:nvSpPr>
        <xdr:cNvPr id="3352" name="Text Box 15">
          <a:extLst>
            <a:ext uri="{FF2B5EF4-FFF2-40B4-BE49-F238E27FC236}">
              <a16:creationId xmlns:a16="http://schemas.microsoft.com/office/drawing/2014/main" id="{07702288-91EF-4EB2-976F-110F44E97F18}"/>
            </a:ext>
          </a:extLst>
        </xdr:cNvPr>
        <xdr:cNvSpPr txBox="1">
          <a:spLocks noChangeArrowheads="1"/>
        </xdr:cNvSpPr>
      </xdr:nvSpPr>
      <xdr:spPr bwMode="auto">
        <a:xfrm>
          <a:off x="14363700" y="436245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504825</xdr:rowOff>
    </xdr:from>
    <xdr:ext cx="95250" cy="442269"/>
    <xdr:sp macro="" textlink="">
      <xdr:nvSpPr>
        <xdr:cNvPr id="3353" name="Text Box 15">
          <a:extLst>
            <a:ext uri="{FF2B5EF4-FFF2-40B4-BE49-F238E27FC236}">
              <a16:creationId xmlns:a16="http://schemas.microsoft.com/office/drawing/2014/main" id="{EE08BF40-EBDB-4D45-AC8F-C0E204C5CD06}"/>
            </a:ext>
          </a:extLst>
        </xdr:cNvPr>
        <xdr:cNvSpPr txBox="1">
          <a:spLocks noChangeArrowheads="1"/>
        </xdr:cNvSpPr>
      </xdr:nvSpPr>
      <xdr:spPr bwMode="auto">
        <a:xfrm>
          <a:off x="30918150" y="436245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504825</xdr:rowOff>
    </xdr:from>
    <xdr:ext cx="95250" cy="213632"/>
    <xdr:sp macro="" textlink="">
      <xdr:nvSpPr>
        <xdr:cNvPr id="3354" name="Text Box 15">
          <a:extLst>
            <a:ext uri="{FF2B5EF4-FFF2-40B4-BE49-F238E27FC236}">
              <a16:creationId xmlns:a16="http://schemas.microsoft.com/office/drawing/2014/main" id="{B0B05D13-7366-44C9-B30A-14FF3B89AA0C}"/>
            </a:ext>
          </a:extLst>
        </xdr:cNvPr>
        <xdr:cNvSpPr txBox="1">
          <a:spLocks noChangeArrowheads="1"/>
        </xdr:cNvSpPr>
      </xdr:nvSpPr>
      <xdr:spPr bwMode="auto">
        <a:xfrm>
          <a:off x="14363700" y="436245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55" name="Text Box 16">
          <a:extLst>
            <a:ext uri="{FF2B5EF4-FFF2-40B4-BE49-F238E27FC236}">
              <a16:creationId xmlns:a16="http://schemas.microsoft.com/office/drawing/2014/main" id="{F902A401-7633-4416-AA8B-F302749177C1}"/>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56" name="Text Box 17">
          <a:extLst>
            <a:ext uri="{FF2B5EF4-FFF2-40B4-BE49-F238E27FC236}">
              <a16:creationId xmlns:a16="http://schemas.microsoft.com/office/drawing/2014/main" id="{6D6E3268-C731-4C90-A407-A2FFA6F01057}"/>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57" name="Text Box 18">
          <a:extLst>
            <a:ext uri="{FF2B5EF4-FFF2-40B4-BE49-F238E27FC236}">
              <a16:creationId xmlns:a16="http://schemas.microsoft.com/office/drawing/2014/main" id="{DD740710-DB5D-4735-978E-C45F46AB2347}"/>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58" name="Text Box 19">
          <a:extLst>
            <a:ext uri="{FF2B5EF4-FFF2-40B4-BE49-F238E27FC236}">
              <a16:creationId xmlns:a16="http://schemas.microsoft.com/office/drawing/2014/main" id="{B7F7FB53-7598-4506-96B7-8E4400DC551B}"/>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3359" name="Text Box 16">
          <a:extLst>
            <a:ext uri="{FF2B5EF4-FFF2-40B4-BE49-F238E27FC236}">
              <a16:creationId xmlns:a16="http://schemas.microsoft.com/office/drawing/2014/main" id="{63D02831-E5A3-4325-9109-D7DEB8B239FB}"/>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3360" name="Text Box 17">
          <a:extLst>
            <a:ext uri="{FF2B5EF4-FFF2-40B4-BE49-F238E27FC236}">
              <a16:creationId xmlns:a16="http://schemas.microsoft.com/office/drawing/2014/main" id="{F32A4474-FD51-431E-AAC4-969F4E6FD916}"/>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3361" name="Text Box 18">
          <a:extLst>
            <a:ext uri="{FF2B5EF4-FFF2-40B4-BE49-F238E27FC236}">
              <a16:creationId xmlns:a16="http://schemas.microsoft.com/office/drawing/2014/main" id="{90D84555-8930-4513-AE05-FFD8CFFDEDBF}"/>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3362" name="Text Box 19">
          <a:extLst>
            <a:ext uri="{FF2B5EF4-FFF2-40B4-BE49-F238E27FC236}">
              <a16:creationId xmlns:a16="http://schemas.microsoft.com/office/drawing/2014/main" id="{354759F1-6258-47AB-9BFD-14635BD89FC1}"/>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3363" name="Text Box 16">
          <a:extLst>
            <a:ext uri="{FF2B5EF4-FFF2-40B4-BE49-F238E27FC236}">
              <a16:creationId xmlns:a16="http://schemas.microsoft.com/office/drawing/2014/main" id="{72F2A3F2-8BC8-4F90-92F7-CD08BD3FDB3D}"/>
            </a:ext>
          </a:extLst>
        </xdr:cNvPr>
        <xdr:cNvSpPr txBox="1">
          <a:spLocks noChangeArrowheads="1"/>
        </xdr:cNvSpPr>
      </xdr:nvSpPr>
      <xdr:spPr bwMode="auto">
        <a:xfrm>
          <a:off x="309181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3364" name="Text Box 17">
          <a:extLst>
            <a:ext uri="{FF2B5EF4-FFF2-40B4-BE49-F238E27FC236}">
              <a16:creationId xmlns:a16="http://schemas.microsoft.com/office/drawing/2014/main" id="{2E4CBB73-AAD8-4827-B4C4-98E770C4467C}"/>
            </a:ext>
          </a:extLst>
        </xdr:cNvPr>
        <xdr:cNvSpPr txBox="1">
          <a:spLocks noChangeArrowheads="1"/>
        </xdr:cNvSpPr>
      </xdr:nvSpPr>
      <xdr:spPr bwMode="auto">
        <a:xfrm>
          <a:off x="309181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3365" name="Text Box 18">
          <a:extLst>
            <a:ext uri="{FF2B5EF4-FFF2-40B4-BE49-F238E27FC236}">
              <a16:creationId xmlns:a16="http://schemas.microsoft.com/office/drawing/2014/main" id="{9F484F29-818A-45F9-8891-1882AFA30A07}"/>
            </a:ext>
          </a:extLst>
        </xdr:cNvPr>
        <xdr:cNvSpPr txBox="1">
          <a:spLocks noChangeArrowheads="1"/>
        </xdr:cNvSpPr>
      </xdr:nvSpPr>
      <xdr:spPr bwMode="auto">
        <a:xfrm>
          <a:off x="309181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3366" name="Text Box 19">
          <a:extLst>
            <a:ext uri="{FF2B5EF4-FFF2-40B4-BE49-F238E27FC236}">
              <a16:creationId xmlns:a16="http://schemas.microsoft.com/office/drawing/2014/main" id="{8C36EA5F-5C69-4735-8D6E-6447FA1ED2FB}"/>
            </a:ext>
          </a:extLst>
        </xdr:cNvPr>
        <xdr:cNvSpPr txBox="1">
          <a:spLocks noChangeArrowheads="1"/>
        </xdr:cNvSpPr>
      </xdr:nvSpPr>
      <xdr:spPr bwMode="auto">
        <a:xfrm>
          <a:off x="309181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444014"/>
    <xdr:sp macro="" textlink="">
      <xdr:nvSpPr>
        <xdr:cNvPr id="3367" name="Text Box 15">
          <a:extLst>
            <a:ext uri="{FF2B5EF4-FFF2-40B4-BE49-F238E27FC236}">
              <a16:creationId xmlns:a16="http://schemas.microsoft.com/office/drawing/2014/main" id="{14CC8535-0D80-4175-9C27-98E4822DA7AF}"/>
            </a:ext>
          </a:extLst>
        </xdr:cNvPr>
        <xdr:cNvSpPr txBox="1">
          <a:spLocks noChangeArrowheads="1"/>
        </xdr:cNvSpPr>
      </xdr:nvSpPr>
      <xdr:spPr bwMode="auto">
        <a:xfrm>
          <a:off x="4743450" y="451104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68" name="Text Box 16">
          <a:extLst>
            <a:ext uri="{FF2B5EF4-FFF2-40B4-BE49-F238E27FC236}">
              <a16:creationId xmlns:a16="http://schemas.microsoft.com/office/drawing/2014/main" id="{C678A077-1CCF-4DEB-B0EF-59FDD02D2114}"/>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69" name="Text Box 17">
          <a:extLst>
            <a:ext uri="{FF2B5EF4-FFF2-40B4-BE49-F238E27FC236}">
              <a16:creationId xmlns:a16="http://schemas.microsoft.com/office/drawing/2014/main" id="{0502BFD4-D2E4-4295-9197-341C08DE86C9}"/>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70" name="Text Box 18">
          <a:extLst>
            <a:ext uri="{FF2B5EF4-FFF2-40B4-BE49-F238E27FC236}">
              <a16:creationId xmlns:a16="http://schemas.microsoft.com/office/drawing/2014/main" id="{CFBD89E8-A9F3-4945-A0F3-5ADEE0652680}"/>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71" name="Text Box 19">
          <a:extLst>
            <a:ext uri="{FF2B5EF4-FFF2-40B4-BE49-F238E27FC236}">
              <a16:creationId xmlns:a16="http://schemas.microsoft.com/office/drawing/2014/main" id="{835776EB-ED50-4FB1-8FBE-C5061A1096DD}"/>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106</xdr:row>
      <xdr:rowOff>504825</xdr:rowOff>
    </xdr:from>
    <xdr:ext cx="95250" cy="442269"/>
    <xdr:sp macro="" textlink="">
      <xdr:nvSpPr>
        <xdr:cNvPr id="3372" name="Text Box 15">
          <a:extLst>
            <a:ext uri="{FF2B5EF4-FFF2-40B4-BE49-F238E27FC236}">
              <a16:creationId xmlns:a16="http://schemas.microsoft.com/office/drawing/2014/main" id="{C1471486-BB55-49AE-9CE4-1C4869741112}"/>
            </a:ext>
          </a:extLst>
        </xdr:cNvPr>
        <xdr:cNvSpPr txBox="1">
          <a:spLocks noChangeArrowheads="1"/>
        </xdr:cNvSpPr>
      </xdr:nvSpPr>
      <xdr:spPr bwMode="auto">
        <a:xfrm>
          <a:off x="14363700" y="451104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3373" name="Text Box 16">
          <a:extLst>
            <a:ext uri="{FF2B5EF4-FFF2-40B4-BE49-F238E27FC236}">
              <a16:creationId xmlns:a16="http://schemas.microsoft.com/office/drawing/2014/main" id="{97138209-00FA-40DA-B680-693A3E00AA8A}"/>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3374" name="Text Box 17">
          <a:extLst>
            <a:ext uri="{FF2B5EF4-FFF2-40B4-BE49-F238E27FC236}">
              <a16:creationId xmlns:a16="http://schemas.microsoft.com/office/drawing/2014/main" id="{AE01519F-0B21-4DB8-BF51-90089BF895D2}"/>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3375" name="Text Box 18">
          <a:extLst>
            <a:ext uri="{FF2B5EF4-FFF2-40B4-BE49-F238E27FC236}">
              <a16:creationId xmlns:a16="http://schemas.microsoft.com/office/drawing/2014/main" id="{485E5390-688E-47B0-8285-DA81B1CD3D75}"/>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376" name="Text Box 16">
          <a:extLst>
            <a:ext uri="{FF2B5EF4-FFF2-40B4-BE49-F238E27FC236}">
              <a16:creationId xmlns:a16="http://schemas.microsoft.com/office/drawing/2014/main" id="{C129A8A0-991D-4932-8184-CFE978C248AF}"/>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377" name="Text Box 17">
          <a:extLst>
            <a:ext uri="{FF2B5EF4-FFF2-40B4-BE49-F238E27FC236}">
              <a16:creationId xmlns:a16="http://schemas.microsoft.com/office/drawing/2014/main" id="{82659337-253A-4308-B60D-B8DAB2B89F72}"/>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378" name="Text Box 18">
          <a:extLst>
            <a:ext uri="{FF2B5EF4-FFF2-40B4-BE49-F238E27FC236}">
              <a16:creationId xmlns:a16="http://schemas.microsoft.com/office/drawing/2014/main" id="{1D3AEBD0-B597-4F1B-8F0C-8E425FDA237F}"/>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379" name="Text Box 19">
          <a:extLst>
            <a:ext uri="{FF2B5EF4-FFF2-40B4-BE49-F238E27FC236}">
              <a16:creationId xmlns:a16="http://schemas.microsoft.com/office/drawing/2014/main" id="{C9D5DEF2-DB5E-421F-A7F2-921F9301F40E}"/>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380" name="Text Box 16">
          <a:extLst>
            <a:ext uri="{FF2B5EF4-FFF2-40B4-BE49-F238E27FC236}">
              <a16:creationId xmlns:a16="http://schemas.microsoft.com/office/drawing/2014/main" id="{496865A5-F942-4E65-81B4-1676145F38D3}"/>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381" name="Text Box 17">
          <a:extLst>
            <a:ext uri="{FF2B5EF4-FFF2-40B4-BE49-F238E27FC236}">
              <a16:creationId xmlns:a16="http://schemas.microsoft.com/office/drawing/2014/main" id="{DA830C34-5433-48B7-A6AA-21C90542EF92}"/>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382" name="Text Box 18">
          <a:extLst>
            <a:ext uri="{FF2B5EF4-FFF2-40B4-BE49-F238E27FC236}">
              <a16:creationId xmlns:a16="http://schemas.microsoft.com/office/drawing/2014/main" id="{5E5EAD0F-69DE-480B-B429-41C0DF686232}"/>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170392</xdr:rowOff>
    </xdr:from>
    <xdr:ext cx="95250" cy="213632"/>
    <xdr:sp macro="" textlink="">
      <xdr:nvSpPr>
        <xdr:cNvPr id="3383" name="Text Box 15">
          <a:extLst>
            <a:ext uri="{FF2B5EF4-FFF2-40B4-BE49-F238E27FC236}">
              <a16:creationId xmlns:a16="http://schemas.microsoft.com/office/drawing/2014/main" id="{8C000773-CDEF-4025-84A7-B7CDEBA828B7}"/>
            </a:ext>
          </a:extLst>
        </xdr:cNvPr>
        <xdr:cNvSpPr txBox="1">
          <a:spLocks noChangeArrowheads="1"/>
        </xdr:cNvSpPr>
      </xdr:nvSpPr>
      <xdr:spPr bwMode="auto">
        <a:xfrm>
          <a:off x="14392275" y="456522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84" name="Text Box 16">
          <a:extLst>
            <a:ext uri="{FF2B5EF4-FFF2-40B4-BE49-F238E27FC236}">
              <a16:creationId xmlns:a16="http://schemas.microsoft.com/office/drawing/2014/main" id="{4EFB588E-BC20-4847-AFF1-9A8AFCF76DC6}"/>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85" name="Text Box 17">
          <a:extLst>
            <a:ext uri="{FF2B5EF4-FFF2-40B4-BE49-F238E27FC236}">
              <a16:creationId xmlns:a16="http://schemas.microsoft.com/office/drawing/2014/main" id="{451CFC75-B520-474E-B1B4-F8F0F00EBF7F}"/>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86" name="Text Box 18">
          <a:extLst>
            <a:ext uri="{FF2B5EF4-FFF2-40B4-BE49-F238E27FC236}">
              <a16:creationId xmlns:a16="http://schemas.microsoft.com/office/drawing/2014/main" id="{AE41B854-A6E9-4DCB-B295-C42E6814B6FE}"/>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87" name="Text Box 19">
          <a:extLst>
            <a:ext uri="{FF2B5EF4-FFF2-40B4-BE49-F238E27FC236}">
              <a16:creationId xmlns:a16="http://schemas.microsoft.com/office/drawing/2014/main" id="{D085538E-B114-47ED-9D39-359B1962D915}"/>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3388" name="Text Box 16">
          <a:extLst>
            <a:ext uri="{FF2B5EF4-FFF2-40B4-BE49-F238E27FC236}">
              <a16:creationId xmlns:a16="http://schemas.microsoft.com/office/drawing/2014/main" id="{0C5A0E36-3F2C-4EE2-AD8B-C37C22F93391}"/>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3389" name="Text Box 17">
          <a:extLst>
            <a:ext uri="{FF2B5EF4-FFF2-40B4-BE49-F238E27FC236}">
              <a16:creationId xmlns:a16="http://schemas.microsoft.com/office/drawing/2014/main" id="{3BA49035-A1A4-417E-A639-79B7FB57FC53}"/>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3390" name="Text Box 18">
          <a:extLst>
            <a:ext uri="{FF2B5EF4-FFF2-40B4-BE49-F238E27FC236}">
              <a16:creationId xmlns:a16="http://schemas.microsoft.com/office/drawing/2014/main" id="{14534C0A-85DD-4338-B216-A8C167B5E0FA}"/>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3391" name="Text Box 19">
          <a:extLst>
            <a:ext uri="{FF2B5EF4-FFF2-40B4-BE49-F238E27FC236}">
              <a16:creationId xmlns:a16="http://schemas.microsoft.com/office/drawing/2014/main" id="{0BF1713D-017C-432B-8B04-FA22CB2628B8}"/>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103</xdr:row>
      <xdr:rowOff>0</xdr:rowOff>
    </xdr:from>
    <xdr:ext cx="95250" cy="171450"/>
    <xdr:sp macro="" textlink="">
      <xdr:nvSpPr>
        <xdr:cNvPr id="3392" name="Text Box 16">
          <a:extLst>
            <a:ext uri="{FF2B5EF4-FFF2-40B4-BE49-F238E27FC236}">
              <a16:creationId xmlns:a16="http://schemas.microsoft.com/office/drawing/2014/main" id="{4A510153-0B73-4F03-8A37-FB02AF5F0E38}"/>
            </a:ext>
          </a:extLst>
        </xdr:cNvPr>
        <xdr:cNvSpPr txBox="1">
          <a:spLocks noChangeArrowheads="1"/>
        </xdr:cNvSpPr>
      </xdr:nvSpPr>
      <xdr:spPr bwMode="auto">
        <a:xfrm>
          <a:off x="30918150" y="43624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103</xdr:row>
      <xdr:rowOff>0</xdr:rowOff>
    </xdr:from>
    <xdr:ext cx="95250" cy="171450"/>
    <xdr:sp macro="" textlink="">
      <xdr:nvSpPr>
        <xdr:cNvPr id="3393" name="Text Box 17">
          <a:extLst>
            <a:ext uri="{FF2B5EF4-FFF2-40B4-BE49-F238E27FC236}">
              <a16:creationId xmlns:a16="http://schemas.microsoft.com/office/drawing/2014/main" id="{79D3C026-DEBB-4F25-A178-455916660B79}"/>
            </a:ext>
          </a:extLst>
        </xdr:cNvPr>
        <xdr:cNvSpPr txBox="1">
          <a:spLocks noChangeArrowheads="1"/>
        </xdr:cNvSpPr>
      </xdr:nvSpPr>
      <xdr:spPr bwMode="auto">
        <a:xfrm>
          <a:off x="30918150" y="43624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103</xdr:row>
      <xdr:rowOff>0</xdr:rowOff>
    </xdr:from>
    <xdr:ext cx="95250" cy="171450"/>
    <xdr:sp macro="" textlink="">
      <xdr:nvSpPr>
        <xdr:cNvPr id="3394" name="Text Box 18">
          <a:extLst>
            <a:ext uri="{FF2B5EF4-FFF2-40B4-BE49-F238E27FC236}">
              <a16:creationId xmlns:a16="http://schemas.microsoft.com/office/drawing/2014/main" id="{40F8C1B2-4BD5-4BA3-904F-2838A340E448}"/>
            </a:ext>
          </a:extLst>
        </xdr:cNvPr>
        <xdr:cNvSpPr txBox="1">
          <a:spLocks noChangeArrowheads="1"/>
        </xdr:cNvSpPr>
      </xdr:nvSpPr>
      <xdr:spPr bwMode="auto">
        <a:xfrm>
          <a:off x="30918150" y="43624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103</xdr:row>
      <xdr:rowOff>0</xdr:rowOff>
    </xdr:from>
    <xdr:ext cx="95250" cy="171450"/>
    <xdr:sp macro="" textlink="">
      <xdr:nvSpPr>
        <xdr:cNvPr id="3395" name="Text Box 19">
          <a:extLst>
            <a:ext uri="{FF2B5EF4-FFF2-40B4-BE49-F238E27FC236}">
              <a16:creationId xmlns:a16="http://schemas.microsoft.com/office/drawing/2014/main" id="{1D923368-E222-46C6-A0E1-7E99CB0194BF}"/>
            </a:ext>
          </a:extLst>
        </xdr:cNvPr>
        <xdr:cNvSpPr txBox="1">
          <a:spLocks noChangeArrowheads="1"/>
        </xdr:cNvSpPr>
      </xdr:nvSpPr>
      <xdr:spPr bwMode="auto">
        <a:xfrm>
          <a:off x="30918150" y="43624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444014"/>
    <xdr:sp macro="" textlink="">
      <xdr:nvSpPr>
        <xdr:cNvPr id="3396" name="Text Box 15">
          <a:extLst>
            <a:ext uri="{FF2B5EF4-FFF2-40B4-BE49-F238E27FC236}">
              <a16:creationId xmlns:a16="http://schemas.microsoft.com/office/drawing/2014/main" id="{F6063EFC-A55A-4060-9A2B-19CBD14BAAF6}"/>
            </a:ext>
          </a:extLst>
        </xdr:cNvPr>
        <xdr:cNvSpPr txBox="1">
          <a:spLocks noChangeArrowheads="1"/>
        </xdr:cNvSpPr>
      </xdr:nvSpPr>
      <xdr:spPr bwMode="auto">
        <a:xfrm>
          <a:off x="4743450" y="451104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97" name="Text Box 16">
          <a:extLst>
            <a:ext uri="{FF2B5EF4-FFF2-40B4-BE49-F238E27FC236}">
              <a16:creationId xmlns:a16="http://schemas.microsoft.com/office/drawing/2014/main" id="{900B1B19-EF2B-4FFD-BF2E-953F3D358A13}"/>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98" name="Text Box 17">
          <a:extLst>
            <a:ext uri="{FF2B5EF4-FFF2-40B4-BE49-F238E27FC236}">
              <a16:creationId xmlns:a16="http://schemas.microsoft.com/office/drawing/2014/main" id="{1C7C8575-C3BF-4977-AA8C-D0820F13E0F7}"/>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99" name="Text Box 18">
          <a:extLst>
            <a:ext uri="{FF2B5EF4-FFF2-40B4-BE49-F238E27FC236}">
              <a16:creationId xmlns:a16="http://schemas.microsoft.com/office/drawing/2014/main" id="{AE9AAF54-A060-44CB-A805-29373D2777AE}"/>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400" name="Text Box 19">
          <a:extLst>
            <a:ext uri="{FF2B5EF4-FFF2-40B4-BE49-F238E27FC236}">
              <a16:creationId xmlns:a16="http://schemas.microsoft.com/office/drawing/2014/main" id="{893F3493-26D2-4A48-8525-F55AB4449734}"/>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3401" name="Text Box 16">
          <a:extLst>
            <a:ext uri="{FF2B5EF4-FFF2-40B4-BE49-F238E27FC236}">
              <a16:creationId xmlns:a16="http://schemas.microsoft.com/office/drawing/2014/main" id="{DB4DEE68-894F-4DAC-AA9E-A2B5E69067A9}"/>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3402" name="Text Box 17">
          <a:extLst>
            <a:ext uri="{FF2B5EF4-FFF2-40B4-BE49-F238E27FC236}">
              <a16:creationId xmlns:a16="http://schemas.microsoft.com/office/drawing/2014/main" id="{1C1C1146-C902-4072-BE2D-BCE7B0CB8D87}"/>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15875</xdr:rowOff>
    </xdr:from>
    <xdr:ext cx="95250" cy="171450"/>
    <xdr:sp macro="" textlink="">
      <xdr:nvSpPr>
        <xdr:cNvPr id="3403" name="Text Box 18">
          <a:extLst>
            <a:ext uri="{FF2B5EF4-FFF2-40B4-BE49-F238E27FC236}">
              <a16:creationId xmlns:a16="http://schemas.microsoft.com/office/drawing/2014/main" id="{65BA60C7-1534-42F8-B990-CA6869D8D7CF}"/>
            </a:ext>
          </a:extLst>
        </xdr:cNvPr>
        <xdr:cNvSpPr txBox="1">
          <a:spLocks noChangeArrowheads="1"/>
        </xdr:cNvSpPr>
      </xdr:nvSpPr>
      <xdr:spPr bwMode="auto">
        <a:xfrm>
          <a:off x="14355762" y="45497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404" name="Text Box 16">
          <a:extLst>
            <a:ext uri="{FF2B5EF4-FFF2-40B4-BE49-F238E27FC236}">
              <a16:creationId xmlns:a16="http://schemas.microsoft.com/office/drawing/2014/main" id="{23BC09CF-3512-4367-96C0-65CF723DF3F6}"/>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405" name="Text Box 17">
          <a:extLst>
            <a:ext uri="{FF2B5EF4-FFF2-40B4-BE49-F238E27FC236}">
              <a16:creationId xmlns:a16="http://schemas.microsoft.com/office/drawing/2014/main" id="{EC8EE57F-94C6-49BE-8554-72FD25A2AFDC}"/>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406" name="Text Box 18">
          <a:extLst>
            <a:ext uri="{FF2B5EF4-FFF2-40B4-BE49-F238E27FC236}">
              <a16:creationId xmlns:a16="http://schemas.microsoft.com/office/drawing/2014/main" id="{C4171621-C0BA-4AE5-949D-08F180B8A102}"/>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407" name="Text Box 19">
          <a:extLst>
            <a:ext uri="{FF2B5EF4-FFF2-40B4-BE49-F238E27FC236}">
              <a16:creationId xmlns:a16="http://schemas.microsoft.com/office/drawing/2014/main" id="{2C6B5C3A-796F-43A0-BB06-848103D24429}"/>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408" name="Text Box 16">
          <a:extLst>
            <a:ext uri="{FF2B5EF4-FFF2-40B4-BE49-F238E27FC236}">
              <a16:creationId xmlns:a16="http://schemas.microsoft.com/office/drawing/2014/main" id="{2D5EBFE3-208A-4B48-AE02-D9E93FC0C548}"/>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170392</xdr:rowOff>
    </xdr:from>
    <xdr:ext cx="95250" cy="213632"/>
    <xdr:sp macro="" textlink="">
      <xdr:nvSpPr>
        <xdr:cNvPr id="3409" name="Text Box 15">
          <a:extLst>
            <a:ext uri="{FF2B5EF4-FFF2-40B4-BE49-F238E27FC236}">
              <a16:creationId xmlns:a16="http://schemas.microsoft.com/office/drawing/2014/main" id="{FE9AA043-D289-497C-A3E4-331C9BC89F65}"/>
            </a:ext>
          </a:extLst>
        </xdr:cNvPr>
        <xdr:cNvSpPr txBox="1">
          <a:spLocks noChangeArrowheads="1"/>
        </xdr:cNvSpPr>
      </xdr:nvSpPr>
      <xdr:spPr bwMode="auto">
        <a:xfrm>
          <a:off x="14392275" y="456522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448496"/>
    <xdr:sp macro="" textlink="">
      <xdr:nvSpPr>
        <xdr:cNvPr id="3410" name="Text Box 15">
          <a:extLst>
            <a:ext uri="{FF2B5EF4-FFF2-40B4-BE49-F238E27FC236}">
              <a16:creationId xmlns:a16="http://schemas.microsoft.com/office/drawing/2014/main" id="{2DB51EF9-7871-4617-87CB-C2ABF313EACD}"/>
            </a:ext>
          </a:extLst>
        </xdr:cNvPr>
        <xdr:cNvSpPr txBox="1">
          <a:spLocks noChangeArrowheads="1"/>
        </xdr:cNvSpPr>
      </xdr:nvSpPr>
      <xdr:spPr bwMode="auto">
        <a:xfrm>
          <a:off x="4743450" y="458533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504825</xdr:rowOff>
    </xdr:from>
    <xdr:ext cx="95250" cy="442269"/>
    <xdr:sp macro="" textlink="">
      <xdr:nvSpPr>
        <xdr:cNvPr id="3411" name="Text Box 15">
          <a:extLst>
            <a:ext uri="{FF2B5EF4-FFF2-40B4-BE49-F238E27FC236}">
              <a16:creationId xmlns:a16="http://schemas.microsoft.com/office/drawing/2014/main" id="{0CFDD63C-C52D-4C17-B01E-5557D75C254E}"/>
            </a:ext>
          </a:extLst>
        </xdr:cNvPr>
        <xdr:cNvSpPr txBox="1">
          <a:spLocks noChangeArrowheads="1"/>
        </xdr:cNvSpPr>
      </xdr:nvSpPr>
      <xdr:spPr bwMode="auto">
        <a:xfrm>
          <a:off x="14363700" y="458533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504825</xdr:rowOff>
    </xdr:from>
    <xdr:ext cx="95250" cy="442269"/>
    <xdr:sp macro="" textlink="">
      <xdr:nvSpPr>
        <xdr:cNvPr id="3412" name="Text Box 15">
          <a:extLst>
            <a:ext uri="{FF2B5EF4-FFF2-40B4-BE49-F238E27FC236}">
              <a16:creationId xmlns:a16="http://schemas.microsoft.com/office/drawing/2014/main" id="{C1814A64-2657-4D5D-88CC-EC59524C17B9}"/>
            </a:ext>
          </a:extLst>
        </xdr:cNvPr>
        <xdr:cNvSpPr txBox="1">
          <a:spLocks noChangeArrowheads="1"/>
        </xdr:cNvSpPr>
      </xdr:nvSpPr>
      <xdr:spPr bwMode="auto">
        <a:xfrm>
          <a:off x="30918150" y="458533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213632"/>
    <xdr:sp macro="" textlink="">
      <xdr:nvSpPr>
        <xdr:cNvPr id="3413" name="Text Box 15">
          <a:extLst>
            <a:ext uri="{FF2B5EF4-FFF2-40B4-BE49-F238E27FC236}">
              <a16:creationId xmlns:a16="http://schemas.microsoft.com/office/drawing/2014/main" id="{CC50D8F6-283B-486B-9ACB-C6C6EEF57E39}"/>
            </a:ext>
          </a:extLst>
        </xdr:cNvPr>
        <xdr:cNvSpPr txBox="1">
          <a:spLocks noChangeArrowheads="1"/>
        </xdr:cNvSpPr>
      </xdr:nvSpPr>
      <xdr:spPr bwMode="auto">
        <a:xfrm>
          <a:off x="4743450" y="45853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444331"/>
    <xdr:sp macro="" textlink="">
      <xdr:nvSpPr>
        <xdr:cNvPr id="3414" name="Text Box 15">
          <a:extLst>
            <a:ext uri="{FF2B5EF4-FFF2-40B4-BE49-F238E27FC236}">
              <a16:creationId xmlns:a16="http://schemas.microsoft.com/office/drawing/2014/main" id="{97525407-1D47-4EC2-8F49-F16842720627}"/>
            </a:ext>
          </a:extLst>
        </xdr:cNvPr>
        <xdr:cNvSpPr txBox="1">
          <a:spLocks noChangeArrowheads="1"/>
        </xdr:cNvSpPr>
      </xdr:nvSpPr>
      <xdr:spPr bwMode="auto">
        <a:xfrm>
          <a:off x="4743450" y="458533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170392</xdr:rowOff>
    </xdr:from>
    <xdr:ext cx="95250" cy="213632"/>
    <xdr:sp macro="" textlink="">
      <xdr:nvSpPr>
        <xdr:cNvPr id="3415" name="Text Box 15">
          <a:extLst>
            <a:ext uri="{FF2B5EF4-FFF2-40B4-BE49-F238E27FC236}">
              <a16:creationId xmlns:a16="http://schemas.microsoft.com/office/drawing/2014/main" id="{2E92C683-58BB-4D09-88D4-70AB02DA97CA}"/>
            </a:ext>
          </a:extLst>
        </xdr:cNvPr>
        <xdr:cNvSpPr txBox="1">
          <a:spLocks noChangeArrowheads="1"/>
        </xdr:cNvSpPr>
      </xdr:nvSpPr>
      <xdr:spPr bwMode="auto">
        <a:xfrm>
          <a:off x="14392275" y="456522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16" name="Text Box 16">
          <a:extLst>
            <a:ext uri="{FF2B5EF4-FFF2-40B4-BE49-F238E27FC236}">
              <a16:creationId xmlns:a16="http://schemas.microsoft.com/office/drawing/2014/main" id="{44CDC4BC-6AAC-4FAE-A13F-B24F2A969777}"/>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17" name="Text Box 17">
          <a:extLst>
            <a:ext uri="{FF2B5EF4-FFF2-40B4-BE49-F238E27FC236}">
              <a16:creationId xmlns:a16="http://schemas.microsoft.com/office/drawing/2014/main" id="{B967AEC6-8254-4FAB-B2CF-A677679070C6}"/>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18" name="Text Box 18">
          <a:extLst>
            <a:ext uri="{FF2B5EF4-FFF2-40B4-BE49-F238E27FC236}">
              <a16:creationId xmlns:a16="http://schemas.microsoft.com/office/drawing/2014/main" id="{8D3D6908-8C91-49C7-9501-F8CCE506EC10}"/>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19" name="Text Box 19">
          <a:extLst>
            <a:ext uri="{FF2B5EF4-FFF2-40B4-BE49-F238E27FC236}">
              <a16:creationId xmlns:a16="http://schemas.microsoft.com/office/drawing/2014/main" id="{B8A12B1F-8E0C-4196-B9E9-6F5176C1A7C5}"/>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3420" name="Text Box 16">
          <a:extLst>
            <a:ext uri="{FF2B5EF4-FFF2-40B4-BE49-F238E27FC236}">
              <a16:creationId xmlns:a16="http://schemas.microsoft.com/office/drawing/2014/main" id="{AAC202F5-FF66-49E0-A327-91106DBC144B}"/>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3421" name="Text Box 17">
          <a:extLst>
            <a:ext uri="{FF2B5EF4-FFF2-40B4-BE49-F238E27FC236}">
              <a16:creationId xmlns:a16="http://schemas.microsoft.com/office/drawing/2014/main" id="{84BFCDB6-AD28-47C2-B3DC-3192CCC0D7F5}"/>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3422" name="Text Box 18">
          <a:extLst>
            <a:ext uri="{FF2B5EF4-FFF2-40B4-BE49-F238E27FC236}">
              <a16:creationId xmlns:a16="http://schemas.microsoft.com/office/drawing/2014/main" id="{ECD044CF-D9B9-47FD-9E2C-8C12B6509400}"/>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3423" name="Text Box 19">
          <a:extLst>
            <a:ext uri="{FF2B5EF4-FFF2-40B4-BE49-F238E27FC236}">
              <a16:creationId xmlns:a16="http://schemas.microsoft.com/office/drawing/2014/main" id="{AE6AABDA-36E9-48AF-82EB-BE583E18B9AC}"/>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3424" name="Text Box 16">
          <a:extLst>
            <a:ext uri="{FF2B5EF4-FFF2-40B4-BE49-F238E27FC236}">
              <a16:creationId xmlns:a16="http://schemas.microsoft.com/office/drawing/2014/main" id="{9500F5E0-45C0-4479-A509-4DD271B9B556}"/>
            </a:ext>
          </a:extLst>
        </xdr:cNvPr>
        <xdr:cNvSpPr txBox="1">
          <a:spLocks noChangeArrowheads="1"/>
        </xdr:cNvSpPr>
      </xdr:nvSpPr>
      <xdr:spPr bwMode="auto">
        <a:xfrm>
          <a:off x="309181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3425" name="Text Box 17">
          <a:extLst>
            <a:ext uri="{FF2B5EF4-FFF2-40B4-BE49-F238E27FC236}">
              <a16:creationId xmlns:a16="http://schemas.microsoft.com/office/drawing/2014/main" id="{43D809C7-AF9A-4310-A324-0EB867B87E14}"/>
            </a:ext>
          </a:extLst>
        </xdr:cNvPr>
        <xdr:cNvSpPr txBox="1">
          <a:spLocks noChangeArrowheads="1"/>
        </xdr:cNvSpPr>
      </xdr:nvSpPr>
      <xdr:spPr bwMode="auto">
        <a:xfrm>
          <a:off x="309181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3426" name="Text Box 18">
          <a:extLst>
            <a:ext uri="{FF2B5EF4-FFF2-40B4-BE49-F238E27FC236}">
              <a16:creationId xmlns:a16="http://schemas.microsoft.com/office/drawing/2014/main" id="{A7D1D0FA-6B7A-46D0-81B3-D930E1CEAD75}"/>
            </a:ext>
          </a:extLst>
        </xdr:cNvPr>
        <xdr:cNvSpPr txBox="1">
          <a:spLocks noChangeArrowheads="1"/>
        </xdr:cNvSpPr>
      </xdr:nvSpPr>
      <xdr:spPr bwMode="auto">
        <a:xfrm>
          <a:off x="309181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3427" name="Text Box 19">
          <a:extLst>
            <a:ext uri="{FF2B5EF4-FFF2-40B4-BE49-F238E27FC236}">
              <a16:creationId xmlns:a16="http://schemas.microsoft.com/office/drawing/2014/main" id="{19D89800-46FC-40FA-ADF2-FD0CD0A22D97}"/>
            </a:ext>
          </a:extLst>
        </xdr:cNvPr>
        <xdr:cNvSpPr txBox="1">
          <a:spLocks noChangeArrowheads="1"/>
        </xdr:cNvSpPr>
      </xdr:nvSpPr>
      <xdr:spPr bwMode="auto">
        <a:xfrm>
          <a:off x="309181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444014"/>
    <xdr:sp macro="" textlink="">
      <xdr:nvSpPr>
        <xdr:cNvPr id="3428" name="Text Box 15">
          <a:extLst>
            <a:ext uri="{FF2B5EF4-FFF2-40B4-BE49-F238E27FC236}">
              <a16:creationId xmlns:a16="http://schemas.microsoft.com/office/drawing/2014/main" id="{F4E998E7-84C8-4FD9-A12A-0AF795AC4A23}"/>
            </a:ext>
          </a:extLst>
        </xdr:cNvPr>
        <xdr:cNvSpPr txBox="1">
          <a:spLocks noChangeArrowheads="1"/>
        </xdr:cNvSpPr>
      </xdr:nvSpPr>
      <xdr:spPr bwMode="auto">
        <a:xfrm>
          <a:off x="4743450" y="473392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29" name="Text Box 16">
          <a:extLst>
            <a:ext uri="{FF2B5EF4-FFF2-40B4-BE49-F238E27FC236}">
              <a16:creationId xmlns:a16="http://schemas.microsoft.com/office/drawing/2014/main" id="{6187353B-0135-4817-8F3C-12F39505ADF8}"/>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30" name="Text Box 17">
          <a:extLst>
            <a:ext uri="{FF2B5EF4-FFF2-40B4-BE49-F238E27FC236}">
              <a16:creationId xmlns:a16="http://schemas.microsoft.com/office/drawing/2014/main" id="{BB6199A8-BEAA-496C-9D74-FE313C710B26}"/>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31" name="Text Box 18">
          <a:extLst>
            <a:ext uri="{FF2B5EF4-FFF2-40B4-BE49-F238E27FC236}">
              <a16:creationId xmlns:a16="http://schemas.microsoft.com/office/drawing/2014/main" id="{ECBC41D5-14F4-46C9-8B18-F87E811D2438}"/>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32" name="Text Box 19">
          <a:extLst>
            <a:ext uri="{FF2B5EF4-FFF2-40B4-BE49-F238E27FC236}">
              <a16:creationId xmlns:a16="http://schemas.microsoft.com/office/drawing/2014/main" id="{DF5DF517-A7AE-4B1F-B852-B4C868738D78}"/>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3433" name="Text Box 16">
          <a:extLst>
            <a:ext uri="{FF2B5EF4-FFF2-40B4-BE49-F238E27FC236}">
              <a16:creationId xmlns:a16="http://schemas.microsoft.com/office/drawing/2014/main" id="{E3DA81CC-E757-4105-A055-6039E89F235B}"/>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3434" name="Text Box 17">
          <a:extLst>
            <a:ext uri="{FF2B5EF4-FFF2-40B4-BE49-F238E27FC236}">
              <a16:creationId xmlns:a16="http://schemas.microsoft.com/office/drawing/2014/main" id="{ABF36C92-D921-4AC8-A5C8-B4D3AB871841}"/>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3435" name="Text Box 18">
          <a:extLst>
            <a:ext uri="{FF2B5EF4-FFF2-40B4-BE49-F238E27FC236}">
              <a16:creationId xmlns:a16="http://schemas.microsoft.com/office/drawing/2014/main" id="{DA08045F-A456-4531-9FE5-D04CFC0AF2BC}"/>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436" name="Text Box 16">
          <a:extLst>
            <a:ext uri="{FF2B5EF4-FFF2-40B4-BE49-F238E27FC236}">
              <a16:creationId xmlns:a16="http://schemas.microsoft.com/office/drawing/2014/main" id="{8A40B89B-2AF9-4462-BE5C-15C5F503FF41}"/>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437" name="Text Box 17">
          <a:extLst>
            <a:ext uri="{FF2B5EF4-FFF2-40B4-BE49-F238E27FC236}">
              <a16:creationId xmlns:a16="http://schemas.microsoft.com/office/drawing/2014/main" id="{34753E9C-CB41-4574-A2AC-41D379E88D92}"/>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438" name="Text Box 18">
          <a:extLst>
            <a:ext uri="{FF2B5EF4-FFF2-40B4-BE49-F238E27FC236}">
              <a16:creationId xmlns:a16="http://schemas.microsoft.com/office/drawing/2014/main" id="{9D616DCD-5363-4832-9FD5-0C1A131DE111}"/>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439" name="Text Box 19">
          <a:extLst>
            <a:ext uri="{FF2B5EF4-FFF2-40B4-BE49-F238E27FC236}">
              <a16:creationId xmlns:a16="http://schemas.microsoft.com/office/drawing/2014/main" id="{1A0B78B7-CB52-4737-94B2-71269CCA2245}"/>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440" name="Text Box 16">
          <a:extLst>
            <a:ext uri="{FF2B5EF4-FFF2-40B4-BE49-F238E27FC236}">
              <a16:creationId xmlns:a16="http://schemas.microsoft.com/office/drawing/2014/main" id="{2DE5EAA3-958D-4B92-8761-78D885618015}"/>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441" name="Text Box 17">
          <a:extLst>
            <a:ext uri="{FF2B5EF4-FFF2-40B4-BE49-F238E27FC236}">
              <a16:creationId xmlns:a16="http://schemas.microsoft.com/office/drawing/2014/main" id="{E3F2221A-EE0C-4FB4-9DA4-1FC3BF0E3FC8}"/>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442" name="Text Box 18">
          <a:extLst>
            <a:ext uri="{FF2B5EF4-FFF2-40B4-BE49-F238E27FC236}">
              <a16:creationId xmlns:a16="http://schemas.microsoft.com/office/drawing/2014/main" id="{DD89F16A-A280-48C5-9877-2CF28153D1C5}"/>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443" name="Text Box 19">
          <a:extLst>
            <a:ext uri="{FF2B5EF4-FFF2-40B4-BE49-F238E27FC236}">
              <a16:creationId xmlns:a16="http://schemas.microsoft.com/office/drawing/2014/main" id="{124DC572-3F18-4C6A-9064-80BBF632615B}"/>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456743"/>
    <xdr:sp macro="" textlink="">
      <xdr:nvSpPr>
        <xdr:cNvPr id="3444" name="Text Box 15">
          <a:extLst>
            <a:ext uri="{FF2B5EF4-FFF2-40B4-BE49-F238E27FC236}">
              <a16:creationId xmlns:a16="http://schemas.microsoft.com/office/drawing/2014/main" id="{32C94390-27B0-4DBA-8A7C-1D714A4323D5}"/>
            </a:ext>
          </a:extLst>
        </xdr:cNvPr>
        <xdr:cNvSpPr txBox="1">
          <a:spLocks noChangeArrowheads="1"/>
        </xdr:cNvSpPr>
      </xdr:nvSpPr>
      <xdr:spPr bwMode="auto">
        <a:xfrm>
          <a:off x="4743450" y="458533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504825</xdr:rowOff>
    </xdr:from>
    <xdr:ext cx="95250" cy="442269"/>
    <xdr:sp macro="" textlink="">
      <xdr:nvSpPr>
        <xdr:cNvPr id="3445" name="Text Box 15">
          <a:extLst>
            <a:ext uri="{FF2B5EF4-FFF2-40B4-BE49-F238E27FC236}">
              <a16:creationId xmlns:a16="http://schemas.microsoft.com/office/drawing/2014/main" id="{A1F70294-A742-4BE9-8620-325C49D7B6B9}"/>
            </a:ext>
          </a:extLst>
        </xdr:cNvPr>
        <xdr:cNvSpPr txBox="1">
          <a:spLocks noChangeArrowheads="1"/>
        </xdr:cNvSpPr>
      </xdr:nvSpPr>
      <xdr:spPr bwMode="auto">
        <a:xfrm>
          <a:off x="14363700" y="458533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504825</xdr:rowOff>
    </xdr:from>
    <xdr:ext cx="95250" cy="442269"/>
    <xdr:sp macro="" textlink="">
      <xdr:nvSpPr>
        <xdr:cNvPr id="3446" name="Text Box 15">
          <a:extLst>
            <a:ext uri="{FF2B5EF4-FFF2-40B4-BE49-F238E27FC236}">
              <a16:creationId xmlns:a16="http://schemas.microsoft.com/office/drawing/2014/main" id="{7F798A3B-271E-40B6-A0DE-A287B71C6188}"/>
            </a:ext>
          </a:extLst>
        </xdr:cNvPr>
        <xdr:cNvSpPr txBox="1">
          <a:spLocks noChangeArrowheads="1"/>
        </xdr:cNvSpPr>
      </xdr:nvSpPr>
      <xdr:spPr bwMode="auto">
        <a:xfrm>
          <a:off x="30918150" y="458533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213632"/>
    <xdr:sp macro="" textlink="">
      <xdr:nvSpPr>
        <xdr:cNvPr id="3447" name="Text Box 15">
          <a:extLst>
            <a:ext uri="{FF2B5EF4-FFF2-40B4-BE49-F238E27FC236}">
              <a16:creationId xmlns:a16="http://schemas.microsoft.com/office/drawing/2014/main" id="{DAFA4477-1BB9-4B51-ABB9-3AD76D2F2B0E}"/>
            </a:ext>
          </a:extLst>
        </xdr:cNvPr>
        <xdr:cNvSpPr txBox="1">
          <a:spLocks noChangeArrowheads="1"/>
        </xdr:cNvSpPr>
      </xdr:nvSpPr>
      <xdr:spPr bwMode="auto">
        <a:xfrm>
          <a:off x="4743450" y="45853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444331"/>
    <xdr:sp macro="" textlink="">
      <xdr:nvSpPr>
        <xdr:cNvPr id="3448" name="Text Box 15">
          <a:extLst>
            <a:ext uri="{FF2B5EF4-FFF2-40B4-BE49-F238E27FC236}">
              <a16:creationId xmlns:a16="http://schemas.microsoft.com/office/drawing/2014/main" id="{9DDAED6F-F4A3-4768-B582-6FB9F3DDFA8C}"/>
            </a:ext>
          </a:extLst>
        </xdr:cNvPr>
        <xdr:cNvSpPr txBox="1">
          <a:spLocks noChangeArrowheads="1"/>
        </xdr:cNvSpPr>
      </xdr:nvSpPr>
      <xdr:spPr bwMode="auto">
        <a:xfrm>
          <a:off x="4743450" y="458533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504825</xdr:rowOff>
    </xdr:from>
    <xdr:ext cx="95250" cy="213632"/>
    <xdr:sp macro="" textlink="">
      <xdr:nvSpPr>
        <xdr:cNvPr id="3449" name="Text Box 15">
          <a:extLst>
            <a:ext uri="{FF2B5EF4-FFF2-40B4-BE49-F238E27FC236}">
              <a16:creationId xmlns:a16="http://schemas.microsoft.com/office/drawing/2014/main" id="{FAC6B15B-4522-4C22-BB5F-B4CADD761F5B}"/>
            </a:ext>
          </a:extLst>
        </xdr:cNvPr>
        <xdr:cNvSpPr txBox="1">
          <a:spLocks noChangeArrowheads="1"/>
        </xdr:cNvSpPr>
      </xdr:nvSpPr>
      <xdr:spPr bwMode="auto">
        <a:xfrm>
          <a:off x="14363700" y="45853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50" name="Text Box 16">
          <a:extLst>
            <a:ext uri="{FF2B5EF4-FFF2-40B4-BE49-F238E27FC236}">
              <a16:creationId xmlns:a16="http://schemas.microsoft.com/office/drawing/2014/main" id="{88AC5E41-4B85-4070-9EF6-8E1D0566B5BB}"/>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51" name="Text Box 17">
          <a:extLst>
            <a:ext uri="{FF2B5EF4-FFF2-40B4-BE49-F238E27FC236}">
              <a16:creationId xmlns:a16="http://schemas.microsoft.com/office/drawing/2014/main" id="{29CC4777-FD60-41F4-9DF7-8EE3AA8E1BAF}"/>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52" name="Text Box 18">
          <a:extLst>
            <a:ext uri="{FF2B5EF4-FFF2-40B4-BE49-F238E27FC236}">
              <a16:creationId xmlns:a16="http://schemas.microsoft.com/office/drawing/2014/main" id="{EADC8782-256C-48F9-85E8-761884AAD3BB}"/>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53" name="Text Box 19">
          <a:extLst>
            <a:ext uri="{FF2B5EF4-FFF2-40B4-BE49-F238E27FC236}">
              <a16:creationId xmlns:a16="http://schemas.microsoft.com/office/drawing/2014/main" id="{131C288E-54AC-4B1D-AFB7-AECB8D793F56}"/>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3454" name="Text Box 16">
          <a:extLst>
            <a:ext uri="{FF2B5EF4-FFF2-40B4-BE49-F238E27FC236}">
              <a16:creationId xmlns:a16="http://schemas.microsoft.com/office/drawing/2014/main" id="{ED6629F4-F1A0-460E-997B-AF734003A8DD}"/>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3455" name="Text Box 17">
          <a:extLst>
            <a:ext uri="{FF2B5EF4-FFF2-40B4-BE49-F238E27FC236}">
              <a16:creationId xmlns:a16="http://schemas.microsoft.com/office/drawing/2014/main" id="{256B504A-C9C1-4C7E-9BE7-FE74CF527BA5}"/>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3456" name="Text Box 18">
          <a:extLst>
            <a:ext uri="{FF2B5EF4-FFF2-40B4-BE49-F238E27FC236}">
              <a16:creationId xmlns:a16="http://schemas.microsoft.com/office/drawing/2014/main" id="{643F2E4E-CEE9-4A63-8C17-236257EF3120}"/>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3457" name="Text Box 19">
          <a:extLst>
            <a:ext uri="{FF2B5EF4-FFF2-40B4-BE49-F238E27FC236}">
              <a16:creationId xmlns:a16="http://schemas.microsoft.com/office/drawing/2014/main" id="{A44FB97F-E022-4F0F-92F8-02916D9980B4}"/>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3458" name="Text Box 16">
          <a:extLst>
            <a:ext uri="{FF2B5EF4-FFF2-40B4-BE49-F238E27FC236}">
              <a16:creationId xmlns:a16="http://schemas.microsoft.com/office/drawing/2014/main" id="{9834FF92-C2CB-422B-BA7D-923AE1F00888}"/>
            </a:ext>
          </a:extLst>
        </xdr:cNvPr>
        <xdr:cNvSpPr txBox="1">
          <a:spLocks noChangeArrowheads="1"/>
        </xdr:cNvSpPr>
      </xdr:nvSpPr>
      <xdr:spPr bwMode="auto">
        <a:xfrm>
          <a:off x="309181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3459" name="Text Box 17">
          <a:extLst>
            <a:ext uri="{FF2B5EF4-FFF2-40B4-BE49-F238E27FC236}">
              <a16:creationId xmlns:a16="http://schemas.microsoft.com/office/drawing/2014/main" id="{2AF77D6F-159F-4FE4-9A16-415FAD9B4625}"/>
            </a:ext>
          </a:extLst>
        </xdr:cNvPr>
        <xdr:cNvSpPr txBox="1">
          <a:spLocks noChangeArrowheads="1"/>
        </xdr:cNvSpPr>
      </xdr:nvSpPr>
      <xdr:spPr bwMode="auto">
        <a:xfrm>
          <a:off x="309181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3460" name="Text Box 18">
          <a:extLst>
            <a:ext uri="{FF2B5EF4-FFF2-40B4-BE49-F238E27FC236}">
              <a16:creationId xmlns:a16="http://schemas.microsoft.com/office/drawing/2014/main" id="{8BE85891-F1DE-42E6-8063-62052F700451}"/>
            </a:ext>
          </a:extLst>
        </xdr:cNvPr>
        <xdr:cNvSpPr txBox="1">
          <a:spLocks noChangeArrowheads="1"/>
        </xdr:cNvSpPr>
      </xdr:nvSpPr>
      <xdr:spPr bwMode="auto">
        <a:xfrm>
          <a:off x="309181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3461" name="Text Box 19">
          <a:extLst>
            <a:ext uri="{FF2B5EF4-FFF2-40B4-BE49-F238E27FC236}">
              <a16:creationId xmlns:a16="http://schemas.microsoft.com/office/drawing/2014/main" id="{D4C31235-39A9-42C1-BD2C-3BCB1F8CCEA3}"/>
            </a:ext>
          </a:extLst>
        </xdr:cNvPr>
        <xdr:cNvSpPr txBox="1">
          <a:spLocks noChangeArrowheads="1"/>
        </xdr:cNvSpPr>
      </xdr:nvSpPr>
      <xdr:spPr bwMode="auto">
        <a:xfrm>
          <a:off x="309181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444014"/>
    <xdr:sp macro="" textlink="">
      <xdr:nvSpPr>
        <xdr:cNvPr id="3462" name="Text Box 15">
          <a:extLst>
            <a:ext uri="{FF2B5EF4-FFF2-40B4-BE49-F238E27FC236}">
              <a16:creationId xmlns:a16="http://schemas.microsoft.com/office/drawing/2014/main" id="{F61F27EA-63DC-49B0-9E34-61AC55C0FD6D}"/>
            </a:ext>
          </a:extLst>
        </xdr:cNvPr>
        <xdr:cNvSpPr txBox="1">
          <a:spLocks noChangeArrowheads="1"/>
        </xdr:cNvSpPr>
      </xdr:nvSpPr>
      <xdr:spPr bwMode="auto">
        <a:xfrm>
          <a:off x="4743450" y="473392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63" name="Text Box 16">
          <a:extLst>
            <a:ext uri="{FF2B5EF4-FFF2-40B4-BE49-F238E27FC236}">
              <a16:creationId xmlns:a16="http://schemas.microsoft.com/office/drawing/2014/main" id="{8D660DA8-8D96-4EAC-A73A-E891F3C34415}"/>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64" name="Text Box 17">
          <a:extLst>
            <a:ext uri="{FF2B5EF4-FFF2-40B4-BE49-F238E27FC236}">
              <a16:creationId xmlns:a16="http://schemas.microsoft.com/office/drawing/2014/main" id="{D9B89B9A-B836-425A-ABC2-8AA54A226C21}"/>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65" name="Text Box 18">
          <a:extLst>
            <a:ext uri="{FF2B5EF4-FFF2-40B4-BE49-F238E27FC236}">
              <a16:creationId xmlns:a16="http://schemas.microsoft.com/office/drawing/2014/main" id="{7A8D76FC-875E-450D-9A13-AEEB1EF5A196}"/>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66" name="Text Box 19">
          <a:extLst>
            <a:ext uri="{FF2B5EF4-FFF2-40B4-BE49-F238E27FC236}">
              <a16:creationId xmlns:a16="http://schemas.microsoft.com/office/drawing/2014/main" id="{24ADBB0F-EFF5-4F5B-85C3-3F1489CBBF02}"/>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112</xdr:row>
      <xdr:rowOff>504825</xdr:rowOff>
    </xdr:from>
    <xdr:ext cx="95250" cy="442269"/>
    <xdr:sp macro="" textlink="">
      <xdr:nvSpPr>
        <xdr:cNvPr id="3467" name="Text Box 15">
          <a:extLst>
            <a:ext uri="{FF2B5EF4-FFF2-40B4-BE49-F238E27FC236}">
              <a16:creationId xmlns:a16="http://schemas.microsoft.com/office/drawing/2014/main" id="{8D336D89-7543-492E-8937-83B70CF6D36E}"/>
            </a:ext>
          </a:extLst>
        </xdr:cNvPr>
        <xdr:cNvSpPr txBox="1">
          <a:spLocks noChangeArrowheads="1"/>
        </xdr:cNvSpPr>
      </xdr:nvSpPr>
      <xdr:spPr bwMode="auto">
        <a:xfrm>
          <a:off x="14363700" y="473392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3468" name="Text Box 16">
          <a:extLst>
            <a:ext uri="{FF2B5EF4-FFF2-40B4-BE49-F238E27FC236}">
              <a16:creationId xmlns:a16="http://schemas.microsoft.com/office/drawing/2014/main" id="{5909CE36-C2A6-4C69-BEDA-FBDA68E90C53}"/>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3469" name="Text Box 17">
          <a:extLst>
            <a:ext uri="{FF2B5EF4-FFF2-40B4-BE49-F238E27FC236}">
              <a16:creationId xmlns:a16="http://schemas.microsoft.com/office/drawing/2014/main" id="{52DD6AD7-D777-4259-AB3A-0E58AC2F9575}"/>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3470" name="Text Box 18">
          <a:extLst>
            <a:ext uri="{FF2B5EF4-FFF2-40B4-BE49-F238E27FC236}">
              <a16:creationId xmlns:a16="http://schemas.microsoft.com/office/drawing/2014/main" id="{0177CF48-DB26-4BDE-B461-6126D6184FC6}"/>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471" name="Text Box 16">
          <a:extLst>
            <a:ext uri="{FF2B5EF4-FFF2-40B4-BE49-F238E27FC236}">
              <a16:creationId xmlns:a16="http://schemas.microsoft.com/office/drawing/2014/main" id="{4B0DFF74-CA1A-43C3-B688-1782C2AF6E45}"/>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472" name="Text Box 17">
          <a:extLst>
            <a:ext uri="{FF2B5EF4-FFF2-40B4-BE49-F238E27FC236}">
              <a16:creationId xmlns:a16="http://schemas.microsoft.com/office/drawing/2014/main" id="{7728F728-17D2-4F67-A19A-76E9504FCD87}"/>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473" name="Text Box 18">
          <a:extLst>
            <a:ext uri="{FF2B5EF4-FFF2-40B4-BE49-F238E27FC236}">
              <a16:creationId xmlns:a16="http://schemas.microsoft.com/office/drawing/2014/main" id="{851752E4-E7B7-4D70-A61D-C84790C76879}"/>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474" name="Text Box 19">
          <a:extLst>
            <a:ext uri="{FF2B5EF4-FFF2-40B4-BE49-F238E27FC236}">
              <a16:creationId xmlns:a16="http://schemas.microsoft.com/office/drawing/2014/main" id="{562876A3-9BEE-4E3A-8981-5AAD39813BC1}"/>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475" name="Text Box 16">
          <a:extLst>
            <a:ext uri="{FF2B5EF4-FFF2-40B4-BE49-F238E27FC236}">
              <a16:creationId xmlns:a16="http://schemas.microsoft.com/office/drawing/2014/main" id="{72AD2B57-D198-4269-AD48-AF95A90AD404}"/>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476" name="Text Box 17">
          <a:extLst>
            <a:ext uri="{FF2B5EF4-FFF2-40B4-BE49-F238E27FC236}">
              <a16:creationId xmlns:a16="http://schemas.microsoft.com/office/drawing/2014/main" id="{A34E26D2-DB7A-407F-992F-27195D94CF12}"/>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477" name="Text Box 18">
          <a:extLst>
            <a:ext uri="{FF2B5EF4-FFF2-40B4-BE49-F238E27FC236}">
              <a16:creationId xmlns:a16="http://schemas.microsoft.com/office/drawing/2014/main" id="{3C7B5CE0-23B5-446D-827F-366BC6811C69}"/>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170392</xdr:rowOff>
    </xdr:from>
    <xdr:ext cx="95250" cy="213632"/>
    <xdr:sp macro="" textlink="">
      <xdr:nvSpPr>
        <xdr:cNvPr id="3478" name="Text Box 15">
          <a:extLst>
            <a:ext uri="{FF2B5EF4-FFF2-40B4-BE49-F238E27FC236}">
              <a16:creationId xmlns:a16="http://schemas.microsoft.com/office/drawing/2014/main" id="{B2D54A9D-79FF-4E9B-81FF-5B0C47B85A87}"/>
            </a:ext>
          </a:extLst>
        </xdr:cNvPr>
        <xdr:cNvSpPr txBox="1">
          <a:spLocks noChangeArrowheads="1"/>
        </xdr:cNvSpPr>
      </xdr:nvSpPr>
      <xdr:spPr bwMode="auto">
        <a:xfrm>
          <a:off x="14392275" y="478811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79" name="Text Box 16">
          <a:extLst>
            <a:ext uri="{FF2B5EF4-FFF2-40B4-BE49-F238E27FC236}">
              <a16:creationId xmlns:a16="http://schemas.microsoft.com/office/drawing/2014/main" id="{73EB77B3-9655-48FE-9871-08418959FE21}"/>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80" name="Text Box 17">
          <a:extLst>
            <a:ext uri="{FF2B5EF4-FFF2-40B4-BE49-F238E27FC236}">
              <a16:creationId xmlns:a16="http://schemas.microsoft.com/office/drawing/2014/main" id="{A9BD663A-F162-49ED-A686-0848E2AF258B}"/>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81" name="Text Box 18">
          <a:extLst>
            <a:ext uri="{FF2B5EF4-FFF2-40B4-BE49-F238E27FC236}">
              <a16:creationId xmlns:a16="http://schemas.microsoft.com/office/drawing/2014/main" id="{79EFA2A8-0548-44A9-8919-17751E915A74}"/>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82" name="Text Box 19">
          <a:extLst>
            <a:ext uri="{FF2B5EF4-FFF2-40B4-BE49-F238E27FC236}">
              <a16:creationId xmlns:a16="http://schemas.microsoft.com/office/drawing/2014/main" id="{176B3C7E-6045-47C5-A92D-5F0D37543E3C}"/>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3483" name="Text Box 16">
          <a:extLst>
            <a:ext uri="{FF2B5EF4-FFF2-40B4-BE49-F238E27FC236}">
              <a16:creationId xmlns:a16="http://schemas.microsoft.com/office/drawing/2014/main" id="{90AF5A19-AABF-495C-AA2D-9DEEEE677C55}"/>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3484" name="Text Box 17">
          <a:extLst>
            <a:ext uri="{FF2B5EF4-FFF2-40B4-BE49-F238E27FC236}">
              <a16:creationId xmlns:a16="http://schemas.microsoft.com/office/drawing/2014/main" id="{4B99E6E8-10D1-47FA-834E-4D5BCE014559}"/>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3485" name="Text Box 18">
          <a:extLst>
            <a:ext uri="{FF2B5EF4-FFF2-40B4-BE49-F238E27FC236}">
              <a16:creationId xmlns:a16="http://schemas.microsoft.com/office/drawing/2014/main" id="{6DBDD380-485F-43EF-8346-304ED21BF88B}"/>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3486" name="Text Box 19">
          <a:extLst>
            <a:ext uri="{FF2B5EF4-FFF2-40B4-BE49-F238E27FC236}">
              <a16:creationId xmlns:a16="http://schemas.microsoft.com/office/drawing/2014/main" id="{EE5BEA4E-5681-4B89-9CEA-569AD420725A}"/>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109</xdr:row>
      <xdr:rowOff>0</xdr:rowOff>
    </xdr:from>
    <xdr:ext cx="95250" cy="171450"/>
    <xdr:sp macro="" textlink="">
      <xdr:nvSpPr>
        <xdr:cNvPr id="3487" name="Text Box 16">
          <a:extLst>
            <a:ext uri="{FF2B5EF4-FFF2-40B4-BE49-F238E27FC236}">
              <a16:creationId xmlns:a16="http://schemas.microsoft.com/office/drawing/2014/main" id="{F7142D0F-BE09-45E8-92F2-89DB2DFA7D57}"/>
            </a:ext>
          </a:extLst>
        </xdr:cNvPr>
        <xdr:cNvSpPr txBox="1">
          <a:spLocks noChangeArrowheads="1"/>
        </xdr:cNvSpPr>
      </xdr:nvSpPr>
      <xdr:spPr bwMode="auto">
        <a:xfrm>
          <a:off x="30918150" y="458533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109</xdr:row>
      <xdr:rowOff>0</xdr:rowOff>
    </xdr:from>
    <xdr:ext cx="95250" cy="171450"/>
    <xdr:sp macro="" textlink="">
      <xdr:nvSpPr>
        <xdr:cNvPr id="3488" name="Text Box 17">
          <a:extLst>
            <a:ext uri="{FF2B5EF4-FFF2-40B4-BE49-F238E27FC236}">
              <a16:creationId xmlns:a16="http://schemas.microsoft.com/office/drawing/2014/main" id="{8A920C09-42CF-46A2-9870-86E7ED2F2A88}"/>
            </a:ext>
          </a:extLst>
        </xdr:cNvPr>
        <xdr:cNvSpPr txBox="1">
          <a:spLocks noChangeArrowheads="1"/>
        </xdr:cNvSpPr>
      </xdr:nvSpPr>
      <xdr:spPr bwMode="auto">
        <a:xfrm>
          <a:off x="30918150" y="458533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109</xdr:row>
      <xdr:rowOff>0</xdr:rowOff>
    </xdr:from>
    <xdr:ext cx="95250" cy="171450"/>
    <xdr:sp macro="" textlink="">
      <xdr:nvSpPr>
        <xdr:cNvPr id="3489" name="Text Box 18">
          <a:extLst>
            <a:ext uri="{FF2B5EF4-FFF2-40B4-BE49-F238E27FC236}">
              <a16:creationId xmlns:a16="http://schemas.microsoft.com/office/drawing/2014/main" id="{D2942D72-3F14-4327-916B-7E48C25AF887}"/>
            </a:ext>
          </a:extLst>
        </xdr:cNvPr>
        <xdr:cNvSpPr txBox="1">
          <a:spLocks noChangeArrowheads="1"/>
        </xdr:cNvSpPr>
      </xdr:nvSpPr>
      <xdr:spPr bwMode="auto">
        <a:xfrm>
          <a:off x="30918150" y="458533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109</xdr:row>
      <xdr:rowOff>0</xdr:rowOff>
    </xdr:from>
    <xdr:ext cx="95250" cy="171450"/>
    <xdr:sp macro="" textlink="">
      <xdr:nvSpPr>
        <xdr:cNvPr id="3490" name="Text Box 19">
          <a:extLst>
            <a:ext uri="{FF2B5EF4-FFF2-40B4-BE49-F238E27FC236}">
              <a16:creationId xmlns:a16="http://schemas.microsoft.com/office/drawing/2014/main" id="{34EE26D3-3B17-4C83-A4A0-705AB6A75AAE}"/>
            </a:ext>
          </a:extLst>
        </xdr:cNvPr>
        <xdr:cNvSpPr txBox="1">
          <a:spLocks noChangeArrowheads="1"/>
        </xdr:cNvSpPr>
      </xdr:nvSpPr>
      <xdr:spPr bwMode="auto">
        <a:xfrm>
          <a:off x="30918150" y="458533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444014"/>
    <xdr:sp macro="" textlink="">
      <xdr:nvSpPr>
        <xdr:cNvPr id="3491" name="Text Box 15">
          <a:extLst>
            <a:ext uri="{FF2B5EF4-FFF2-40B4-BE49-F238E27FC236}">
              <a16:creationId xmlns:a16="http://schemas.microsoft.com/office/drawing/2014/main" id="{1675D41A-E19F-47A9-AEC5-3108BDEA6033}"/>
            </a:ext>
          </a:extLst>
        </xdr:cNvPr>
        <xdr:cNvSpPr txBox="1">
          <a:spLocks noChangeArrowheads="1"/>
        </xdr:cNvSpPr>
      </xdr:nvSpPr>
      <xdr:spPr bwMode="auto">
        <a:xfrm>
          <a:off x="4743450" y="473392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92" name="Text Box 16">
          <a:extLst>
            <a:ext uri="{FF2B5EF4-FFF2-40B4-BE49-F238E27FC236}">
              <a16:creationId xmlns:a16="http://schemas.microsoft.com/office/drawing/2014/main" id="{FD639F85-2C42-46AB-B1B2-B42DF17B84E0}"/>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93" name="Text Box 17">
          <a:extLst>
            <a:ext uri="{FF2B5EF4-FFF2-40B4-BE49-F238E27FC236}">
              <a16:creationId xmlns:a16="http://schemas.microsoft.com/office/drawing/2014/main" id="{FE56C6A3-B229-4BBE-A2EF-E20CC4C42FA4}"/>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94" name="Text Box 18">
          <a:extLst>
            <a:ext uri="{FF2B5EF4-FFF2-40B4-BE49-F238E27FC236}">
              <a16:creationId xmlns:a16="http://schemas.microsoft.com/office/drawing/2014/main" id="{CC1CA9D3-8DFE-4880-91A4-19559316C90E}"/>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95" name="Text Box 19">
          <a:extLst>
            <a:ext uri="{FF2B5EF4-FFF2-40B4-BE49-F238E27FC236}">
              <a16:creationId xmlns:a16="http://schemas.microsoft.com/office/drawing/2014/main" id="{3DE87A31-61B3-47E9-A4B9-984B8822200C}"/>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3496" name="Text Box 16">
          <a:extLst>
            <a:ext uri="{FF2B5EF4-FFF2-40B4-BE49-F238E27FC236}">
              <a16:creationId xmlns:a16="http://schemas.microsoft.com/office/drawing/2014/main" id="{311614DE-0DE7-419A-A7F9-91027E59EC10}"/>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3497" name="Text Box 17">
          <a:extLst>
            <a:ext uri="{FF2B5EF4-FFF2-40B4-BE49-F238E27FC236}">
              <a16:creationId xmlns:a16="http://schemas.microsoft.com/office/drawing/2014/main" id="{D6096127-446F-4279-9941-CA3C44973E38}"/>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15875</xdr:rowOff>
    </xdr:from>
    <xdr:ext cx="95250" cy="171450"/>
    <xdr:sp macro="" textlink="">
      <xdr:nvSpPr>
        <xdr:cNvPr id="3498" name="Text Box 18">
          <a:extLst>
            <a:ext uri="{FF2B5EF4-FFF2-40B4-BE49-F238E27FC236}">
              <a16:creationId xmlns:a16="http://schemas.microsoft.com/office/drawing/2014/main" id="{281F3F68-2A08-4461-BF6B-D1A6C8A14E50}"/>
            </a:ext>
          </a:extLst>
        </xdr:cNvPr>
        <xdr:cNvSpPr txBox="1">
          <a:spLocks noChangeArrowheads="1"/>
        </xdr:cNvSpPr>
      </xdr:nvSpPr>
      <xdr:spPr bwMode="auto">
        <a:xfrm>
          <a:off x="14355762" y="477266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499" name="Text Box 16">
          <a:extLst>
            <a:ext uri="{FF2B5EF4-FFF2-40B4-BE49-F238E27FC236}">
              <a16:creationId xmlns:a16="http://schemas.microsoft.com/office/drawing/2014/main" id="{956819A5-5DE5-43DE-890B-9F0CAADFD46F}"/>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500" name="Text Box 17">
          <a:extLst>
            <a:ext uri="{FF2B5EF4-FFF2-40B4-BE49-F238E27FC236}">
              <a16:creationId xmlns:a16="http://schemas.microsoft.com/office/drawing/2014/main" id="{62906131-B29A-4E67-B734-09B92DDD45E7}"/>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501" name="Text Box 18">
          <a:extLst>
            <a:ext uri="{FF2B5EF4-FFF2-40B4-BE49-F238E27FC236}">
              <a16:creationId xmlns:a16="http://schemas.microsoft.com/office/drawing/2014/main" id="{BD09DA7F-21C7-4A58-BDF9-C90E35D0FED4}"/>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502" name="Text Box 19">
          <a:extLst>
            <a:ext uri="{FF2B5EF4-FFF2-40B4-BE49-F238E27FC236}">
              <a16:creationId xmlns:a16="http://schemas.microsoft.com/office/drawing/2014/main" id="{AD2D1B51-9BA4-44B3-BCCA-04F701E905FC}"/>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503" name="Text Box 16">
          <a:extLst>
            <a:ext uri="{FF2B5EF4-FFF2-40B4-BE49-F238E27FC236}">
              <a16:creationId xmlns:a16="http://schemas.microsoft.com/office/drawing/2014/main" id="{9C8D466E-823F-48DC-AB85-A10DD8E3B86F}"/>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170392</xdr:rowOff>
    </xdr:from>
    <xdr:ext cx="95250" cy="213632"/>
    <xdr:sp macro="" textlink="">
      <xdr:nvSpPr>
        <xdr:cNvPr id="3504" name="Text Box 15">
          <a:extLst>
            <a:ext uri="{FF2B5EF4-FFF2-40B4-BE49-F238E27FC236}">
              <a16:creationId xmlns:a16="http://schemas.microsoft.com/office/drawing/2014/main" id="{44F51C94-5003-4F14-BD5F-20C6D8728D2B}"/>
            </a:ext>
          </a:extLst>
        </xdr:cNvPr>
        <xdr:cNvSpPr txBox="1">
          <a:spLocks noChangeArrowheads="1"/>
        </xdr:cNvSpPr>
      </xdr:nvSpPr>
      <xdr:spPr bwMode="auto">
        <a:xfrm>
          <a:off x="14392275" y="478811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448496"/>
    <xdr:sp macro="" textlink="">
      <xdr:nvSpPr>
        <xdr:cNvPr id="3505" name="Text Box 15">
          <a:extLst>
            <a:ext uri="{FF2B5EF4-FFF2-40B4-BE49-F238E27FC236}">
              <a16:creationId xmlns:a16="http://schemas.microsoft.com/office/drawing/2014/main" id="{7FF4CCE4-A0BB-4B5A-9F1E-B9A3B6858326}"/>
            </a:ext>
          </a:extLst>
        </xdr:cNvPr>
        <xdr:cNvSpPr txBox="1">
          <a:spLocks noChangeArrowheads="1"/>
        </xdr:cNvSpPr>
      </xdr:nvSpPr>
      <xdr:spPr bwMode="auto">
        <a:xfrm>
          <a:off x="4743450" y="480822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504825</xdr:rowOff>
    </xdr:from>
    <xdr:ext cx="95250" cy="442269"/>
    <xdr:sp macro="" textlink="">
      <xdr:nvSpPr>
        <xdr:cNvPr id="3506" name="Text Box 15">
          <a:extLst>
            <a:ext uri="{FF2B5EF4-FFF2-40B4-BE49-F238E27FC236}">
              <a16:creationId xmlns:a16="http://schemas.microsoft.com/office/drawing/2014/main" id="{95604BDC-F073-40C7-864D-F5D4911B7B78}"/>
            </a:ext>
          </a:extLst>
        </xdr:cNvPr>
        <xdr:cNvSpPr txBox="1">
          <a:spLocks noChangeArrowheads="1"/>
        </xdr:cNvSpPr>
      </xdr:nvSpPr>
      <xdr:spPr bwMode="auto">
        <a:xfrm>
          <a:off x="14363700" y="480822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504825</xdr:rowOff>
    </xdr:from>
    <xdr:ext cx="95250" cy="442269"/>
    <xdr:sp macro="" textlink="">
      <xdr:nvSpPr>
        <xdr:cNvPr id="3507" name="Text Box 15">
          <a:extLst>
            <a:ext uri="{FF2B5EF4-FFF2-40B4-BE49-F238E27FC236}">
              <a16:creationId xmlns:a16="http://schemas.microsoft.com/office/drawing/2014/main" id="{3E116863-701B-4A9A-82AD-EC9267E7F3FB}"/>
            </a:ext>
          </a:extLst>
        </xdr:cNvPr>
        <xdr:cNvSpPr txBox="1">
          <a:spLocks noChangeArrowheads="1"/>
        </xdr:cNvSpPr>
      </xdr:nvSpPr>
      <xdr:spPr bwMode="auto">
        <a:xfrm>
          <a:off x="30918150" y="480822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213632"/>
    <xdr:sp macro="" textlink="">
      <xdr:nvSpPr>
        <xdr:cNvPr id="3508" name="Text Box 15">
          <a:extLst>
            <a:ext uri="{FF2B5EF4-FFF2-40B4-BE49-F238E27FC236}">
              <a16:creationId xmlns:a16="http://schemas.microsoft.com/office/drawing/2014/main" id="{50AE849C-C77F-4CDE-A5DA-015B08783685}"/>
            </a:ext>
          </a:extLst>
        </xdr:cNvPr>
        <xdr:cNvSpPr txBox="1">
          <a:spLocks noChangeArrowheads="1"/>
        </xdr:cNvSpPr>
      </xdr:nvSpPr>
      <xdr:spPr bwMode="auto">
        <a:xfrm>
          <a:off x="4743450" y="48082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444331"/>
    <xdr:sp macro="" textlink="">
      <xdr:nvSpPr>
        <xdr:cNvPr id="3509" name="Text Box 15">
          <a:extLst>
            <a:ext uri="{FF2B5EF4-FFF2-40B4-BE49-F238E27FC236}">
              <a16:creationId xmlns:a16="http://schemas.microsoft.com/office/drawing/2014/main" id="{40909DAF-BF4E-4809-9818-497265F606EC}"/>
            </a:ext>
          </a:extLst>
        </xdr:cNvPr>
        <xdr:cNvSpPr txBox="1">
          <a:spLocks noChangeArrowheads="1"/>
        </xdr:cNvSpPr>
      </xdr:nvSpPr>
      <xdr:spPr bwMode="auto">
        <a:xfrm>
          <a:off x="4743450" y="480822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170392</xdr:rowOff>
    </xdr:from>
    <xdr:ext cx="95250" cy="213632"/>
    <xdr:sp macro="" textlink="">
      <xdr:nvSpPr>
        <xdr:cNvPr id="3510" name="Text Box 15">
          <a:extLst>
            <a:ext uri="{FF2B5EF4-FFF2-40B4-BE49-F238E27FC236}">
              <a16:creationId xmlns:a16="http://schemas.microsoft.com/office/drawing/2014/main" id="{1F9C0CBF-C818-45E0-8AC0-A40A4BE2E586}"/>
            </a:ext>
          </a:extLst>
        </xdr:cNvPr>
        <xdr:cNvSpPr txBox="1">
          <a:spLocks noChangeArrowheads="1"/>
        </xdr:cNvSpPr>
      </xdr:nvSpPr>
      <xdr:spPr bwMode="auto">
        <a:xfrm>
          <a:off x="14392275" y="478811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11" name="Text Box 16">
          <a:extLst>
            <a:ext uri="{FF2B5EF4-FFF2-40B4-BE49-F238E27FC236}">
              <a16:creationId xmlns:a16="http://schemas.microsoft.com/office/drawing/2014/main" id="{1FBDF7F6-D9D8-4AED-BC29-C98CCE8FD9A4}"/>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12" name="Text Box 17">
          <a:extLst>
            <a:ext uri="{FF2B5EF4-FFF2-40B4-BE49-F238E27FC236}">
              <a16:creationId xmlns:a16="http://schemas.microsoft.com/office/drawing/2014/main" id="{D717F43C-50C4-48BE-9FCB-CB52B4B0B2C8}"/>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13" name="Text Box 18">
          <a:extLst>
            <a:ext uri="{FF2B5EF4-FFF2-40B4-BE49-F238E27FC236}">
              <a16:creationId xmlns:a16="http://schemas.microsoft.com/office/drawing/2014/main" id="{0E7E8F09-8FDC-418A-A22F-EAEA75C91A85}"/>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14" name="Text Box 19">
          <a:extLst>
            <a:ext uri="{FF2B5EF4-FFF2-40B4-BE49-F238E27FC236}">
              <a16:creationId xmlns:a16="http://schemas.microsoft.com/office/drawing/2014/main" id="{414D36BD-E3B3-49B3-B911-7E7549D3D998}"/>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3515" name="Text Box 16">
          <a:extLst>
            <a:ext uri="{FF2B5EF4-FFF2-40B4-BE49-F238E27FC236}">
              <a16:creationId xmlns:a16="http://schemas.microsoft.com/office/drawing/2014/main" id="{4548D31E-41FB-488C-B3C5-62FBB51479D9}"/>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3516" name="Text Box 17">
          <a:extLst>
            <a:ext uri="{FF2B5EF4-FFF2-40B4-BE49-F238E27FC236}">
              <a16:creationId xmlns:a16="http://schemas.microsoft.com/office/drawing/2014/main" id="{621F443B-AFF6-4064-9EC7-F4B7D9AB2DDA}"/>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3517" name="Text Box 18">
          <a:extLst>
            <a:ext uri="{FF2B5EF4-FFF2-40B4-BE49-F238E27FC236}">
              <a16:creationId xmlns:a16="http://schemas.microsoft.com/office/drawing/2014/main" id="{D12F5358-9209-4B90-8F1C-281001214913}"/>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3518" name="Text Box 19">
          <a:extLst>
            <a:ext uri="{FF2B5EF4-FFF2-40B4-BE49-F238E27FC236}">
              <a16:creationId xmlns:a16="http://schemas.microsoft.com/office/drawing/2014/main" id="{3CFB6339-630D-40B7-A967-F7A298E8F587}"/>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3519" name="Text Box 16">
          <a:extLst>
            <a:ext uri="{FF2B5EF4-FFF2-40B4-BE49-F238E27FC236}">
              <a16:creationId xmlns:a16="http://schemas.microsoft.com/office/drawing/2014/main" id="{94968345-DF0F-440F-8288-2D7090E9DA91}"/>
            </a:ext>
          </a:extLst>
        </xdr:cNvPr>
        <xdr:cNvSpPr txBox="1">
          <a:spLocks noChangeArrowheads="1"/>
        </xdr:cNvSpPr>
      </xdr:nvSpPr>
      <xdr:spPr bwMode="auto">
        <a:xfrm>
          <a:off x="309181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3520" name="Text Box 17">
          <a:extLst>
            <a:ext uri="{FF2B5EF4-FFF2-40B4-BE49-F238E27FC236}">
              <a16:creationId xmlns:a16="http://schemas.microsoft.com/office/drawing/2014/main" id="{C7CEB69E-E353-4EB7-9447-D181F65D32ED}"/>
            </a:ext>
          </a:extLst>
        </xdr:cNvPr>
        <xdr:cNvSpPr txBox="1">
          <a:spLocks noChangeArrowheads="1"/>
        </xdr:cNvSpPr>
      </xdr:nvSpPr>
      <xdr:spPr bwMode="auto">
        <a:xfrm>
          <a:off x="309181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3521" name="Text Box 18">
          <a:extLst>
            <a:ext uri="{FF2B5EF4-FFF2-40B4-BE49-F238E27FC236}">
              <a16:creationId xmlns:a16="http://schemas.microsoft.com/office/drawing/2014/main" id="{C6FA7F96-0D79-41E8-9F86-2C3FCC6E32B6}"/>
            </a:ext>
          </a:extLst>
        </xdr:cNvPr>
        <xdr:cNvSpPr txBox="1">
          <a:spLocks noChangeArrowheads="1"/>
        </xdr:cNvSpPr>
      </xdr:nvSpPr>
      <xdr:spPr bwMode="auto">
        <a:xfrm>
          <a:off x="309181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3522" name="Text Box 19">
          <a:extLst>
            <a:ext uri="{FF2B5EF4-FFF2-40B4-BE49-F238E27FC236}">
              <a16:creationId xmlns:a16="http://schemas.microsoft.com/office/drawing/2014/main" id="{BDCCFFD8-92B1-410F-8A71-D1E5A7CE67D5}"/>
            </a:ext>
          </a:extLst>
        </xdr:cNvPr>
        <xdr:cNvSpPr txBox="1">
          <a:spLocks noChangeArrowheads="1"/>
        </xdr:cNvSpPr>
      </xdr:nvSpPr>
      <xdr:spPr bwMode="auto">
        <a:xfrm>
          <a:off x="309181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444014"/>
    <xdr:sp macro="" textlink="">
      <xdr:nvSpPr>
        <xdr:cNvPr id="3523" name="Text Box 15">
          <a:extLst>
            <a:ext uri="{FF2B5EF4-FFF2-40B4-BE49-F238E27FC236}">
              <a16:creationId xmlns:a16="http://schemas.microsoft.com/office/drawing/2014/main" id="{95113697-7026-42EE-A2CE-7F94D528D64C}"/>
            </a:ext>
          </a:extLst>
        </xdr:cNvPr>
        <xdr:cNvSpPr txBox="1">
          <a:spLocks noChangeArrowheads="1"/>
        </xdr:cNvSpPr>
      </xdr:nvSpPr>
      <xdr:spPr bwMode="auto">
        <a:xfrm>
          <a:off x="4743450" y="495681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24" name="Text Box 16">
          <a:extLst>
            <a:ext uri="{FF2B5EF4-FFF2-40B4-BE49-F238E27FC236}">
              <a16:creationId xmlns:a16="http://schemas.microsoft.com/office/drawing/2014/main" id="{B76EB24A-2398-4368-84BF-49993A5517AD}"/>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25" name="Text Box 17">
          <a:extLst>
            <a:ext uri="{FF2B5EF4-FFF2-40B4-BE49-F238E27FC236}">
              <a16:creationId xmlns:a16="http://schemas.microsoft.com/office/drawing/2014/main" id="{2558E169-BEFE-4D60-97E1-155E2548F5AC}"/>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26" name="Text Box 18">
          <a:extLst>
            <a:ext uri="{FF2B5EF4-FFF2-40B4-BE49-F238E27FC236}">
              <a16:creationId xmlns:a16="http://schemas.microsoft.com/office/drawing/2014/main" id="{448E6E19-BE02-4831-81F9-AC9BFB1DE012}"/>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27" name="Text Box 19">
          <a:extLst>
            <a:ext uri="{FF2B5EF4-FFF2-40B4-BE49-F238E27FC236}">
              <a16:creationId xmlns:a16="http://schemas.microsoft.com/office/drawing/2014/main" id="{CF87D484-1C18-427A-B2E5-1F304DFD3ECA}"/>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3528" name="Text Box 16">
          <a:extLst>
            <a:ext uri="{FF2B5EF4-FFF2-40B4-BE49-F238E27FC236}">
              <a16:creationId xmlns:a16="http://schemas.microsoft.com/office/drawing/2014/main" id="{ADA5D2D0-8061-4AFC-8442-0FC8A24B8965}"/>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3529" name="Text Box 17">
          <a:extLst>
            <a:ext uri="{FF2B5EF4-FFF2-40B4-BE49-F238E27FC236}">
              <a16:creationId xmlns:a16="http://schemas.microsoft.com/office/drawing/2014/main" id="{6F9FCBEA-6E53-40CD-9DDD-2EBD075A68AC}"/>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3530" name="Text Box 18">
          <a:extLst>
            <a:ext uri="{FF2B5EF4-FFF2-40B4-BE49-F238E27FC236}">
              <a16:creationId xmlns:a16="http://schemas.microsoft.com/office/drawing/2014/main" id="{44C60097-F69C-4D51-BE52-25590B0F2CB6}"/>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531" name="Text Box 16">
          <a:extLst>
            <a:ext uri="{FF2B5EF4-FFF2-40B4-BE49-F238E27FC236}">
              <a16:creationId xmlns:a16="http://schemas.microsoft.com/office/drawing/2014/main" id="{51B04730-246A-452A-BBB5-1ACACD596EE7}"/>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532" name="Text Box 17">
          <a:extLst>
            <a:ext uri="{FF2B5EF4-FFF2-40B4-BE49-F238E27FC236}">
              <a16:creationId xmlns:a16="http://schemas.microsoft.com/office/drawing/2014/main" id="{55F6E6B7-1761-491F-A260-ABBD6511B654}"/>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533" name="Text Box 18">
          <a:extLst>
            <a:ext uri="{FF2B5EF4-FFF2-40B4-BE49-F238E27FC236}">
              <a16:creationId xmlns:a16="http://schemas.microsoft.com/office/drawing/2014/main" id="{4110A4F9-12C5-4251-88F8-4DF802AEC264}"/>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534" name="Text Box 19">
          <a:extLst>
            <a:ext uri="{FF2B5EF4-FFF2-40B4-BE49-F238E27FC236}">
              <a16:creationId xmlns:a16="http://schemas.microsoft.com/office/drawing/2014/main" id="{B4404759-919A-4B0F-AB90-9A9863B86FB6}"/>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535" name="Text Box 16">
          <a:extLst>
            <a:ext uri="{FF2B5EF4-FFF2-40B4-BE49-F238E27FC236}">
              <a16:creationId xmlns:a16="http://schemas.microsoft.com/office/drawing/2014/main" id="{2C14C4D6-F28E-481B-AE74-35E8EB994F00}"/>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536" name="Text Box 17">
          <a:extLst>
            <a:ext uri="{FF2B5EF4-FFF2-40B4-BE49-F238E27FC236}">
              <a16:creationId xmlns:a16="http://schemas.microsoft.com/office/drawing/2014/main" id="{CE1D99EB-1499-414C-8C6C-3AA35067BBC2}"/>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537" name="Text Box 18">
          <a:extLst>
            <a:ext uri="{FF2B5EF4-FFF2-40B4-BE49-F238E27FC236}">
              <a16:creationId xmlns:a16="http://schemas.microsoft.com/office/drawing/2014/main" id="{789C4844-0B3C-4A4B-8A28-E619DD0437BA}"/>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538" name="Text Box 19">
          <a:extLst>
            <a:ext uri="{FF2B5EF4-FFF2-40B4-BE49-F238E27FC236}">
              <a16:creationId xmlns:a16="http://schemas.microsoft.com/office/drawing/2014/main" id="{760C88AA-ED18-4C29-935C-B75B0C1519C6}"/>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456743"/>
    <xdr:sp macro="" textlink="">
      <xdr:nvSpPr>
        <xdr:cNvPr id="3539" name="Text Box 15">
          <a:extLst>
            <a:ext uri="{FF2B5EF4-FFF2-40B4-BE49-F238E27FC236}">
              <a16:creationId xmlns:a16="http://schemas.microsoft.com/office/drawing/2014/main" id="{F8D580DD-2947-481C-9209-9231215BC64C}"/>
            </a:ext>
          </a:extLst>
        </xdr:cNvPr>
        <xdr:cNvSpPr txBox="1">
          <a:spLocks noChangeArrowheads="1"/>
        </xdr:cNvSpPr>
      </xdr:nvSpPr>
      <xdr:spPr bwMode="auto">
        <a:xfrm>
          <a:off x="4743450" y="480822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504825</xdr:rowOff>
    </xdr:from>
    <xdr:ext cx="95250" cy="442269"/>
    <xdr:sp macro="" textlink="">
      <xdr:nvSpPr>
        <xdr:cNvPr id="3540" name="Text Box 15">
          <a:extLst>
            <a:ext uri="{FF2B5EF4-FFF2-40B4-BE49-F238E27FC236}">
              <a16:creationId xmlns:a16="http://schemas.microsoft.com/office/drawing/2014/main" id="{A595CD0C-3BC2-467A-A670-040A31CBF771}"/>
            </a:ext>
          </a:extLst>
        </xdr:cNvPr>
        <xdr:cNvSpPr txBox="1">
          <a:spLocks noChangeArrowheads="1"/>
        </xdr:cNvSpPr>
      </xdr:nvSpPr>
      <xdr:spPr bwMode="auto">
        <a:xfrm>
          <a:off x="14363700" y="480822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504825</xdr:rowOff>
    </xdr:from>
    <xdr:ext cx="95250" cy="442269"/>
    <xdr:sp macro="" textlink="">
      <xdr:nvSpPr>
        <xdr:cNvPr id="3541" name="Text Box 15">
          <a:extLst>
            <a:ext uri="{FF2B5EF4-FFF2-40B4-BE49-F238E27FC236}">
              <a16:creationId xmlns:a16="http://schemas.microsoft.com/office/drawing/2014/main" id="{A18216AF-CE14-4399-9214-9C9DDE72B15C}"/>
            </a:ext>
          </a:extLst>
        </xdr:cNvPr>
        <xdr:cNvSpPr txBox="1">
          <a:spLocks noChangeArrowheads="1"/>
        </xdr:cNvSpPr>
      </xdr:nvSpPr>
      <xdr:spPr bwMode="auto">
        <a:xfrm>
          <a:off x="30918150" y="480822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213632"/>
    <xdr:sp macro="" textlink="">
      <xdr:nvSpPr>
        <xdr:cNvPr id="3542" name="Text Box 15">
          <a:extLst>
            <a:ext uri="{FF2B5EF4-FFF2-40B4-BE49-F238E27FC236}">
              <a16:creationId xmlns:a16="http://schemas.microsoft.com/office/drawing/2014/main" id="{6A33BD45-BB30-4223-BE0E-64791F45B704}"/>
            </a:ext>
          </a:extLst>
        </xdr:cNvPr>
        <xdr:cNvSpPr txBox="1">
          <a:spLocks noChangeArrowheads="1"/>
        </xdr:cNvSpPr>
      </xdr:nvSpPr>
      <xdr:spPr bwMode="auto">
        <a:xfrm>
          <a:off x="4743450" y="48082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444331"/>
    <xdr:sp macro="" textlink="">
      <xdr:nvSpPr>
        <xdr:cNvPr id="3543" name="Text Box 15">
          <a:extLst>
            <a:ext uri="{FF2B5EF4-FFF2-40B4-BE49-F238E27FC236}">
              <a16:creationId xmlns:a16="http://schemas.microsoft.com/office/drawing/2014/main" id="{9C0A5F86-C766-479F-A010-CAF91B7469C9}"/>
            </a:ext>
          </a:extLst>
        </xdr:cNvPr>
        <xdr:cNvSpPr txBox="1">
          <a:spLocks noChangeArrowheads="1"/>
        </xdr:cNvSpPr>
      </xdr:nvSpPr>
      <xdr:spPr bwMode="auto">
        <a:xfrm>
          <a:off x="4743450" y="480822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504825</xdr:rowOff>
    </xdr:from>
    <xdr:ext cx="95250" cy="213632"/>
    <xdr:sp macro="" textlink="">
      <xdr:nvSpPr>
        <xdr:cNvPr id="3544" name="Text Box 15">
          <a:extLst>
            <a:ext uri="{FF2B5EF4-FFF2-40B4-BE49-F238E27FC236}">
              <a16:creationId xmlns:a16="http://schemas.microsoft.com/office/drawing/2014/main" id="{E7DC1291-6756-488C-B229-B92037DF411D}"/>
            </a:ext>
          </a:extLst>
        </xdr:cNvPr>
        <xdr:cNvSpPr txBox="1">
          <a:spLocks noChangeArrowheads="1"/>
        </xdr:cNvSpPr>
      </xdr:nvSpPr>
      <xdr:spPr bwMode="auto">
        <a:xfrm>
          <a:off x="14363700" y="48082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45" name="Text Box 16">
          <a:extLst>
            <a:ext uri="{FF2B5EF4-FFF2-40B4-BE49-F238E27FC236}">
              <a16:creationId xmlns:a16="http://schemas.microsoft.com/office/drawing/2014/main" id="{A41A70B1-6150-4A65-A204-3A901CCF8711}"/>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46" name="Text Box 17">
          <a:extLst>
            <a:ext uri="{FF2B5EF4-FFF2-40B4-BE49-F238E27FC236}">
              <a16:creationId xmlns:a16="http://schemas.microsoft.com/office/drawing/2014/main" id="{CDB634B0-CC91-4FC9-A1C9-F85D1AC3828F}"/>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47" name="Text Box 18">
          <a:extLst>
            <a:ext uri="{FF2B5EF4-FFF2-40B4-BE49-F238E27FC236}">
              <a16:creationId xmlns:a16="http://schemas.microsoft.com/office/drawing/2014/main" id="{3E4AB149-C21F-469D-ACCE-4133B68AFF25}"/>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48" name="Text Box 19">
          <a:extLst>
            <a:ext uri="{FF2B5EF4-FFF2-40B4-BE49-F238E27FC236}">
              <a16:creationId xmlns:a16="http://schemas.microsoft.com/office/drawing/2014/main" id="{B3C8E5A4-3DDA-472D-A7AD-EF3D983F8C7A}"/>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3549" name="Text Box 16">
          <a:extLst>
            <a:ext uri="{FF2B5EF4-FFF2-40B4-BE49-F238E27FC236}">
              <a16:creationId xmlns:a16="http://schemas.microsoft.com/office/drawing/2014/main" id="{EC7BC5E4-0DB9-4846-A900-E7F6E4B78F39}"/>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3550" name="Text Box 17">
          <a:extLst>
            <a:ext uri="{FF2B5EF4-FFF2-40B4-BE49-F238E27FC236}">
              <a16:creationId xmlns:a16="http://schemas.microsoft.com/office/drawing/2014/main" id="{A6859CD3-1B2B-4229-BCE8-B76765226C7C}"/>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3551" name="Text Box 18">
          <a:extLst>
            <a:ext uri="{FF2B5EF4-FFF2-40B4-BE49-F238E27FC236}">
              <a16:creationId xmlns:a16="http://schemas.microsoft.com/office/drawing/2014/main" id="{B2E3C2B2-2FA7-4368-B143-E50009C8F2E0}"/>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3552" name="Text Box 19">
          <a:extLst>
            <a:ext uri="{FF2B5EF4-FFF2-40B4-BE49-F238E27FC236}">
              <a16:creationId xmlns:a16="http://schemas.microsoft.com/office/drawing/2014/main" id="{9930E0F7-B66D-419F-A06A-B4EA7EFFC5BE}"/>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3553" name="Text Box 16">
          <a:extLst>
            <a:ext uri="{FF2B5EF4-FFF2-40B4-BE49-F238E27FC236}">
              <a16:creationId xmlns:a16="http://schemas.microsoft.com/office/drawing/2014/main" id="{7E939FFB-4608-481F-9E47-C3714D8378D7}"/>
            </a:ext>
          </a:extLst>
        </xdr:cNvPr>
        <xdr:cNvSpPr txBox="1">
          <a:spLocks noChangeArrowheads="1"/>
        </xdr:cNvSpPr>
      </xdr:nvSpPr>
      <xdr:spPr bwMode="auto">
        <a:xfrm>
          <a:off x="309181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3554" name="Text Box 17">
          <a:extLst>
            <a:ext uri="{FF2B5EF4-FFF2-40B4-BE49-F238E27FC236}">
              <a16:creationId xmlns:a16="http://schemas.microsoft.com/office/drawing/2014/main" id="{46DFBB21-9A89-44A7-903A-1A556300E274}"/>
            </a:ext>
          </a:extLst>
        </xdr:cNvPr>
        <xdr:cNvSpPr txBox="1">
          <a:spLocks noChangeArrowheads="1"/>
        </xdr:cNvSpPr>
      </xdr:nvSpPr>
      <xdr:spPr bwMode="auto">
        <a:xfrm>
          <a:off x="309181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3555" name="Text Box 18">
          <a:extLst>
            <a:ext uri="{FF2B5EF4-FFF2-40B4-BE49-F238E27FC236}">
              <a16:creationId xmlns:a16="http://schemas.microsoft.com/office/drawing/2014/main" id="{17EC1744-5F7F-492A-AF9A-CAFCFC9FCC28}"/>
            </a:ext>
          </a:extLst>
        </xdr:cNvPr>
        <xdr:cNvSpPr txBox="1">
          <a:spLocks noChangeArrowheads="1"/>
        </xdr:cNvSpPr>
      </xdr:nvSpPr>
      <xdr:spPr bwMode="auto">
        <a:xfrm>
          <a:off x="309181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3556" name="Text Box 19">
          <a:extLst>
            <a:ext uri="{FF2B5EF4-FFF2-40B4-BE49-F238E27FC236}">
              <a16:creationId xmlns:a16="http://schemas.microsoft.com/office/drawing/2014/main" id="{674A27A6-A79E-40E3-991A-B466FEF6459D}"/>
            </a:ext>
          </a:extLst>
        </xdr:cNvPr>
        <xdr:cNvSpPr txBox="1">
          <a:spLocks noChangeArrowheads="1"/>
        </xdr:cNvSpPr>
      </xdr:nvSpPr>
      <xdr:spPr bwMode="auto">
        <a:xfrm>
          <a:off x="309181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444014"/>
    <xdr:sp macro="" textlink="">
      <xdr:nvSpPr>
        <xdr:cNvPr id="3557" name="Text Box 15">
          <a:extLst>
            <a:ext uri="{FF2B5EF4-FFF2-40B4-BE49-F238E27FC236}">
              <a16:creationId xmlns:a16="http://schemas.microsoft.com/office/drawing/2014/main" id="{3C72D700-E304-490A-836A-519CA83648AD}"/>
            </a:ext>
          </a:extLst>
        </xdr:cNvPr>
        <xdr:cNvSpPr txBox="1">
          <a:spLocks noChangeArrowheads="1"/>
        </xdr:cNvSpPr>
      </xdr:nvSpPr>
      <xdr:spPr bwMode="auto">
        <a:xfrm>
          <a:off x="4743450" y="495681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58" name="Text Box 16">
          <a:extLst>
            <a:ext uri="{FF2B5EF4-FFF2-40B4-BE49-F238E27FC236}">
              <a16:creationId xmlns:a16="http://schemas.microsoft.com/office/drawing/2014/main" id="{813B1256-CDE8-49BD-8012-8ABBD241850B}"/>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59" name="Text Box 17">
          <a:extLst>
            <a:ext uri="{FF2B5EF4-FFF2-40B4-BE49-F238E27FC236}">
              <a16:creationId xmlns:a16="http://schemas.microsoft.com/office/drawing/2014/main" id="{AE0450D3-BAC5-4ABA-8F7E-78820B416AC5}"/>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60" name="Text Box 18">
          <a:extLst>
            <a:ext uri="{FF2B5EF4-FFF2-40B4-BE49-F238E27FC236}">
              <a16:creationId xmlns:a16="http://schemas.microsoft.com/office/drawing/2014/main" id="{670690A1-8807-4766-85E2-26F426F14868}"/>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61" name="Text Box 19">
          <a:extLst>
            <a:ext uri="{FF2B5EF4-FFF2-40B4-BE49-F238E27FC236}">
              <a16:creationId xmlns:a16="http://schemas.microsoft.com/office/drawing/2014/main" id="{D094C2BB-DD58-43C2-9D47-D14E4889FC70}"/>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118</xdr:row>
      <xdr:rowOff>504825</xdr:rowOff>
    </xdr:from>
    <xdr:ext cx="95250" cy="442269"/>
    <xdr:sp macro="" textlink="">
      <xdr:nvSpPr>
        <xdr:cNvPr id="3562" name="Text Box 15">
          <a:extLst>
            <a:ext uri="{FF2B5EF4-FFF2-40B4-BE49-F238E27FC236}">
              <a16:creationId xmlns:a16="http://schemas.microsoft.com/office/drawing/2014/main" id="{EC748957-BF8D-49AB-B661-89DEBC8A2384}"/>
            </a:ext>
          </a:extLst>
        </xdr:cNvPr>
        <xdr:cNvSpPr txBox="1">
          <a:spLocks noChangeArrowheads="1"/>
        </xdr:cNvSpPr>
      </xdr:nvSpPr>
      <xdr:spPr bwMode="auto">
        <a:xfrm>
          <a:off x="14363700" y="495681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3563" name="Text Box 16">
          <a:extLst>
            <a:ext uri="{FF2B5EF4-FFF2-40B4-BE49-F238E27FC236}">
              <a16:creationId xmlns:a16="http://schemas.microsoft.com/office/drawing/2014/main" id="{3D3A9E8F-DC44-4A2A-AC0E-36A8AD4B3F10}"/>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3564" name="Text Box 17">
          <a:extLst>
            <a:ext uri="{FF2B5EF4-FFF2-40B4-BE49-F238E27FC236}">
              <a16:creationId xmlns:a16="http://schemas.microsoft.com/office/drawing/2014/main" id="{DBD13DB5-643D-4FFB-9A62-0E221FFE640A}"/>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3565" name="Text Box 18">
          <a:extLst>
            <a:ext uri="{FF2B5EF4-FFF2-40B4-BE49-F238E27FC236}">
              <a16:creationId xmlns:a16="http://schemas.microsoft.com/office/drawing/2014/main" id="{F7969704-F787-43E8-BF62-D8D028964203}"/>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566" name="Text Box 16">
          <a:extLst>
            <a:ext uri="{FF2B5EF4-FFF2-40B4-BE49-F238E27FC236}">
              <a16:creationId xmlns:a16="http://schemas.microsoft.com/office/drawing/2014/main" id="{D02EF6B0-ABE1-4208-A68C-7FB46EE7899C}"/>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567" name="Text Box 17">
          <a:extLst>
            <a:ext uri="{FF2B5EF4-FFF2-40B4-BE49-F238E27FC236}">
              <a16:creationId xmlns:a16="http://schemas.microsoft.com/office/drawing/2014/main" id="{F62CCA1F-DD23-4A0B-8908-AF954E38FE57}"/>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568" name="Text Box 18">
          <a:extLst>
            <a:ext uri="{FF2B5EF4-FFF2-40B4-BE49-F238E27FC236}">
              <a16:creationId xmlns:a16="http://schemas.microsoft.com/office/drawing/2014/main" id="{669CD2D5-923F-461C-A5D2-76ABAD589DC3}"/>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569" name="Text Box 19">
          <a:extLst>
            <a:ext uri="{FF2B5EF4-FFF2-40B4-BE49-F238E27FC236}">
              <a16:creationId xmlns:a16="http://schemas.microsoft.com/office/drawing/2014/main" id="{341CF40E-73B0-4ABD-BF2C-DE8FA6DED4D0}"/>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570" name="Text Box 16">
          <a:extLst>
            <a:ext uri="{FF2B5EF4-FFF2-40B4-BE49-F238E27FC236}">
              <a16:creationId xmlns:a16="http://schemas.microsoft.com/office/drawing/2014/main" id="{92445BFE-6315-48B8-ACAD-64F61E0945F2}"/>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571" name="Text Box 17">
          <a:extLst>
            <a:ext uri="{FF2B5EF4-FFF2-40B4-BE49-F238E27FC236}">
              <a16:creationId xmlns:a16="http://schemas.microsoft.com/office/drawing/2014/main" id="{9A885934-8D62-4791-AC3C-8BD6C66C5889}"/>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572" name="Text Box 18">
          <a:extLst>
            <a:ext uri="{FF2B5EF4-FFF2-40B4-BE49-F238E27FC236}">
              <a16:creationId xmlns:a16="http://schemas.microsoft.com/office/drawing/2014/main" id="{A466F8BA-5435-4551-AFB4-8713E5427E03}"/>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170392</xdr:rowOff>
    </xdr:from>
    <xdr:ext cx="95250" cy="213632"/>
    <xdr:sp macro="" textlink="">
      <xdr:nvSpPr>
        <xdr:cNvPr id="3573" name="Text Box 15">
          <a:extLst>
            <a:ext uri="{FF2B5EF4-FFF2-40B4-BE49-F238E27FC236}">
              <a16:creationId xmlns:a16="http://schemas.microsoft.com/office/drawing/2014/main" id="{AC7CE062-C502-4479-955A-5620E17D02E0}"/>
            </a:ext>
          </a:extLst>
        </xdr:cNvPr>
        <xdr:cNvSpPr txBox="1">
          <a:spLocks noChangeArrowheads="1"/>
        </xdr:cNvSpPr>
      </xdr:nvSpPr>
      <xdr:spPr bwMode="auto">
        <a:xfrm>
          <a:off x="14392275" y="501099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74" name="Text Box 16">
          <a:extLst>
            <a:ext uri="{FF2B5EF4-FFF2-40B4-BE49-F238E27FC236}">
              <a16:creationId xmlns:a16="http://schemas.microsoft.com/office/drawing/2014/main" id="{4EAFA9E5-D688-47BC-BC03-922CB94C4791}"/>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75" name="Text Box 17">
          <a:extLst>
            <a:ext uri="{FF2B5EF4-FFF2-40B4-BE49-F238E27FC236}">
              <a16:creationId xmlns:a16="http://schemas.microsoft.com/office/drawing/2014/main" id="{D0FDA2DB-77B0-4DCE-8885-38C9F102BC88}"/>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76" name="Text Box 18">
          <a:extLst>
            <a:ext uri="{FF2B5EF4-FFF2-40B4-BE49-F238E27FC236}">
              <a16:creationId xmlns:a16="http://schemas.microsoft.com/office/drawing/2014/main" id="{CEA51FB9-FD19-41E7-8A72-DA733CBE793E}"/>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77" name="Text Box 19">
          <a:extLst>
            <a:ext uri="{FF2B5EF4-FFF2-40B4-BE49-F238E27FC236}">
              <a16:creationId xmlns:a16="http://schemas.microsoft.com/office/drawing/2014/main" id="{5E32248F-3264-4DBA-924B-7960FEFB8404}"/>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3578" name="Text Box 16">
          <a:extLst>
            <a:ext uri="{FF2B5EF4-FFF2-40B4-BE49-F238E27FC236}">
              <a16:creationId xmlns:a16="http://schemas.microsoft.com/office/drawing/2014/main" id="{E926684E-1695-4430-B04E-26AC264E7D70}"/>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3579" name="Text Box 17">
          <a:extLst>
            <a:ext uri="{FF2B5EF4-FFF2-40B4-BE49-F238E27FC236}">
              <a16:creationId xmlns:a16="http://schemas.microsoft.com/office/drawing/2014/main" id="{C24C712E-F713-49FA-9FE9-20877C29D644}"/>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3580" name="Text Box 18">
          <a:extLst>
            <a:ext uri="{FF2B5EF4-FFF2-40B4-BE49-F238E27FC236}">
              <a16:creationId xmlns:a16="http://schemas.microsoft.com/office/drawing/2014/main" id="{A7DE4C75-37E2-4A28-AB2A-35E03516A555}"/>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3581" name="Text Box 19">
          <a:extLst>
            <a:ext uri="{FF2B5EF4-FFF2-40B4-BE49-F238E27FC236}">
              <a16:creationId xmlns:a16="http://schemas.microsoft.com/office/drawing/2014/main" id="{3F0F3ADA-EF94-4165-A220-00B4732FBB5C}"/>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115</xdr:row>
      <xdr:rowOff>0</xdr:rowOff>
    </xdr:from>
    <xdr:ext cx="95250" cy="171450"/>
    <xdr:sp macro="" textlink="">
      <xdr:nvSpPr>
        <xdr:cNvPr id="3582" name="Text Box 16">
          <a:extLst>
            <a:ext uri="{FF2B5EF4-FFF2-40B4-BE49-F238E27FC236}">
              <a16:creationId xmlns:a16="http://schemas.microsoft.com/office/drawing/2014/main" id="{24B13441-394A-4769-ACF3-E76A766B093B}"/>
            </a:ext>
          </a:extLst>
        </xdr:cNvPr>
        <xdr:cNvSpPr txBox="1">
          <a:spLocks noChangeArrowheads="1"/>
        </xdr:cNvSpPr>
      </xdr:nvSpPr>
      <xdr:spPr bwMode="auto">
        <a:xfrm>
          <a:off x="30918150" y="480822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115</xdr:row>
      <xdr:rowOff>0</xdr:rowOff>
    </xdr:from>
    <xdr:ext cx="95250" cy="171450"/>
    <xdr:sp macro="" textlink="">
      <xdr:nvSpPr>
        <xdr:cNvPr id="3583" name="Text Box 17">
          <a:extLst>
            <a:ext uri="{FF2B5EF4-FFF2-40B4-BE49-F238E27FC236}">
              <a16:creationId xmlns:a16="http://schemas.microsoft.com/office/drawing/2014/main" id="{9DC364F2-AE10-4648-AD9C-87CA36942B97}"/>
            </a:ext>
          </a:extLst>
        </xdr:cNvPr>
        <xdr:cNvSpPr txBox="1">
          <a:spLocks noChangeArrowheads="1"/>
        </xdr:cNvSpPr>
      </xdr:nvSpPr>
      <xdr:spPr bwMode="auto">
        <a:xfrm>
          <a:off x="30918150" y="480822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115</xdr:row>
      <xdr:rowOff>0</xdr:rowOff>
    </xdr:from>
    <xdr:ext cx="95250" cy="171450"/>
    <xdr:sp macro="" textlink="">
      <xdr:nvSpPr>
        <xdr:cNvPr id="3584" name="Text Box 18">
          <a:extLst>
            <a:ext uri="{FF2B5EF4-FFF2-40B4-BE49-F238E27FC236}">
              <a16:creationId xmlns:a16="http://schemas.microsoft.com/office/drawing/2014/main" id="{841E1146-2D27-47B7-A19C-D896B3765FEE}"/>
            </a:ext>
          </a:extLst>
        </xdr:cNvPr>
        <xdr:cNvSpPr txBox="1">
          <a:spLocks noChangeArrowheads="1"/>
        </xdr:cNvSpPr>
      </xdr:nvSpPr>
      <xdr:spPr bwMode="auto">
        <a:xfrm>
          <a:off x="30918150" y="480822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115</xdr:row>
      <xdr:rowOff>0</xdr:rowOff>
    </xdr:from>
    <xdr:ext cx="95250" cy="171450"/>
    <xdr:sp macro="" textlink="">
      <xdr:nvSpPr>
        <xdr:cNvPr id="3585" name="Text Box 19">
          <a:extLst>
            <a:ext uri="{FF2B5EF4-FFF2-40B4-BE49-F238E27FC236}">
              <a16:creationId xmlns:a16="http://schemas.microsoft.com/office/drawing/2014/main" id="{78A917A2-23C2-4A90-85C4-FA42B6ACF539}"/>
            </a:ext>
          </a:extLst>
        </xdr:cNvPr>
        <xdr:cNvSpPr txBox="1">
          <a:spLocks noChangeArrowheads="1"/>
        </xdr:cNvSpPr>
      </xdr:nvSpPr>
      <xdr:spPr bwMode="auto">
        <a:xfrm>
          <a:off x="30918150" y="480822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444014"/>
    <xdr:sp macro="" textlink="">
      <xdr:nvSpPr>
        <xdr:cNvPr id="3586" name="Text Box 15">
          <a:extLst>
            <a:ext uri="{FF2B5EF4-FFF2-40B4-BE49-F238E27FC236}">
              <a16:creationId xmlns:a16="http://schemas.microsoft.com/office/drawing/2014/main" id="{B74CD61C-B752-4FB4-A698-73B10C1889AC}"/>
            </a:ext>
          </a:extLst>
        </xdr:cNvPr>
        <xdr:cNvSpPr txBox="1">
          <a:spLocks noChangeArrowheads="1"/>
        </xdr:cNvSpPr>
      </xdr:nvSpPr>
      <xdr:spPr bwMode="auto">
        <a:xfrm>
          <a:off x="4743450" y="495681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87" name="Text Box 16">
          <a:extLst>
            <a:ext uri="{FF2B5EF4-FFF2-40B4-BE49-F238E27FC236}">
              <a16:creationId xmlns:a16="http://schemas.microsoft.com/office/drawing/2014/main" id="{6D29C71A-A836-4DDB-A477-5C9CF85B55DC}"/>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88" name="Text Box 17">
          <a:extLst>
            <a:ext uri="{FF2B5EF4-FFF2-40B4-BE49-F238E27FC236}">
              <a16:creationId xmlns:a16="http://schemas.microsoft.com/office/drawing/2014/main" id="{C8A051B4-76DF-442C-AD35-EB72E6F0E26C}"/>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89" name="Text Box 18">
          <a:extLst>
            <a:ext uri="{FF2B5EF4-FFF2-40B4-BE49-F238E27FC236}">
              <a16:creationId xmlns:a16="http://schemas.microsoft.com/office/drawing/2014/main" id="{B374EAC3-DD08-40AB-B3CA-064D31B2A668}"/>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90" name="Text Box 19">
          <a:extLst>
            <a:ext uri="{FF2B5EF4-FFF2-40B4-BE49-F238E27FC236}">
              <a16:creationId xmlns:a16="http://schemas.microsoft.com/office/drawing/2014/main" id="{55CBB478-7A90-47B6-AF27-B0C88EC5251C}"/>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3591" name="Text Box 16">
          <a:extLst>
            <a:ext uri="{FF2B5EF4-FFF2-40B4-BE49-F238E27FC236}">
              <a16:creationId xmlns:a16="http://schemas.microsoft.com/office/drawing/2014/main" id="{974B988D-9891-4C24-8196-460F9A65600B}"/>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3592" name="Text Box 17">
          <a:extLst>
            <a:ext uri="{FF2B5EF4-FFF2-40B4-BE49-F238E27FC236}">
              <a16:creationId xmlns:a16="http://schemas.microsoft.com/office/drawing/2014/main" id="{352FDECC-073B-4271-9878-2E825076D2F8}"/>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15875</xdr:rowOff>
    </xdr:from>
    <xdr:ext cx="95250" cy="171450"/>
    <xdr:sp macro="" textlink="">
      <xdr:nvSpPr>
        <xdr:cNvPr id="3593" name="Text Box 18">
          <a:extLst>
            <a:ext uri="{FF2B5EF4-FFF2-40B4-BE49-F238E27FC236}">
              <a16:creationId xmlns:a16="http://schemas.microsoft.com/office/drawing/2014/main" id="{F561CA43-D71E-4D7A-95BA-317FDB6856B4}"/>
            </a:ext>
          </a:extLst>
        </xdr:cNvPr>
        <xdr:cNvSpPr txBox="1">
          <a:spLocks noChangeArrowheads="1"/>
        </xdr:cNvSpPr>
      </xdr:nvSpPr>
      <xdr:spPr bwMode="auto">
        <a:xfrm>
          <a:off x="14355762" y="499554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594" name="Text Box 16">
          <a:extLst>
            <a:ext uri="{FF2B5EF4-FFF2-40B4-BE49-F238E27FC236}">
              <a16:creationId xmlns:a16="http://schemas.microsoft.com/office/drawing/2014/main" id="{8552C0F5-CEC3-490A-AB7E-4815968BD305}"/>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595" name="Text Box 17">
          <a:extLst>
            <a:ext uri="{FF2B5EF4-FFF2-40B4-BE49-F238E27FC236}">
              <a16:creationId xmlns:a16="http://schemas.microsoft.com/office/drawing/2014/main" id="{3C3AEC36-EFFD-4B09-8D4B-7850251F502D}"/>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596" name="Text Box 18">
          <a:extLst>
            <a:ext uri="{FF2B5EF4-FFF2-40B4-BE49-F238E27FC236}">
              <a16:creationId xmlns:a16="http://schemas.microsoft.com/office/drawing/2014/main" id="{16951C03-D2E7-4FEA-AF2D-030BB2BA1C26}"/>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597" name="Text Box 19">
          <a:extLst>
            <a:ext uri="{FF2B5EF4-FFF2-40B4-BE49-F238E27FC236}">
              <a16:creationId xmlns:a16="http://schemas.microsoft.com/office/drawing/2014/main" id="{1256888D-9937-4D09-B329-ADC0FA9C283B}"/>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598" name="Text Box 16">
          <a:extLst>
            <a:ext uri="{FF2B5EF4-FFF2-40B4-BE49-F238E27FC236}">
              <a16:creationId xmlns:a16="http://schemas.microsoft.com/office/drawing/2014/main" id="{D794CD44-3A3D-40BC-8297-E60FA1874EED}"/>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170392</xdr:rowOff>
    </xdr:from>
    <xdr:ext cx="95250" cy="213632"/>
    <xdr:sp macro="" textlink="">
      <xdr:nvSpPr>
        <xdr:cNvPr id="3599" name="Text Box 15">
          <a:extLst>
            <a:ext uri="{FF2B5EF4-FFF2-40B4-BE49-F238E27FC236}">
              <a16:creationId xmlns:a16="http://schemas.microsoft.com/office/drawing/2014/main" id="{6467EACC-A738-43F2-A1D2-B9E6B1134012}"/>
            </a:ext>
          </a:extLst>
        </xdr:cNvPr>
        <xdr:cNvSpPr txBox="1">
          <a:spLocks noChangeArrowheads="1"/>
        </xdr:cNvSpPr>
      </xdr:nvSpPr>
      <xdr:spPr bwMode="auto">
        <a:xfrm>
          <a:off x="14392275" y="501099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448496"/>
    <xdr:sp macro="" textlink="">
      <xdr:nvSpPr>
        <xdr:cNvPr id="3600" name="Text Box 15">
          <a:extLst>
            <a:ext uri="{FF2B5EF4-FFF2-40B4-BE49-F238E27FC236}">
              <a16:creationId xmlns:a16="http://schemas.microsoft.com/office/drawing/2014/main" id="{FE94A0F5-D998-49D0-9C2F-D77723FF5DE9}"/>
            </a:ext>
          </a:extLst>
        </xdr:cNvPr>
        <xdr:cNvSpPr txBox="1">
          <a:spLocks noChangeArrowheads="1"/>
        </xdr:cNvSpPr>
      </xdr:nvSpPr>
      <xdr:spPr bwMode="auto">
        <a:xfrm>
          <a:off x="4743450" y="503110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504825</xdr:rowOff>
    </xdr:from>
    <xdr:ext cx="95250" cy="442269"/>
    <xdr:sp macro="" textlink="">
      <xdr:nvSpPr>
        <xdr:cNvPr id="3601" name="Text Box 15">
          <a:extLst>
            <a:ext uri="{FF2B5EF4-FFF2-40B4-BE49-F238E27FC236}">
              <a16:creationId xmlns:a16="http://schemas.microsoft.com/office/drawing/2014/main" id="{0BF582C8-DBA5-4723-A62D-060E9C032DCC}"/>
            </a:ext>
          </a:extLst>
        </xdr:cNvPr>
        <xdr:cNvSpPr txBox="1">
          <a:spLocks noChangeArrowheads="1"/>
        </xdr:cNvSpPr>
      </xdr:nvSpPr>
      <xdr:spPr bwMode="auto">
        <a:xfrm>
          <a:off x="14363700" y="503110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504825</xdr:rowOff>
    </xdr:from>
    <xdr:ext cx="95250" cy="442269"/>
    <xdr:sp macro="" textlink="">
      <xdr:nvSpPr>
        <xdr:cNvPr id="3602" name="Text Box 15">
          <a:extLst>
            <a:ext uri="{FF2B5EF4-FFF2-40B4-BE49-F238E27FC236}">
              <a16:creationId xmlns:a16="http://schemas.microsoft.com/office/drawing/2014/main" id="{880E4223-E677-4EE1-8293-1E86D01CF489}"/>
            </a:ext>
          </a:extLst>
        </xdr:cNvPr>
        <xdr:cNvSpPr txBox="1">
          <a:spLocks noChangeArrowheads="1"/>
        </xdr:cNvSpPr>
      </xdr:nvSpPr>
      <xdr:spPr bwMode="auto">
        <a:xfrm>
          <a:off x="30918150" y="503110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3603" name="Text Box 15">
          <a:extLst>
            <a:ext uri="{FF2B5EF4-FFF2-40B4-BE49-F238E27FC236}">
              <a16:creationId xmlns:a16="http://schemas.microsoft.com/office/drawing/2014/main" id="{780B167E-DA08-4882-928A-092BF461DC19}"/>
            </a:ext>
          </a:extLst>
        </xdr:cNvPr>
        <xdr:cNvSpPr txBox="1">
          <a:spLocks noChangeArrowheads="1"/>
        </xdr:cNvSpPr>
      </xdr:nvSpPr>
      <xdr:spPr bwMode="auto">
        <a:xfrm>
          <a:off x="4743450" y="50311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444331"/>
    <xdr:sp macro="" textlink="">
      <xdr:nvSpPr>
        <xdr:cNvPr id="3604" name="Text Box 15">
          <a:extLst>
            <a:ext uri="{FF2B5EF4-FFF2-40B4-BE49-F238E27FC236}">
              <a16:creationId xmlns:a16="http://schemas.microsoft.com/office/drawing/2014/main" id="{0BBA3A36-5BCC-429A-9087-A30D9C5DB943}"/>
            </a:ext>
          </a:extLst>
        </xdr:cNvPr>
        <xdr:cNvSpPr txBox="1">
          <a:spLocks noChangeArrowheads="1"/>
        </xdr:cNvSpPr>
      </xdr:nvSpPr>
      <xdr:spPr bwMode="auto">
        <a:xfrm>
          <a:off x="4743450" y="503110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170392</xdr:rowOff>
    </xdr:from>
    <xdr:ext cx="95250" cy="213632"/>
    <xdr:sp macro="" textlink="">
      <xdr:nvSpPr>
        <xdr:cNvPr id="3605" name="Text Box 15">
          <a:extLst>
            <a:ext uri="{FF2B5EF4-FFF2-40B4-BE49-F238E27FC236}">
              <a16:creationId xmlns:a16="http://schemas.microsoft.com/office/drawing/2014/main" id="{4C587EE3-032E-4427-896E-3CCA042E14B0}"/>
            </a:ext>
          </a:extLst>
        </xdr:cNvPr>
        <xdr:cNvSpPr txBox="1">
          <a:spLocks noChangeArrowheads="1"/>
        </xdr:cNvSpPr>
      </xdr:nvSpPr>
      <xdr:spPr bwMode="auto">
        <a:xfrm>
          <a:off x="14392275" y="501099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06" name="Text Box 16">
          <a:extLst>
            <a:ext uri="{FF2B5EF4-FFF2-40B4-BE49-F238E27FC236}">
              <a16:creationId xmlns:a16="http://schemas.microsoft.com/office/drawing/2014/main" id="{81CB472E-28CB-4679-B9BD-E9CBDA74A983}"/>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07" name="Text Box 17">
          <a:extLst>
            <a:ext uri="{FF2B5EF4-FFF2-40B4-BE49-F238E27FC236}">
              <a16:creationId xmlns:a16="http://schemas.microsoft.com/office/drawing/2014/main" id="{9B9F204D-D86A-42FA-8EBF-91F95101D895}"/>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08" name="Text Box 18">
          <a:extLst>
            <a:ext uri="{FF2B5EF4-FFF2-40B4-BE49-F238E27FC236}">
              <a16:creationId xmlns:a16="http://schemas.microsoft.com/office/drawing/2014/main" id="{A1CD2557-19FF-464F-A039-C74168BEF1AF}"/>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09" name="Text Box 19">
          <a:extLst>
            <a:ext uri="{FF2B5EF4-FFF2-40B4-BE49-F238E27FC236}">
              <a16:creationId xmlns:a16="http://schemas.microsoft.com/office/drawing/2014/main" id="{D6343E1E-D01F-4C49-90B6-E0E9FFBE3161}"/>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3610" name="Text Box 16">
          <a:extLst>
            <a:ext uri="{FF2B5EF4-FFF2-40B4-BE49-F238E27FC236}">
              <a16:creationId xmlns:a16="http://schemas.microsoft.com/office/drawing/2014/main" id="{9B981704-D8A7-4EC4-BA83-C89326CCBD17}"/>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3611" name="Text Box 17">
          <a:extLst>
            <a:ext uri="{FF2B5EF4-FFF2-40B4-BE49-F238E27FC236}">
              <a16:creationId xmlns:a16="http://schemas.microsoft.com/office/drawing/2014/main" id="{CEDCC2EF-981E-4C77-8634-E8D144AC91BC}"/>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3612" name="Text Box 18">
          <a:extLst>
            <a:ext uri="{FF2B5EF4-FFF2-40B4-BE49-F238E27FC236}">
              <a16:creationId xmlns:a16="http://schemas.microsoft.com/office/drawing/2014/main" id="{5C69AC78-8953-4E7B-9BC8-E21E1609EBB0}"/>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3613" name="Text Box 19">
          <a:extLst>
            <a:ext uri="{FF2B5EF4-FFF2-40B4-BE49-F238E27FC236}">
              <a16:creationId xmlns:a16="http://schemas.microsoft.com/office/drawing/2014/main" id="{6BCCC7A7-E2CC-40CD-969F-821A994312A8}"/>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3614" name="Text Box 16">
          <a:extLst>
            <a:ext uri="{FF2B5EF4-FFF2-40B4-BE49-F238E27FC236}">
              <a16:creationId xmlns:a16="http://schemas.microsoft.com/office/drawing/2014/main" id="{D0ACB8F9-5C5D-4C63-B1C4-60D734693354}"/>
            </a:ext>
          </a:extLst>
        </xdr:cNvPr>
        <xdr:cNvSpPr txBox="1">
          <a:spLocks noChangeArrowheads="1"/>
        </xdr:cNvSpPr>
      </xdr:nvSpPr>
      <xdr:spPr bwMode="auto">
        <a:xfrm>
          <a:off x="309181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3615" name="Text Box 17">
          <a:extLst>
            <a:ext uri="{FF2B5EF4-FFF2-40B4-BE49-F238E27FC236}">
              <a16:creationId xmlns:a16="http://schemas.microsoft.com/office/drawing/2014/main" id="{5FFF4A27-3DF0-4CC7-8D67-4AE359B2EF37}"/>
            </a:ext>
          </a:extLst>
        </xdr:cNvPr>
        <xdr:cNvSpPr txBox="1">
          <a:spLocks noChangeArrowheads="1"/>
        </xdr:cNvSpPr>
      </xdr:nvSpPr>
      <xdr:spPr bwMode="auto">
        <a:xfrm>
          <a:off x="309181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3616" name="Text Box 18">
          <a:extLst>
            <a:ext uri="{FF2B5EF4-FFF2-40B4-BE49-F238E27FC236}">
              <a16:creationId xmlns:a16="http://schemas.microsoft.com/office/drawing/2014/main" id="{46A127B4-783F-4008-8A7C-A42CD02AC3B4}"/>
            </a:ext>
          </a:extLst>
        </xdr:cNvPr>
        <xdr:cNvSpPr txBox="1">
          <a:spLocks noChangeArrowheads="1"/>
        </xdr:cNvSpPr>
      </xdr:nvSpPr>
      <xdr:spPr bwMode="auto">
        <a:xfrm>
          <a:off x="309181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3617" name="Text Box 19">
          <a:extLst>
            <a:ext uri="{FF2B5EF4-FFF2-40B4-BE49-F238E27FC236}">
              <a16:creationId xmlns:a16="http://schemas.microsoft.com/office/drawing/2014/main" id="{6A17B369-2065-4D10-A7D5-1B0CDA67A133}"/>
            </a:ext>
          </a:extLst>
        </xdr:cNvPr>
        <xdr:cNvSpPr txBox="1">
          <a:spLocks noChangeArrowheads="1"/>
        </xdr:cNvSpPr>
      </xdr:nvSpPr>
      <xdr:spPr bwMode="auto">
        <a:xfrm>
          <a:off x="309181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444014"/>
    <xdr:sp macro="" textlink="">
      <xdr:nvSpPr>
        <xdr:cNvPr id="3618" name="Text Box 15">
          <a:extLst>
            <a:ext uri="{FF2B5EF4-FFF2-40B4-BE49-F238E27FC236}">
              <a16:creationId xmlns:a16="http://schemas.microsoft.com/office/drawing/2014/main" id="{96CC4ADA-3D58-4826-8AD7-5BC3CF05F35F}"/>
            </a:ext>
          </a:extLst>
        </xdr:cNvPr>
        <xdr:cNvSpPr txBox="1">
          <a:spLocks noChangeArrowheads="1"/>
        </xdr:cNvSpPr>
      </xdr:nvSpPr>
      <xdr:spPr bwMode="auto">
        <a:xfrm>
          <a:off x="4743450" y="517969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19" name="Text Box 16">
          <a:extLst>
            <a:ext uri="{FF2B5EF4-FFF2-40B4-BE49-F238E27FC236}">
              <a16:creationId xmlns:a16="http://schemas.microsoft.com/office/drawing/2014/main" id="{2CE69EB4-1D23-4202-85C4-AC28F2770413}"/>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20" name="Text Box 17">
          <a:extLst>
            <a:ext uri="{FF2B5EF4-FFF2-40B4-BE49-F238E27FC236}">
              <a16:creationId xmlns:a16="http://schemas.microsoft.com/office/drawing/2014/main" id="{317ED056-7F50-40B9-A2E4-D0306F9CF111}"/>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21" name="Text Box 18">
          <a:extLst>
            <a:ext uri="{FF2B5EF4-FFF2-40B4-BE49-F238E27FC236}">
              <a16:creationId xmlns:a16="http://schemas.microsoft.com/office/drawing/2014/main" id="{8E57DBEC-62B1-4C60-818B-28ECCCA7F113}"/>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22" name="Text Box 19">
          <a:extLst>
            <a:ext uri="{FF2B5EF4-FFF2-40B4-BE49-F238E27FC236}">
              <a16:creationId xmlns:a16="http://schemas.microsoft.com/office/drawing/2014/main" id="{0A6531E8-B695-4C40-A12B-433011AC9B4D}"/>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3623" name="Text Box 16">
          <a:extLst>
            <a:ext uri="{FF2B5EF4-FFF2-40B4-BE49-F238E27FC236}">
              <a16:creationId xmlns:a16="http://schemas.microsoft.com/office/drawing/2014/main" id="{D74785EE-1914-4A4C-97A5-E0A1C8611EFF}"/>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3624" name="Text Box 17">
          <a:extLst>
            <a:ext uri="{FF2B5EF4-FFF2-40B4-BE49-F238E27FC236}">
              <a16:creationId xmlns:a16="http://schemas.microsoft.com/office/drawing/2014/main" id="{D4DD0940-5CEC-4713-A809-D7638AF39489}"/>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3625" name="Text Box 18">
          <a:extLst>
            <a:ext uri="{FF2B5EF4-FFF2-40B4-BE49-F238E27FC236}">
              <a16:creationId xmlns:a16="http://schemas.microsoft.com/office/drawing/2014/main" id="{B7594924-03A6-48E0-8EC1-FE7C9CD4923D}"/>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626" name="Text Box 16">
          <a:extLst>
            <a:ext uri="{FF2B5EF4-FFF2-40B4-BE49-F238E27FC236}">
              <a16:creationId xmlns:a16="http://schemas.microsoft.com/office/drawing/2014/main" id="{9DF03457-7C4F-41AA-9805-47B400ECF751}"/>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627" name="Text Box 17">
          <a:extLst>
            <a:ext uri="{FF2B5EF4-FFF2-40B4-BE49-F238E27FC236}">
              <a16:creationId xmlns:a16="http://schemas.microsoft.com/office/drawing/2014/main" id="{6B69D12D-115C-4B00-9B36-1C910E6C2ED8}"/>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628" name="Text Box 18">
          <a:extLst>
            <a:ext uri="{FF2B5EF4-FFF2-40B4-BE49-F238E27FC236}">
              <a16:creationId xmlns:a16="http://schemas.microsoft.com/office/drawing/2014/main" id="{C4329A06-6C91-48DF-9341-6D52EDECD6BF}"/>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629" name="Text Box 19">
          <a:extLst>
            <a:ext uri="{FF2B5EF4-FFF2-40B4-BE49-F238E27FC236}">
              <a16:creationId xmlns:a16="http://schemas.microsoft.com/office/drawing/2014/main" id="{40DAC2D2-CD7F-4164-BE68-10EB290AE97A}"/>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630" name="Text Box 16">
          <a:extLst>
            <a:ext uri="{FF2B5EF4-FFF2-40B4-BE49-F238E27FC236}">
              <a16:creationId xmlns:a16="http://schemas.microsoft.com/office/drawing/2014/main" id="{DBA9D139-D118-4B9B-98BB-E295527EDB71}"/>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631" name="Text Box 17">
          <a:extLst>
            <a:ext uri="{FF2B5EF4-FFF2-40B4-BE49-F238E27FC236}">
              <a16:creationId xmlns:a16="http://schemas.microsoft.com/office/drawing/2014/main" id="{D8E4CBD5-7BC5-4CFF-BFD0-D6B9290A1CE1}"/>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632" name="Text Box 18">
          <a:extLst>
            <a:ext uri="{FF2B5EF4-FFF2-40B4-BE49-F238E27FC236}">
              <a16:creationId xmlns:a16="http://schemas.microsoft.com/office/drawing/2014/main" id="{C807B5FF-B4C9-461E-A8B8-D25467A1366D}"/>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633" name="Text Box 19">
          <a:extLst>
            <a:ext uri="{FF2B5EF4-FFF2-40B4-BE49-F238E27FC236}">
              <a16:creationId xmlns:a16="http://schemas.microsoft.com/office/drawing/2014/main" id="{06CD0765-C36A-417B-A312-6DCBD3D6B33A}"/>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456743"/>
    <xdr:sp macro="" textlink="">
      <xdr:nvSpPr>
        <xdr:cNvPr id="3634" name="Text Box 15">
          <a:extLst>
            <a:ext uri="{FF2B5EF4-FFF2-40B4-BE49-F238E27FC236}">
              <a16:creationId xmlns:a16="http://schemas.microsoft.com/office/drawing/2014/main" id="{8CDB18B3-B21A-4153-9D1E-E1F4FC9F7F48}"/>
            </a:ext>
          </a:extLst>
        </xdr:cNvPr>
        <xdr:cNvSpPr txBox="1">
          <a:spLocks noChangeArrowheads="1"/>
        </xdr:cNvSpPr>
      </xdr:nvSpPr>
      <xdr:spPr bwMode="auto">
        <a:xfrm>
          <a:off x="4743450" y="503110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504825</xdr:rowOff>
    </xdr:from>
    <xdr:ext cx="95250" cy="442269"/>
    <xdr:sp macro="" textlink="">
      <xdr:nvSpPr>
        <xdr:cNvPr id="3635" name="Text Box 15">
          <a:extLst>
            <a:ext uri="{FF2B5EF4-FFF2-40B4-BE49-F238E27FC236}">
              <a16:creationId xmlns:a16="http://schemas.microsoft.com/office/drawing/2014/main" id="{84A3F601-9A81-4683-9D47-D2ABB16C8741}"/>
            </a:ext>
          </a:extLst>
        </xdr:cNvPr>
        <xdr:cNvSpPr txBox="1">
          <a:spLocks noChangeArrowheads="1"/>
        </xdr:cNvSpPr>
      </xdr:nvSpPr>
      <xdr:spPr bwMode="auto">
        <a:xfrm>
          <a:off x="14363700" y="503110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504825</xdr:rowOff>
    </xdr:from>
    <xdr:ext cx="95250" cy="442269"/>
    <xdr:sp macro="" textlink="">
      <xdr:nvSpPr>
        <xdr:cNvPr id="3636" name="Text Box 15">
          <a:extLst>
            <a:ext uri="{FF2B5EF4-FFF2-40B4-BE49-F238E27FC236}">
              <a16:creationId xmlns:a16="http://schemas.microsoft.com/office/drawing/2014/main" id="{DB75BFB4-1BE0-4F7D-AF34-B4B820EB49FC}"/>
            </a:ext>
          </a:extLst>
        </xdr:cNvPr>
        <xdr:cNvSpPr txBox="1">
          <a:spLocks noChangeArrowheads="1"/>
        </xdr:cNvSpPr>
      </xdr:nvSpPr>
      <xdr:spPr bwMode="auto">
        <a:xfrm>
          <a:off x="30918150" y="503110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3637" name="Text Box 15">
          <a:extLst>
            <a:ext uri="{FF2B5EF4-FFF2-40B4-BE49-F238E27FC236}">
              <a16:creationId xmlns:a16="http://schemas.microsoft.com/office/drawing/2014/main" id="{BAF9B4CD-9DBE-469A-BB90-75CE4940D59F}"/>
            </a:ext>
          </a:extLst>
        </xdr:cNvPr>
        <xdr:cNvSpPr txBox="1">
          <a:spLocks noChangeArrowheads="1"/>
        </xdr:cNvSpPr>
      </xdr:nvSpPr>
      <xdr:spPr bwMode="auto">
        <a:xfrm>
          <a:off x="4743450" y="50311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755650</xdr:colOff>
      <xdr:row>120</xdr:row>
      <xdr:rowOff>346075</xdr:rowOff>
    </xdr:from>
    <xdr:ext cx="95250" cy="444331"/>
    <xdr:sp macro="" textlink="">
      <xdr:nvSpPr>
        <xdr:cNvPr id="3638" name="Text Box 15">
          <a:extLst>
            <a:ext uri="{FF2B5EF4-FFF2-40B4-BE49-F238E27FC236}">
              <a16:creationId xmlns:a16="http://schemas.microsoft.com/office/drawing/2014/main" id="{C8D48CF7-A4F9-4070-A3A5-F46456E21939}"/>
            </a:ext>
          </a:extLst>
        </xdr:cNvPr>
        <xdr:cNvSpPr txBox="1">
          <a:spLocks noChangeArrowheads="1"/>
        </xdr:cNvSpPr>
      </xdr:nvSpPr>
      <xdr:spPr bwMode="auto">
        <a:xfrm>
          <a:off x="4737100" y="502856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504825</xdr:rowOff>
    </xdr:from>
    <xdr:ext cx="95250" cy="213632"/>
    <xdr:sp macro="" textlink="">
      <xdr:nvSpPr>
        <xdr:cNvPr id="3639" name="Text Box 15">
          <a:extLst>
            <a:ext uri="{FF2B5EF4-FFF2-40B4-BE49-F238E27FC236}">
              <a16:creationId xmlns:a16="http://schemas.microsoft.com/office/drawing/2014/main" id="{EDC31ED7-6ABC-4AE4-90DC-9C445772A37E}"/>
            </a:ext>
          </a:extLst>
        </xdr:cNvPr>
        <xdr:cNvSpPr txBox="1">
          <a:spLocks noChangeArrowheads="1"/>
        </xdr:cNvSpPr>
      </xdr:nvSpPr>
      <xdr:spPr bwMode="auto">
        <a:xfrm>
          <a:off x="14363700" y="50311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40" name="Text Box 16">
          <a:extLst>
            <a:ext uri="{FF2B5EF4-FFF2-40B4-BE49-F238E27FC236}">
              <a16:creationId xmlns:a16="http://schemas.microsoft.com/office/drawing/2014/main" id="{C1184020-E086-4B39-8A17-074D2DCF6C01}"/>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41" name="Text Box 17">
          <a:extLst>
            <a:ext uri="{FF2B5EF4-FFF2-40B4-BE49-F238E27FC236}">
              <a16:creationId xmlns:a16="http://schemas.microsoft.com/office/drawing/2014/main" id="{390939C2-0281-4BCE-A244-EF3EB398E179}"/>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42" name="Text Box 18">
          <a:extLst>
            <a:ext uri="{FF2B5EF4-FFF2-40B4-BE49-F238E27FC236}">
              <a16:creationId xmlns:a16="http://schemas.microsoft.com/office/drawing/2014/main" id="{CE01E970-75E6-4DBB-BB7E-C25B238D9705}"/>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43" name="Text Box 19">
          <a:extLst>
            <a:ext uri="{FF2B5EF4-FFF2-40B4-BE49-F238E27FC236}">
              <a16:creationId xmlns:a16="http://schemas.microsoft.com/office/drawing/2014/main" id="{3FF921E2-15A7-4D69-9A51-5297665D468A}"/>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3644" name="Text Box 16">
          <a:extLst>
            <a:ext uri="{FF2B5EF4-FFF2-40B4-BE49-F238E27FC236}">
              <a16:creationId xmlns:a16="http://schemas.microsoft.com/office/drawing/2014/main" id="{4A32B9EE-8B03-41B4-8556-8E88FD3B8921}"/>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3645" name="Text Box 17">
          <a:extLst>
            <a:ext uri="{FF2B5EF4-FFF2-40B4-BE49-F238E27FC236}">
              <a16:creationId xmlns:a16="http://schemas.microsoft.com/office/drawing/2014/main" id="{0CDDD939-277D-46DA-BAF3-F0F05857DF47}"/>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3646" name="Text Box 18">
          <a:extLst>
            <a:ext uri="{FF2B5EF4-FFF2-40B4-BE49-F238E27FC236}">
              <a16:creationId xmlns:a16="http://schemas.microsoft.com/office/drawing/2014/main" id="{513B104E-9E3D-4B07-A116-5301D4E8B64B}"/>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3647" name="Text Box 19">
          <a:extLst>
            <a:ext uri="{FF2B5EF4-FFF2-40B4-BE49-F238E27FC236}">
              <a16:creationId xmlns:a16="http://schemas.microsoft.com/office/drawing/2014/main" id="{34165036-6F70-4AA0-B823-C45CB2BDF432}"/>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3648" name="Text Box 16">
          <a:extLst>
            <a:ext uri="{FF2B5EF4-FFF2-40B4-BE49-F238E27FC236}">
              <a16:creationId xmlns:a16="http://schemas.microsoft.com/office/drawing/2014/main" id="{55FD0A09-DAAA-4E57-A250-053CD67933E8}"/>
            </a:ext>
          </a:extLst>
        </xdr:cNvPr>
        <xdr:cNvSpPr txBox="1">
          <a:spLocks noChangeArrowheads="1"/>
        </xdr:cNvSpPr>
      </xdr:nvSpPr>
      <xdr:spPr bwMode="auto">
        <a:xfrm>
          <a:off x="309181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3649" name="Text Box 17">
          <a:extLst>
            <a:ext uri="{FF2B5EF4-FFF2-40B4-BE49-F238E27FC236}">
              <a16:creationId xmlns:a16="http://schemas.microsoft.com/office/drawing/2014/main" id="{28D22FA8-DB4D-47CB-BB2F-E93701020339}"/>
            </a:ext>
          </a:extLst>
        </xdr:cNvPr>
        <xdr:cNvSpPr txBox="1">
          <a:spLocks noChangeArrowheads="1"/>
        </xdr:cNvSpPr>
      </xdr:nvSpPr>
      <xdr:spPr bwMode="auto">
        <a:xfrm>
          <a:off x="309181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3650" name="Text Box 18">
          <a:extLst>
            <a:ext uri="{FF2B5EF4-FFF2-40B4-BE49-F238E27FC236}">
              <a16:creationId xmlns:a16="http://schemas.microsoft.com/office/drawing/2014/main" id="{7ED033D7-2261-47D7-A855-21310508A0EA}"/>
            </a:ext>
          </a:extLst>
        </xdr:cNvPr>
        <xdr:cNvSpPr txBox="1">
          <a:spLocks noChangeArrowheads="1"/>
        </xdr:cNvSpPr>
      </xdr:nvSpPr>
      <xdr:spPr bwMode="auto">
        <a:xfrm>
          <a:off x="309181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3651" name="Text Box 19">
          <a:extLst>
            <a:ext uri="{FF2B5EF4-FFF2-40B4-BE49-F238E27FC236}">
              <a16:creationId xmlns:a16="http://schemas.microsoft.com/office/drawing/2014/main" id="{63C53ABE-9EBF-4433-802D-91E0689F878E}"/>
            </a:ext>
          </a:extLst>
        </xdr:cNvPr>
        <xdr:cNvSpPr txBox="1">
          <a:spLocks noChangeArrowheads="1"/>
        </xdr:cNvSpPr>
      </xdr:nvSpPr>
      <xdr:spPr bwMode="auto">
        <a:xfrm>
          <a:off x="309181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444014"/>
    <xdr:sp macro="" textlink="">
      <xdr:nvSpPr>
        <xdr:cNvPr id="3652" name="Text Box 15">
          <a:extLst>
            <a:ext uri="{FF2B5EF4-FFF2-40B4-BE49-F238E27FC236}">
              <a16:creationId xmlns:a16="http://schemas.microsoft.com/office/drawing/2014/main" id="{F5D5205E-91C7-4265-8669-2D98ED89DFF0}"/>
            </a:ext>
          </a:extLst>
        </xdr:cNvPr>
        <xdr:cNvSpPr txBox="1">
          <a:spLocks noChangeArrowheads="1"/>
        </xdr:cNvSpPr>
      </xdr:nvSpPr>
      <xdr:spPr bwMode="auto">
        <a:xfrm>
          <a:off x="4743450" y="517969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53" name="Text Box 16">
          <a:extLst>
            <a:ext uri="{FF2B5EF4-FFF2-40B4-BE49-F238E27FC236}">
              <a16:creationId xmlns:a16="http://schemas.microsoft.com/office/drawing/2014/main" id="{DB85A2F7-7A35-405A-AA50-74DCEFCD1AE5}"/>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54" name="Text Box 17">
          <a:extLst>
            <a:ext uri="{FF2B5EF4-FFF2-40B4-BE49-F238E27FC236}">
              <a16:creationId xmlns:a16="http://schemas.microsoft.com/office/drawing/2014/main" id="{D333B8A5-1CD0-4DFB-BE91-538A31E4E10A}"/>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55" name="Text Box 18">
          <a:extLst>
            <a:ext uri="{FF2B5EF4-FFF2-40B4-BE49-F238E27FC236}">
              <a16:creationId xmlns:a16="http://schemas.microsoft.com/office/drawing/2014/main" id="{C9ECD9A9-86D9-449E-9B54-817AEB1DCB5A}"/>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56" name="Text Box 19">
          <a:extLst>
            <a:ext uri="{FF2B5EF4-FFF2-40B4-BE49-F238E27FC236}">
              <a16:creationId xmlns:a16="http://schemas.microsoft.com/office/drawing/2014/main" id="{BB35CE52-9016-4A71-B79C-4C41E72FA5FF}"/>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124</xdr:row>
      <xdr:rowOff>504825</xdr:rowOff>
    </xdr:from>
    <xdr:ext cx="95250" cy="442269"/>
    <xdr:sp macro="" textlink="">
      <xdr:nvSpPr>
        <xdr:cNvPr id="3657" name="Text Box 15">
          <a:extLst>
            <a:ext uri="{FF2B5EF4-FFF2-40B4-BE49-F238E27FC236}">
              <a16:creationId xmlns:a16="http://schemas.microsoft.com/office/drawing/2014/main" id="{2A262E26-7B41-4703-AE72-9ECA968C3505}"/>
            </a:ext>
          </a:extLst>
        </xdr:cNvPr>
        <xdr:cNvSpPr txBox="1">
          <a:spLocks noChangeArrowheads="1"/>
        </xdr:cNvSpPr>
      </xdr:nvSpPr>
      <xdr:spPr bwMode="auto">
        <a:xfrm>
          <a:off x="14363700" y="517969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3658" name="Text Box 16">
          <a:extLst>
            <a:ext uri="{FF2B5EF4-FFF2-40B4-BE49-F238E27FC236}">
              <a16:creationId xmlns:a16="http://schemas.microsoft.com/office/drawing/2014/main" id="{D65F208B-6A73-4934-AD0F-55BBA7A88D76}"/>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3659" name="Text Box 17">
          <a:extLst>
            <a:ext uri="{FF2B5EF4-FFF2-40B4-BE49-F238E27FC236}">
              <a16:creationId xmlns:a16="http://schemas.microsoft.com/office/drawing/2014/main" id="{19C03E23-B1B1-4F7A-BD2C-AA3E9F220148}"/>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3660" name="Text Box 18">
          <a:extLst>
            <a:ext uri="{FF2B5EF4-FFF2-40B4-BE49-F238E27FC236}">
              <a16:creationId xmlns:a16="http://schemas.microsoft.com/office/drawing/2014/main" id="{CF5D89B9-4AEB-4D72-8637-85662F2DAF35}"/>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661" name="Text Box 16">
          <a:extLst>
            <a:ext uri="{FF2B5EF4-FFF2-40B4-BE49-F238E27FC236}">
              <a16:creationId xmlns:a16="http://schemas.microsoft.com/office/drawing/2014/main" id="{86A416E6-2441-4734-B2C9-E2805CC6E9E1}"/>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662" name="Text Box 17">
          <a:extLst>
            <a:ext uri="{FF2B5EF4-FFF2-40B4-BE49-F238E27FC236}">
              <a16:creationId xmlns:a16="http://schemas.microsoft.com/office/drawing/2014/main" id="{F553D2BB-5790-4E61-83FC-43FB4C50B506}"/>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663" name="Text Box 18">
          <a:extLst>
            <a:ext uri="{FF2B5EF4-FFF2-40B4-BE49-F238E27FC236}">
              <a16:creationId xmlns:a16="http://schemas.microsoft.com/office/drawing/2014/main" id="{FAE4B9C3-5EE5-4B12-92E2-D3AE5B5FFE8E}"/>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664" name="Text Box 19">
          <a:extLst>
            <a:ext uri="{FF2B5EF4-FFF2-40B4-BE49-F238E27FC236}">
              <a16:creationId xmlns:a16="http://schemas.microsoft.com/office/drawing/2014/main" id="{884F1A27-01AD-4101-A2B5-62EEC4A473F7}"/>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665" name="Text Box 16">
          <a:extLst>
            <a:ext uri="{FF2B5EF4-FFF2-40B4-BE49-F238E27FC236}">
              <a16:creationId xmlns:a16="http://schemas.microsoft.com/office/drawing/2014/main" id="{844EC2EA-6233-4AF9-8A36-7958774F7E76}"/>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666" name="Text Box 17">
          <a:extLst>
            <a:ext uri="{FF2B5EF4-FFF2-40B4-BE49-F238E27FC236}">
              <a16:creationId xmlns:a16="http://schemas.microsoft.com/office/drawing/2014/main" id="{0CD28343-EB66-48E1-BB39-38C0DAA78232}"/>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667" name="Text Box 18">
          <a:extLst>
            <a:ext uri="{FF2B5EF4-FFF2-40B4-BE49-F238E27FC236}">
              <a16:creationId xmlns:a16="http://schemas.microsoft.com/office/drawing/2014/main" id="{03BE6C0A-C290-4000-A27C-587ECEE6E8CC}"/>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170392</xdr:rowOff>
    </xdr:from>
    <xdr:ext cx="95250" cy="213632"/>
    <xdr:sp macro="" textlink="">
      <xdr:nvSpPr>
        <xdr:cNvPr id="3668" name="Text Box 15">
          <a:extLst>
            <a:ext uri="{FF2B5EF4-FFF2-40B4-BE49-F238E27FC236}">
              <a16:creationId xmlns:a16="http://schemas.microsoft.com/office/drawing/2014/main" id="{BF5E7225-6CD2-4DB8-9693-44B1ABCD13F4}"/>
            </a:ext>
          </a:extLst>
        </xdr:cNvPr>
        <xdr:cNvSpPr txBox="1">
          <a:spLocks noChangeArrowheads="1"/>
        </xdr:cNvSpPr>
      </xdr:nvSpPr>
      <xdr:spPr bwMode="auto">
        <a:xfrm>
          <a:off x="14392275" y="523388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69" name="Text Box 16">
          <a:extLst>
            <a:ext uri="{FF2B5EF4-FFF2-40B4-BE49-F238E27FC236}">
              <a16:creationId xmlns:a16="http://schemas.microsoft.com/office/drawing/2014/main" id="{95992BEE-59A6-40B5-AA65-A5A51E336ADE}"/>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70" name="Text Box 17">
          <a:extLst>
            <a:ext uri="{FF2B5EF4-FFF2-40B4-BE49-F238E27FC236}">
              <a16:creationId xmlns:a16="http://schemas.microsoft.com/office/drawing/2014/main" id="{BC4AE970-6318-40D5-A1B5-6212832AA5D9}"/>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71" name="Text Box 18">
          <a:extLst>
            <a:ext uri="{FF2B5EF4-FFF2-40B4-BE49-F238E27FC236}">
              <a16:creationId xmlns:a16="http://schemas.microsoft.com/office/drawing/2014/main" id="{E4198F94-D7B9-43A8-B4EA-2A13194E2B7F}"/>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72" name="Text Box 19">
          <a:extLst>
            <a:ext uri="{FF2B5EF4-FFF2-40B4-BE49-F238E27FC236}">
              <a16:creationId xmlns:a16="http://schemas.microsoft.com/office/drawing/2014/main" id="{6F3D98B7-1DB8-4E1D-838A-9033E41A212A}"/>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3673" name="Text Box 16">
          <a:extLst>
            <a:ext uri="{FF2B5EF4-FFF2-40B4-BE49-F238E27FC236}">
              <a16:creationId xmlns:a16="http://schemas.microsoft.com/office/drawing/2014/main" id="{77F2599C-1F49-47D7-BE79-0792D86D6E0E}"/>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3674" name="Text Box 17">
          <a:extLst>
            <a:ext uri="{FF2B5EF4-FFF2-40B4-BE49-F238E27FC236}">
              <a16:creationId xmlns:a16="http://schemas.microsoft.com/office/drawing/2014/main" id="{CD4C9391-B366-4FC8-B71D-F4A89FAACD8C}"/>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3675" name="Text Box 18">
          <a:extLst>
            <a:ext uri="{FF2B5EF4-FFF2-40B4-BE49-F238E27FC236}">
              <a16:creationId xmlns:a16="http://schemas.microsoft.com/office/drawing/2014/main" id="{49A2396A-69F9-4194-8FCC-3E3AF513D3A0}"/>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3676" name="Text Box 19">
          <a:extLst>
            <a:ext uri="{FF2B5EF4-FFF2-40B4-BE49-F238E27FC236}">
              <a16:creationId xmlns:a16="http://schemas.microsoft.com/office/drawing/2014/main" id="{66FFBE20-C7CF-46B0-B05E-5FDC974FE8FE}"/>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121</xdr:row>
      <xdr:rowOff>0</xdr:rowOff>
    </xdr:from>
    <xdr:ext cx="95250" cy="171450"/>
    <xdr:sp macro="" textlink="">
      <xdr:nvSpPr>
        <xdr:cNvPr id="3677" name="Text Box 16">
          <a:extLst>
            <a:ext uri="{FF2B5EF4-FFF2-40B4-BE49-F238E27FC236}">
              <a16:creationId xmlns:a16="http://schemas.microsoft.com/office/drawing/2014/main" id="{786DF397-CDCF-49BE-8171-50315C3BE99E}"/>
            </a:ext>
          </a:extLst>
        </xdr:cNvPr>
        <xdr:cNvSpPr txBox="1">
          <a:spLocks noChangeArrowheads="1"/>
        </xdr:cNvSpPr>
      </xdr:nvSpPr>
      <xdr:spPr bwMode="auto">
        <a:xfrm>
          <a:off x="30918150" y="503110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121</xdr:row>
      <xdr:rowOff>0</xdr:rowOff>
    </xdr:from>
    <xdr:ext cx="95250" cy="171450"/>
    <xdr:sp macro="" textlink="">
      <xdr:nvSpPr>
        <xdr:cNvPr id="3678" name="Text Box 17">
          <a:extLst>
            <a:ext uri="{FF2B5EF4-FFF2-40B4-BE49-F238E27FC236}">
              <a16:creationId xmlns:a16="http://schemas.microsoft.com/office/drawing/2014/main" id="{2CA0BCE3-DF1F-4CF3-B82A-B19970DBC8E1}"/>
            </a:ext>
          </a:extLst>
        </xdr:cNvPr>
        <xdr:cNvSpPr txBox="1">
          <a:spLocks noChangeArrowheads="1"/>
        </xdr:cNvSpPr>
      </xdr:nvSpPr>
      <xdr:spPr bwMode="auto">
        <a:xfrm>
          <a:off x="30918150" y="503110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121</xdr:row>
      <xdr:rowOff>0</xdr:rowOff>
    </xdr:from>
    <xdr:ext cx="95250" cy="171450"/>
    <xdr:sp macro="" textlink="">
      <xdr:nvSpPr>
        <xdr:cNvPr id="3679" name="Text Box 18">
          <a:extLst>
            <a:ext uri="{FF2B5EF4-FFF2-40B4-BE49-F238E27FC236}">
              <a16:creationId xmlns:a16="http://schemas.microsoft.com/office/drawing/2014/main" id="{778860D3-35AA-4115-938E-B2E86823B42A}"/>
            </a:ext>
          </a:extLst>
        </xdr:cNvPr>
        <xdr:cNvSpPr txBox="1">
          <a:spLocks noChangeArrowheads="1"/>
        </xdr:cNvSpPr>
      </xdr:nvSpPr>
      <xdr:spPr bwMode="auto">
        <a:xfrm>
          <a:off x="30918150" y="503110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121</xdr:row>
      <xdr:rowOff>0</xdr:rowOff>
    </xdr:from>
    <xdr:ext cx="95250" cy="171450"/>
    <xdr:sp macro="" textlink="">
      <xdr:nvSpPr>
        <xdr:cNvPr id="3680" name="Text Box 19">
          <a:extLst>
            <a:ext uri="{FF2B5EF4-FFF2-40B4-BE49-F238E27FC236}">
              <a16:creationId xmlns:a16="http://schemas.microsoft.com/office/drawing/2014/main" id="{D960CDDB-2231-4F32-9CD3-2FC4014428AB}"/>
            </a:ext>
          </a:extLst>
        </xdr:cNvPr>
        <xdr:cNvSpPr txBox="1">
          <a:spLocks noChangeArrowheads="1"/>
        </xdr:cNvSpPr>
      </xdr:nvSpPr>
      <xdr:spPr bwMode="auto">
        <a:xfrm>
          <a:off x="30918150" y="503110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444014"/>
    <xdr:sp macro="" textlink="">
      <xdr:nvSpPr>
        <xdr:cNvPr id="3681" name="Text Box 15">
          <a:extLst>
            <a:ext uri="{FF2B5EF4-FFF2-40B4-BE49-F238E27FC236}">
              <a16:creationId xmlns:a16="http://schemas.microsoft.com/office/drawing/2014/main" id="{F7AABAE1-5BC0-4FEB-B72E-8968B976C8DD}"/>
            </a:ext>
          </a:extLst>
        </xdr:cNvPr>
        <xdr:cNvSpPr txBox="1">
          <a:spLocks noChangeArrowheads="1"/>
        </xdr:cNvSpPr>
      </xdr:nvSpPr>
      <xdr:spPr bwMode="auto">
        <a:xfrm>
          <a:off x="4743450" y="517969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82" name="Text Box 16">
          <a:extLst>
            <a:ext uri="{FF2B5EF4-FFF2-40B4-BE49-F238E27FC236}">
              <a16:creationId xmlns:a16="http://schemas.microsoft.com/office/drawing/2014/main" id="{E862F86D-05DE-4041-A20F-81F0F0DA7975}"/>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83" name="Text Box 17">
          <a:extLst>
            <a:ext uri="{FF2B5EF4-FFF2-40B4-BE49-F238E27FC236}">
              <a16:creationId xmlns:a16="http://schemas.microsoft.com/office/drawing/2014/main" id="{C6D0F671-3FE5-42A7-8002-92350C8E35E6}"/>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84" name="Text Box 18">
          <a:extLst>
            <a:ext uri="{FF2B5EF4-FFF2-40B4-BE49-F238E27FC236}">
              <a16:creationId xmlns:a16="http://schemas.microsoft.com/office/drawing/2014/main" id="{07E4435C-1398-45B3-84A0-87C67F7982FD}"/>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85" name="Text Box 19">
          <a:extLst>
            <a:ext uri="{FF2B5EF4-FFF2-40B4-BE49-F238E27FC236}">
              <a16:creationId xmlns:a16="http://schemas.microsoft.com/office/drawing/2014/main" id="{0DEA737A-1068-4B49-A0B8-15481E78A08F}"/>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3686" name="Text Box 16">
          <a:extLst>
            <a:ext uri="{FF2B5EF4-FFF2-40B4-BE49-F238E27FC236}">
              <a16:creationId xmlns:a16="http://schemas.microsoft.com/office/drawing/2014/main" id="{990C4563-1E74-426A-8095-3EFA8540613A}"/>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3687" name="Text Box 17">
          <a:extLst>
            <a:ext uri="{FF2B5EF4-FFF2-40B4-BE49-F238E27FC236}">
              <a16:creationId xmlns:a16="http://schemas.microsoft.com/office/drawing/2014/main" id="{8192D37D-D7D5-401C-A0FB-07FF5DB47D9A}"/>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15875</xdr:rowOff>
    </xdr:from>
    <xdr:ext cx="95250" cy="171450"/>
    <xdr:sp macro="" textlink="">
      <xdr:nvSpPr>
        <xdr:cNvPr id="3688" name="Text Box 18">
          <a:extLst>
            <a:ext uri="{FF2B5EF4-FFF2-40B4-BE49-F238E27FC236}">
              <a16:creationId xmlns:a16="http://schemas.microsoft.com/office/drawing/2014/main" id="{97C0E6B4-67BC-4865-BE63-CAB9A809736B}"/>
            </a:ext>
          </a:extLst>
        </xdr:cNvPr>
        <xdr:cNvSpPr txBox="1">
          <a:spLocks noChangeArrowheads="1"/>
        </xdr:cNvSpPr>
      </xdr:nvSpPr>
      <xdr:spPr bwMode="auto">
        <a:xfrm>
          <a:off x="14355762" y="521843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689" name="Text Box 16">
          <a:extLst>
            <a:ext uri="{FF2B5EF4-FFF2-40B4-BE49-F238E27FC236}">
              <a16:creationId xmlns:a16="http://schemas.microsoft.com/office/drawing/2014/main" id="{448C2292-7EEC-4349-BBE4-FED6BE6E1CA2}"/>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690" name="Text Box 17">
          <a:extLst>
            <a:ext uri="{FF2B5EF4-FFF2-40B4-BE49-F238E27FC236}">
              <a16:creationId xmlns:a16="http://schemas.microsoft.com/office/drawing/2014/main" id="{9CC0B838-A75F-43F0-B668-DA7CBEE7F117}"/>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691" name="Text Box 18">
          <a:extLst>
            <a:ext uri="{FF2B5EF4-FFF2-40B4-BE49-F238E27FC236}">
              <a16:creationId xmlns:a16="http://schemas.microsoft.com/office/drawing/2014/main" id="{78DE059D-C1A9-4177-B7B2-1FD75F0C9530}"/>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692" name="Text Box 19">
          <a:extLst>
            <a:ext uri="{FF2B5EF4-FFF2-40B4-BE49-F238E27FC236}">
              <a16:creationId xmlns:a16="http://schemas.microsoft.com/office/drawing/2014/main" id="{7B29BC8A-D2DA-4CE4-BCA0-393EB914E124}"/>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693" name="Text Box 16">
          <a:extLst>
            <a:ext uri="{FF2B5EF4-FFF2-40B4-BE49-F238E27FC236}">
              <a16:creationId xmlns:a16="http://schemas.microsoft.com/office/drawing/2014/main" id="{0CA6A619-2678-487B-B4BF-8DC773847D86}"/>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170392</xdr:rowOff>
    </xdr:from>
    <xdr:ext cx="95250" cy="213632"/>
    <xdr:sp macro="" textlink="">
      <xdr:nvSpPr>
        <xdr:cNvPr id="3694" name="Text Box 15">
          <a:extLst>
            <a:ext uri="{FF2B5EF4-FFF2-40B4-BE49-F238E27FC236}">
              <a16:creationId xmlns:a16="http://schemas.microsoft.com/office/drawing/2014/main" id="{FA3EA6DB-38DF-4016-82DA-F03D481250E4}"/>
            </a:ext>
          </a:extLst>
        </xdr:cNvPr>
        <xdr:cNvSpPr txBox="1">
          <a:spLocks noChangeArrowheads="1"/>
        </xdr:cNvSpPr>
      </xdr:nvSpPr>
      <xdr:spPr bwMode="auto">
        <a:xfrm>
          <a:off x="14392275" y="523388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15</xdr:row>
      <xdr:rowOff>504825</xdr:rowOff>
    </xdr:from>
    <xdr:ext cx="95250" cy="467134"/>
    <xdr:sp macro="" textlink="">
      <xdr:nvSpPr>
        <xdr:cNvPr id="3695" name="Text Box 15">
          <a:extLst>
            <a:ext uri="{FF2B5EF4-FFF2-40B4-BE49-F238E27FC236}">
              <a16:creationId xmlns:a16="http://schemas.microsoft.com/office/drawing/2014/main" id="{2C81954F-E72F-4419-AFD1-FAC034F7BCC5}"/>
            </a:ext>
          </a:extLst>
        </xdr:cNvPr>
        <xdr:cNvSpPr txBox="1">
          <a:spLocks noChangeArrowheads="1"/>
        </xdr:cNvSpPr>
      </xdr:nvSpPr>
      <xdr:spPr bwMode="auto">
        <a:xfrm>
          <a:off x="4743450" y="11306175"/>
          <a:ext cx="95250" cy="4671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15</xdr:row>
      <xdr:rowOff>504825</xdr:rowOff>
    </xdr:from>
    <xdr:ext cx="95250" cy="213632"/>
    <xdr:sp macro="" textlink="">
      <xdr:nvSpPr>
        <xdr:cNvPr id="3696" name="Text Box 15">
          <a:extLst>
            <a:ext uri="{FF2B5EF4-FFF2-40B4-BE49-F238E27FC236}">
              <a16:creationId xmlns:a16="http://schemas.microsoft.com/office/drawing/2014/main" id="{BF14A5AD-ACE5-4A00-B917-0C4ACA5F51A4}"/>
            </a:ext>
          </a:extLst>
        </xdr:cNvPr>
        <xdr:cNvSpPr txBox="1">
          <a:spLocks noChangeArrowheads="1"/>
        </xdr:cNvSpPr>
      </xdr:nvSpPr>
      <xdr:spPr bwMode="auto">
        <a:xfrm>
          <a:off x="4743450" y="11306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15</xdr:row>
      <xdr:rowOff>504825</xdr:rowOff>
    </xdr:from>
    <xdr:ext cx="95250" cy="444331"/>
    <xdr:sp macro="" textlink="">
      <xdr:nvSpPr>
        <xdr:cNvPr id="3697" name="Text Box 15">
          <a:extLst>
            <a:ext uri="{FF2B5EF4-FFF2-40B4-BE49-F238E27FC236}">
              <a16:creationId xmlns:a16="http://schemas.microsoft.com/office/drawing/2014/main" id="{A19A55D1-0F58-49D9-96DB-6EE996A89A4C}"/>
            </a:ext>
          </a:extLst>
        </xdr:cNvPr>
        <xdr:cNvSpPr txBox="1">
          <a:spLocks noChangeArrowheads="1"/>
        </xdr:cNvSpPr>
      </xdr:nvSpPr>
      <xdr:spPr bwMode="auto">
        <a:xfrm>
          <a:off x="4743450" y="1130617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17</xdr:row>
      <xdr:rowOff>504825</xdr:rowOff>
    </xdr:from>
    <xdr:ext cx="95250" cy="444014"/>
    <xdr:sp macro="" textlink="">
      <xdr:nvSpPr>
        <xdr:cNvPr id="3698" name="Text Box 15">
          <a:extLst>
            <a:ext uri="{FF2B5EF4-FFF2-40B4-BE49-F238E27FC236}">
              <a16:creationId xmlns:a16="http://schemas.microsoft.com/office/drawing/2014/main" id="{A55ED2EE-9806-43A8-9D43-69816CE19197}"/>
            </a:ext>
          </a:extLst>
        </xdr:cNvPr>
        <xdr:cNvSpPr txBox="1">
          <a:spLocks noChangeArrowheads="1"/>
        </xdr:cNvSpPr>
      </xdr:nvSpPr>
      <xdr:spPr bwMode="auto">
        <a:xfrm>
          <a:off x="4743450" y="12049125"/>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17</xdr:row>
      <xdr:rowOff>504825</xdr:rowOff>
    </xdr:from>
    <xdr:ext cx="95250" cy="444014"/>
    <xdr:sp macro="" textlink="">
      <xdr:nvSpPr>
        <xdr:cNvPr id="3699" name="Text Box 15">
          <a:extLst>
            <a:ext uri="{FF2B5EF4-FFF2-40B4-BE49-F238E27FC236}">
              <a16:creationId xmlns:a16="http://schemas.microsoft.com/office/drawing/2014/main" id="{99C16008-39BC-4299-85AD-066D75AB73FA}"/>
            </a:ext>
          </a:extLst>
        </xdr:cNvPr>
        <xdr:cNvSpPr txBox="1">
          <a:spLocks noChangeArrowheads="1"/>
        </xdr:cNvSpPr>
      </xdr:nvSpPr>
      <xdr:spPr bwMode="auto">
        <a:xfrm>
          <a:off x="4743450" y="12049125"/>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20</xdr:row>
      <xdr:rowOff>504825</xdr:rowOff>
    </xdr:from>
    <xdr:ext cx="95250" cy="448496"/>
    <xdr:sp macro="" textlink="">
      <xdr:nvSpPr>
        <xdr:cNvPr id="3700" name="Text Box 15">
          <a:extLst>
            <a:ext uri="{FF2B5EF4-FFF2-40B4-BE49-F238E27FC236}">
              <a16:creationId xmlns:a16="http://schemas.microsoft.com/office/drawing/2014/main" id="{AE61B13E-1565-4232-B95E-4EB741DB438F}"/>
            </a:ext>
          </a:extLst>
        </xdr:cNvPr>
        <xdr:cNvSpPr txBox="1">
          <a:spLocks noChangeArrowheads="1"/>
        </xdr:cNvSpPr>
      </xdr:nvSpPr>
      <xdr:spPr bwMode="auto">
        <a:xfrm>
          <a:off x="4743450" y="131635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20</xdr:row>
      <xdr:rowOff>504825</xdr:rowOff>
    </xdr:from>
    <xdr:ext cx="95250" cy="213632"/>
    <xdr:sp macro="" textlink="">
      <xdr:nvSpPr>
        <xdr:cNvPr id="3701" name="Text Box 15">
          <a:extLst>
            <a:ext uri="{FF2B5EF4-FFF2-40B4-BE49-F238E27FC236}">
              <a16:creationId xmlns:a16="http://schemas.microsoft.com/office/drawing/2014/main" id="{43749A74-23A5-482D-88F0-86D2AE7B5923}"/>
            </a:ext>
          </a:extLst>
        </xdr:cNvPr>
        <xdr:cNvSpPr txBox="1">
          <a:spLocks noChangeArrowheads="1"/>
        </xdr:cNvSpPr>
      </xdr:nvSpPr>
      <xdr:spPr bwMode="auto">
        <a:xfrm>
          <a:off x="4743450" y="131635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20</xdr:row>
      <xdr:rowOff>504825</xdr:rowOff>
    </xdr:from>
    <xdr:ext cx="95250" cy="444331"/>
    <xdr:sp macro="" textlink="">
      <xdr:nvSpPr>
        <xdr:cNvPr id="3702" name="Text Box 15">
          <a:extLst>
            <a:ext uri="{FF2B5EF4-FFF2-40B4-BE49-F238E27FC236}">
              <a16:creationId xmlns:a16="http://schemas.microsoft.com/office/drawing/2014/main" id="{8F3F1CBC-934F-47E5-B164-E8569E65FF0C}"/>
            </a:ext>
          </a:extLst>
        </xdr:cNvPr>
        <xdr:cNvSpPr txBox="1">
          <a:spLocks noChangeArrowheads="1"/>
        </xdr:cNvSpPr>
      </xdr:nvSpPr>
      <xdr:spPr bwMode="auto">
        <a:xfrm>
          <a:off x="4743450" y="131635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20</xdr:row>
      <xdr:rowOff>504825</xdr:rowOff>
    </xdr:from>
    <xdr:ext cx="95250" cy="456743"/>
    <xdr:sp macro="" textlink="">
      <xdr:nvSpPr>
        <xdr:cNvPr id="3703" name="Text Box 15">
          <a:extLst>
            <a:ext uri="{FF2B5EF4-FFF2-40B4-BE49-F238E27FC236}">
              <a16:creationId xmlns:a16="http://schemas.microsoft.com/office/drawing/2014/main" id="{FDCEF29B-CC4F-4FF3-A2E4-2CB164931125}"/>
            </a:ext>
          </a:extLst>
        </xdr:cNvPr>
        <xdr:cNvSpPr txBox="1">
          <a:spLocks noChangeArrowheads="1"/>
        </xdr:cNvSpPr>
      </xdr:nvSpPr>
      <xdr:spPr bwMode="auto">
        <a:xfrm>
          <a:off x="4743450" y="131635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20</xdr:row>
      <xdr:rowOff>504825</xdr:rowOff>
    </xdr:from>
    <xdr:ext cx="95250" cy="213632"/>
    <xdr:sp macro="" textlink="">
      <xdr:nvSpPr>
        <xdr:cNvPr id="3704" name="Text Box 15">
          <a:extLst>
            <a:ext uri="{FF2B5EF4-FFF2-40B4-BE49-F238E27FC236}">
              <a16:creationId xmlns:a16="http://schemas.microsoft.com/office/drawing/2014/main" id="{EC0D6639-04D0-4CBF-A0FC-3F99BEBCE18B}"/>
            </a:ext>
          </a:extLst>
        </xdr:cNvPr>
        <xdr:cNvSpPr txBox="1">
          <a:spLocks noChangeArrowheads="1"/>
        </xdr:cNvSpPr>
      </xdr:nvSpPr>
      <xdr:spPr bwMode="auto">
        <a:xfrm>
          <a:off x="4743450" y="131635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20</xdr:row>
      <xdr:rowOff>504825</xdr:rowOff>
    </xdr:from>
    <xdr:ext cx="95250" cy="444331"/>
    <xdr:sp macro="" textlink="">
      <xdr:nvSpPr>
        <xdr:cNvPr id="3705" name="Text Box 15">
          <a:extLst>
            <a:ext uri="{FF2B5EF4-FFF2-40B4-BE49-F238E27FC236}">
              <a16:creationId xmlns:a16="http://schemas.microsoft.com/office/drawing/2014/main" id="{6A020E25-DB44-4C1C-8DCF-A14DBBA96437}"/>
            </a:ext>
          </a:extLst>
        </xdr:cNvPr>
        <xdr:cNvSpPr txBox="1">
          <a:spLocks noChangeArrowheads="1"/>
        </xdr:cNvSpPr>
      </xdr:nvSpPr>
      <xdr:spPr bwMode="auto">
        <a:xfrm>
          <a:off x="4743450" y="131635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22</xdr:row>
      <xdr:rowOff>504825</xdr:rowOff>
    </xdr:from>
    <xdr:ext cx="95250" cy="448496"/>
    <xdr:sp macro="" textlink="">
      <xdr:nvSpPr>
        <xdr:cNvPr id="3706" name="Text Box 15">
          <a:extLst>
            <a:ext uri="{FF2B5EF4-FFF2-40B4-BE49-F238E27FC236}">
              <a16:creationId xmlns:a16="http://schemas.microsoft.com/office/drawing/2014/main" id="{58581823-20F5-483B-A501-2AC379DEAAA6}"/>
            </a:ext>
          </a:extLst>
        </xdr:cNvPr>
        <xdr:cNvSpPr txBox="1">
          <a:spLocks noChangeArrowheads="1"/>
        </xdr:cNvSpPr>
      </xdr:nvSpPr>
      <xdr:spPr bwMode="auto">
        <a:xfrm>
          <a:off x="4743450" y="139065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22</xdr:row>
      <xdr:rowOff>504825</xdr:rowOff>
    </xdr:from>
    <xdr:ext cx="95250" cy="213632"/>
    <xdr:sp macro="" textlink="">
      <xdr:nvSpPr>
        <xdr:cNvPr id="3707" name="Text Box 15">
          <a:extLst>
            <a:ext uri="{FF2B5EF4-FFF2-40B4-BE49-F238E27FC236}">
              <a16:creationId xmlns:a16="http://schemas.microsoft.com/office/drawing/2014/main" id="{F5F6A42F-2857-4FBA-827C-1EFF1F6A4E3B}"/>
            </a:ext>
          </a:extLst>
        </xdr:cNvPr>
        <xdr:cNvSpPr txBox="1">
          <a:spLocks noChangeArrowheads="1"/>
        </xdr:cNvSpPr>
      </xdr:nvSpPr>
      <xdr:spPr bwMode="auto">
        <a:xfrm>
          <a:off x="4743450" y="139065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22</xdr:row>
      <xdr:rowOff>504825</xdr:rowOff>
    </xdr:from>
    <xdr:ext cx="95250" cy="444331"/>
    <xdr:sp macro="" textlink="">
      <xdr:nvSpPr>
        <xdr:cNvPr id="3708" name="Text Box 15">
          <a:extLst>
            <a:ext uri="{FF2B5EF4-FFF2-40B4-BE49-F238E27FC236}">
              <a16:creationId xmlns:a16="http://schemas.microsoft.com/office/drawing/2014/main" id="{9CA40B69-E65B-4643-9FC4-08AB2D82D491}"/>
            </a:ext>
          </a:extLst>
        </xdr:cNvPr>
        <xdr:cNvSpPr txBox="1">
          <a:spLocks noChangeArrowheads="1"/>
        </xdr:cNvSpPr>
      </xdr:nvSpPr>
      <xdr:spPr bwMode="auto">
        <a:xfrm>
          <a:off x="4743450" y="139065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22</xdr:row>
      <xdr:rowOff>504825</xdr:rowOff>
    </xdr:from>
    <xdr:ext cx="95250" cy="456743"/>
    <xdr:sp macro="" textlink="">
      <xdr:nvSpPr>
        <xdr:cNvPr id="3709" name="Text Box 15">
          <a:extLst>
            <a:ext uri="{FF2B5EF4-FFF2-40B4-BE49-F238E27FC236}">
              <a16:creationId xmlns:a16="http://schemas.microsoft.com/office/drawing/2014/main" id="{52F43FFB-95AC-4802-BF0E-F92B4CA94355}"/>
            </a:ext>
          </a:extLst>
        </xdr:cNvPr>
        <xdr:cNvSpPr txBox="1">
          <a:spLocks noChangeArrowheads="1"/>
        </xdr:cNvSpPr>
      </xdr:nvSpPr>
      <xdr:spPr bwMode="auto">
        <a:xfrm>
          <a:off x="4743450" y="139065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22</xdr:row>
      <xdr:rowOff>504825</xdr:rowOff>
    </xdr:from>
    <xdr:ext cx="95250" cy="213632"/>
    <xdr:sp macro="" textlink="">
      <xdr:nvSpPr>
        <xdr:cNvPr id="3710" name="Text Box 15">
          <a:extLst>
            <a:ext uri="{FF2B5EF4-FFF2-40B4-BE49-F238E27FC236}">
              <a16:creationId xmlns:a16="http://schemas.microsoft.com/office/drawing/2014/main" id="{DF587782-421D-4287-ADD6-C48691C8A951}"/>
            </a:ext>
          </a:extLst>
        </xdr:cNvPr>
        <xdr:cNvSpPr txBox="1">
          <a:spLocks noChangeArrowheads="1"/>
        </xdr:cNvSpPr>
      </xdr:nvSpPr>
      <xdr:spPr bwMode="auto">
        <a:xfrm>
          <a:off x="4743450" y="139065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22</xdr:row>
      <xdr:rowOff>504825</xdr:rowOff>
    </xdr:from>
    <xdr:ext cx="95250" cy="444331"/>
    <xdr:sp macro="" textlink="">
      <xdr:nvSpPr>
        <xdr:cNvPr id="3711" name="Text Box 15">
          <a:extLst>
            <a:ext uri="{FF2B5EF4-FFF2-40B4-BE49-F238E27FC236}">
              <a16:creationId xmlns:a16="http://schemas.microsoft.com/office/drawing/2014/main" id="{ED4FBBBF-13F6-4FF6-B651-7B3B9C047388}"/>
            </a:ext>
          </a:extLst>
        </xdr:cNvPr>
        <xdr:cNvSpPr txBox="1">
          <a:spLocks noChangeArrowheads="1"/>
        </xdr:cNvSpPr>
      </xdr:nvSpPr>
      <xdr:spPr bwMode="auto">
        <a:xfrm>
          <a:off x="4743450" y="139065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504825</xdr:rowOff>
    </xdr:from>
    <xdr:ext cx="95250" cy="213632"/>
    <xdr:sp macro="" textlink="">
      <xdr:nvSpPr>
        <xdr:cNvPr id="3712" name="Text Box 15">
          <a:extLst>
            <a:ext uri="{FF2B5EF4-FFF2-40B4-BE49-F238E27FC236}">
              <a16:creationId xmlns:a16="http://schemas.microsoft.com/office/drawing/2014/main" id="{0A3069F6-9693-483A-8351-0FEE3D28E456}"/>
            </a:ext>
          </a:extLst>
        </xdr:cNvPr>
        <xdr:cNvSpPr txBox="1">
          <a:spLocks noChangeArrowheads="1"/>
        </xdr:cNvSpPr>
      </xdr:nvSpPr>
      <xdr:spPr bwMode="auto">
        <a:xfrm>
          <a:off x="4743450" y="14649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504825</xdr:rowOff>
    </xdr:from>
    <xdr:ext cx="95250" cy="213632"/>
    <xdr:sp macro="" textlink="">
      <xdr:nvSpPr>
        <xdr:cNvPr id="3713" name="Text Box 15">
          <a:extLst>
            <a:ext uri="{FF2B5EF4-FFF2-40B4-BE49-F238E27FC236}">
              <a16:creationId xmlns:a16="http://schemas.microsoft.com/office/drawing/2014/main" id="{37391A3E-FA01-44FE-A4C6-252159CBE1A6}"/>
            </a:ext>
          </a:extLst>
        </xdr:cNvPr>
        <xdr:cNvSpPr txBox="1">
          <a:spLocks noChangeArrowheads="1"/>
        </xdr:cNvSpPr>
      </xdr:nvSpPr>
      <xdr:spPr bwMode="auto">
        <a:xfrm>
          <a:off x="4743450" y="14649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448496"/>
    <xdr:sp macro="" textlink="">
      <xdr:nvSpPr>
        <xdr:cNvPr id="3714" name="Text Box 15">
          <a:extLst>
            <a:ext uri="{FF2B5EF4-FFF2-40B4-BE49-F238E27FC236}">
              <a16:creationId xmlns:a16="http://schemas.microsoft.com/office/drawing/2014/main" id="{A97238D1-6E26-4343-B089-42DA41249425}"/>
            </a:ext>
          </a:extLst>
        </xdr:cNvPr>
        <xdr:cNvSpPr txBox="1">
          <a:spLocks noChangeArrowheads="1"/>
        </xdr:cNvSpPr>
      </xdr:nvSpPr>
      <xdr:spPr bwMode="auto">
        <a:xfrm>
          <a:off x="4743450" y="153924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213632"/>
    <xdr:sp macro="" textlink="">
      <xdr:nvSpPr>
        <xdr:cNvPr id="3715" name="Text Box 15">
          <a:extLst>
            <a:ext uri="{FF2B5EF4-FFF2-40B4-BE49-F238E27FC236}">
              <a16:creationId xmlns:a16="http://schemas.microsoft.com/office/drawing/2014/main" id="{731D779C-E463-43B4-90B3-CC2ACF2E5CA0}"/>
            </a:ext>
          </a:extLst>
        </xdr:cNvPr>
        <xdr:cNvSpPr txBox="1">
          <a:spLocks noChangeArrowheads="1"/>
        </xdr:cNvSpPr>
      </xdr:nvSpPr>
      <xdr:spPr bwMode="auto">
        <a:xfrm>
          <a:off x="4743450" y="15392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444331"/>
    <xdr:sp macro="" textlink="">
      <xdr:nvSpPr>
        <xdr:cNvPr id="3716" name="Text Box 15">
          <a:extLst>
            <a:ext uri="{FF2B5EF4-FFF2-40B4-BE49-F238E27FC236}">
              <a16:creationId xmlns:a16="http://schemas.microsoft.com/office/drawing/2014/main" id="{B3478DDB-4F4A-4A96-A7CA-5AE98D4CBC33}"/>
            </a:ext>
          </a:extLst>
        </xdr:cNvPr>
        <xdr:cNvSpPr txBox="1">
          <a:spLocks noChangeArrowheads="1"/>
        </xdr:cNvSpPr>
      </xdr:nvSpPr>
      <xdr:spPr bwMode="auto">
        <a:xfrm>
          <a:off x="4743450" y="153924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456743"/>
    <xdr:sp macro="" textlink="">
      <xdr:nvSpPr>
        <xdr:cNvPr id="3717" name="Text Box 15">
          <a:extLst>
            <a:ext uri="{FF2B5EF4-FFF2-40B4-BE49-F238E27FC236}">
              <a16:creationId xmlns:a16="http://schemas.microsoft.com/office/drawing/2014/main" id="{7F368F5A-DE99-40C7-BCDA-FAD6BBF4811D}"/>
            </a:ext>
          </a:extLst>
        </xdr:cNvPr>
        <xdr:cNvSpPr txBox="1">
          <a:spLocks noChangeArrowheads="1"/>
        </xdr:cNvSpPr>
      </xdr:nvSpPr>
      <xdr:spPr bwMode="auto">
        <a:xfrm>
          <a:off x="4743450" y="153924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213632"/>
    <xdr:sp macro="" textlink="">
      <xdr:nvSpPr>
        <xdr:cNvPr id="3718" name="Text Box 15">
          <a:extLst>
            <a:ext uri="{FF2B5EF4-FFF2-40B4-BE49-F238E27FC236}">
              <a16:creationId xmlns:a16="http://schemas.microsoft.com/office/drawing/2014/main" id="{3CB4459A-8B47-4226-9A01-C2B36F53125D}"/>
            </a:ext>
          </a:extLst>
        </xdr:cNvPr>
        <xdr:cNvSpPr txBox="1">
          <a:spLocks noChangeArrowheads="1"/>
        </xdr:cNvSpPr>
      </xdr:nvSpPr>
      <xdr:spPr bwMode="auto">
        <a:xfrm>
          <a:off x="4743450" y="15392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444331"/>
    <xdr:sp macro="" textlink="">
      <xdr:nvSpPr>
        <xdr:cNvPr id="3719" name="Text Box 15">
          <a:extLst>
            <a:ext uri="{FF2B5EF4-FFF2-40B4-BE49-F238E27FC236}">
              <a16:creationId xmlns:a16="http://schemas.microsoft.com/office/drawing/2014/main" id="{EAE6326D-4890-4D12-B0B1-D6A0774D7A99}"/>
            </a:ext>
          </a:extLst>
        </xdr:cNvPr>
        <xdr:cNvSpPr txBox="1">
          <a:spLocks noChangeArrowheads="1"/>
        </xdr:cNvSpPr>
      </xdr:nvSpPr>
      <xdr:spPr bwMode="auto">
        <a:xfrm>
          <a:off x="4743450" y="153924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213632"/>
    <xdr:sp macro="" textlink="">
      <xdr:nvSpPr>
        <xdr:cNvPr id="3720" name="Text Box 15">
          <a:extLst>
            <a:ext uri="{FF2B5EF4-FFF2-40B4-BE49-F238E27FC236}">
              <a16:creationId xmlns:a16="http://schemas.microsoft.com/office/drawing/2014/main" id="{C1B00B29-3664-4106-884C-AEB37D336DCD}"/>
            </a:ext>
          </a:extLst>
        </xdr:cNvPr>
        <xdr:cNvSpPr txBox="1">
          <a:spLocks noChangeArrowheads="1"/>
        </xdr:cNvSpPr>
      </xdr:nvSpPr>
      <xdr:spPr bwMode="auto">
        <a:xfrm>
          <a:off x="4743450" y="15392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213632"/>
    <xdr:sp macro="" textlink="">
      <xdr:nvSpPr>
        <xdr:cNvPr id="3721" name="Text Box 15">
          <a:extLst>
            <a:ext uri="{FF2B5EF4-FFF2-40B4-BE49-F238E27FC236}">
              <a16:creationId xmlns:a16="http://schemas.microsoft.com/office/drawing/2014/main" id="{CD3B0CBE-DFF1-4B56-B687-62921FAE9C22}"/>
            </a:ext>
          </a:extLst>
        </xdr:cNvPr>
        <xdr:cNvSpPr txBox="1">
          <a:spLocks noChangeArrowheads="1"/>
        </xdr:cNvSpPr>
      </xdr:nvSpPr>
      <xdr:spPr bwMode="auto">
        <a:xfrm>
          <a:off x="4743450" y="15392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28</xdr:row>
      <xdr:rowOff>504825</xdr:rowOff>
    </xdr:from>
    <xdr:ext cx="95250" cy="448496"/>
    <xdr:sp macro="" textlink="">
      <xdr:nvSpPr>
        <xdr:cNvPr id="3722" name="Text Box 15">
          <a:extLst>
            <a:ext uri="{FF2B5EF4-FFF2-40B4-BE49-F238E27FC236}">
              <a16:creationId xmlns:a16="http://schemas.microsoft.com/office/drawing/2014/main" id="{9AA2D495-B883-4BBE-A31B-654CF0C13EE8}"/>
            </a:ext>
          </a:extLst>
        </xdr:cNvPr>
        <xdr:cNvSpPr txBox="1">
          <a:spLocks noChangeArrowheads="1"/>
        </xdr:cNvSpPr>
      </xdr:nvSpPr>
      <xdr:spPr bwMode="auto">
        <a:xfrm>
          <a:off x="4743450" y="161353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28</xdr:row>
      <xdr:rowOff>504825</xdr:rowOff>
    </xdr:from>
    <xdr:ext cx="95250" cy="213632"/>
    <xdr:sp macro="" textlink="">
      <xdr:nvSpPr>
        <xdr:cNvPr id="3723" name="Text Box 15">
          <a:extLst>
            <a:ext uri="{FF2B5EF4-FFF2-40B4-BE49-F238E27FC236}">
              <a16:creationId xmlns:a16="http://schemas.microsoft.com/office/drawing/2014/main" id="{C468A16E-580C-4111-8F82-AD7139FDEE59}"/>
            </a:ext>
          </a:extLst>
        </xdr:cNvPr>
        <xdr:cNvSpPr txBox="1">
          <a:spLocks noChangeArrowheads="1"/>
        </xdr:cNvSpPr>
      </xdr:nvSpPr>
      <xdr:spPr bwMode="auto">
        <a:xfrm>
          <a:off x="4743450" y="16135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28</xdr:row>
      <xdr:rowOff>504825</xdr:rowOff>
    </xdr:from>
    <xdr:ext cx="95250" cy="444331"/>
    <xdr:sp macro="" textlink="">
      <xdr:nvSpPr>
        <xdr:cNvPr id="3724" name="Text Box 15">
          <a:extLst>
            <a:ext uri="{FF2B5EF4-FFF2-40B4-BE49-F238E27FC236}">
              <a16:creationId xmlns:a16="http://schemas.microsoft.com/office/drawing/2014/main" id="{7EB03620-03F6-4EB9-95CC-F14149C23574}"/>
            </a:ext>
          </a:extLst>
        </xdr:cNvPr>
        <xdr:cNvSpPr txBox="1">
          <a:spLocks noChangeArrowheads="1"/>
        </xdr:cNvSpPr>
      </xdr:nvSpPr>
      <xdr:spPr bwMode="auto">
        <a:xfrm>
          <a:off x="4743450" y="161353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28</xdr:row>
      <xdr:rowOff>504825</xdr:rowOff>
    </xdr:from>
    <xdr:ext cx="95250" cy="456743"/>
    <xdr:sp macro="" textlink="">
      <xdr:nvSpPr>
        <xdr:cNvPr id="3725" name="Text Box 15">
          <a:extLst>
            <a:ext uri="{FF2B5EF4-FFF2-40B4-BE49-F238E27FC236}">
              <a16:creationId xmlns:a16="http://schemas.microsoft.com/office/drawing/2014/main" id="{E3C2C1C7-5FE6-4192-8821-37AD9A3E1DD2}"/>
            </a:ext>
          </a:extLst>
        </xdr:cNvPr>
        <xdr:cNvSpPr txBox="1">
          <a:spLocks noChangeArrowheads="1"/>
        </xdr:cNvSpPr>
      </xdr:nvSpPr>
      <xdr:spPr bwMode="auto">
        <a:xfrm>
          <a:off x="4743450" y="161353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28</xdr:row>
      <xdr:rowOff>504825</xdr:rowOff>
    </xdr:from>
    <xdr:ext cx="95250" cy="213632"/>
    <xdr:sp macro="" textlink="">
      <xdr:nvSpPr>
        <xdr:cNvPr id="3726" name="Text Box 15">
          <a:extLst>
            <a:ext uri="{FF2B5EF4-FFF2-40B4-BE49-F238E27FC236}">
              <a16:creationId xmlns:a16="http://schemas.microsoft.com/office/drawing/2014/main" id="{AD4A2E94-68A1-440F-A296-DF67645E1C2C}"/>
            </a:ext>
          </a:extLst>
        </xdr:cNvPr>
        <xdr:cNvSpPr txBox="1">
          <a:spLocks noChangeArrowheads="1"/>
        </xdr:cNvSpPr>
      </xdr:nvSpPr>
      <xdr:spPr bwMode="auto">
        <a:xfrm>
          <a:off x="4743450" y="16135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28</xdr:row>
      <xdr:rowOff>504825</xdr:rowOff>
    </xdr:from>
    <xdr:ext cx="95250" cy="444331"/>
    <xdr:sp macro="" textlink="">
      <xdr:nvSpPr>
        <xdr:cNvPr id="3727" name="Text Box 15">
          <a:extLst>
            <a:ext uri="{FF2B5EF4-FFF2-40B4-BE49-F238E27FC236}">
              <a16:creationId xmlns:a16="http://schemas.microsoft.com/office/drawing/2014/main" id="{4F2FB393-165D-4722-A4E4-881AA4FAA64D}"/>
            </a:ext>
          </a:extLst>
        </xdr:cNvPr>
        <xdr:cNvSpPr txBox="1">
          <a:spLocks noChangeArrowheads="1"/>
        </xdr:cNvSpPr>
      </xdr:nvSpPr>
      <xdr:spPr bwMode="auto">
        <a:xfrm>
          <a:off x="4743450" y="161353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28</xdr:row>
      <xdr:rowOff>504825</xdr:rowOff>
    </xdr:from>
    <xdr:ext cx="95250" cy="213632"/>
    <xdr:sp macro="" textlink="">
      <xdr:nvSpPr>
        <xdr:cNvPr id="3728" name="Text Box 15">
          <a:extLst>
            <a:ext uri="{FF2B5EF4-FFF2-40B4-BE49-F238E27FC236}">
              <a16:creationId xmlns:a16="http://schemas.microsoft.com/office/drawing/2014/main" id="{BB19418E-94A5-4403-BAFC-95FE70B37028}"/>
            </a:ext>
          </a:extLst>
        </xdr:cNvPr>
        <xdr:cNvSpPr txBox="1">
          <a:spLocks noChangeArrowheads="1"/>
        </xdr:cNvSpPr>
      </xdr:nvSpPr>
      <xdr:spPr bwMode="auto">
        <a:xfrm>
          <a:off x="4743450" y="16135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28</xdr:row>
      <xdr:rowOff>504825</xdr:rowOff>
    </xdr:from>
    <xdr:ext cx="95250" cy="213632"/>
    <xdr:sp macro="" textlink="">
      <xdr:nvSpPr>
        <xdr:cNvPr id="3729" name="Text Box 15">
          <a:extLst>
            <a:ext uri="{FF2B5EF4-FFF2-40B4-BE49-F238E27FC236}">
              <a16:creationId xmlns:a16="http://schemas.microsoft.com/office/drawing/2014/main" id="{08AA214A-788F-4BEC-BED9-DEEDC583B909}"/>
            </a:ext>
          </a:extLst>
        </xdr:cNvPr>
        <xdr:cNvSpPr txBox="1">
          <a:spLocks noChangeArrowheads="1"/>
        </xdr:cNvSpPr>
      </xdr:nvSpPr>
      <xdr:spPr bwMode="auto">
        <a:xfrm>
          <a:off x="4743450" y="16135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213632"/>
    <xdr:sp macro="" textlink="">
      <xdr:nvSpPr>
        <xdr:cNvPr id="3730" name="Text Box 15">
          <a:extLst>
            <a:ext uri="{FF2B5EF4-FFF2-40B4-BE49-F238E27FC236}">
              <a16:creationId xmlns:a16="http://schemas.microsoft.com/office/drawing/2014/main" id="{79844338-A7B0-4ECE-A7BD-42218B66624B}"/>
            </a:ext>
          </a:extLst>
        </xdr:cNvPr>
        <xdr:cNvSpPr txBox="1">
          <a:spLocks noChangeArrowheads="1"/>
        </xdr:cNvSpPr>
      </xdr:nvSpPr>
      <xdr:spPr bwMode="auto">
        <a:xfrm>
          <a:off x="4743450" y="16878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213632"/>
    <xdr:sp macro="" textlink="">
      <xdr:nvSpPr>
        <xdr:cNvPr id="3731" name="Text Box 15">
          <a:extLst>
            <a:ext uri="{FF2B5EF4-FFF2-40B4-BE49-F238E27FC236}">
              <a16:creationId xmlns:a16="http://schemas.microsoft.com/office/drawing/2014/main" id="{BEDCACA6-A514-48EE-BC8E-E2D480258B05}"/>
            </a:ext>
          </a:extLst>
        </xdr:cNvPr>
        <xdr:cNvSpPr txBox="1">
          <a:spLocks noChangeArrowheads="1"/>
        </xdr:cNvSpPr>
      </xdr:nvSpPr>
      <xdr:spPr bwMode="auto">
        <a:xfrm>
          <a:off x="4743450" y="16878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213632"/>
    <xdr:sp macro="" textlink="">
      <xdr:nvSpPr>
        <xdr:cNvPr id="3732" name="Text Box 15">
          <a:extLst>
            <a:ext uri="{FF2B5EF4-FFF2-40B4-BE49-F238E27FC236}">
              <a16:creationId xmlns:a16="http://schemas.microsoft.com/office/drawing/2014/main" id="{2558CDB0-9301-45E9-A8E3-D9550AD13C5F}"/>
            </a:ext>
          </a:extLst>
        </xdr:cNvPr>
        <xdr:cNvSpPr txBox="1">
          <a:spLocks noChangeArrowheads="1"/>
        </xdr:cNvSpPr>
      </xdr:nvSpPr>
      <xdr:spPr bwMode="auto">
        <a:xfrm>
          <a:off x="4743450" y="16878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213632"/>
    <xdr:sp macro="" textlink="">
      <xdr:nvSpPr>
        <xdr:cNvPr id="3733" name="Text Box 15">
          <a:extLst>
            <a:ext uri="{FF2B5EF4-FFF2-40B4-BE49-F238E27FC236}">
              <a16:creationId xmlns:a16="http://schemas.microsoft.com/office/drawing/2014/main" id="{9A8FF248-9694-432C-A5B5-DB2F58B59CD6}"/>
            </a:ext>
          </a:extLst>
        </xdr:cNvPr>
        <xdr:cNvSpPr txBox="1">
          <a:spLocks noChangeArrowheads="1"/>
        </xdr:cNvSpPr>
      </xdr:nvSpPr>
      <xdr:spPr bwMode="auto">
        <a:xfrm>
          <a:off x="4743450" y="16878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448496"/>
    <xdr:sp macro="" textlink="">
      <xdr:nvSpPr>
        <xdr:cNvPr id="3734" name="Text Box 15">
          <a:extLst>
            <a:ext uri="{FF2B5EF4-FFF2-40B4-BE49-F238E27FC236}">
              <a16:creationId xmlns:a16="http://schemas.microsoft.com/office/drawing/2014/main" id="{B7332EB9-5B7E-4A04-A6C1-132EA7BFECDE}"/>
            </a:ext>
          </a:extLst>
        </xdr:cNvPr>
        <xdr:cNvSpPr txBox="1">
          <a:spLocks noChangeArrowheads="1"/>
        </xdr:cNvSpPr>
      </xdr:nvSpPr>
      <xdr:spPr bwMode="auto">
        <a:xfrm>
          <a:off x="4743450" y="1724977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213632"/>
    <xdr:sp macro="" textlink="">
      <xdr:nvSpPr>
        <xdr:cNvPr id="3735" name="Text Box 15">
          <a:extLst>
            <a:ext uri="{FF2B5EF4-FFF2-40B4-BE49-F238E27FC236}">
              <a16:creationId xmlns:a16="http://schemas.microsoft.com/office/drawing/2014/main" id="{17D262AD-3237-41D6-802D-89828F9586DE}"/>
            </a:ext>
          </a:extLst>
        </xdr:cNvPr>
        <xdr:cNvSpPr txBox="1">
          <a:spLocks noChangeArrowheads="1"/>
        </xdr:cNvSpPr>
      </xdr:nvSpPr>
      <xdr:spPr bwMode="auto">
        <a:xfrm>
          <a:off x="4743450" y="172497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444331"/>
    <xdr:sp macro="" textlink="">
      <xdr:nvSpPr>
        <xdr:cNvPr id="3736" name="Text Box 15">
          <a:extLst>
            <a:ext uri="{FF2B5EF4-FFF2-40B4-BE49-F238E27FC236}">
              <a16:creationId xmlns:a16="http://schemas.microsoft.com/office/drawing/2014/main" id="{AE9336AA-1722-48A8-BEFE-689E9178CE83}"/>
            </a:ext>
          </a:extLst>
        </xdr:cNvPr>
        <xdr:cNvSpPr txBox="1">
          <a:spLocks noChangeArrowheads="1"/>
        </xdr:cNvSpPr>
      </xdr:nvSpPr>
      <xdr:spPr bwMode="auto">
        <a:xfrm>
          <a:off x="4743450" y="1724977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448496"/>
    <xdr:sp macro="" textlink="">
      <xdr:nvSpPr>
        <xdr:cNvPr id="3737" name="Text Box 15">
          <a:extLst>
            <a:ext uri="{FF2B5EF4-FFF2-40B4-BE49-F238E27FC236}">
              <a16:creationId xmlns:a16="http://schemas.microsoft.com/office/drawing/2014/main" id="{6780F89B-6B79-4FDA-BA41-5401263731C2}"/>
            </a:ext>
          </a:extLst>
        </xdr:cNvPr>
        <xdr:cNvSpPr txBox="1">
          <a:spLocks noChangeArrowheads="1"/>
        </xdr:cNvSpPr>
      </xdr:nvSpPr>
      <xdr:spPr bwMode="auto">
        <a:xfrm>
          <a:off x="4743450" y="1724977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213632"/>
    <xdr:sp macro="" textlink="">
      <xdr:nvSpPr>
        <xdr:cNvPr id="3738" name="Text Box 15">
          <a:extLst>
            <a:ext uri="{FF2B5EF4-FFF2-40B4-BE49-F238E27FC236}">
              <a16:creationId xmlns:a16="http://schemas.microsoft.com/office/drawing/2014/main" id="{ECDA80B6-9177-432F-ACC9-C4EE9FD3DB26}"/>
            </a:ext>
          </a:extLst>
        </xdr:cNvPr>
        <xdr:cNvSpPr txBox="1">
          <a:spLocks noChangeArrowheads="1"/>
        </xdr:cNvSpPr>
      </xdr:nvSpPr>
      <xdr:spPr bwMode="auto">
        <a:xfrm>
          <a:off x="4743450" y="172497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444331"/>
    <xdr:sp macro="" textlink="">
      <xdr:nvSpPr>
        <xdr:cNvPr id="3739" name="Text Box 15">
          <a:extLst>
            <a:ext uri="{FF2B5EF4-FFF2-40B4-BE49-F238E27FC236}">
              <a16:creationId xmlns:a16="http://schemas.microsoft.com/office/drawing/2014/main" id="{D050D759-BBE1-4331-B7F6-E6CCFA124117}"/>
            </a:ext>
          </a:extLst>
        </xdr:cNvPr>
        <xdr:cNvSpPr txBox="1">
          <a:spLocks noChangeArrowheads="1"/>
        </xdr:cNvSpPr>
      </xdr:nvSpPr>
      <xdr:spPr bwMode="auto">
        <a:xfrm>
          <a:off x="4743450" y="1724977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456743"/>
    <xdr:sp macro="" textlink="">
      <xdr:nvSpPr>
        <xdr:cNvPr id="3740" name="Text Box 15">
          <a:extLst>
            <a:ext uri="{FF2B5EF4-FFF2-40B4-BE49-F238E27FC236}">
              <a16:creationId xmlns:a16="http://schemas.microsoft.com/office/drawing/2014/main" id="{CD2D5969-E10E-476C-BF1B-24867A4C2733}"/>
            </a:ext>
          </a:extLst>
        </xdr:cNvPr>
        <xdr:cNvSpPr txBox="1">
          <a:spLocks noChangeArrowheads="1"/>
        </xdr:cNvSpPr>
      </xdr:nvSpPr>
      <xdr:spPr bwMode="auto">
        <a:xfrm>
          <a:off x="4743450" y="1724977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213632"/>
    <xdr:sp macro="" textlink="">
      <xdr:nvSpPr>
        <xdr:cNvPr id="3741" name="Text Box 15">
          <a:extLst>
            <a:ext uri="{FF2B5EF4-FFF2-40B4-BE49-F238E27FC236}">
              <a16:creationId xmlns:a16="http://schemas.microsoft.com/office/drawing/2014/main" id="{30B2F9DE-DF23-49AD-94F5-2A18B32FB952}"/>
            </a:ext>
          </a:extLst>
        </xdr:cNvPr>
        <xdr:cNvSpPr txBox="1">
          <a:spLocks noChangeArrowheads="1"/>
        </xdr:cNvSpPr>
      </xdr:nvSpPr>
      <xdr:spPr bwMode="auto">
        <a:xfrm>
          <a:off x="4743450" y="172497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444331"/>
    <xdr:sp macro="" textlink="">
      <xdr:nvSpPr>
        <xdr:cNvPr id="3742" name="Text Box 15">
          <a:extLst>
            <a:ext uri="{FF2B5EF4-FFF2-40B4-BE49-F238E27FC236}">
              <a16:creationId xmlns:a16="http://schemas.microsoft.com/office/drawing/2014/main" id="{3AE7735F-977E-4449-9916-7B0B533489EB}"/>
            </a:ext>
          </a:extLst>
        </xdr:cNvPr>
        <xdr:cNvSpPr txBox="1">
          <a:spLocks noChangeArrowheads="1"/>
        </xdr:cNvSpPr>
      </xdr:nvSpPr>
      <xdr:spPr bwMode="auto">
        <a:xfrm>
          <a:off x="4743450" y="1724977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213632"/>
    <xdr:sp macro="" textlink="">
      <xdr:nvSpPr>
        <xdr:cNvPr id="3743" name="Text Box 15">
          <a:extLst>
            <a:ext uri="{FF2B5EF4-FFF2-40B4-BE49-F238E27FC236}">
              <a16:creationId xmlns:a16="http://schemas.microsoft.com/office/drawing/2014/main" id="{D9585269-E3CB-44BD-8A29-F5965528CDA2}"/>
            </a:ext>
          </a:extLst>
        </xdr:cNvPr>
        <xdr:cNvSpPr txBox="1">
          <a:spLocks noChangeArrowheads="1"/>
        </xdr:cNvSpPr>
      </xdr:nvSpPr>
      <xdr:spPr bwMode="auto">
        <a:xfrm>
          <a:off x="4743450" y="172497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213632"/>
    <xdr:sp macro="" textlink="">
      <xdr:nvSpPr>
        <xdr:cNvPr id="3744" name="Text Box 15">
          <a:extLst>
            <a:ext uri="{FF2B5EF4-FFF2-40B4-BE49-F238E27FC236}">
              <a16:creationId xmlns:a16="http://schemas.microsoft.com/office/drawing/2014/main" id="{59EE7782-5C3D-4EAA-A9B9-B8E93285E6C3}"/>
            </a:ext>
          </a:extLst>
        </xdr:cNvPr>
        <xdr:cNvSpPr txBox="1">
          <a:spLocks noChangeArrowheads="1"/>
        </xdr:cNvSpPr>
      </xdr:nvSpPr>
      <xdr:spPr bwMode="auto">
        <a:xfrm>
          <a:off x="4743450" y="172497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213632"/>
    <xdr:sp macro="" textlink="">
      <xdr:nvSpPr>
        <xdr:cNvPr id="3745" name="Text Box 15">
          <a:extLst>
            <a:ext uri="{FF2B5EF4-FFF2-40B4-BE49-F238E27FC236}">
              <a16:creationId xmlns:a16="http://schemas.microsoft.com/office/drawing/2014/main" id="{FD5A5F01-F226-40D8-984E-EA5E7E4B4C40}"/>
            </a:ext>
          </a:extLst>
        </xdr:cNvPr>
        <xdr:cNvSpPr txBox="1">
          <a:spLocks noChangeArrowheads="1"/>
        </xdr:cNvSpPr>
      </xdr:nvSpPr>
      <xdr:spPr bwMode="auto">
        <a:xfrm>
          <a:off x="4743450" y="172497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213632"/>
    <xdr:sp macro="" textlink="">
      <xdr:nvSpPr>
        <xdr:cNvPr id="3746" name="Text Box 15">
          <a:extLst>
            <a:ext uri="{FF2B5EF4-FFF2-40B4-BE49-F238E27FC236}">
              <a16:creationId xmlns:a16="http://schemas.microsoft.com/office/drawing/2014/main" id="{7C4D5D15-74C3-4DB0-895B-1BEEF727791C}"/>
            </a:ext>
          </a:extLst>
        </xdr:cNvPr>
        <xdr:cNvSpPr txBox="1">
          <a:spLocks noChangeArrowheads="1"/>
        </xdr:cNvSpPr>
      </xdr:nvSpPr>
      <xdr:spPr bwMode="auto">
        <a:xfrm>
          <a:off x="4743450" y="172497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48496"/>
    <xdr:sp macro="" textlink="">
      <xdr:nvSpPr>
        <xdr:cNvPr id="3747" name="Text Box 15">
          <a:extLst>
            <a:ext uri="{FF2B5EF4-FFF2-40B4-BE49-F238E27FC236}">
              <a16:creationId xmlns:a16="http://schemas.microsoft.com/office/drawing/2014/main" id="{4F44BD21-C346-4C32-8F08-6114F95B52EF}"/>
            </a:ext>
          </a:extLst>
        </xdr:cNvPr>
        <xdr:cNvSpPr txBox="1">
          <a:spLocks noChangeArrowheads="1"/>
        </xdr:cNvSpPr>
      </xdr:nvSpPr>
      <xdr:spPr bwMode="auto">
        <a:xfrm>
          <a:off x="4743450" y="176212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748" name="Text Box 15">
          <a:extLst>
            <a:ext uri="{FF2B5EF4-FFF2-40B4-BE49-F238E27FC236}">
              <a16:creationId xmlns:a16="http://schemas.microsoft.com/office/drawing/2014/main" id="{687BCD38-177F-4110-A50C-7D90DB3D5BC7}"/>
            </a:ext>
          </a:extLst>
        </xdr:cNvPr>
        <xdr:cNvSpPr txBox="1">
          <a:spLocks noChangeArrowheads="1"/>
        </xdr:cNvSpPr>
      </xdr:nvSpPr>
      <xdr:spPr bwMode="auto">
        <a:xfrm>
          <a:off x="4743450" y="17621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44331"/>
    <xdr:sp macro="" textlink="">
      <xdr:nvSpPr>
        <xdr:cNvPr id="3749" name="Text Box 15">
          <a:extLst>
            <a:ext uri="{FF2B5EF4-FFF2-40B4-BE49-F238E27FC236}">
              <a16:creationId xmlns:a16="http://schemas.microsoft.com/office/drawing/2014/main" id="{E3634E58-E9AE-47EE-9C9E-FD6DE3C5237B}"/>
            </a:ext>
          </a:extLst>
        </xdr:cNvPr>
        <xdr:cNvSpPr txBox="1">
          <a:spLocks noChangeArrowheads="1"/>
        </xdr:cNvSpPr>
      </xdr:nvSpPr>
      <xdr:spPr bwMode="auto">
        <a:xfrm>
          <a:off x="4743450" y="176212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48496"/>
    <xdr:sp macro="" textlink="">
      <xdr:nvSpPr>
        <xdr:cNvPr id="3750" name="Text Box 15">
          <a:extLst>
            <a:ext uri="{FF2B5EF4-FFF2-40B4-BE49-F238E27FC236}">
              <a16:creationId xmlns:a16="http://schemas.microsoft.com/office/drawing/2014/main" id="{3742F424-D1AE-4A8C-85D2-3D1F955B1FD8}"/>
            </a:ext>
          </a:extLst>
        </xdr:cNvPr>
        <xdr:cNvSpPr txBox="1">
          <a:spLocks noChangeArrowheads="1"/>
        </xdr:cNvSpPr>
      </xdr:nvSpPr>
      <xdr:spPr bwMode="auto">
        <a:xfrm>
          <a:off x="4743450" y="176212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751" name="Text Box 15">
          <a:extLst>
            <a:ext uri="{FF2B5EF4-FFF2-40B4-BE49-F238E27FC236}">
              <a16:creationId xmlns:a16="http://schemas.microsoft.com/office/drawing/2014/main" id="{590A0004-1E15-46F8-BE9A-5887C01C1E18}"/>
            </a:ext>
          </a:extLst>
        </xdr:cNvPr>
        <xdr:cNvSpPr txBox="1">
          <a:spLocks noChangeArrowheads="1"/>
        </xdr:cNvSpPr>
      </xdr:nvSpPr>
      <xdr:spPr bwMode="auto">
        <a:xfrm>
          <a:off x="4743450" y="17621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44331"/>
    <xdr:sp macro="" textlink="">
      <xdr:nvSpPr>
        <xdr:cNvPr id="3752" name="Text Box 15">
          <a:extLst>
            <a:ext uri="{FF2B5EF4-FFF2-40B4-BE49-F238E27FC236}">
              <a16:creationId xmlns:a16="http://schemas.microsoft.com/office/drawing/2014/main" id="{87A06E00-FEB5-4A4C-A7CC-A806A6B9095B}"/>
            </a:ext>
          </a:extLst>
        </xdr:cNvPr>
        <xdr:cNvSpPr txBox="1">
          <a:spLocks noChangeArrowheads="1"/>
        </xdr:cNvSpPr>
      </xdr:nvSpPr>
      <xdr:spPr bwMode="auto">
        <a:xfrm>
          <a:off x="4743450" y="176212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56743"/>
    <xdr:sp macro="" textlink="">
      <xdr:nvSpPr>
        <xdr:cNvPr id="3753" name="Text Box 15">
          <a:extLst>
            <a:ext uri="{FF2B5EF4-FFF2-40B4-BE49-F238E27FC236}">
              <a16:creationId xmlns:a16="http://schemas.microsoft.com/office/drawing/2014/main" id="{7212310A-533A-4813-BC63-FADD7E7EA02A}"/>
            </a:ext>
          </a:extLst>
        </xdr:cNvPr>
        <xdr:cNvSpPr txBox="1">
          <a:spLocks noChangeArrowheads="1"/>
        </xdr:cNvSpPr>
      </xdr:nvSpPr>
      <xdr:spPr bwMode="auto">
        <a:xfrm>
          <a:off x="4743450" y="176212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754" name="Text Box 15">
          <a:extLst>
            <a:ext uri="{FF2B5EF4-FFF2-40B4-BE49-F238E27FC236}">
              <a16:creationId xmlns:a16="http://schemas.microsoft.com/office/drawing/2014/main" id="{9AAE529F-2288-451B-A41D-87E6EBAB8498}"/>
            </a:ext>
          </a:extLst>
        </xdr:cNvPr>
        <xdr:cNvSpPr txBox="1">
          <a:spLocks noChangeArrowheads="1"/>
        </xdr:cNvSpPr>
      </xdr:nvSpPr>
      <xdr:spPr bwMode="auto">
        <a:xfrm>
          <a:off x="4743450" y="17621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44331"/>
    <xdr:sp macro="" textlink="">
      <xdr:nvSpPr>
        <xdr:cNvPr id="3755" name="Text Box 15">
          <a:extLst>
            <a:ext uri="{FF2B5EF4-FFF2-40B4-BE49-F238E27FC236}">
              <a16:creationId xmlns:a16="http://schemas.microsoft.com/office/drawing/2014/main" id="{6F5EB52D-DDD6-440E-8F99-D8A20AB96B60}"/>
            </a:ext>
          </a:extLst>
        </xdr:cNvPr>
        <xdr:cNvSpPr txBox="1">
          <a:spLocks noChangeArrowheads="1"/>
        </xdr:cNvSpPr>
      </xdr:nvSpPr>
      <xdr:spPr bwMode="auto">
        <a:xfrm>
          <a:off x="4743450" y="176212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756" name="Text Box 15">
          <a:extLst>
            <a:ext uri="{FF2B5EF4-FFF2-40B4-BE49-F238E27FC236}">
              <a16:creationId xmlns:a16="http://schemas.microsoft.com/office/drawing/2014/main" id="{E655B68F-CDB9-46A2-96B3-7841FB4AC230}"/>
            </a:ext>
          </a:extLst>
        </xdr:cNvPr>
        <xdr:cNvSpPr txBox="1">
          <a:spLocks noChangeArrowheads="1"/>
        </xdr:cNvSpPr>
      </xdr:nvSpPr>
      <xdr:spPr bwMode="auto">
        <a:xfrm>
          <a:off x="4743450" y="17621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757" name="Text Box 15">
          <a:extLst>
            <a:ext uri="{FF2B5EF4-FFF2-40B4-BE49-F238E27FC236}">
              <a16:creationId xmlns:a16="http://schemas.microsoft.com/office/drawing/2014/main" id="{8FB38BB4-6A5D-4A14-A35E-712F2A62A2A4}"/>
            </a:ext>
          </a:extLst>
        </xdr:cNvPr>
        <xdr:cNvSpPr txBox="1">
          <a:spLocks noChangeArrowheads="1"/>
        </xdr:cNvSpPr>
      </xdr:nvSpPr>
      <xdr:spPr bwMode="auto">
        <a:xfrm>
          <a:off x="4743450" y="17621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758" name="Text Box 15">
          <a:extLst>
            <a:ext uri="{FF2B5EF4-FFF2-40B4-BE49-F238E27FC236}">
              <a16:creationId xmlns:a16="http://schemas.microsoft.com/office/drawing/2014/main" id="{1E8AA5E7-4D78-4929-8201-E40CF4605266}"/>
            </a:ext>
          </a:extLst>
        </xdr:cNvPr>
        <xdr:cNvSpPr txBox="1">
          <a:spLocks noChangeArrowheads="1"/>
        </xdr:cNvSpPr>
      </xdr:nvSpPr>
      <xdr:spPr bwMode="auto">
        <a:xfrm>
          <a:off x="4743450" y="17621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759" name="Text Box 15">
          <a:extLst>
            <a:ext uri="{FF2B5EF4-FFF2-40B4-BE49-F238E27FC236}">
              <a16:creationId xmlns:a16="http://schemas.microsoft.com/office/drawing/2014/main" id="{DADDC07A-D1F6-434F-934D-2DAB9C0EDB4E}"/>
            </a:ext>
          </a:extLst>
        </xdr:cNvPr>
        <xdr:cNvSpPr txBox="1">
          <a:spLocks noChangeArrowheads="1"/>
        </xdr:cNvSpPr>
      </xdr:nvSpPr>
      <xdr:spPr bwMode="auto">
        <a:xfrm>
          <a:off x="4743450" y="17621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760" name="Text Box 15">
          <a:extLst>
            <a:ext uri="{FF2B5EF4-FFF2-40B4-BE49-F238E27FC236}">
              <a16:creationId xmlns:a16="http://schemas.microsoft.com/office/drawing/2014/main" id="{8EB621CF-2AEB-442B-88E7-818548F72AA7}"/>
            </a:ext>
          </a:extLst>
        </xdr:cNvPr>
        <xdr:cNvSpPr txBox="1">
          <a:spLocks noChangeArrowheads="1"/>
        </xdr:cNvSpPr>
      </xdr:nvSpPr>
      <xdr:spPr bwMode="auto">
        <a:xfrm>
          <a:off x="4743450" y="17992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761" name="Text Box 15">
          <a:extLst>
            <a:ext uri="{FF2B5EF4-FFF2-40B4-BE49-F238E27FC236}">
              <a16:creationId xmlns:a16="http://schemas.microsoft.com/office/drawing/2014/main" id="{0CDA9FC3-0EEE-477F-9B65-FD37AED207F6}"/>
            </a:ext>
          </a:extLst>
        </xdr:cNvPr>
        <xdr:cNvSpPr txBox="1">
          <a:spLocks noChangeArrowheads="1"/>
        </xdr:cNvSpPr>
      </xdr:nvSpPr>
      <xdr:spPr bwMode="auto">
        <a:xfrm>
          <a:off x="4743450" y="17992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762" name="Text Box 15">
          <a:extLst>
            <a:ext uri="{FF2B5EF4-FFF2-40B4-BE49-F238E27FC236}">
              <a16:creationId xmlns:a16="http://schemas.microsoft.com/office/drawing/2014/main" id="{E5E3FA6C-8303-4AD0-9B4F-0F32D3B47D53}"/>
            </a:ext>
          </a:extLst>
        </xdr:cNvPr>
        <xdr:cNvSpPr txBox="1">
          <a:spLocks noChangeArrowheads="1"/>
        </xdr:cNvSpPr>
      </xdr:nvSpPr>
      <xdr:spPr bwMode="auto">
        <a:xfrm>
          <a:off x="4743450" y="17992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763" name="Text Box 15">
          <a:extLst>
            <a:ext uri="{FF2B5EF4-FFF2-40B4-BE49-F238E27FC236}">
              <a16:creationId xmlns:a16="http://schemas.microsoft.com/office/drawing/2014/main" id="{A032839D-2F53-41F0-8FE0-221C2E7861F6}"/>
            </a:ext>
          </a:extLst>
        </xdr:cNvPr>
        <xdr:cNvSpPr txBox="1">
          <a:spLocks noChangeArrowheads="1"/>
        </xdr:cNvSpPr>
      </xdr:nvSpPr>
      <xdr:spPr bwMode="auto">
        <a:xfrm>
          <a:off x="4743450" y="17992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764" name="Text Box 15">
          <a:extLst>
            <a:ext uri="{FF2B5EF4-FFF2-40B4-BE49-F238E27FC236}">
              <a16:creationId xmlns:a16="http://schemas.microsoft.com/office/drawing/2014/main" id="{6A6D1A88-6CDC-42B5-8E4D-9BFAB6A79A0E}"/>
            </a:ext>
          </a:extLst>
        </xdr:cNvPr>
        <xdr:cNvSpPr txBox="1">
          <a:spLocks noChangeArrowheads="1"/>
        </xdr:cNvSpPr>
      </xdr:nvSpPr>
      <xdr:spPr bwMode="auto">
        <a:xfrm>
          <a:off x="4743450" y="17992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765" name="Text Box 15">
          <a:extLst>
            <a:ext uri="{FF2B5EF4-FFF2-40B4-BE49-F238E27FC236}">
              <a16:creationId xmlns:a16="http://schemas.microsoft.com/office/drawing/2014/main" id="{6624883D-F97C-4BA8-B713-713484758BD7}"/>
            </a:ext>
          </a:extLst>
        </xdr:cNvPr>
        <xdr:cNvSpPr txBox="1">
          <a:spLocks noChangeArrowheads="1"/>
        </xdr:cNvSpPr>
      </xdr:nvSpPr>
      <xdr:spPr bwMode="auto">
        <a:xfrm>
          <a:off x="4743450" y="17992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766" name="Text Box 15">
          <a:extLst>
            <a:ext uri="{FF2B5EF4-FFF2-40B4-BE49-F238E27FC236}">
              <a16:creationId xmlns:a16="http://schemas.microsoft.com/office/drawing/2014/main" id="{6382ADEC-23C9-4BC0-8648-94D67D99AAA1}"/>
            </a:ext>
          </a:extLst>
        </xdr:cNvPr>
        <xdr:cNvSpPr txBox="1">
          <a:spLocks noChangeArrowheads="1"/>
        </xdr:cNvSpPr>
      </xdr:nvSpPr>
      <xdr:spPr bwMode="auto">
        <a:xfrm>
          <a:off x="4743450" y="17992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48496"/>
    <xdr:sp macro="" textlink="">
      <xdr:nvSpPr>
        <xdr:cNvPr id="3767" name="Text Box 15">
          <a:extLst>
            <a:ext uri="{FF2B5EF4-FFF2-40B4-BE49-F238E27FC236}">
              <a16:creationId xmlns:a16="http://schemas.microsoft.com/office/drawing/2014/main" id="{50C1C00A-C9DE-4A57-B25E-7FC0ACB4EA0A}"/>
            </a:ext>
          </a:extLst>
        </xdr:cNvPr>
        <xdr:cNvSpPr txBox="1">
          <a:spLocks noChangeArrowheads="1"/>
        </xdr:cNvSpPr>
      </xdr:nvSpPr>
      <xdr:spPr bwMode="auto">
        <a:xfrm>
          <a:off x="4743450" y="179927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768" name="Text Box 15">
          <a:extLst>
            <a:ext uri="{FF2B5EF4-FFF2-40B4-BE49-F238E27FC236}">
              <a16:creationId xmlns:a16="http://schemas.microsoft.com/office/drawing/2014/main" id="{D6C725AA-F62D-4489-92B7-57B6DDAC5BF7}"/>
            </a:ext>
          </a:extLst>
        </xdr:cNvPr>
        <xdr:cNvSpPr txBox="1">
          <a:spLocks noChangeArrowheads="1"/>
        </xdr:cNvSpPr>
      </xdr:nvSpPr>
      <xdr:spPr bwMode="auto">
        <a:xfrm>
          <a:off x="4743450" y="17992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44331"/>
    <xdr:sp macro="" textlink="">
      <xdr:nvSpPr>
        <xdr:cNvPr id="3769" name="Text Box 15">
          <a:extLst>
            <a:ext uri="{FF2B5EF4-FFF2-40B4-BE49-F238E27FC236}">
              <a16:creationId xmlns:a16="http://schemas.microsoft.com/office/drawing/2014/main" id="{39DCF307-DF7A-4A33-B14E-3BADABDD943D}"/>
            </a:ext>
          </a:extLst>
        </xdr:cNvPr>
        <xdr:cNvSpPr txBox="1">
          <a:spLocks noChangeArrowheads="1"/>
        </xdr:cNvSpPr>
      </xdr:nvSpPr>
      <xdr:spPr bwMode="auto">
        <a:xfrm>
          <a:off x="4743450" y="179927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48496"/>
    <xdr:sp macro="" textlink="">
      <xdr:nvSpPr>
        <xdr:cNvPr id="3770" name="Text Box 15">
          <a:extLst>
            <a:ext uri="{FF2B5EF4-FFF2-40B4-BE49-F238E27FC236}">
              <a16:creationId xmlns:a16="http://schemas.microsoft.com/office/drawing/2014/main" id="{62C16292-5394-444D-AD7B-84D00B8AD0AB}"/>
            </a:ext>
          </a:extLst>
        </xdr:cNvPr>
        <xdr:cNvSpPr txBox="1">
          <a:spLocks noChangeArrowheads="1"/>
        </xdr:cNvSpPr>
      </xdr:nvSpPr>
      <xdr:spPr bwMode="auto">
        <a:xfrm>
          <a:off x="4743450" y="179927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771" name="Text Box 15">
          <a:extLst>
            <a:ext uri="{FF2B5EF4-FFF2-40B4-BE49-F238E27FC236}">
              <a16:creationId xmlns:a16="http://schemas.microsoft.com/office/drawing/2014/main" id="{B9C88599-A0AB-4880-8E11-E24B8055FECD}"/>
            </a:ext>
          </a:extLst>
        </xdr:cNvPr>
        <xdr:cNvSpPr txBox="1">
          <a:spLocks noChangeArrowheads="1"/>
        </xdr:cNvSpPr>
      </xdr:nvSpPr>
      <xdr:spPr bwMode="auto">
        <a:xfrm>
          <a:off x="4743450" y="17992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44331"/>
    <xdr:sp macro="" textlink="">
      <xdr:nvSpPr>
        <xdr:cNvPr id="3772" name="Text Box 15">
          <a:extLst>
            <a:ext uri="{FF2B5EF4-FFF2-40B4-BE49-F238E27FC236}">
              <a16:creationId xmlns:a16="http://schemas.microsoft.com/office/drawing/2014/main" id="{EE51EFE2-F5F5-4B88-BD5E-757AAC5B7B7A}"/>
            </a:ext>
          </a:extLst>
        </xdr:cNvPr>
        <xdr:cNvSpPr txBox="1">
          <a:spLocks noChangeArrowheads="1"/>
        </xdr:cNvSpPr>
      </xdr:nvSpPr>
      <xdr:spPr bwMode="auto">
        <a:xfrm>
          <a:off x="4743450" y="179927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56743"/>
    <xdr:sp macro="" textlink="">
      <xdr:nvSpPr>
        <xdr:cNvPr id="3773" name="Text Box 15">
          <a:extLst>
            <a:ext uri="{FF2B5EF4-FFF2-40B4-BE49-F238E27FC236}">
              <a16:creationId xmlns:a16="http://schemas.microsoft.com/office/drawing/2014/main" id="{3C4E17D6-3901-4C1C-86EA-5E672B584ADB}"/>
            </a:ext>
          </a:extLst>
        </xdr:cNvPr>
        <xdr:cNvSpPr txBox="1">
          <a:spLocks noChangeArrowheads="1"/>
        </xdr:cNvSpPr>
      </xdr:nvSpPr>
      <xdr:spPr bwMode="auto">
        <a:xfrm>
          <a:off x="4743450" y="179927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774" name="Text Box 15">
          <a:extLst>
            <a:ext uri="{FF2B5EF4-FFF2-40B4-BE49-F238E27FC236}">
              <a16:creationId xmlns:a16="http://schemas.microsoft.com/office/drawing/2014/main" id="{D40A1BEA-D9B1-49C4-ABCF-99922BDE5D7E}"/>
            </a:ext>
          </a:extLst>
        </xdr:cNvPr>
        <xdr:cNvSpPr txBox="1">
          <a:spLocks noChangeArrowheads="1"/>
        </xdr:cNvSpPr>
      </xdr:nvSpPr>
      <xdr:spPr bwMode="auto">
        <a:xfrm>
          <a:off x="4743450" y="17992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44331"/>
    <xdr:sp macro="" textlink="">
      <xdr:nvSpPr>
        <xdr:cNvPr id="3775" name="Text Box 15">
          <a:extLst>
            <a:ext uri="{FF2B5EF4-FFF2-40B4-BE49-F238E27FC236}">
              <a16:creationId xmlns:a16="http://schemas.microsoft.com/office/drawing/2014/main" id="{C6DD9513-9615-47E9-8ECB-A6CB17AC8365}"/>
            </a:ext>
          </a:extLst>
        </xdr:cNvPr>
        <xdr:cNvSpPr txBox="1">
          <a:spLocks noChangeArrowheads="1"/>
        </xdr:cNvSpPr>
      </xdr:nvSpPr>
      <xdr:spPr bwMode="auto">
        <a:xfrm>
          <a:off x="4743450" y="179927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776" name="Text Box 15">
          <a:extLst>
            <a:ext uri="{FF2B5EF4-FFF2-40B4-BE49-F238E27FC236}">
              <a16:creationId xmlns:a16="http://schemas.microsoft.com/office/drawing/2014/main" id="{1587C392-7390-456B-B5C2-78B4F7834564}"/>
            </a:ext>
          </a:extLst>
        </xdr:cNvPr>
        <xdr:cNvSpPr txBox="1">
          <a:spLocks noChangeArrowheads="1"/>
        </xdr:cNvSpPr>
      </xdr:nvSpPr>
      <xdr:spPr bwMode="auto">
        <a:xfrm>
          <a:off x="4743450" y="17992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777" name="Text Box 15">
          <a:extLst>
            <a:ext uri="{FF2B5EF4-FFF2-40B4-BE49-F238E27FC236}">
              <a16:creationId xmlns:a16="http://schemas.microsoft.com/office/drawing/2014/main" id="{8A258A5B-851D-433D-A6FC-AA48C7105B68}"/>
            </a:ext>
          </a:extLst>
        </xdr:cNvPr>
        <xdr:cNvSpPr txBox="1">
          <a:spLocks noChangeArrowheads="1"/>
        </xdr:cNvSpPr>
      </xdr:nvSpPr>
      <xdr:spPr bwMode="auto">
        <a:xfrm>
          <a:off x="4743450" y="17992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778" name="Text Box 15">
          <a:extLst>
            <a:ext uri="{FF2B5EF4-FFF2-40B4-BE49-F238E27FC236}">
              <a16:creationId xmlns:a16="http://schemas.microsoft.com/office/drawing/2014/main" id="{730D1556-D538-4829-8AFF-34E6392B3329}"/>
            </a:ext>
          </a:extLst>
        </xdr:cNvPr>
        <xdr:cNvSpPr txBox="1">
          <a:spLocks noChangeArrowheads="1"/>
        </xdr:cNvSpPr>
      </xdr:nvSpPr>
      <xdr:spPr bwMode="auto">
        <a:xfrm>
          <a:off x="4743450" y="17992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779" name="Text Box 15">
          <a:extLst>
            <a:ext uri="{FF2B5EF4-FFF2-40B4-BE49-F238E27FC236}">
              <a16:creationId xmlns:a16="http://schemas.microsoft.com/office/drawing/2014/main" id="{E12405D8-F488-4BF0-A1D7-F56100AE9D4F}"/>
            </a:ext>
          </a:extLst>
        </xdr:cNvPr>
        <xdr:cNvSpPr txBox="1">
          <a:spLocks noChangeArrowheads="1"/>
        </xdr:cNvSpPr>
      </xdr:nvSpPr>
      <xdr:spPr bwMode="auto">
        <a:xfrm>
          <a:off x="4743450" y="17992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780" name="Text Box 15">
          <a:extLst>
            <a:ext uri="{FF2B5EF4-FFF2-40B4-BE49-F238E27FC236}">
              <a16:creationId xmlns:a16="http://schemas.microsoft.com/office/drawing/2014/main" id="{FFC0ECB9-EEAB-4564-9CDA-F38625449CC0}"/>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781" name="Text Box 15">
          <a:extLst>
            <a:ext uri="{FF2B5EF4-FFF2-40B4-BE49-F238E27FC236}">
              <a16:creationId xmlns:a16="http://schemas.microsoft.com/office/drawing/2014/main" id="{EE15C1B9-4899-4E41-B4C3-7D70DAE6FE0D}"/>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782" name="Text Box 15">
          <a:extLst>
            <a:ext uri="{FF2B5EF4-FFF2-40B4-BE49-F238E27FC236}">
              <a16:creationId xmlns:a16="http://schemas.microsoft.com/office/drawing/2014/main" id="{DE596236-6A0D-4B85-88AB-DC35C1F688D5}"/>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783" name="Text Box 15">
          <a:extLst>
            <a:ext uri="{FF2B5EF4-FFF2-40B4-BE49-F238E27FC236}">
              <a16:creationId xmlns:a16="http://schemas.microsoft.com/office/drawing/2014/main" id="{82B89FEA-B101-4FD6-9410-797C5E32F4C3}"/>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784" name="Text Box 15">
          <a:extLst>
            <a:ext uri="{FF2B5EF4-FFF2-40B4-BE49-F238E27FC236}">
              <a16:creationId xmlns:a16="http://schemas.microsoft.com/office/drawing/2014/main" id="{C9C05C60-0D52-43AF-804F-5EDAE9843C53}"/>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785" name="Text Box 15">
          <a:extLst>
            <a:ext uri="{FF2B5EF4-FFF2-40B4-BE49-F238E27FC236}">
              <a16:creationId xmlns:a16="http://schemas.microsoft.com/office/drawing/2014/main" id="{D05D1DAC-14F1-4A56-9B19-F11DCBA1AA20}"/>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786" name="Text Box 15">
          <a:extLst>
            <a:ext uri="{FF2B5EF4-FFF2-40B4-BE49-F238E27FC236}">
              <a16:creationId xmlns:a16="http://schemas.microsoft.com/office/drawing/2014/main" id="{C40E6FE8-85B0-4525-B174-98F0C34B3761}"/>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8496"/>
    <xdr:sp macro="" textlink="">
      <xdr:nvSpPr>
        <xdr:cNvPr id="3787" name="Text Box 15">
          <a:extLst>
            <a:ext uri="{FF2B5EF4-FFF2-40B4-BE49-F238E27FC236}">
              <a16:creationId xmlns:a16="http://schemas.microsoft.com/office/drawing/2014/main" id="{6D3877A4-5E82-4BAF-8953-754FA1B88625}"/>
            </a:ext>
          </a:extLst>
        </xdr:cNvPr>
        <xdr:cNvSpPr txBox="1">
          <a:spLocks noChangeArrowheads="1"/>
        </xdr:cNvSpPr>
      </xdr:nvSpPr>
      <xdr:spPr bwMode="auto">
        <a:xfrm>
          <a:off x="4743450" y="183642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788" name="Text Box 15">
          <a:extLst>
            <a:ext uri="{FF2B5EF4-FFF2-40B4-BE49-F238E27FC236}">
              <a16:creationId xmlns:a16="http://schemas.microsoft.com/office/drawing/2014/main" id="{813F8C71-F375-438E-8DCF-B44BE6D74F50}"/>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4331"/>
    <xdr:sp macro="" textlink="">
      <xdr:nvSpPr>
        <xdr:cNvPr id="3789" name="Text Box 15">
          <a:extLst>
            <a:ext uri="{FF2B5EF4-FFF2-40B4-BE49-F238E27FC236}">
              <a16:creationId xmlns:a16="http://schemas.microsoft.com/office/drawing/2014/main" id="{DC12E047-7A21-4F70-926D-5F8F901CFC1E}"/>
            </a:ext>
          </a:extLst>
        </xdr:cNvPr>
        <xdr:cNvSpPr txBox="1">
          <a:spLocks noChangeArrowheads="1"/>
        </xdr:cNvSpPr>
      </xdr:nvSpPr>
      <xdr:spPr bwMode="auto">
        <a:xfrm>
          <a:off x="4743450" y="183642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8496"/>
    <xdr:sp macro="" textlink="">
      <xdr:nvSpPr>
        <xdr:cNvPr id="3790" name="Text Box 15">
          <a:extLst>
            <a:ext uri="{FF2B5EF4-FFF2-40B4-BE49-F238E27FC236}">
              <a16:creationId xmlns:a16="http://schemas.microsoft.com/office/drawing/2014/main" id="{070AA418-7332-42E3-B499-A77D0F8A72A1}"/>
            </a:ext>
          </a:extLst>
        </xdr:cNvPr>
        <xdr:cNvSpPr txBox="1">
          <a:spLocks noChangeArrowheads="1"/>
        </xdr:cNvSpPr>
      </xdr:nvSpPr>
      <xdr:spPr bwMode="auto">
        <a:xfrm>
          <a:off x="4743450" y="183642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791" name="Text Box 15">
          <a:extLst>
            <a:ext uri="{FF2B5EF4-FFF2-40B4-BE49-F238E27FC236}">
              <a16:creationId xmlns:a16="http://schemas.microsoft.com/office/drawing/2014/main" id="{C4BF9A89-8BD8-4825-8D01-D59F37CF9E7C}"/>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4331"/>
    <xdr:sp macro="" textlink="">
      <xdr:nvSpPr>
        <xdr:cNvPr id="3792" name="Text Box 15">
          <a:extLst>
            <a:ext uri="{FF2B5EF4-FFF2-40B4-BE49-F238E27FC236}">
              <a16:creationId xmlns:a16="http://schemas.microsoft.com/office/drawing/2014/main" id="{0DAFAF0A-259C-4AB2-B1D2-A378196C42CB}"/>
            </a:ext>
          </a:extLst>
        </xdr:cNvPr>
        <xdr:cNvSpPr txBox="1">
          <a:spLocks noChangeArrowheads="1"/>
        </xdr:cNvSpPr>
      </xdr:nvSpPr>
      <xdr:spPr bwMode="auto">
        <a:xfrm>
          <a:off x="4743450" y="183642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56743"/>
    <xdr:sp macro="" textlink="">
      <xdr:nvSpPr>
        <xdr:cNvPr id="3793" name="Text Box 15">
          <a:extLst>
            <a:ext uri="{FF2B5EF4-FFF2-40B4-BE49-F238E27FC236}">
              <a16:creationId xmlns:a16="http://schemas.microsoft.com/office/drawing/2014/main" id="{5C903F94-C777-4723-A9E4-99925563E5F6}"/>
            </a:ext>
          </a:extLst>
        </xdr:cNvPr>
        <xdr:cNvSpPr txBox="1">
          <a:spLocks noChangeArrowheads="1"/>
        </xdr:cNvSpPr>
      </xdr:nvSpPr>
      <xdr:spPr bwMode="auto">
        <a:xfrm>
          <a:off x="4743450" y="183642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794" name="Text Box 15">
          <a:extLst>
            <a:ext uri="{FF2B5EF4-FFF2-40B4-BE49-F238E27FC236}">
              <a16:creationId xmlns:a16="http://schemas.microsoft.com/office/drawing/2014/main" id="{47B8D731-1D77-4DFC-BDA2-92D040A67536}"/>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4331"/>
    <xdr:sp macro="" textlink="">
      <xdr:nvSpPr>
        <xdr:cNvPr id="3795" name="Text Box 15">
          <a:extLst>
            <a:ext uri="{FF2B5EF4-FFF2-40B4-BE49-F238E27FC236}">
              <a16:creationId xmlns:a16="http://schemas.microsoft.com/office/drawing/2014/main" id="{71999EDE-6B3F-4DA0-B2CE-41A7A76F9596}"/>
            </a:ext>
          </a:extLst>
        </xdr:cNvPr>
        <xdr:cNvSpPr txBox="1">
          <a:spLocks noChangeArrowheads="1"/>
        </xdr:cNvSpPr>
      </xdr:nvSpPr>
      <xdr:spPr bwMode="auto">
        <a:xfrm>
          <a:off x="4743450" y="183642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796" name="Text Box 15">
          <a:extLst>
            <a:ext uri="{FF2B5EF4-FFF2-40B4-BE49-F238E27FC236}">
              <a16:creationId xmlns:a16="http://schemas.microsoft.com/office/drawing/2014/main" id="{2316E87B-E610-4F07-A6C7-A2D095A0D9E1}"/>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797" name="Text Box 15">
          <a:extLst>
            <a:ext uri="{FF2B5EF4-FFF2-40B4-BE49-F238E27FC236}">
              <a16:creationId xmlns:a16="http://schemas.microsoft.com/office/drawing/2014/main" id="{C9B0B57A-E4A0-4936-9AF9-AFB65A7A8628}"/>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798" name="Text Box 15">
          <a:extLst>
            <a:ext uri="{FF2B5EF4-FFF2-40B4-BE49-F238E27FC236}">
              <a16:creationId xmlns:a16="http://schemas.microsoft.com/office/drawing/2014/main" id="{FDDD5767-0E8C-4160-ACF1-30C4759F8982}"/>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799" name="Text Box 15">
          <a:extLst>
            <a:ext uri="{FF2B5EF4-FFF2-40B4-BE49-F238E27FC236}">
              <a16:creationId xmlns:a16="http://schemas.microsoft.com/office/drawing/2014/main" id="{426A8F2D-B09C-45ED-A781-B1EC8991C8D9}"/>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800" name="Text Box 15">
          <a:extLst>
            <a:ext uri="{FF2B5EF4-FFF2-40B4-BE49-F238E27FC236}">
              <a16:creationId xmlns:a16="http://schemas.microsoft.com/office/drawing/2014/main" id="{1C653E33-67A6-4C4D-AC0A-8ABE5AE40184}"/>
            </a:ext>
          </a:extLst>
        </xdr:cNvPr>
        <xdr:cNvSpPr txBox="1">
          <a:spLocks noChangeArrowheads="1"/>
        </xdr:cNvSpPr>
      </xdr:nvSpPr>
      <xdr:spPr bwMode="auto">
        <a:xfrm>
          <a:off x="4743450" y="187356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801" name="Text Box 15">
          <a:extLst>
            <a:ext uri="{FF2B5EF4-FFF2-40B4-BE49-F238E27FC236}">
              <a16:creationId xmlns:a16="http://schemas.microsoft.com/office/drawing/2014/main" id="{61A8755C-77BE-425F-94A8-DD5D6BBF3DC9}"/>
            </a:ext>
          </a:extLst>
        </xdr:cNvPr>
        <xdr:cNvSpPr txBox="1">
          <a:spLocks noChangeArrowheads="1"/>
        </xdr:cNvSpPr>
      </xdr:nvSpPr>
      <xdr:spPr bwMode="auto">
        <a:xfrm>
          <a:off x="4743450" y="187356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802" name="Text Box 15">
          <a:extLst>
            <a:ext uri="{FF2B5EF4-FFF2-40B4-BE49-F238E27FC236}">
              <a16:creationId xmlns:a16="http://schemas.microsoft.com/office/drawing/2014/main" id="{46F1BDEB-91F9-4092-9326-1325E5AE5418}"/>
            </a:ext>
          </a:extLst>
        </xdr:cNvPr>
        <xdr:cNvSpPr txBox="1">
          <a:spLocks noChangeArrowheads="1"/>
        </xdr:cNvSpPr>
      </xdr:nvSpPr>
      <xdr:spPr bwMode="auto">
        <a:xfrm>
          <a:off x="4743450" y="187356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803" name="Text Box 15">
          <a:extLst>
            <a:ext uri="{FF2B5EF4-FFF2-40B4-BE49-F238E27FC236}">
              <a16:creationId xmlns:a16="http://schemas.microsoft.com/office/drawing/2014/main" id="{DEE426B8-675F-478D-BECC-4C3349B0A6C4}"/>
            </a:ext>
          </a:extLst>
        </xdr:cNvPr>
        <xdr:cNvSpPr txBox="1">
          <a:spLocks noChangeArrowheads="1"/>
        </xdr:cNvSpPr>
      </xdr:nvSpPr>
      <xdr:spPr bwMode="auto">
        <a:xfrm>
          <a:off x="4743450" y="187356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804" name="Text Box 15">
          <a:extLst>
            <a:ext uri="{FF2B5EF4-FFF2-40B4-BE49-F238E27FC236}">
              <a16:creationId xmlns:a16="http://schemas.microsoft.com/office/drawing/2014/main" id="{F56F5091-1EAB-4ED3-9189-540A5DD2394F}"/>
            </a:ext>
          </a:extLst>
        </xdr:cNvPr>
        <xdr:cNvSpPr txBox="1">
          <a:spLocks noChangeArrowheads="1"/>
        </xdr:cNvSpPr>
      </xdr:nvSpPr>
      <xdr:spPr bwMode="auto">
        <a:xfrm>
          <a:off x="4743450" y="187356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805" name="Text Box 15">
          <a:extLst>
            <a:ext uri="{FF2B5EF4-FFF2-40B4-BE49-F238E27FC236}">
              <a16:creationId xmlns:a16="http://schemas.microsoft.com/office/drawing/2014/main" id="{977C3091-88AE-4D80-9510-67184FD3E656}"/>
            </a:ext>
          </a:extLst>
        </xdr:cNvPr>
        <xdr:cNvSpPr txBox="1">
          <a:spLocks noChangeArrowheads="1"/>
        </xdr:cNvSpPr>
      </xdr:nvSpPr>
      <xdr:spPr bwMode="auto">
        <a:xfrm>
          <a:off x="4743450" y="187356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806" name="Text Box 15">
          <a:extLst>
            <a:ext uri="{FF2B5EF4-FFF2-40B4-BE49-F238E27FC236}">
              <a16:creationId xmlns:a16="http://schemas.microsoft.com/office/drawing/2014/main" id="{B76D4771-BCFF-46FF-BEE0-991EA04A333D}"/>
            </a:ext>
          </a:extLst>
        </xdr:cNvPr>
        <xdr:cNvSpPr txBox="1">
          <a:spLocks noChangeArrowheads="1"/>
        </xdr:cNvSpPr>
      </xdr:nvSpPr>
      <xdr:spPr bwMode="auto">
        <a:xfrm>
          <a:off x="4743450" y="187356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8496"/>
    <xdr:sp macro="" textlink="">
      <xdr:nvSpPr>
        <xdr:cNvPr id="3807" name="Text Box 15">
          <a:extLst>
            <a:ext uri="{FF2B5EF4-FFF2-40B4-BE49-F238E27FC236}">
              <a16:creationId xmlns:a16="http://schemas.microsoft.com/office/drawing/2014/main" id="{E2FACD2A-12F1-4376-B5F4-E8418220F007}"/>
            </a:ext>
          </a:extLst>
        </xdr:cNvPr>
        <xdr:cNvSpPr txBox="1">
          <a:spLocks noChangeArrowheads="1"/>
        </xdr:cNvSpPr>
      </xdr:nvSpPr>
      <xdr:spPr bwMode="auto">
        <a:xfrm>
          <a:off x="4743450" y="1873567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808" name="Text Box 15">
          <a:extLst>
            <a:ext uri="{FF2B5EF4-FFF2-40B4-BE49-F238E27FC236}">
              <a16:creationId xmlns:a16="http://schemas.microsoft.com/office/drawing/2014/main" id="{84A7F967-E73F-444D-9871-04E3FC5BB6B7}"/>
            </a:ext>
          </a:extLst>
        </xdr:cNvPr>
        <xdr:cNvSpPr txBox="1">
          <a:spLocks noChangeArrowheads="1"/>
        </xdr:cNvSpPr>
      </xdr:nvSpPr>
      <xdr:spPr bwMode="auto">
        <a:xfrm>
          <a:off x="4743450" y="187356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4331"/>
    <xdr:sp macro="" textlink="">
      <xdr:nvSpPr>
        <xdr:cNvPr id="3809" name="Text Box 15">
          <a:extLst>
            <a:ext uri="{FF2B5EF4-FFF2-40B4-BE49-F238E27FC236}">
              <a16:creationId xmlns:a16="http://schemas.microsoft.com/office/drawing/2014/main" id="{1C7235AF-ADED-4501-BCAC-546FFA6BFC09}"/>
            </a:ext>
          </a:extLst>
        </xdr:cNvPr>
        <xdr:cNvSpPr txBox="1">
          <a:spLocks noChangeArrowheads="1"/>
        </xdr:cNvSpPr>
      </xdr:nvSpPr>
      <xdr:spPr bwMode="auto">
        <a:xfrm>
          <a:off x="4743450" y="1873567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8496"/>
    <xdr:sp macro="" textlink="">
      <xdr:nvSpPr>
        <xdr:cNvPr id="3810" name="Text Box 15">
          <a:extLst>
            <a:ext uri="{FF2B5EF4-FFF2-40B4-BE49-F238E27FC236}">
              <a16:creationId xmlns:a16="http://schemas.microsoft.com/office/drawing/2014/main" id="{28674765-3F79-4325-B1CB-C93227A00B5B}"/>
            </a:ext>
          </a:extLst>
        </xdr:cNvPr>
        <xdr:cNvSpPr txBox="1">
          <a:spLocks noChangeArrowheads="1"/>
        </xdr:cNvSpPr>
      </xdr:nvSpPr>
      <xdr:spPr bwMode="auto">
        <a:xfrm>
          <a:off x="4743450" y="1873567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811" name="Text Box 15">
          <a:extLst>
            <a:ext uri="{FF2B5EF4-FFF2-40B4-BE49-F238E27FC236}">
              <a16:creationId xmlns:a16="http://schemas.microsoft.com/office/drawing/2014/main" id="{1BDBB384-164B-4DC0-9C91-A2B31E292B8A}"/>
            </a:ext>
          </a:extLst>
        </xdr:cNvPr>
        <xdr:cNvSpPr txBox="1">
          <a:spLocks noChangeArrowheads="1"/>
        </xdr:cNvSpPr>
      </xdr:nvSpPr>
      <xdr:spPr bwMode="auto">
        <a:xfrm>
          <a:off x="4743450" y="187356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4331"/>
    <xdr:sp macro="" textlink="">
      <xdr:nvSpPr>
        <xdr:cNvPr id="3812" name="Text Box 15">
          <a:extLst>
            <a:ext uri="{FF2B5EF4-FFF2-40B4-BE49-F238E27FC236}">
              <a16:creationId xmlns:a16="http://schemas.microsoft.com/office/drawing/2014/main" id="{13B18C4E-187D-466F-B5F8-B104A1B542AC}"/>
            </a:ext>
          </a:extLst>
        </xdr:cNvPr>
        <xdr:cNvSpPr txBox="1">
          <a:spLocks noChangeArrowheads="1"/>
        </xdr:cNvSpPr>
      </xdr:nvSpPr>
      <xdr:spPr bwMode="auto">
        <a:xfrm>
          <a:off x="4743450" y="1873567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56743"/>
    <xdr:sp macro="" textlink="">
      <xdr:nvSpPr>
        <xdr:cNvPr id="3813" name="Text Box 15">
          <a:extLst>
            <a:ext uri="{FF2B5EF4-FFF2-40B4-BE49-F238E27FC236}">
              <a16:creationId xmlns:a16="http://schemas.microsoft.com/office/drawing/2014/main" id="{8CD65434-59EF-44F7-8748-8B16F90B43FE}"/>
            </a:ext>
          </a:extLst>
        </xdr:cNvPr>
        <xdr:cNvSpPr txBox="1">
          <a:spLocks noChangeArrowheads="1"/>
        </xdr:cNvSpPr>
      </xdr:nvSpPr>
      <xdr:spPr bwMode="auto">
        <a:xfrm>
          <a:off x="4743450" y="1873567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814" name="Text Box 15">
          <a:extLst>
            <a:ext uri="{FF2B5EF4-FFF2-40B4-BE49-F238E27FC236}">
              <a16:creationId xmlns:a16="http://schemas.microsoft.com/office/drawing/2014/main" id="{A353DC4B-CF43-48E0-A93B-1DDA05AF1E8E}"/>
            </a:ext>
          </a:extLst>
        </xdr:cNvPr>
        <xdr:cNvSpPr txBox="1">
          <a:spLocks noChangeArrowheads="1"/>
        </xdr:cNvSpPr>
      </xdr:nvSpPr>
      <xdr:spPr bwMode="auto">
        <a:xfrm>
          <a:off x="4743450" y="187356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4331"/>
    <xdr:sp macro="" textlink="">
      <xdr:nvSpPr>
        <xdr:cNvPr id="3815" name="Text Box 15">
          <a:extLst>
            <a:ext uri="{FF2B5EF4-FFF2-40B4-BE49-F238E27FC236}">
              <a16:creationId xmlns:a16="http://schemas.microsoft.com/office/drawing/2014/main" id="{CEBBFBBD-1248-496B-B1B4-0A7856850752}"/>
            </a:ext>
          </a:extLst>
        </xdr:cNvPr>
        <xdr:cNvSpPr txBox="1">
          <a:spLocks noChangeArrowheads="1"/>
        </xdr:cNvSpPr>
      </xdr:nvSpPr>
      <xdr:spPr bwMode="auto">
        <a:xfrm>
          <a:off x="4743450" y="1873567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816" name="Text Box 15">
          <a:extLst>
            <a:ext uri="{FF2B5EF4-FFF2-40B4-BE49-F238E27FC236}">
              <a16:creationId xmlns:a16="http://schemas.microsoft.com/office/drawing/2014/main" id="{2893E7C5-2C9E-43FE-A324-749C87DC78B5}"/>
            </a:ext>
          </a:extLst>
        </xdr:cNvPr>
        <xdr:cNvSpPr txBox="1">
          <a:spLocks noChangeArrowheads="1"/>
        </xdr:cNvSpPr>
      </xdr:nvSpPr>
      <xdr:spPr bwMode="auto">
        <a:xfrm>
          <a:off x="4743450" y="187356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817" name="Text Box 15">
          <a:extLst>
            <a:ext uri="{FF2B5EF4-FFF2-40B4-BE49-F238E27FC236}">
              <a16:creationId xmlns:a16="http://schemas.microsoft.com/office/drawing/2014/main" id="{9DAE6DA8-31F3-41AB-BDD3-A459717A439C}"/>
            </a:ext>
          </a:extLst>
        </xdr:cNvPr>
        <xdr:cNvSpPr txBox="1">
          <a:spLocks noChangeArrowheads="1"/>
        </xdr:cNvSpPr>
      </xdr:nvSpPr>
      <xdr:spPr bwMode="auto">
        <a:xfrm>
          <a:off x="4743450" y="187356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818" name="Text Box 15">
          <a:extLst>
            <a:ext uri="{FF2B5EF4-FFF2-40B4-BE49-F238E27FC236}">
              <a16:creationId xmlns:a16="http://schemas.microsoft.com/office/drawing/2014/main" id="{4DADA3B1-4234-4030-A70B-38417AFE120C}"/>
            </a:ext>
          </a:extLst>
        </xdr:cNvPr>
        <xdr:cNvSpPr txBox="1">
          <a:spLocks noChangeArrowheads="1"/>
        </xdr:cNvSpPr>
      </xdr:nvSpPr>
      <xdr:spPr bwMode="auto">
        <a:xfrm>
          <a:off x="4743450" y="187356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819" name="Text Box 15">
          <a:extLst>
            <a:ext uri="{FF2B5EF4-FFF2-40B4-BE49-F238E27FC236}">
              <a16:creationId xmlns:a16="http://schemas.microsoft.com/office/drawing/2014/main" id="{1BA975D6-99C7-4F48-9B4A-F28C2A658501}"/>
            </a:ext>
          </a:extLst>
        </xdr:cNvPr>
        <xdr:cNvSpPr txBox="1">
          <a:spLocks noChangeArrowheads="1"/>
        </xdr:cNvSpPr>
      </xdr:nvSpPr>
      <xdr:spPr bwMode="auto">
        <a:xfrm>
          <a:off x="4743450" y="187356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820" name="Text Box 15">
          <a:extLst>
            <a:ext uri="{FF2B5EF4-FFF2-40B4-BE49-F238E27FC236}">
              <a16:creationId xmlns:a16="http://schemas.microsoft.com/office/drawing/2014/main" id="{5D986F9D-8F38-4128-9396-F6E7C1F57094}"/>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821" name="Text Box 15">
          <a:extLst>
            <a:ext uri="{FF2B5EF4-FFF2-40B4-BE49-F238E27FC236}">
              <a16:creationId xmlns:a16="http://schemas.microsoft.com/office/drawing/2014/main" id="{5C129C22-DD10-418C-9E8C-7E84FD0FDBB9}"/>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822" name="Text Box 15">
          <a:extLst>
            <a:ext uri="{FF2B5EF4-FFF2-40B4-BE49-F238E27FC236}">
              <a16:creationId xmlns:a16="http://schemas.microsoft.com/office/drawing/2014/main" id="{0C548A1A-BD42-4E14-B9E2-76D1342B6B7D}"/>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823" name="Text Box 15">
          <a:extLst>
            <a:ext uri="{FF2B5EF4-FFF2-40B4-BE49-F238E27FC236}">
              <a16:creationId xmlns:a16="http://schemas.microsoft.com/office/drawing/2014/main" id="{296AB4E0-AA89-42B8-95DB-DE8BAECC10F0}"/>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824" name="Text Box 15">
          <a:extLst>
            <a:ext uri="{FF2B5EF4-FFF2-40B4-BE49-F238E27FC236}">
              <a16:creationId xmlns:a16="http://schemas.microsoft.com/office/drawing/2014/main" id="{3CF3C66F-55D3-4E72-886C-125FA7EA09EA}"/>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825" name="Text Box 15">
          <a:extLst>
            <a:ext uri="{FF2B5EF4-FFF2-40B4-BE49-F238E27FC236}">
              <a16:creationId xmlns:a16="http://schemas.microsoft.com/office/drawing/2014/main" id="{AEF5937D-4F14-46EE-B865-6BFEC2997FB4}"/>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826" name="Text Box 15">
          <a:extLst>
            <a:ext uri="{FF2B5EF4-FFF2-40B4-BE49-F238E27FC236}">
              <a16:creationId xmlns:a16="http://schemas.microsoft.com/office/drawing/2014/main" id="{99D6A0AE-1542-4966-A134-B4745AD78FB8}"/>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48496"/>
    <xdr:sp macro="" textlink="">
      <xdr:nvSpPr>
        <xdr:cNvPr id="3827" name="Text Box 15">
          <a:extLst>
            <a:ext uri="{FF2B5EF4-FFF2-40B4-BE49-F238E27FC236}">
              <a16:creationId xmlns:a16="http://schemas.microsoft.com/office/drawing/2014/main" id="{82D91B6F-0F9B-402F-8B36-308098C4DC70}"/>
            </a:ext>
          </a:extLst>
        </xdr:cNvPr>
        <xdr:cNvSpPr txBox="1">
          <a:spLocks noChangeArrowheads="1"/>
        </xdr:cNvSpPr>
      </xdr:nvSpPr>
      <xdr:spPr bwMode="auto">
        <a:xfrm>
          <a:off x="4743450" y="176212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828" name="Text Box 15">
          <a:extLst>
            <a:ext uri="{FF2B5EF4-FFF2-40B4-BE49-F238E27FC236}">
              <a16:creationId xmlns:a16="http://schemas.microsoft.com/office/drawing/2014/main" id="{FC8875CF-E1E6-407B-8F91-9A0B890EB5D3}"/>
            </a:ext>
          </a:extLst>
        </xdr:cNvPr>
        <xdr:cNvSpPr txBox="1">
          <a:spLocks noChangeArrowheads="1"/>
        </xdr:cNvSpPr>
      </xdr:nvSpPr>
      <xdr:spPr bwMode="auto">
        <a:xfrm>
          <a:off x="4743450" y="17621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44331"/>
    <xdr:sp macro="" textlink="">
      <xdr:nvSpPr>
        <xdr:cNvPr id="3829" name="Text Box 15">
          <a:extLst>
            <a:ext uri="{FF2B5EF4-FFF2-40B4-BE49-F238E27FC236}">
              <a16:creationId xmlns:a16="http://schemas.microsoft.com/office/drawing/2014/main" id="{175452DA-532E-4437-BB12-7E1767C25894}"/>
            </a:ext>
          </a:extLst>
        </xdr:cNvPr>
        <xdr:cNvSpPr txBox="1">
          <a:spLocks noChangeArrowheads="1"/>
        </xdr:cNvSpPr>
      </xdr:nvSpPr>
      <xdr:spPr bwMode="auto">
        <a:xfrm>
          <a:off x="4743450" y="176212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48496"/>
    <xdr:sp macro="" textlink="">
      <xdr:nvSpPr>
        <xdr:cNvPr id="3830" name="Text Box 15">
          <a:extLst>
            <a:ext uri="{FF2B5EF4-FFF2-40B4-BE49-F238E27FC236}">
              <a16:creationId xmlns:a16="http://schemas.microsoft.com/office/drawing/2014/main" id="{EF02CADE-5ABE-444A-9CCA-4DE53068F8FE}"/>
            </a:ext>
          </a:extLst>
        </xdr:cNvPr>
        <xdr:cNvSpPr txBox="1">
          <a:spLocks noChangeArrowheads="1"/>
        </xdr:cNvSpPr>
      </xdr:nvSpPr>
      <xdr:spPr bwMode="auto">
        <a:xfrm>
          <a:off x="4743450" y="176212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831" name="Text Box 15">
          <a:extLst>
            <a:ext uri="{FF2B5EF4-FFF2-40B4-BE49-F238E27FC236}">
              <a16:creationId xmlns:a16="http://schemas.microsoft.com/office/drawing/2014/main" id="{7FDB93E0-8DED-40A9-B0D1-3D7CE64E3B9D}"/>
            </a:ext>
          </a:extLst>
        </xdr:cNvPr>
        <xdr:cNvSpPr txBox="1">
          <a:spLocks noChangeArrowheads="1"/>
        </xdr:cNvSpPr>
      </xdr:nvSpPr>
      <xdr:spPr bwMode="auto">
        <a:xfrm>
          <a:off x="4743450" y="17621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44331"/>
    <xdr:sp macro="" textlink="">
      <xdr:nvSpPr>
        <xdr:cNvPr id="3832" name="Text Box 15">
          <a:extLst>
            <a:ext uri="{FF2B5EF4-FFF2-40B4-BE49-F238E27FC236}">
              <a16:creationId xmlns:a16="http://schemas.microsoft.com/office/drawing/2014/main" id="{CDB6EC79-5C89-4CA2-A6CB-634BD22F09B4}"/>
            </a:ext>
          </a:extLst>
        </xdr:cNvPr>
        <xdr:cNvSpPr txBox="1">
          <a:spLocks noChangeArrowheads="1"/>
        </xdr:cNvSpPr>
      </xdr:nvSpPr>
      <xdr:spPr bwMode="auto">
        <a:xfrm>
          <a:off x="4743450" y="176212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56743"/>
    <xdr:sp macro="" textlink="">
      <xdr:nvSpPr>
        <xdr:cNvPr id="3833" name="Text Box 15">
          <a:extLst>
            <a:ext uri="{FF2B5EF4-FFF2-40B4-BE49-F238E27FC236}">
              <a16:creationId xmlns:a16="http://schemas.microsoft.com/office/drawing/2014/main" id="{FD909435-4CA1-47A5-B4CA-EAE70C217A28}"/>
            </a:ext>
          </a:extLst>
        </xdr:cNvPr>
        <xdr:cNvSpPr txBox="1">
          <a:spLocks noChangeArrowheads="1"/>
        </xdr:cNvSpPr>
      </xdr:nvSpPr>
      <xdr:spPr bwMode="auto">
        <a:xfrm>
          <a:off x="4743450" y="176212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834" name="Text Box 15">
          <a:extLst>
            <a:ext uri="{FF2B5EF4-FFF2-40B4-BE49-F238E27FC236}">
              <a16:creationId xmlns:a16="http://schemas.microsoft.com/office/drawing/2014/main" id="{3EFB10EA-9C86-4B4E-B20C-55A4D3A939DF}"/>
            </a:ext>
          </a:extLst>
        </xdr:cNvPr>
        <xdr:cNvSpPr txBox="1">
          <a:spLocks noChangeArrowheads="1"/>
        </xdr:cNvSpPr>
      </xdr:nvSpPr>
      <xdr:spPr bwMode="auto">
        <a:xfrm>
          <a:off x="4743450" y="17621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44331"/>
    <xdr:sp macro="" textlink="">
      <xdr:nvSpPr>
        <xdr:cNvPr id="3835" name="Text Box 15">
          <a:extLst>
            <a:ext uri="{FF2B5EF4-FFF2-40B4-BE49-F238E27FC236}">
              <a16:creationId xmlns:a16="http://schemas.microsoft.com/office/drawing/2014/main" id="{F34111FC-9797-4CDB-A27C-17F95F1B7B88}"/>
            </a:ext>
          </a:extLst>
        </xdr:cNvPr>
        <xdr:cNvSpPr txBox="1">
          <a:spLocks noChangeArrowheads="1"/>
        </xdr:cNvSpPr>
      </xdr:nvSpPr>
      <xdr:spPr bwMode="auto">
        <a:xfrm>
          <a:off x="4743450" y="176212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836" name="Text Box 15">
          <a:extLst>
            <a:ext uri="{FF2B5EF4-FFF2-40B4-BE49-F238E27FC236}">
              <a16:creationId xmlns:a16="http://schemas.microsoft.com/office/drawing/2014/main" id="{9D34FF0D-6709-464B-8D60-53F94678DA1C}"/>
            </a:ext>
          </a:extLst>
        </xdr:cNvPr>
        <xdr:cNvSpPr txBox="1">
          <a:spLocks noChangeArrowheads="1"/>
        </xdr:cNvSpPr>
      </xdr:nvSpPr>
      <xdr:spPr bwMode="auto">
        <a:xfrm>
          <a:off x="4743450" y="17621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837" name="Text Box 15">
          <a:extLst>
            <a:ext uri="{FF2B5EF4-FFF2-40B4-BE49-F238E27FC236}">
              <a16:creationId xmlns:a16="http://schemas.microsoft.com/office/drawing/2014/main" id="{D7214BDF-0015-4FD2-96B2-82F1D14C09B0}"/>
            </a:ext>
          </a:extLst>
        </xdr:cNvPr>
        <xdr:cNvSpPr txBox="1">
          <a:spLocks noChangeArrowheads="1"/>
        </xdr:cNvSpPr>
      </xdr:nvSpPr>
      <xdr:spPr bwMode="auto">
        <a:xfrm>
          <a:off x="4743450" y="17621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838" name="Text Box 15">
          <a:extLst>
            <a:ext uri="{FF2B5EF4-FFF2-40B4-BE49-F238E27FC236}">
              <a16:creationId xmlns:a16="http://schemas.microsoft.com/office/drawing/2014/main" id="{BFB89962-6CA1-47BD-8C7E-6D83D3870E61}"/>
            </a:ext>
          </a:extLst>
        </xdr:cNvPr>
        <xdr:cNvSpPr txBox="1">
          <a:spLocks noChangeArrowheads="1"/>
        </xdr:cNvSpPr>
      </xdr:nvSpPr>
      <xdr:spPr bwMode="auto">
        <a:xfrm>
          <a:off x="4743450" y="17621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839" name="Text Box 15">
          <a:extLst>
            <a:ext uri="{FF2B5EF4-FFF2-40B4-BE49-F238E27FC236}">
              <a16:creationId xmlns:a16="http://schemas.microsoft.com/office/drawing/2014/main" id="{F8002495-C2D5-43A1-AEF9-03DC1F35E030}"/>
            </a:ext>
          </a:extLst>
        </xdr:cNvPr>
        <xdr:cNvSpPr txBox="1">
          <a:spLocks noChangeArrowheads="1"/>
        </xdr:cNvSpPr>
      </xdr:nvSpPr>
      <xdr:spPr bwMode="auto">
        <a:xfrm>
          <a:off x="4743450" y="17621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48496"/>
    <xdr:sp macro="" textlink="">
      <xdr:nvSpPr>
        <xdr:cNvPr id="3840" name="Text Box 15">
          <a:extLst>
            <a:ext uri="{FF2B5EF4-FFF2-40B4-BE49-F238E27FC236}">
              <a16:creationId xmlns:a16="http://schemas.microsoft.com/office/drawing/2014/main" id="{ABB2415F-6BC6-4CD0-9231-295663FB76D9}"/>
            </a:ext>
          </a:extLst>
        </xdr:cNvPr>
        <xdr:cNvSpPr txBox="1">
          <a:spLocks noChangeArrowheads="1"/>
        </xdr:cNvSpPr>
      </xdr:nvSpPr>
      <xdr:spPr bwMode="auto">
        <a:xfrm>
          <a:off x="4743450" y="179927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841" name="Text Box 15">
          <a:extLst>
            <a:ext uri="{FF2B5EF4-FFF2-40B4-BE49-F238E27FC236}">
              <a16:creationId xmlns:a16="http://schemas.microsoft.com/office/drawing/2014/main" id="{67D8FDBA-9616-47EE-AEA9-E145FD7DB15F}"/>
            </a:ext>
          </a:extLst>
        </xdr:cNvPr>
        <xdr:cNvSpPr txBox="1">
          <a:spLocks noChangeArrowheads="1"/>
        </xdr:cNvSpPr>
      </xdr:nvSpPr>
      <xdr:spPr bwMode="auto">
        <a:xfrm>
          <a:off x="4743450" y="17992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44331"/>
    <xdr:sp macro="" textlink="">
      <xdr:nvSpPr>
        <xdr:cNvPr id="3842" name="Text Box 15">
          <a:extLst>
            <a:ext uri="{FF2B5EF4-FFF2-40B4-BE49-F238E27FC236}">
              <a16:creationId xmlns:a16="http://schemas.microsoft.com/office/drawing/2014/main" id="{8778BB1D-3A37-495E-B3A1-949D04DED546}"/>
            </a:ext>
          </a:extLst>
        </xdr:cNvPr>
        <xdr:cNvSpPr txBox="1">
          <a:spLocks noChangeArrowheads="1"/>
        </xdr:cNvSpPr>
      </xdr:nvSpPr>
      <xdr:spPr bwMode="auto">
        <a:xfrm>
          <a:off x="4743450" y="179927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48496"/>
    <xdr:sp macro="" textlink="">
      <xdr:nvSpPr>
        <xdr:cNvPr id="3843" name="Text Box 15">
          <a:extLst>
            <a:ext uri="{FF2B5EF4-FFF2-40B4-BE49-F238E27FC236}">
              <a16:creationId xmlns:a16="http://schemas.microsoft.com/office/drawing/2014/main" id="{D6689B83-1E96-4BFB-BE79-BA753C485A78}"/>
            </a:ext>
          </a:extLst>
        </xdr:cNvPr>
        <xdr:cNvSpPr txBox="1">
          <a:spLocks noChangeArrowheads="1"/>
        </xdr:cNvSpPr>
      </xdr:nvSpPr>
      <xdr:spPr bwMode="auto">
        <a:xfrm>
          <a:off x="4743450" y="179927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844" name="Text Box 15">
          <a:extLst>
            <a:ext uri="{FF2B5EF4-FFF2-40B4-BE49-F238E27FC236}">
              <a16:creationId xmlns:a16="http://schemas.microsoft.com/office/drawing/2014/main" id="{249BDCA6-AAAC-4514-8A7A-A6F455B82D06}"/>
            </a:ext>
          </a:extLst>
        </xdr:cNvPr>
        <xdr:cNvSpPr txBox="1">
          <a:spLocks noChangeArrowheads="1"/>
        </xdr:cNvSpPr>
      </xdr:nvSpPr>
      <xdr:spPr bwMode="auto">
        <a:xfrm>
          <a:off x="4743450" y="17992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44331"/>
    <xdr:sp macro="" textlink="">
      <xdr:nvSpPr>
        <xdr:cNvPr id="3845" name="Text Box 15">
          <a:extLst>
            <a:ext uri="{FF2B5EF4-FFF2-40B4-BE49-F238E27FC236}">
              <a16:creationId xmlns:a16="http://schemas.microsoft.com/office/drawing/2014/main" id="{52E13A06-1C5C-405C-9C1A-B05CDBDDCD46}"/>
            </a:ext>
          </a:extLst>
        </xdr:cNvPr>
        <xdr:cNvSpPr txBox="1">
          <a:spLocks noChangeArrowheads="1"/>
        </xdr:cNvSpPr>
      </xdr:nvSpPr>
      <xdr:spPr bwMode="auto">
        <a:xfrm>
          <a:off x="4743450" y="179927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56743"/>
    <xdr:sp macro="" textlink="">
      <xdr:nvSpPr>
        <xdr:cNvPr id="3846" name="Text Box 15">
          <a:extLst>
            <a:ext uri="{FF2B5EF4-FFF2-40B4-BE49-F238E27FC236}">
              <a16:creationId xmlns:a16="http://schemas.microsoft.com/office/drawing/2014/main" id="{89E0DDC3-D7C8-45D0-8B5C-5F08EEB3516D}"/>
            </a:ext>
          </a:extLst>
        </xdr:cNvPr>
        <xdr:cNvSpPr txBox="1">
          <a:spLocks noChangeArrowheads="1"/>
        </xdr:cNvSpPr>
      </xdr:nvSpPr>
      <xdr:spPr bwMode="auto">
        <a:xfrm>
          <a:off x="4743450" y="179927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847" name="Text Box 15">
          <a:extLst>
            <a:ext uri="{FF2B5EF4-FFF2-40B4-BE49-F238E27FC236}">
              <a16:creationId xmlns:a16="http://schemas.microsoft.com/office/drawing/2014/main" id="{A1BFB931-64CA-4438-8122-D744D220277D}"/>
            </a:ext>
          </a:extLst>
        </xdr:cNvPr>
        <xdr:cNvSpPr txBox="1">
          <a:spLocks noChangeArrowheads="1"/>
        </xdr:cNvSpPr>
      </xdr:nvSpPr>
      <xdr:spPr bwMode="auto">
        <a:xfrm>
          <a:off x="4743450" y="17992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44331"/>
    <xdr:sp macro="" textlink="">
      <xdr:nvSpPr>
        <xdr:cNvPr id="3848" name="Text Box 15">
          <a:extLst>
            <a:ext uri="{FF2B5EF4-FFF2-40B4-BE49-F238E27FC236}">
              <a16:creationId xmlns:a16="http://schemas.microsoft.com/office/drawing/2014/main" id="{4027F550-027F-4371-874F-29BEF9554107}"/>
            </a:ext>
          </a:extLst>
        </xdr:cNvPr>
        <xdr:cNvSpPr txBox="1">
          <a:spLocks noChangeArrowheads="1"/>
        </xdr:cNvSpPr>
      </xdr:nvSpPr>
      <xdr:spPr bwMode="auto">
        <a:xfrm>
          <a:off x="4743450" y="179927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849" name="Text Box 15">
          <a:extLst>
            <a:ext uri="{FF2B5EF4-FFF2-40B4-BE49-F238E27FC236}">
              <a16:creationId xmlns:a16="http://schemas.microsoft.com/office/drawing/2014/main" id="{60240E72-EE7D-4087-8878-3C1058D4C6C1}"/>
            </a:ext>
          </a:extLst>
        </xdr:cNvPr>
        <xdr:cNvSpPr txBox="1">
          <a:spLocks noChangeArrowheads="1"/>
        </xdr:cNvSpPr>
      </xdr:nvSpPr>
      <xdr:spPr bwMode="auto">
        <a:xfrm>
          <a:off x="4743450" y="17992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850" name="Text Box 15">
          <a:extLst>
            <a:ext uri="{FF2B5EF4-FFF2-40B4-BE49-F238E27FC236}">
              <a16:creationId xmlns:a16="http://schemas.microsoft.com/office/drawing/2014/main" id="{018F46AC-6B86-4582-BD0B-8BB4F9DB3619}"/>
            </a:ext>
          </a:extLst>
        </xdr:cNvPr>
        <xdr:cNvSpPr txBox="1">
          <a:spLocks noChangeArrowheads="1"/>
        </xdr:cNvSpPr>
      </xdr:nvSpPr>
      <xdr:spPr bwMode="auto">
        <a:xfrm>
          <a:off x="4743450" y="17992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851" name="Text Box 15">
          <a:extLst>
            <a:ext uri="{FF2B5EF4-FFF2-40B4-BE49-F238E27FC236}">
              <a16:creationId xmlns:a16="http://schemas.microsoft.com/office/drawing/2014/main" id="{23D58659-AA73-449A-9377-C93DB5A71D9D}"/>
            </a:ext>
          </a:extLst>
        </xdr:cNvPr>
        <xdr:cNvSpPr txBox="1">
          <a:spLocks noChangeArrowheads="1"/>
        </xdr:cNvSpPr>
      </xdr:nvSpPr>
      <xdr:spPr bwMode="auto">
        <a:xfrm>
          <a:off x="4743450" y="17992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852" name="Text Box 15">
          <a:extLst>
            <a:ext uri="{FF2B5EF4-FFF2-40B4-BE49-F238E27FC236}">
              <a16:creationId xmlns:a16="http://schemas.microsoft.com/office/drawing/2014/main" id="{6AA8629C-A27D-45DB-BFD5-FF0F9F2D25C0}"/>
            </a:ext>
          </a:extLst>
        </xdr:cNvPr>
        <xdr:cNvSpPr txBox="1">
          <a:spLocks noChangeArrowheads="1"/>
        </xdr:cNvSpPr>
      </xdr:nvSpPr>
      <xdr:spPr bwMode="auto">
        <a:xfrm>
          <a:off x="4743450" y="17992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853" name="Text Box 15">
          <a:extLst>
            <a:ext uri="{FF2B5EF4-FFF2-40B4-BE49-F238E27FC236}">
              <a16:creationId xmlns:a16="http://schemas.microsoft.com/office/drawing/2014/main" id="{816FAD1A-11E3-4E39-9E4D-205019E7FCFB}"/>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854" name="Text Box 15">
          <a:extLst>
            <a:ext uri="{FF2B5EF4-FFF2-40B4-BE49-F238E27FC236}">
              <a16:creationId xmlns:a16="http://schemas.microsoft.com/office/drawing/2014/main" id="{E056B650-BBB7-4731-BDAD-A13224D11C43}"/>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855" name="Text Box 15">
          <a:extLst>
            <a:ext uri="{FF2B5EF4-FFF2-40B4-BE49-F238E27FC236}">
              <a16:creationId xmlns:a16="http://schemas.microsoft.com/office/drawing/2014/main" id="{73C7F1E6-7599-40B8-88EA-F52B708ADD42}"/>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856" name="Text Box 15">
          <a:extLst>
            <a:ext uri="{FF2B5EF4-FFF2-40B4-BE49-F238E27FC236}">
              <a16:creationId xmlns:a16="http://schemas.microsoft.com/office/drawing/2014/main" id="{D7C389B4-317E-4109-96C2-5D01B0D0A206}"/>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857" name="Text Box 15">
          <a:extLst>
            <a:ext uri="{FF2B5EF4-FFF2-40B4-BE49-F238E27FC236}">
              <a16:creationId xmlns:a16="http://schemas.microsoft.com/office/drawing/2014/main" id="{6B0FE650-30C2-4B73-A5AC-26700A1ABDFD}"/>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858" name="Text Box 15">
          <a:extLst>
            <a:ext uri="{FF2B5EF4-FFF2-40B4-BE49-F238E27FC236}">
              <a16:creationId xmlns:a16="http://schemas.microsoft.com/office/drawing/2014/main" id="{A8FD026B-FF10-4724-A2EB-AA278784B0E3}"/>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859" name="Text Box 15">
          <a:extLst>
            <a:ext uri="{FF2B5EF4-FFF2-40B4-BE49-F238E27FC236}">
              <a16:creationId xmlns:a16="http://schemas.microsoft.com/office/drawing/2014/main" id="{5DCA28D6-E01A-41C0-B1F3-025FEFD27A00}"/>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8496"/>
    <xdr:sp macro="" textlink="">
      <xdr:nvSpPr>
        <xdr:cNvPr id="3860" name="Text Box 15">
          <a:extLst>
            <a:ext uri="{FF2B5EF4-FFF2-40B4-BE49-F238E27FC236}">
              <a16:creationId xmlns:a16="http://schemas.microsoft.com/office/drawing/2014/main" id="{97C88E31-517C-4939-9D03-2DB76DB60488}"/>
            </a:ext>
          </a:extLst>
        </xdr:cNvPr>
        <xdr:cNvSpPr txBox="1">
          <a:spLocks noChangeArrowheads="1"/>
        </xdr:cNvSpPr>
      </xdr:nvSpPr>
      <xdr:spPr bwMode="auto">
        <a:xfrm>
          <a:off x="4743450" y="183642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861" name="Text Box 15">
          <a:extLst>
            <a:ext uri="{FF2B5EF4-FFF2-40B4-BE49-F238E27FC236}">
              <a16:creationId xmlns:a16="http://schemas.microsoft.com/office/drawing/2014/main" id="{F27817DC-36C1-4DCF-B178-6B618412538B}"/>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4331"/>
    <xdr:sp macro="" textlink="">
      <xdr:nvSpPr>
        <xdr:cNvPr id="3862" name="Text Box 15">
          <a:extLst>
            <a:ext uri="{FF2B5EF4-FFF2-40B4-BE49-F238E27FC236}">
              <a16:creationId xmlns:a16="http://schemas.microsoft.com/office/drawing/2014/main" id="{25A14525-325D-4491-AA8D-A46A0E404912}"/>
            </a:ext>
          </a:extLst>
        </xdr:cNvPr>
        <xdr:cNvSpPr txBox="1">
          <a:spLocks noChangeArrowheads="1"/>
        </xdr:cNvSpPr>
      </xdr:nvSpPr>
      <xdr:spPr bwMode="auto">
        <a:xfrm>
          <a:off x="4743450" y="183642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8496"/>
    <xdr:sp macro="" textlink="">
      <xdr:nvSpPr>
        <xdr:cNvPr id="3863" name="Text Box 15">
          <a:extLst>
            <a:ext uri="{FF2B5EF4-FFF2-40B4-BE49-F238E27FC236}">
              <a16:creationId xmlns:a16="http://schemas.microsoft.com/office/drawing/2014/main" id="{18D5EB0A-CC87-476B-9031-68A245F633B6}"/>
            </a:ext>
          </a:extLst>
        </xdr:cNvPr>
        <xdr:cNvSpPr txBox="1">
          <a:spLocks noChangeArrowheads="1"/>
        </xdr:cNvSpPr>
      </xdr:nvSpPr>
      <xdr:spPr bwMode="auto">
        <a:xfrm>
          <a:off x="4743450" y="183642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864" name="Text Box 15">
          <a:extLst>
            <a:ext uri="{FF2B5EF4-FFF2-40B4-BE49-F238E27FC236}">
              <a16:creationId xmlns:a16="http://schemas.microsoft.com/office/drawing/2014/main" id="{3E059676-B710-401F-B001-DCCBBF9F04DF}"/>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4331"/>
    <xdr:sp macro="" textlink="">
      <xdr:nvSpPr>
        <xdr:cNvPr id="3865" name="Text Box 15">
          <a:extLst>
            <a:ext uri="{FF2B5EF4-FFF2-40B4-BE49-F238E27FC236}">
              <a16:creationId xmlns:a16="http://schemas.microsoft.com/office/drawing/2014/main" id="{614906B6-15DD-4BA2-A9A1-2B549063A29B}"/>
            </a:ext>
          </a:extLst>
        </xdr:cNvPr>
        <xdr:cNvSpPr txBox="1">
          <a:spLocks noChangeArrowheads="1"/>
        </xdr:cNvSpPr>
      </xdr:nvSpPr>
      <xdr:spPr bwMode="auto">
        <a:xfrm>
          <a:off x="4743450" y="183642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56743"/>
    <xdr:sp macro="" textlink="">
      <xdr:nvSpPr>
        <xdr:cNvPr id="3866" name="Text Box 15">
          <a:extLst>
            <a:ext uri="{FF2B5EF4-FFF2-40B4-BE49-F238E27FC236}">
              <a16:creationId xmlns:a16="http://schemas.microsoft.com/office/drawing/2014/main" id="{3B7D4800-810B-4048-929D-A5BFDC54794D}"/>
            </a:ext>
          </a:extLst>
        </xdr:cNvPr>
        <xdr:cNvSpPr txBox="1">
          <a:spLocks noChangeArrowheads="1"/>
        </xdr:cNvSpPr>
      </xdr:nvSpPr>
      <xdr:spPr bwMode="auto">
        <a:xfrm>
          <a:off x="4743450" y="183642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867" name="Text Box 15">
          <a:extLst>
            <a:ext uri="{FF2B5EF4-FFF2-40B4-BE49-F238E27FC236}">
              <a16:creationId xmlns:a16="http://schemas.microsoft.com/office/drawing/2014/main" id="{E74B1D9F-5A70-4EF9-AB9A-B413BEF34367}"/>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4331"/>
    <xdr:sp macro="" textlink="">
      <xdr:nvSpPr>
        <xdr:cNvPr id="3868" name="Text Box 15">
          <a:extLst>
            <a:ext uri="{FF2B5EF4-FFF2-40B4-BE49-F238E27FC236}">
              <a16:creationId xmlns:a16="http://schemas.microsoft.com/office/drawing/2014/main" id="{CD769ED6-5DFB-4D9E-B031-C59D8B0F581E}"/>
            </a:ext>
          </a:extLst>
        </xdr:cNvPr>
        <xdr:cNvSpPr txBox="1">
          <a:spLocks noChangeArrowheads="1"/>
        </xdr:cNvSpPr>
      </xdr:nvSpPr>
      <xdr:spPr bwMode="auto">
        <a:xfrm>
          <a:off x="4743450" y="183642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869" name="Text Box 15">
          <a:extLst>
            <a:ext uri="{FF2B5EF4-FFF2-40B4-BE49-F238E27FC236}">
              <a16:creationId xmlns:a16="http://schemas.microsoft.com/office/drawing/2014/main" id="{51079EB4-2830-4687-9AB6-F5BBBE7565AF}"/>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870" name="Text Box 15">
          <a:extLst>
            <a:ext uri="{FF2B5EF4-FFF2-40B4-BE49-F238E27FC236}">
              <a16:creationId xmlns:a16="http://schemas.microsoft.com/office/drawing/2014/main" id="{DDFD321F-39F9-41D3-A63B-F15E902C5C7E}"/>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871" name="Text Box 15">
          <a:extLst>
            <a:ext uri="{FF2B5EF4-FFF2-40B4-BE49-F238E27FC236}">
              <a16:creationId xmlns:a16="http://schemas.microsoft.com/office/drawing/2014/main" id="{DBA43CF4-2066-4B2E-A0A1-165C08BA9A09}"/>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872" name="Text Box 15">
          <a:extLst>
            <a:ext uri="{FF2B5EF4-FFF2-40B4-BE49-F238E27FC236}">
              <a16:creationId xmlns:a16="http://schemas.microsoft.com/office/drawing/2014/main" id="{2A8EA85B-A48A-4981-8D7C-8180D0589CC5}"/>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8496"/>
    <xdr:sp macro="" textlink="">
      <xdr:nvSpPr>
        <xdr:cNvPr id="3873" name="Text Box 15">
          <a:extLst>
            <a:ext uri="{FF2B5EF4-FFF2-40B4-BE49-F238E27FC236}">
              <a16:creationId xmlns:a16="http://schemas.microsoft.com/office/drawing/2014/main" id="{AF10B0F3-57E4-4223-86C7-1F8C77DAD953}"/>
            </a:ext>
          </a:extLst>
        </xdr:cNvPr>
        <xdr:cNvSpPr txBox="1">
          <a:spLocks noChangeArrowheads="1"/>
        </xdr:cNvSpPr>
      </xdr:nvSpPr>
      <xdr:spPr bwMode="auto">
        <a:xfrm>
          <a:off x="4743450" y="1873567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874" name="Text Box 15">
          <a:extLst>
            <a:ext uri="{FF2B5EF4-FFF2-40B4-BE49-F238E27FC236}">
              <a16:creationId xmlns:a16="http://schemas.microsoft.com/office/drawing/2014/main" id="{3C00E484-2109-405F-8792-FDB05376F81B}"/>
            </a:ext>
          </a:extLst>
        </xdr:cNvPr>
        <xdr:cNvSpPr txBox="1">
          <a:spLocks noChangeArrowheads="1"/>
        </xdr:cNvSpPr>
      </xdr:nvSpPr>
      <xdr:spPr bwMode="auto">
        <a:xfrm>
          <a:off x="4743450" y="187356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4331"/>
    <xdr:sp macro="" textlink="">
      <xdr:nvSpPr>
        <xdr:cNvPr id="3875" name="Text Box 15">
          <a:extLst>
            <a:ext uri="{FF2B5EF4-FFF2-40B4-BE49-F238E27FC236}">
              <a16:creationId xmlns:a16="http://schemas.microsoft.com/office/drawing/2014/main" id="{846E8CBD-14E8-4AF7-9EC9-B335EDCFD5BE}"/>
            </a:ext>
          </a:extLst>
        </xdr:cNvPr>
        <xdr:cNvSpPr txBox="1">
          <a:spLocks noChangeArrowheads="1"/>
        </xdr:cNvSpPr>
      </xdr:nvSpPr>
      <xdr:spPr bwMode="auto">
        <a:xfrm>
          <a:off x="4743450" y="1873567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8496"/>
    <xdr:sp macro="" textlink="">
      <xdr:nvSpPr>
        <xdr:cNvPr id="3876" name="Text Box 15">
          <a:extLst>
            <a:ext uri="{FF2B5EF4-FFF2-40B4-BE49-F238E27FC236}">
              <a16:creationId xmlns:a16="http://schemas.microsoft.com/office/drawing/2014/main" id="{DFD3E9E5-6123-44A8-A6F3-DA8205979D6E}"/>
            </a:ext>
          </a:extLst>
        </xdr:cNvPr>
        <xdr:cNvSpPr txBox="1">
          <a:spLocks noChangeArrowheads="1"/>
        </xdr:cNvSpPr>
      </xdr:nvSpPr>
      <xdr:spPr bwMode="auto">
        <a:xfrm>
          <a:off x="4743450" y="1873567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877" name="Text Box 15">
          <a:extLst>
            <a:ext uri="{FF2B5EF4-FFF2-40B4-BE49-F238E27FC236}">
              <a16:creationId xmlns:a16="http://schemas.microsoft.com/office/drawing/2014/main" id="{2A21BEA9-4E39-4D42-A30A-E87EB17A542A}"/>
            </a:ext>
          </a:extLst>
        </xdr:cNvPr>
        <xdr:cNvSpPr txBox="1">
          <a:spLocks noChangeArrowheads="1"/>
        </xdr:cNvSpPr>
      </xdr:nvSpPr>
      <xdr:spPr bwMode="auto">
        <a:xfrm>
          <a:off x="4743450" y="187356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4331"/>
    <xdr:sp macro="" textlink="">
      <xdr:nvSpPr>
        <xdr:cNvPr id="3878" name="Text Box 15">
          <a:extLst>
            <a:ext uri="{FF2B5EF4-FFF2-40B4-BE49-F238E27FC236}">
              <a16:creationId xmlns:a16="http://schemas.microsoft.com/office/drawing/2014/main" id="{EB4B5C9C-B684-458A-ABEF-A95497A25D7F}"/>
            </a:ext>
          </a:extLst>
        </xdr:cNvPr>
        <xdr:cNvSpPr txBox="1">
          <a:spLocks noChangeArrowheads="1"/>
        </xdr:cNvSpPr>
      </xdr:nvSpPr>
      <xdr:spPr bwMode="auto">
        <a:xfrm>
          <a:off x="4743450" y="1873567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56743"/>
    <xdr:sp macro="" textlink="">
      <xdr:nvSpPr>
        <xdr:cNvPr id="3879" name="Text Box 15">
          <a:extLst>
            <a:ext uri="{FF2B5EF4-FFF2-40B4-BE49-F238E27FC236}">
              <a16:creationId xmlns:a16="http://schemas.microsoft.com/office/drawing/2014/main" id="{D24B0370-2A13-4A50-BEF4-95696F4DEF41}"/>
            </a:ext>
          </a:extLst>
        </xdr:cNvPr>
        <xdr:cNvSpPr txBox="1">
          <a:spLocks noChangeArrowheads="1"/>
        </xdr:cNvSpPr>
      </xdr:nvSpPr>
      <xdr:spPr bwMode="auto">
        <a:xfrm>
          <a:off x="4743450" y="1873567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880" name="Text Box 15">
          <a:extLst>
            <a:ext uri="{FF2B5EF4-FFF2-40B4-BE49-F238E27FC236}">
              <a16:creationId xmlns:a16="http://schemas.microsoft.com/office/drawing/2014/main" id="{4B008B91-BA27-4802-A928-C5D0BCA24E46}"/>
            </a:ext>
          </a:extLst>
        </xdr:cNvPr>
        <xdr:cNvSpPr txBox="1">
          <a:spLocks noChangeArrowheads="1"/>
        </xdr:cNvSpPr>
      </xdr:nvSpPr>
      <xdr:spPr bwMode="auto">
        <a:xfrm>
          <a:off x="4743450" y="187356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4331"/>
    <xdr:sp macro="" textlink="">
      <xdr:nvSpPr>
        <xdr:cNvPr id="3881" name="Text Box 15">
          <a:extLst>
            <a:ext uri="{FF2B5EF4-FFF2-40B4-BE49-F238E27FC236}">
              <a16:creationId xmlns:a16="http://schemas.microsoft.com/office/drawing/2014/main" id="{F4C2DDFD-98DC-421F-AB6F-4A7FCA07CAEB}"/>
            </a:ext>
          </a:extLst>
        </xdr:cNvPr>
        <xdr:cNvSpPr txBox="1">
          <a:spLocks noChangeArrowheads="1"/>
        </xdr:cNvSpPr>
      </xdr:nvSpPr>
      <xdr:spPr bwMode="auto">
        <a:xfrm>
          <a:off x="4743450" y="1873567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882" name="Text Box 15">
          <a:extLst>
            <a:ext uri="{FF2B5EF4-FFF2-40B4-BE49-F238E27FC236}">
              <a16:creationId xmlns:a16="http://schemas.microsoft.com/office/drawing/2014/main" id="{103BD474-4947-4704-83AA-F9FE98C747A9}"/>
            </a:ext>
          </a:extLst>
        </xdr:cNvPr>
        <xdr:cNvSpPr txBox="1">
          <a:spLocks noChangeArrowheads="1"/>
        </xdr:cNvSpPr>
      </xdr:nvSpPr>
      <xdr:spPr bwMode="auto">
        <a:xfrm>
          <a:off x="4743450" y="187356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883" name="Text Box 15">
          <a:extLst>
            <a:ext uri="{FF2B5EF4-FFF2-40B4-BE49-F238E27FC236}">
              <a16:creationId xmlns:a16="http://schemas.microsoft.com/office/drawing/2014/main" id="{992C1928-44B2-4210-AD90-90F2EA555315}"/>
            </a:ext>
          </a:extLst>
        </xdr:cNvPr>
        <xdr:cNvSpPr txBox="1">
          <a:spLocks noChangeArrowheads="1"/>
        </xdr:cNvSpPr>
      </xdr:nvSpPr>
      <xdr:spPr bwMode="auto">
        <a:xfrm>
          <a:off x="4743450" y="187356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884" name="Text Box 15">
          <a:extLst>
            <a:ext uri="{FF2B5EF4-FFF2-40B4-BE49-F238E27FC236}">
              <a16:creationId xmlns:a16="http://schemas.microsoft.com/office/drawing/2014/main" id="{F69CA44A-77B2-4DF0-A367-0E7B87F2AD14}"/>
            </a:ext>
          </a:extLst>
        </xdr:cNvPr>
        <xdr:cNvSpPr txBox="1">
          <a:spLocks noChangeArrowheads="1"/>
        </xdr:cNvSpPr>
      </xdr:nvSpPr>
      <xdr:spPr bwMode="auto">
        <a:xfrm>
          <a:off x="4743450" y="187356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885" name="Text Box 15">
          <a:extLst>
            <a:ext uri="{FF2B5EF4-FFF2-40B4-BE49-F238E27FC236}">
              <a16:creationId xmlns:a16="http://schemas.microsoft.com/office/drawing/2014/main" id="{ED899FEB-4619-4D85-8F72-F0060199A1E4}"/>
            </a:ext>
          </a:extLst>
        </xdr:cNvPr>
        <xdr:cNvSpPr txBox="1">
          <a:spLocks noChangeArrowheads="1"/>
        </xdr:cNvSpPr>
      </xdr:nvSpPr>
      <xdr:spPr bwMode="auto">
        <a:xfrm>
          <a:off x="4743450" y="187356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886" name="Text Box 15">
          <a:extLst>
            <a:ext uri="{FF2B5EF4-FFF2-40B4-BE49-F238E27FC236}">
              <a16:creationId xmlns:a16="http://schemas.microsoft.com/office/drawing/2014/main" id="{C41FE550-C6CF-4283-ABCE-3F4367775CF6}"/>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887" name="Text Box 15">
          <a:extLst>
            <a:ext uri="{FF2B5EF4-FFF2-40B4-BE49-F238E27FC236}">
              <a16:creationId xmlns:a16="http://schemas.microsoft.com/office/drawing/2014/main" id="{280961BD-6A72-40E6-AB62-8F02BAB1CEB0}"/>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888" name="Text Box 15">
          <a:extLst>
            <a:ext uri="{FF2B5EF4-FFF2-40B4-BE49-F238E27FC236}">
              <a16:creationId xmlns:a16="http://schemas.microsoft.com/office/drawing/2014/main" id="{D72C2A76-A8E5-421F-A091-02E4B922D20B}"/>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889" name="Text Box 15">
          <a:extLst>
            <a:ext uri="{FF2B5EF4-FFF2-40B4-BE49-F238E27FC236}">
              <a16:creationId xmlns:a16="http://schemas.microsoft.com/office/drawing/2014/main" id="{F2676840-FBBD-49D0-A4B6-6FF4C41D5EC0}"/>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890" name="Text Box 15">
          <a:extLst>
            <a:ext uri="{FF2B5EF4-FFF2-40B4-BE49-F238E27FC236}">
              <a16:creationId xmlns:a16="http://schemas.microsoft.com/office/drawing/2014/main" id="{4F204FFC-78FA-4C3C-90F1-0DE15367CEFF}"/>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891" name="Text Box 15">
          <a:extLst>
            <a:ext uri="{FF2B5EF4-FFF2-40B4-BE49-F238E27FC236}">
              <a16:creationId xmlns:a16="http://schemas.microsoft.com/office/drawing/2014/main" id="{C4C21616-0157-42DE-A5F5-DF054BCE4FC5}"/>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892" name="Text Box 15">
          <a:extLst>
            <a:ext uri="{FF2B5EF4-FFF2-40B4-BE49-F238E27FC236}">
              <a16:creationId xmlns:a16="http://schemas.microsoft.com/office/drawing/2014/main" id="{46AFEF75-6756-4FCA-839D-F34A9E6B7E61}"/>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893" name="Text Box 15">
          <a:extLst>
            <a:ext uri="{FF2B5EF4-FFF2-40B4-BE49-F238E27FC236}">
              <a16:creationId xmlns:a16="http://schemas.microsoft.com/office/drawing/2014/main" id="{3F7D6027-4FA8-407A-A6D4-75A11969FC9A}"/>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894" name="Text Box 15">
          <a:extLst>
            <a:ext uri="{FF2B5EF4-FFF2-40B4-BE49-F238E27FC236}">
              <a16:creationId xmlns:a16="http://schemas.microsoft.com/office/drawing/2014/main" id="{1C2BCF83-7514-4DFE-B964-96B0913F42C9}"/>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895" name="Text Box 15">
          <a:extLst>
            <a:ext uri="{FF2B5EF4-FFF2-40B4-BE49-F238E27FC236}">
              <a16:creationId xmlns:a16="http://schemas.microsoft.com/office/drawing/2014/main" id="{9C9F652B-FD20-40C2-80FB-393A33A716E1}"/>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896" name="Text Box 15">
          <a:extLst>
            <a:ext uri="{FF2B5EF4-FFF2-40B4-BE49-F238E27FC236}">
              <a16:creationId xmlns:a16="http://schemas.microsoft.com/office/drawing/2014/main" id="{64A09705-F0E8-4290-AD8E-A09AE9DFAF49}"/>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897" name="Text Box 15">
          <a:extLst>
            <a:ext uri="{FF2B5EF4-FFF2-40B4-BE49-F238E27FC236}">
              <a16:creationId xmlns:a16="http://schemas.microsoft.com/office/drawing/2014/main" id="{11045177-7C2F-4B99-B247-509DDE092634}"/>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898" name="Text Box 15">
          <a:extLst>
            <a:ext uri="{FF2B5EF4-FFF2-40B4-BE49-F238E27FC236}">
              <a16:creationId xmlns:a16="http://schemas.microsoft.com/office/drawing/2014/main" id="{1901AD85-55B2-4C3A-B07B-40D8F3F7C281}"/>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899" name="Text Box 15">
          <a:extLst>
            <a:ext uri="{FF2B5EF4-FFF2-40B4-BE49-F238E27FC236}">
              <a16:creationId xmlns:a16="http://schemas.microsoft.com/office/drawing/2014/main" id="{459D4B0E-19EA-4DEC-B917-721C04372CAD}"/>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44</xdr:row>
      <xdr:rowOff>504825</xdr:rowOff>
    </xdr:from>
    <xdr:ext cx="95250" cy="448496"/>
    <xdr:sp macro="" textlink="">
      <xdr:nvSpPr>
        <xdr:cNvPr id="3900" name="Text Box 15">
          <a:extLst>
            <a:ext uri="{FF2B5EF4-FFF2-40B4-BE49-F238E27FC236}">
              <a16:creationId xmlns:a16="http://schemas.microsoft.com/office/drawing/2014/main" id="{C60116BD-13AE-457B-95EA-4AFEEE323ECC}"/>
            </a:ext>
          </a:extLst>
        </xdr:cNvPr>
        <xdr:cNvSpPr txBox="1">
          <a:spLocks noChangeArrowheads="1"/>
        </xdr:cNvSpPr>
      </xdr:nvSpPr>
      <xdr:spPr bwMode="auto">
        <a:xfrm>
          <a:off x="4743450" y="220789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44</xdr:row>
      <xdr:rowOff>504825</xdr:rowOff>
    </xdr:from>
    <xdr:ext cx="95250" cy="213632"/>
    <xdr:sp macro="" textlink="">
      <xdr:nvSpPr>
        <xdr:cNvPr id="3901" name="Text Box 15">
          <a:extLst>
            <a:ext uri="{FF2B5EF4-FFF2-40B4-BE49-F238E27FC236}">
              <a16:creationId xmlns:a16="http://schemas.microsoft.com/office/drawing/2014/main" id="{6284D3DC-80B2-444E-9FD5-4A58D3ED9518}"/>
            </a:ext>
          </a:extLst>
        </xdr:cNvPr>
        <xdr:cNvSpPr txBox="1">
          <a:spLocks noChangeArrowheads="1"/>
        </xdr:cNvSpPr>
      </xdr:nvSpPr>
      <xdr:spPr bwMode="auto">
        <a:xfrm>
          <a:off x="4743450" y="22078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44</xdr:row>
      <xdr:rowOff>504825</xdr:rowOff>
    </xdr:from>
    <xdr:ext cx="95250" cy="444331"/>
    <xdr:sp macro="" textlink="">
      <xdr:nvSpPr>
        <xdr:cNvPr id="3902" name="Text Box 15">
          <a:extLst>
            <a:ext uri="{FF2B5EF4-FFF2-40B4-BE49-F238E27FC236}">
              <a16:creationId xmlns:a16="http://schemas.microsoft.com/office/drawing/2014/main" id="{F8130598-8BED-4E96-BCCE-D83D820393E6}"/>
            </a:ext>
          </a:extLst>
        </xdr:cNvPr>
        <xdr:cNvSpPr txBox="1">
          <a:spLocks noChangeArrowheads="1"/>
        </xdr:cNvSpPr>
      </xdr:nvSpPr>
      <xdr:spPr bwMode="auto">
        <a:xfrm>
          <a:off x="4743450" y="220789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44</xdr:row>
      <xdr:rowOff>504825</xdr:rowOff>
    </xdr:from>
    <xdr:ext cx="95250" cy="456743"/>
    <xdr:sp macro="" textlink="">
      <xdr:nvSpPr>
        <xdr:cNvPr id="3903" name="Text Box 15">
          <a:extLst>
            <a:ext uri="{FF2B5EF4-FFF2-40B4-BE49-F238E27FC236}">
              <a16:creationId xmlns:a16="http://schemas.microsoft.com/office/drawing/2014/main" id="{232ECE68-BB64-4E27-BC78-2B6C69788049}"/>
            </a:ext>
          </a:extLst>
        </xdr:cNvPr>
        <xdr:cNvSpPr txBox="1">
          <a:spLocks noChangeArrowheads="1"/>
        </xdr:cNvSpPr>
      </xdr:nvSpPr>
      <xdr:spPr bwMode="auto">
        <a:xfrm>
          <a:off x="4743450" y="220789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44</xdr:row>
      <xdr:rowOff>504825</xdr:rowOff>
    </xdr:from>
    <xdr:ext cx="95250" cy="213632"/>
    <xdr:sp macro="" textlink="">
      <xdr:nvSpPr>
        <xdr:cNvPr id="3904" name="Text Box 15">
          <a:extLst>
            <a:ext uri="{FF2B5EF4-FFF2-40B4-BE49-F238E27FC236}">
              <a16:creationId xmlns:a16="http://schemas.microsoft.com/office/drawing/2014/main" id="{FFC772C4-6C46-4D86-87FD-7636A4818B67}"/>
            </a:ext>
          </a:extLst>
        </xdr:cNvPr>
        <xdr:cNvSpPr txBox="1">
          <a:spLocks noChangeArrowheads="1"/>
        </xdr:cNvSpPr>
      </xdr:nvSpPr>
      <xdr:spPr bwMode="auto">
        <a:xfrm>
          <a:off x="4743450" y="22078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44</xdr:row>
      <xdr:rowOff>504825</xdr:rowOff>
    </xdr:from>
    <xdr:ext cx="95250" cy="444331"/>
    <xdr:sp macro="" textlink="">
      <xdr:nvSpPr>
        <xdr:cNvPr id="3905" name="Text Box 15">
          <a:extLst>
            <a:ext uri="{FF2B5EF4-FFF2-40B4-BE49-F238E27FC236}">
              <a16:creationId xmlns:a16="http://schemas.microsoft.com/office/drawing/2014/main" id="{A77C8428-0037-4E58-B432-603D3418D390}"/>
            </a:ext>
          </a:extLst>
        </xdr:cNvPr>
        <xdr:cNvSpPr txBox="1">
          <a:spLocks noChangeArrowheads="1"/>
        </xdr:cNvSpPr>
      </xdr:nvSpPr>
      <xdr:spPr bwMode="auto">
        <a:xfrm>
          <a:off x="4743450" y="220789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46</xdr:row>
      <xdr:rowOff>504825</xdr:rowOff>
    </xdr:from>
    <xdr:ext cx="95250" cy="448496"/>
    <xdr:sp macro="" textlink="">
      <xdr:nvSpPr>
        <xdr:cNvPr id="3906" name="Text Box 15">
          <a:extLst>
            <a:ext uri="{FF2B5EF4-FFF2-40B4-BE49-F238E27FC236}">
              <a16:creationId xmlns:a16="http://schemas.microsoft.com/office/drawing/2014/main" id="{4A8030E4-32DE-42FD-8939-841784792EF1}"/>
            </a:ext>
          </a:extLst>
        </xdr:cNvPr>
        <xdr:cNvSpPr txBox="1">
          <a:spLocks noChangeArrowheads="1"/>
        </xdr:cNvSpPr>
      </xdr:nvSpPr>
      <xdr:spPr bwMode="auto">
        <a:xfrm>
          <a:off x="4743450" y="228219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46</xdr:row>
      <xdr:rowOff>504825</xdr:rowOff>
    </xdr:from>
    <xdr:ext cx="95250" cy="213632"/>
    <xdr:sp macro="" textlink="">
      <xdr:nvSpPr>
        <xdr:cNvPr id="3907" name="Text Box 15">
          <a:extLst>
            <a:ext uri="{FF2B5EF4-FFF2-40B4-BE49-F238E27FC236}">
              <a16:creationId xmlns:a16="http://schemas.microsoft.com/office/drawing/2014/main" id="{57538BC3-D88F-4BAF-A95D-1D9BDBE75364}"/>
            </a:ext>
          </a:extLst>
        </xdr:cNvPr>
        <xdr:cNvSpPr txBox="1">
          <a:spLocks noChangeArrowheads="1"/>
        </xdr:cNvSpPr>
      </xdr:nvSpPr>
      <xdr:spPr bwMode="auto">
        <a:xfrm>
          <a:off x="4743450" y="22821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46</xdr:row>
      <xdr:rowOff>504825</xdr:rowOff>
    </xdr:from>
    <xdr:ext cx="95250" cy="444331"/>
    <xdr:sp macro="" textlink="">
      <xdr:nvSpPr>
        <xdr:cNvPr id="3908" name="Text Box 15">
          <a:extLst>
            <a:ext uri="{FF2B5EF4-FFF2-40B4-BE49-F238E27FC236}">
              <a16:creationId xmlns:a16="http://schemas.microsoft.com/office/drawing/2014/main" id="{D52E7DB1-AAD1-4B25-99E1-B22D20CE3B49}"/>
            </a:ext>
          </a:extLst>
        </xdr:cNvPr>
        <xdr:cNvSpPr txBox="1">
          <a:spLocks noChangeArrowheads="1"/>
        </xdr:cNvSpPr>
      </xdr:nvSpPr>
      <xdr:spPr bwMode="auto">
        <a:xfrm>
          <a:off x="4743450" y="228219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46</xdr:row>
      <xdr:rowOff>504825</xdr:rowOff>
    </xdr:from>
    <xdr:ext cx="95250" cy="456743"/>
    <xdr:sp macro="" textlink="">
      <xdr:nvSpPr>
        <xdr:cNvPr id="3909" name="Text Box 15">
          <a:extLst>
            <a:ext uri="{FF2B5EF4-FFF2-40B4-BE49-F238E27FC236}">
              <a16:creationId xmlns:a16="http://schemas.microsoft.com/office/drawing/2014/main" id="{B9349B9D-B43B-490E-82A6-84D7B1881B9A}"/>
            </a:ext>
          </a:extLst>
        </xdr:cNvPr>
        <xdr:cNvSpPr txBox="1">
          <a:spLocks noChangeArrowheads="1"/>
        </xdr:cNvSpPr>
      </xdr:nvSpPr>
      <xdr:spPr bwMode="auto">
        <a:xfrm>
          <a:off x="4743450" y="228219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46</xdr:row>
      <xdr:rowOff>504825</xdr:rowOff>
    </xdr:from>
    <xdr:ext cx="95250" cy="213632"/>
    <xdr:sp macro="" textlink="">
      <xdr:nvSpPr>
        <xdr:cNvPr id="3910" name="Text Box 15">
          <a:extLst>
            <a:ext uri="{FF2B5EF4-FFF2-40B4-BE49-F238E27FC236}">
              <a16:creationId xmlns:a16="http://schemas.microsoft.com/office/drawing/2014/main" id="{D57DF3D4-64ED-430C-B6AA-129B15DFF088}"/>
            </a:ext>
          </a:extLst>
        </xdr:cNvPr>
        <xdr:cNvSpPr txBox="1">
          <a:spLocks noChangeArrowheads="1"/>
        </xdr:cNvSpPr>
      </xdr:nvSpPr>
      <xdr:spPr bwMode="auto">
        <a:xfrm>
          <a:off x="4743450" y="22821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46</xdr:row>
      <xdr:rowOff>504825</xdr:rowOff>
    </xdr:from>
    <xdr:ext cx="95250" cy="444331"/>
    <xdr:sp macro="" textlink="">
      <xdr:nvSpPr>
        <xdr:cNvPr id="3911" name="Text Box 15">
          <a:extLst>
            <a:ext uri="{FF2B5EF4-FFF2-40B4-BE49-F238E27FC236}">
              <a16:creationId xmlns:a16="http://schemas.microsoft.com/office/drawing/2014/main" id="{EEFBF0D7-DBC2-4B83-B7B5-817D0AB241DB}"/>
            </a:ext>
          </a:extLst>
        </xdr:cNvPr>
        <xdr:cNvSpPr txBox="1">
          <a:spLocks noChangeArrowheads="1"/>
        </xdr:cNvSpPr>
      </xdr:nvSpPr>
      <xdr:spPr bwMode="auto">
        <a:xfrm>
          <a:off x="4743450" y="228219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213632"/>
    <xdr:sp macro="" textlink="">
      <xdr:nvSpPr>
        <xdr:cNvPr id="3912" name="Text Box 15">
          <a:extLst>
            <a:ext uri="{FF2B5EF4-FFF2-40B4-BE49-F238E27FC236}">
              <a16:creationId xmlns:a16="http://schemas.microsoft.com/office/drawing/2014/main" id="{972D84DC-2EE0-4B3E-8BCB-CB4B369E8DEF}"/>
            </a:ext>
          </a:extLst>
        </xdr:cNvPr>
        <xdr:cNvSpPr txBox="1">
          <a:spLocks noChangeArrowheads="1"/>
        </xdr:cNvSpPr>
      </xdr:nvSpPr>
      <xdr:spPr bwMode="auto">
        <a:xfrm>
          <a:off x="4743450" y="23564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213632"/>
    <xdr:sp macro="" textlink="">
      <xdr:nvSpPr>
        <xdr:cNvPr id="3913" name="Text Box 15">
          <a:extLst>
            <a:ext uri="{FF2B5EF4-FFF2-40B4-BE49-F238E27FC236}">
              <a16:creationId xmlns:a16="http://schemas.microsoft.com/office/drawing/2014/main" id="{1EBD37C6-598D-4BF3-8AA0-3300C03344BD}"/>
            </a:ext>
          </a:extLst>
        </xdr:cNvPr>
        <xdr:cNvSpPr txBox="1">
          <a:spLocks noChangeArrowheads="1"/>
        </xdr:cNvSpPr>
      </xdr:nvSpPr>
      <xdr:spPr bwMode="auto">
        <a:xfrm>
          <a:off x="4743450" y="23564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461691"/>
    <xdr:sp macro="" textlink="">
      <xdr:nvSpPr>
        <xdr:cNvPr id="3914" name="Text Box 15">
          <a:extLst>
            <a:ext uri="{FF2B5EF4-FFF2-40B4-BE49-F238E27FC236}">
              <a16:creationId xmlns:a16="http://schemas.microsoft.com/office/drawing/2014/main" id="{DFBCA9C0-F077-4BB7-823E-52638F1BF962}"/>
            </a:ext>
          </a:extLst>
        </xdr:cNvPr>
        <xdr:cNvSpPr txBox="1">
          <a:spLocks noChangeArrowheads="1"/>
        </xdr:cNvSpPr>
      </xdr:nvSpPr>
      <xdr:spPr bwMode="auto">
        <a:xfrm>
          <a:off x="4743450" y="24307800"/>
          <a:ext cx="95250" cy="461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213632"/>
    <xdr:sp macro="" textlink="">
      <xdr:nvSpPr>
        <xdr:cNvPr id="3915" name="Text Box 15">
          <a:extLst>
            <a:ext uri="{FF2B5EF4-FFF2-40B4-BE49-F238E27FC236}">
              <a16:creationId xmlns:a16="http://schemas.microsoft.com/office/drawing/2014/main" id="{8777F168-A89E-4F9F-B17C-1F830353BB9D}"/>
            </a:ext>
          </a:extLst>
        </xdr:cNvPr>
        <xdr:cNvSpPr txBox="1">
          <a:spLocks noChangeArrowheads="1"/>
        </xdr:cNvSpPr>
      </xdr:nvSpPr>
      <xdr:spPr bwMode="auto">
        <a:xfrm>
          <a:off x="4743450" y="24307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444331"/>
    <xdr:sp macro="" textlink="">
      <xdr:nvSpPr>
        <xdr:cNvPr id="3916" name="Text Box 15">
          <a:extLst>
            <a:ext uri="{FF2B5EF4-FFF2-40B4-BE49-F238E27FC236}">
              <a16:creationId xmlns:a16="http://schemas.microsoft.com/office/drawing/2014/main" id="{92DE13EB-FA01-4366-BCC7-59C73612CD75}"/>
            </a:ext>
          </a:extLst>
        </xdr:cNvPr>
        <xdr:cNvSpPr txBox="1">
          <a:spLocks noChangeArrowheads="1"/>
        </xdr:cNvSpPr>
      </xdr:nvSpPr>
      <xdr:spPr bwMode="auto">
        <a:xfrm>
          <a:off x="4743450" y="243078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448496"/>
    <xdr:sp macro="" textlink="">
      <xdr:nvSpPr>
        <xdr:cNvPr id="3917" name="Text Box 15">
          <a:extLst>
            <a:ext uri="{FF2B5EF4-FFF2-40B4-BE49-F238E27FC236}">
              <a16:creationId xmlns:a16="http://schemas.microsoft.com/office/drawing/2014/main" id="{7D8A638E-C53E-42F8-816F-DA91A896205C}"/>
            </a:ext>
          </a:extLst>
        </xdr:cNvPr>
        <xdr:cNvSpPr txBox="1">
          <a:spLocks noChangeArrowheads="1"/>
        </xdr:cNvSpPr>
      </xdr:nvSpPr>
      <xdr:spPr bwMode="auto">
        <a:xfrm>
          <a:off x="4743450" y="243078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213632"/>
    <xdr:sp macro="" textlink="">
      <xdr:nvSpPr>
        <xdr:cNvPr id="3918" name="Text Box 15">
          <a:extLst>
            <a:ext uri="{FF2B5EF4-FFF2-40B4-BE49-F238E27FC236}">
              <a16:creationId xmlns:a16="http://schemas.microsoft.com/office/drawing/2014/main" id="{1A40A0D7-2B5F-4EB1-B76D-CBB0AF4F90D9}"/>
            </a:ext>
          </a:extLst>
        </xdr:cNvPr>
        <xdr:cNvSpPr txBox="1">
          <a:spLocks noChangeArrowheads="1"/>
        </xdr:cNvSpPr>
      </xdr:nvSpPr>
      <xdr:spPr bwMode="auto">
        <a:xfrm>
          <a:off x="4743450" y="24307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444331"/>
    <xdr:sp macro="" textlink="">
      <xdr:nvSpPr>
        <xdr:cNvPr id="3919" name="Text Box 15">
          <a:extLst>
            <a:ext uri="{FF2B5EF4-FFF2-40B4-BE49-F238E27FC236}">
              <a16:creationId xmlns:a16="http://schemas.microsoft.com/office/drawing/2014/main" id="{1C445D7B-B13A-4D29-A635-D0A2AFF77010}"/>
            </a:ext>
          </a:extLst>
        </xdr:cNvPr>
        <xdr:cNvSpPr txBox="1">
          <a:spLocks noChangeArrowheads="1"/>
        </xdr:cNvSpPr>
      </xdr:nvSpPr>
      <xdr:spPr bwMode="auto">
        <a:xfrm>
          <a:off x="4743450" y="243078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456743"/>
    <xdr:sp macro="" textlink="">
      <xdr:nvSpPr>
        <xdr:cNvPr id="3920" name="Text Box 15">
          <a:extLst>
            <a:ext uri="{FF2B5EF4-FFF2-40B4-BE49-F238E27FC236}">
              <a16:creationId xmlns:a16="http://schemas.microsoft.com/office/drawing/2014/main" id="{5C6EB1FB-9624-400A-9F74-3A48E4698EC5}"/>
            </a:ext>
          </a:extLst>
        </xdr:cNvPr>
        <xdr:cNvSpPr txBox="1">
          <a:spLocks noChangeArrowheads="1"/>
        </xdr:cNvSpPr>
      </xdr:nvSpPr>
      <xdr:spPr bwMode="auto">
        <a:xfrm>
          <a:off x="4743450" y="243078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213632"/>
    <xdr:sp macro="" textlink="">
      <xdr:nvSpPr>
        <xdr:cNvPr id="3921" name="Text Box 15">
          <a:extLst>
            <a:ext uri="{FF2B5EF4-FFF2-40B4-BE49-F238E27FC236}">
              <a16:creationId xmlns:a16="http://schemas.microsoft.com/office/drawing/2014/main" id="{A3B9285C-ADE2-43DB-BCD8-7B4BE6E370EF}"/>
            </a:ext>
          </a:extLst>
        </xdr:cNvPr>
        <xdr:cNvSpPr txBox="1">
          <a:spLocks noChangeArrowheads="1"/>
        </xdr:cNvSpPr>
      </xdr:nvSpPr>
      <xdr:spPr bwMode="auto">
        <a:xfrm>
          <a:off x="4743450" y="24307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444331"/>
    <xdr:sp macro="" textlink="">
      <xdr:nvSpPr>
        <xdr:cNvPr id="3922" name="Text Box 15">
          <a:extLst>
            <a:ext uri="{FF2B5EF4-FFF2-40B4-BE49-F238E27FC236}">
              <a16:creationId xmlns:a16="http://schemas.microsoft.com/office/drawing/2014/main" id="{9E2E16B6-6C10-4ED5-B6BA-11D9A21F7D24}"/>
            </a:ext>
          </a:extLst>
        </xdr:cNvPr>
        <xdr:cNvSpPr txBox="1">
          <a:spLocks noChangeArrowheads="1"/>
        </xdr:cNvSpPr>
      </xdr:nvSpPr>
      <xdr:spPr bwMode="auto">
        <a:xfrm>
          <a:off x="4743450" y="243078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213632"/>
    <xdr:sp macro="" textlink="">
      <xdr:nvSpPr>
        <xdr:cNvPr id="3923" name="Text Box 15">
          <a:extLst>
            <a:ext uri="{FF2B5EF4-FFF2-40B4-BE49-F238E27FC236}">
              <a16:creationId xmlns:a16="http://schemas.microsoft.com/office/drawing/2014/main" id="{D0D7F47E-99DE-488B-94EA-2F3E9196DB5C}"/>
            </a:ext>
          </a:extLst>
        </xdr:cNvPr>
        <xdr:cNvSpPr txBox="1">
          <a:spLocks noChangeArrowheads="1"/>
        </xdr:cNvSpPr>
      </xdr:nvSpPr>
      <xdr:spPr bwMode="auto">
        <a:xfrm>
          <a:off x="4743450" y="24307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213632"/>
    <xdr:sp macro="" textlink="">
      <xdr:nvSpPr>
        <xdr:cNvPr id="3924" name="Text Box 15">
          <a:extLst>
            <a:ext uri="{FF2B5EF4-FFF2-40B4-BE49-F238E27FC236}">
              <a16:creationId xmlns:a16="http://schemas.microsoft.com/office/drawing/2014/main" id="{BF55B1B7-DC4C-4AB3-87A5-534164F94D79}"/>
            </a:ext>
          </a:extLst>
        </xdr:cNvPr>
        <xdr:cNvSpPr txBox="1">
          <a:spLocks noChangeArrowheads="1"/>
        </xdr:cNvSpPr>
      </xdr:nvSpPr>
      <xdr:spPr bwMode="auto">
        <a:xfrm>
          <a:off x="4743450" y="24307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461691"/>
    <xdr:sp macro="" textlink="">
      <xdr:nvSpPr>
        <xdr:cNvPr id="3925" name="Text Box 15">
          <a:extLst>
            <a:ext uri="{FF2B5EF4-FFF2-40B4-BE49-F238E27FC236}">
              <a16:creationId xmlns:a16="http://schemas.microsoft.com/office/drawing/2014/main" id="{4FA9D968-2A4F-44C8-8FAD-1E812565B05C}"/>
            </a:ext>
          </a:extLst>
        </xdr:cNvPr>
        <xdr:cNvSpPr txBox="1">
          <a:spLocks noChangeArrowheads="1"/>
        </xdr:cNvSpPr>
      </xdr:nvSpPr>
      <xdr:spPr bwMode="auto">
        <a:xfrm>
          <a:off x="4743450" y="25050750"/>
          <a:ext cx="95250" cy="461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213632"/>
    <xdr:sp macro="" textlink="">
      <xdr:nvSpPr>
        <xdr:cNvPr id="3926" name="Text Box 15">
          <a:extLst>
            <a:ext uri="{FF2B5EF4-FFF2-40B4-BE49-F238E27FC236}">
              <a16:creationId xmlns:a16="http://schemas.microsoft.com/office/drawing/2014/main" id="{A098ECDA-F8F4-4790-BE6D-59695E4F4533}"/>
            </a:ext>
          </a:extLst>
        </xdr:cNvPr>
        <xdr:cNvSpPr txBox="1">
          <a:spLocks noChangeArrowheads="1"/>
        </xdr:cNvSpPr>
      </xdr:nvSpPr>
      <xdr:spPr bwMode="auto">
        <a:xfrm>
          <a:off x="4743450" y="25050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444331"/>
    <xdr:sp macro="" textlink="">
      <xdr:nvSpPr>
        <xdr:cNvPr id="3927" name="Text Box 15">
          <a:extLst>
            <a:ext uri="{FF2B5EF4-FFF2-40B4-BE49-F238E27FC236}">
              <a16:creationId xmlns:a16="http://schemas.microsoft.com/office/drawing/2014/main" id="{1481A83B-4CB5-4366-8F20-B52331717163}"/>
            </a:ext>
          </a:extLst>
        </xdr:cNvPr>
        <xdr:cNvSpPr txBox="1">
          <a:spLocks noChangeArrowheads="1"/>
        </xdr:cNvSpPr>
      </xdr:nvSpPr>
      <xdr:spPr bwMode="auto">
        <a:xfrm>
          <a:off x="4743450" y="250507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448496"/>
    <xdr:sp macro="" textlink="">
      <xdr:nvSpPr>
        <xdr:cNvPr id="3928" name="Text Box 15">
          <a:extLst>
            <a:ext uri="{FF2B5EF4-FFF2-40B4-BE49-F238E27FC236}">
              <a16:creationId xmlns:a16="http://schemas.microsoft.com/office/drawing/2014/main" id="{791B4D98-56AE-42D9-8936-5D825AC8112D}"/>
            </a:ext>
          </a:extLst>
        </xdr:cNvPr>
        <xdr:cNvSpPr txBox="1">
          <a:spLocks noChangeArrowheads="1"/>
        </xdr:cNvSpPr>
      </xdr:nvSpPr>
      <xdr:spPr bwMode="auto">
        <a:xfrm>
          <a:off x="4743450" y="250507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213632"/>
    <xdr:sp macro="" textlink="">
      <xdr:nvSpPr>
        <xdr:cNvPr id="3929" name="Text Box 15">
          <a:extLst>
            <a:ext uri="{FF2B5EF4-FFF2-40B4-BE49-F238E27FC236}">
              <a16:creationId xmlns:a16="http://schemas.microsoft.com/office/drawing/2014/main" id="{36EEDD23-12B2-46CD-A23B-BD5355CD1ECA}"/>
            </a:ext>
          </a:extLst>
        </xdr:cNvPr>
        <xdr:cNvSpPr txBox="1">
          <a:spLocks noChangeArrowheads="1"/>
        </xdr:cNvSpPr>
      </xdr:nvSpPr>
      <xdr:spPr bwMode="auto">
        <a:xfrm>
          <a:off x="4743450" y="25050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444331"/>
    <xdr:sp macro="" textlink="">
      <xdr:nvSpPr>
        <xdr:cNvPr id="3930" name="Text Box 15">
          <a:extLst>
            <a:ext uri="{FF2B5EF4-FFF2-40B4-BE49-F238E27FC236}">
              <a16:creationId xmlns:a16="http://schemas.microsoft.com/office/drawing/2014/main" id="{0B9ADEE2-A9F5-4729-A7F6-BE85C004078E}"/>
            </a:ext>
          </a:extLst>
        </xdr:cNvPr>
        <xdr:cNvSpPr txBox="1">
          <a:spLocks noChangeArrowheads="1"/>
        </xdr:cNvSpPr>
      </xdr:nvSpPr>
      <xdr:spPr bwMode="auto">
        <a:xfrm>
          <a:off x="4743450" y="250507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456743"/>
    <xdr:sp macro="" textlink="">
      <xdr:nvSpPr>
        <xdr:cNvPr id="3931" name="Text Box 15">
          <a:extLst>
            <a:ext uri="{FF2B5EF4-FFF2-40B4-BE49-F238E27FC236}">
              <a16:creationId xmlns:a16="http://schemas.microsoft.com/office/drawing/2014/main" id="{109EB622-5EAD-47A9-AC0A-EEE0ACB59295}"/>
            </a:ext>
          </a:extLst>
        </xdr:cNvPr>
        <xdr:cNvSpPr txBox="1">
          <a:spLocks noChangeArrowheads="1"/>
        </xdr:cNvSpPr>
      </xdr:nvSpPr>
      <xdr:spPr bwMode="auto">
        <a:xfrm>
          <a:off x="4743450" y="250507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213632"/>
    <xdr:sp macro="" textlink="">
      <xdr:nvSpPr>
        <xdr:cNvPr id="3932" name="Text Box 15">
          <a:extLst>
            <a:ext uri="{FF2B5EF4-FFF2-40B4-BE49-F238E27FC236}">
              <a16:creationId xmlns:a16="http://schemas.microsoft.com/office/drawing/2014/main" id="{1CBE7C06-5855-450A-ACD6-5AC4CF8A90E3}"/>
            </a:ext>
          </a:extLst>
        </xdr:cNvPr>
        <xdr:cNvSpPr txBox="1">
          <a:spLocks noChangeArrowheads="1"/>
        </xdr:cNvSpPr>
      </xdr:nvSpPr>
      <xdr:spPr bwMode="auto">
        <a:xfrm>
          <a:off x="4743450" y="25050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444331"/>
    <xdr:sp macro="" textlink="">
      <xdr:nvSpPr>
        <xdr:cNvPr id="3933" name="Text Box 15">
          <a:extLst>
            <a:ext uri="{FF2B5EF4-FFF2-40B4-BE49-F238E27FC236}">
              <a16:creationId xmlns:a16="http://schemas.microsoft.com/office/drawing/2014/main" id="{8A05C13E-F58C-4213-9BBE-5F39D22001A0}"/>
            </a:ext>
          </a:extLst>
        </xdr:cNvPr>
        <xdr:cNvSpPr txBox="1">
          <a:spLocks noChangeArrowheads="1"/>
        </xdr:cNvSpPr>
      </xdr:nvSpPr>
      <xdr:spPr bwMode="auto">
        <a:xfrm>
          <a:off x="4743450" y="250507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213632"/>
    <xdr:sp macro="" textlink="">
      <xdr:nvSpPr>
        <xdr:cNvPr id="3934" name="Text Box 15">
          <a:extLst>
            <a:ext uri="{FF2B5EF4-FFF2-40B4-BE49-F238E27FC236}">
              <a16:creationId xmlns:a16="http://schemas.microsoft.com/office/drawing/2014/main" id="{BCD76A54-9B4C-4F50-AFF8-38058EE3F8CB}"/>
            </a:ext>
          </a:extLst>
        </xdr:cNvPr>
        <xdr:cNvSpPr txBox="1">
          <a:spLocks noChangeArrowheads="1"/>
        </xdr:cNvSpPr>
      </xdr:nvSpPr>
      <xdr:spPr bwMode="auto">
        <a:xfrm>
          <a:off x="4743450" y="25050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213632"/>
    <xdr:sp macro="" textlink="">
      <xdr:nvSpPr>
        <xdr:cNvPr id="3935" name="Text Box 15">
          <a:extLst>
            <a:ext uri="{FF2B5EF4-FFF2-40B4-BE49-F238E27FC236}">
              <a16:creationId xmlns:a16="http://schemas.microsoft.com/office/drawing/2014/main" id="{96620A47-1EE3-4388-944E-7F167A66B14C}"/>
            </a:ext>
          </a:extLst>
        </xdr:cNvPr>
        <xdr:cNvSpPr txBox="1">
          <a:spLocks noChangeArrowheads="1"/>
        </xdr:cNvSpPr>
      </xdr:nvSpPr>
      <xdr:spPr bwMode="auto">
        <a:xfrm>
          <a:off x="4743450" y="25050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213632"/>
    <xdr:sp macro="" textlink="">
      <xdr:nvSpPr>
        <xdr:cNvPr id="3936" name="Text Box 15">
          <a:extLst>
            <a:ext uri="{FF2B5EF4-FFF2-40B4-BE49-F238E27FC236}">
              <a16:creationId xmlns:a16="http://schemas.microsoft.com/office/drawing/2014/main" id="{7A1DD1C9-B5CC-47DB-8F54-F562203CCC7C}"/>
            </a:ext>
          </a:extLst>
        </xdr:cNvPr>
        <xdr:cNvSpPr txBox="1">
          <a:spLocks noChangeArrowheads="1"/>
        </xdr:cNvSpPr>
      </xdr:nvSpPr>
      <xdr:spPr bwMode="auto">
        <a:xfrm>
          <a:off x="4743450" y="25793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213632"/>
    <xdr:sp macro="" textlink="">
      <xdr:nvSpPr>
        <xdr:cNvPr id="3937" name="Text Box 15">
          <a:extLst>
            <a:ext uri="{FF2B5EF4-FFF2-40B4-BE49-F238E27FC236}">
              <a16:creationId xmlns:a16="http://schemas.microsoft.com/office/drawing/2014/main" id="{5FDC1CBE-D6E1-4916-8ED5-0AB13EAD4712}"/>
            </a:ext>
          </a:extLst>
        </xdr:cNvPr>
        <xdr:cNvSpPr txBox="1">
          <a:spLocks noChangeArrowheads="1"/>
        </xdr:cNvSpPr>
      </xdr:nvSpPr>
      <xdr:spPr bwMode="auto">
        <a:xfrm>
          <a:off x="4743450" y="25793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213632"/>
    <xdr:sp macro="" textlink="">
      <xdr:nvSpPr>
        <xdr:cNvPr id="3938" name="Text Box 15">
          <a:extLst>
            <a:ext uri="{FF2B5EF4-FFF2-40B4-BE49-F238E27FC236}">
              <a16:creationId xmlns:a16="http://schemas.microsoft.com/office/drawing/2014/main" id="{92E173A7-67E3-4405-A433-287AFD479B6A}"/>
            </a:ext>
          </a:extLst>
        </xdr:cNvPr>
        <xdr:cNvSpPr txBox="1">
          <a:spLocks noChangeArrowheads="1"/>
        </xdr:cNvSpPr>
      </xdr:nvSpPr>
      <xdr:spPr bwMode="auto">
        <a:xfrm>
          <a:off x="4743450" y="25793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213632"/>
    <xdr:sp macro="" textlink="">
      <xdr:nvSpPr>
        <xdr:cNvPr id="3939" name="Text Box 15">
          <a:extLst>
            <a:ext uri="{FF2B5EF4-FFF2-40B4-BE49-F238E27FC236}">
              <a16:creationId xmlns:a16="http://schemas.microsoft.com/office/drawing/2014/main" id="{1C27DA93-5282-4251-B69D-F49009FC7268}"/>
            </a:ext>
          </a:extLst>
        </xdr:cNvPr>
        <xdr:cNvSpPr txBox="1">
          <a:spLocks noChangeArrowheads="1"/>
        </xdr:cNvSpPr>
      </xdr:nvSpPr>
      <xdr:spPr bwMode="auto">
        <a:xfrm>
          <a:off x="4743450" y="25793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213632"/>
    <xdr:sp macro="" textlink="">
      <xdr:nvSpPr>
        <xdr:cNvPr id="3940" name="Text Box 15">
          <a:extLst>
            <a:ext uri="{FF2B5EF4-FFF2-40B4-BE49-F238E27FC236}">
              <a16:creationId xmlns:a16="http://schemas.microsoft.com/office/drawing/2014/main" id="{3FB317CB-9BA5-4DCA-B9BB-236C44461696}"/>
            </a:ext>
          </a:extLst>
        </xdr:cNvPr>
        <xdr:cNvSpPr txBox="1">
          <a:spLocks noChangeArrowheads="1"/>
        </xdr:cNvSpPr>
      </xdr:nvSpPr>
      <xdr:spPr bwMode="auto">
        <a:xfrm>
          <a:off x="4743450" y="25793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448496"/>
    <xdr:sp macro="" textlink="">
      <xdr:nvSpPr>
        <xdr:cNvPr id="3941" name="Text Box 15">
          <a:extLst>
            <a:ext uri="{FF2B5EF4-FFF2-40B4-BE49-F238E27FC236}">
              <a16:creationId xmlns:a16="http://schemas.microsoft.com/office/drawing/2014/main" id="{7C7C7E56-C1DE-47A5-BB0D-CEB638F03476}"/>
            </a:ext>
          </a:extLst>
        </xdr:cNvPr>
        <xdr:cNvSpPr txBox="1">
          <a:spLocks noChangeArrowheads="1"/>
        </xdr:cNvSpPr>
      </xdr:nvSpPr>
      <xdr:spPr bwMode="auto">
        <a:xfrm>
          <a:off x="4743450" y="265366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213632"/>
    <xdr:sp macro="" textlink="">
      <xdr:nvSpPr>
        <xdr:cNvPr id="3942" name="Text Box 15">
          <a:extLst>
            <a:ext uri="{FF2B5EF4-FFF2-40B4-BE49-F238E27FC236}">
              <a16:creationId xmlns:a16="http://schemas.microsoft.com/office/drawing/2014/main" id="{F2F634C7-285A-4719-9027-A3E40A5BC6D1}"/>
            </a:ext>
          </a:extLst>
        </xdr:cNvPr>
        <xdr:cNvSpPr txBox="1">
          <a:spLocks noChangeArrowheads="1"/>
        </xdr:cNvSpPr>
      </xdr:nvSpPr>
      <xdr:spPr bwMode="auto">
        <a:xfrm>
          <a:off x="4743450" y="26536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444331"/>
    <xdr:sp macro="" textlink="">
      <xdr:nvSpPr>
        <xdr:cNvPr id="3943" name="Text Box 15">
          <a:extLst>
            <a:ext uri="{FF2B5EF4-FFF2-40B4-BE49-F238E27FC236}">
              <a16:creationId xmlns:a16="http://schemas.microsoft.com/office/drawing/2014/main" id="{FBBB8320-AE2D-4E84-8BE1-B26AB53F7266}"/>
            </a:ext>
          </a:extLst>
        </xdr:cNvPr>
        <xdr:cNvSpPr txBox="1">
          <a:spLocks noChangeArrowheads="1"/>
        </xdr:cNvSpPr>
      </xdr:nvSpPr>
      <xdr:spPr bwMode="auto">
        <a:xfrm>
          <a:off x="4743450" y="265366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448496"/>
    <xdr:sp macro="" textlink="">
      <xdr:nvSpPr>
        <xdr:cNvPr id="3944" name="Text Box 15">
          <a:extLst>
            <a:ext uri="{FF2B5EF4-FFF2-40B4-BE49-F238E27FC236}">
              <a16:creationId xmlns:a16="http://schemas.microsoft.com/office/drawing/2014/main" id="{01464590-B1D9-40CC-BE5B-CA5F7F5764BB}"/>
            </a:ext>
          </a:extLst>
        </xdr:cNvPr>
        <xdr:cNvSpPr txBox="1">
          <a:spLocks noChangeArrowheads="1"/>
        </xdr:cNvSpPr>
      </xdr:nvSpPr>
      <xdr:spPr bwMode="auto">
        <a:xfrm>
          <a:off x="4743450" y="265366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213632"/>
    <xdr:sp macro="" textlink="">
      <xdr:nvSpPr>
        <xdr:cNvPr id="3945" name="Text Box 15">
          <a:extLst>
            <a:ext uri="{FF2B5EF4-FFF2-40B4-BE49-F238E27FC236}">
              <a16:creationId xmlns:a16="http://schemas.microsoft.com/office/drawing/2014/main" id="{35347C14-CC2D-4213-8655-F603A212C225}"/>
            </a:ext>
          </a:extLst>
        </xdr:cNvPr>
        <xdr:cNvSpPr txBox="1">
          <a:spLocks noChangeArrowheads="1"/>
        </xdr:cNvSpPr>
      </xdr:nvSpPr>
      <xdr:spPr bwMode="auto">
        <a:xfrm>
          <a:off x="4743450" y="26536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444331"/>
    <xdr:sp macro="" textlink="">
      <xdr:nvSpPr>
        <xdr:cNvPr id="3946" name="Text Box 15">
          <a:extLst>
            <a:ext uri="{FF2B5EF4-FFF2-40B4-BE49-F238E27FC236}">
              <a16:creationId xmlns:a16="http://schemas.microsoft.com/office/drawing/2014/main" id="{210B2B3E-70C5-4F7B-BAE6-D0A89E09978D}"/>
            </a:ext>
          </a:extLst>
        </xdr:cNvPr>
        <xdr:cNvSpPr txBox="1">
          <a:spLocks noChangeArrowheads="1"/>
        </xdr:cNvSpPr>
      </xdr:nvSpPr>
      <xdr:spPr bwMode="auto">
        <a:xfrm>
          <a:off x="4743450" y="265366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456743"/>
    <xdr:sp macro="" textlink="">
      <xdr:nvSpPr>
        <xdr:cNvPr id="3947" name="Text Box 15">
          <a:extLst>
            <a:ext uri="{FF2B5EF4-FFF2-40B4-BE49-F238E27FC236}">
              <a16:creationId xmlns:a16="http://schemas.microsoft.com/office/drawing/2014/main" id="{74742897-B456-4963-82B0-F276F6DF6AF3}"/>
            </a:ext>
          </a:extLst>
        </xdr:cNvPr>
        <xdr:cNvSpPr txBox="1">
          <a:spLocks noChangeArrowheads="1"/>
        </xdr:cNvSpPr>
      </xdr:nvSpPr>
      <xdr:spPr bwMode="auto">
        <a:xfrm>
          <a:off x="4743450" y="265366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213632"/>
    <xdr:sp macro="" textlink="">
      <xdr:nvSpPr>
        <xdr:cNvPr id="3948" name="Text Box 15">
          <a:extLst>
            <a:ext uri="{FF2B5EF4-FFF2-40B4-BE49-F238E27FC236}">
              <a16:creationId xmlns:a16="http://schemas.microsoft.com/office/drawing/2014/main" id="{7C054DC3-0C2C-456B-AA25-80CC9A7FAA7A}"/>
            </a:ext>
          </a:extLst>
        </xdr:cNvPr>
        <xdr:cNvSpPr txBox="1">
          <a:spLocks noChangeArrowheads="1"/>
        </xdr:cNvSpPr>
      </xdr:nvSpPr>
      <xdr:spPr bwMode="auto">
        <a:xfrm>
          <a:off x="4743450" y="26536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444331"/>
    <xdr:sp macro="" textlink="">
      <xdr:nvSpPr>
        <xdr:cNvPr id="3949" name="Text Box 15">
          <a:extLst>
            <a:ext uri="{FF2B5EF4-FFF2-40B4-BE49-F238E27FC236}">
              <a16:creationId xmlns:a16="http://schemas.microsoft.com/office/drawing/2014/main" id="{AE03AACA-1BC7-4CD7-AFE9-79607C2F54E8}"/>
            </a:ext>
          </a:extLst>
        </xdr:cNvPr>
        <xdr:cNvSpPr txBox="1">
          <a:spLocks noChangeArrowheads="1"/>
        </xdr:cNvSpPr>
      </xdr:nvSpPr>
      <xdr:spPr bwMode="auto">
        <a:xfrm>
          <a:off x="4743450" y="265366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213632"/>
    <xdr:sp macro="" textlink="">
      <xdr:nvSpPr>
        <xdr:cNvPr id="3950" name="Text Box 15">
          <a:extLst>
            <a:ext uri="{FF2B5EF4-FFF2-40B4-BE49-F238E27FC236}">
              <a16:creationId xmlns:a16="http://schemas.microsoft.com/office/drawing/2014/main" id="{8B97D782-E5EA-40E2-9CEE-C30A8D8F4438}"/>
            </a:ext>
          </a:extLst>
        </xdr:cNvPr>
        <xdr:cNvSpPr txBox="1">
          <a:spLocks noChangeArrowheads="1"/>
        </xdr:cNvSpPr>
      </xdr:nvSpPr>
      <xdr:spPr bwMode="auto">
        <a:xfrm>
          <a:off x="4743450" y="26536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213632"/>
    <xdr:sp macro="" textlink="">
      <xdr:nvSpPr>
        <xdr:cNvPr id="3951" name="Text Box 15">
          <a:extLst>
            <a:ext uri="{FF2B5EF4-FFF2-40B4-BE49-F238E27FC236}">
              <a16:creationId xmlns:a16="http://schemas.microsoft.com/office/drawing/2014/main" id="{28E06046-BC52-4A9E-B101-61DA20D7EDCE}"/>
            </a:ext>
          </a:extLst>
        </xdr:cNvPr>
        <xdr:cNvSpPr txBox="1">
          <a:spLocks noChangeArrowheads="1"/>
        </xdr:cNvSpPr>
      </xdr:nvSpPr>
      <xdr:spPr bwMode="auto">
        <a:xfrm>
          <a:off x="4743450" y="26536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213632"/>
    <xdr:sp macro="" textlink="">
      <xdr:nvSpPr>
        <xdr:cNvPr id="3952" name="Text Box 15">
          <a:extLst>
            <a:ext uri="{FF2B5EF4-FFF2-40B4-BE49-F238E27FC236}">
              <a16:creationId xmlns:a16="http://schemas.microsoft.com/office/drawing/2014/main" id="{6C171AD2-4C31-431D-B083-E1121AE44D60}"/>
            </a:ext>
          </a:extLst>
        </xdr:cNvPr>
        <xdr:cNvSpPr txBox="1">
          <a:spLocks noChangeArrowheads="1"/>
        </xdr:cNvSpPr>
      </xdr:nvSpPr>
      <xdr:spPr bwMode="auto">
        <a:xfrm>
          <a:off x="4743450" y="26536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213632"/>
    <xdr:sp macro="" textlink="">
      <xdr:nvSpPr>
        <xdr:cNvPr id="3953" name="Text Box 15">
          <a:extLst>
            <a:ext uri="{FF2B5EF4-FFF2-40B4-BE49-F238E27FC236}">
              <a16:creationId xmlns:a16="http://schemas.microsoft.com/office/drawing/2014/main" id="{AC976029-049C-42C1-855B-14922749789A}"/>
            </a:ext>
          </a:extLst>
        </xdr:cNvPr>
        <xdr:cNvSpPr txBox="1">
          <a:spLocks noChangeArrowheads="1"/>
        </xdr:cNvSpPr>
      </xdr:nvSpPr>
      <xdr:spPr bwMode="auto">
        <a:xfrm>
          <a:off x="4743450" y="26536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213632"/>
    <xdr:sp macro="" textlink="">
      <xdr:nvSpPr>
        <xdr:cNvPr id="3954" name="Text Box 15">
          <a:extLst>
            <a:ext uri="{FF2B5EF4-FFF2-40B4-BE49-F238E27FC236}">
              <a16:creationId xmlns:a16="http://schemas.microsoft.com/office/drawing/2014/main" id="{B0870D32-F13E-4215-8B62-A1B802EC166E}"/>
            </a:ext>
          </a:extLst>
        </xdr:cNvPr>
        <xdr:cNvSpPr txBox="1">
          <a:spLocks noChangeArrowheads="1"/>
        </xdr:cNvSpPr>
      </xdr:nvSpPr>
      <xdr:spPr bwMode="auto">
        <a:xfrm>
          <a:off x="4743450" y="26536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448496"/>
    <xdr:sp macro="" textlink="">
      <xdr:nvSpPr>
        <xdr:cNvPr id="3955" name="Text Box 15">
          <a:extLst>
            <a:ext uri="{FF2B5EF4-FFF2-40B4-BE49-F238E27FC236}">
              <a16:creationId xmlns:a16="http://schemas.microsoft.com/office/drawing/2014/main" id="{7229E1EE-3E2C-44E5-AB18-CC064694E236}"/>
            </a:ext>
          </a:extLst>
        </xdr:cNvPr>
        <xdr:cNvSpPr txBox="1">
          <a:spLocks noChangeArrowheads="1"/>
        </xdr:cNvSpPr>
      </xdr:nvSpPr>
      <xdr:spPr bwMode="auto">
        <a:xfrm>
          <a:off x="4743450" y="272796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213632"/>
    <xdr:sp macro="" textlink="">
      <xdr:nvSpPr>
        <xdr:cNvPr id="3956" name="Text Box 15">
          <a:extLst>
            <a:ext uri="{FF2B5EF4-FFF2-40B4-BE49-F238E27FC236}">
              <a16:creationId xmlns:a16="http://schemas.microsoft.com/office/drawing/2014/main" id="{F5884DC0-5E3D-48BE-A4C5-5A2EBA9F1410}"/>
            </a:ext>
          </a:extLst>
        </xdr:cNvPr>
        <xdr:cNvSpPr txBox="1">
          <a:spLocks noChangeArrowheads="1"/>
        </xdr:cNvSpPr>
      </xdr:nvSpPr>
      <xdr:spPr bwMode="auto">
        <a:xfrm>
          <a:off x="4743450" y="27279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444331"/>
    <xdr:sp macro="" textlink="">
      <xdr:nvSpPr>
        <xdr:cNvPr id="3957" name="Text Box 15">
          <a:extLst>
            <a:ext uri="{FF2B5EF4-FFF2-40B4-BE49-F238E27FC236}">
              <a16:creationId xmlns:a16="http://schemas.microsoft.com/office/drawing/2014/main" id="{5FAE32C0-DD47-444B-8ADA-461811BAF0DA}"/>
            </a:ext>
          </a:extLst>
        </xdr:cNvPr>
        <xdr:cNvSpPr txBox="1">
          <a:spLocks noChangeArrowheads="1"/>
        </xdr:cNvSpPr>
      </xdr:nvSpPr>
      <xdr:spPr bwMode="auto">
        <a:xfrm>
          <a:off x="4743450" y="272796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448496"/>
    <xdr:sp macro="" textlink="">
      <xdr:nvSpPr>
        <xdr:cNvPr id="3958" name="Text Box 15">
          <a:extLst>
            <a:ext uri="{FF2B5EF4-FFF2-40B4-BE49-F238E27FC236}">
              <a16:creationId xmlns:a16="http://schemas.microsoft.com/office/drawing/2014/main" id="{AFE12448-A918-432B-9A38-268F423A0092}"/>
            </a:ext>
          </a:extLst>
        </xdr:cNvPr>
        <xdr:cNvSpPr txBox="1">
          <a:spLocks noChangeArrowheads="1"/>
        </xdr:cNvSpPr>
      </xdr:nvSpPr>
      <xdr:spPr bwMode="auto">
        <a:xfrm>
          <a:off x="4743450" y="272796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213632"/>
    <xdr:sp macro="" textlink="">
      <xdr:nvSpPr>
        <xdr:cNvPr id="3959" name="Text Box 15">
          <a:extLst>
            <a:ext uri="{FF2B5EF4-FFF2-40B4-BE49-F238E27FC236}">
              <a16:creationId xmlns:a16="http://schemas.microsoft.com/office/drawing/2014/main" id="{7C745D4E-724F-41C1-AB01-EB8765C072ED}"/>
            </a:ext>
          </a:extLst>
        </xdr:cNvPr>
        <xdr:cNvSpPr txBox="1">
          <a:spLocks noChangeArrowheads="1"/>
        </xdr:cNvSpPr>
      </xdr:nvSpPr>
      <xdr:spPr bwMode="auto">
        <a:xfrm>
          <a:off x="4743450" y="27279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444331"/>
    <xdr:sp macro="" textlink="">
      <xdr:nvSpPr>
        <xdr:cNvPr id="3960" name="Text Box 15">
          <a:extLst>
            <a:ext uri="{FF2B5EF4-FFF2-40B4-BE49-F238E27FC236}">
              <a16:creationId xmlns:a16="http://schemas.microsoft.com/office/drawing/2014/main" id="{57ED9644-04D6-4041-96B3-B84EFF17D7A1}"/>
            </a:ext>
          </a:extLst>
        </xdr:cNvPr>
        <xdr:cNvSpPr txBox="1">
          <a:spLocks noChangeArrowheads="1"/>
        </xdr:cNvSpPr>
      </xdr:nvSpPr>
      <xdr:spPr bwMode="auto">
        <a:xfrm>
          <a:off x="4743450" y="272796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456743"/>
    <xdr:sp macro="" textlink="">
      <xdr:nvSpPr>
        <xdr:cNvPr id="3961" name="Text Box 15">
          <a:extLst>
            <a:ext uri="{FF2B5EF4-FFF2-40B4-BE49-F238E27FC236}">
              <a16:creationId xmlns:a16="http://schemas.microsoft.com/office/drawing/2014/main" id="{D0B3E7A3-BD38-4BE8-9A9F-A194228F9CC3}"/>
            </a:ext>
          </a:extLst>
        </xdr:cNvPr>
        <xdr:cNvSpPr txBox="1">
          <a:spLocks noChangeArrowheads="1"/>
        </xdr:cNvSpPr>
      </xdr:nvSpPr>
      <xdr:spPr bwMode="auto">
        <a:xfrm>
          <a:off x="4743450" y="272796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213632"/>
    <xdr:sp macro="" textlink="">
      <xdr:nvSpPr>
        <xdr:cNvPr id="3962" name="Text Box 15">
          <a:extLst>
            <a:ext uri="{FF2B5EF4-FFF2-40B4-BE49-F238E27FC236}">
              <a16:creationId xmlns:a16="http://schemas.microsoft.com/office/drawing/2014/main" id="{11D1CDF1-B64B-435C-AC1F-ABE87C65928C}"/>
            </a:ext>
          </a:extLst>
        </xdr:cNvPr>
        <xdr:cNvSpPr txBox="1">
          <a:spLocks noChangeArrowheads="1"/>
        </xdr:cNvSpPr>
      </xdr:nvSpPr>
      <xdr:spPr bwMode="auto">
        <a:xfrm>
          <a:off x="4743450" y="27279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444331"/>
    <xdr:sp macro="" textlink="">
      <xdr:nvSpPr>
        <xdr:cNvPr id="3963" name="Text Box 15">
          <a:extLst>
            <a:ext uri="{FF2B5EF4-FFF2-40B4-BE49-F238E27FC236}">
              <a16:creationId xmlns:a16="http://schemas.microsoft.com/office/drawing/2014/main" id="{A42C91A3-3DBB-4177-B827-7B48BB689007}"/>
            </a:ext>
          </a:extLst>
        </xdr:cNvPr>
        <xdr:cNvSpPr txBox="1">
          <a:spLocks noChangeArrowheads="1"/>
        </xdr:cNvSpPr>
      </xdr:nvSpPr>
      <xdr:spPr bwMode="auto">
        <a:xfrm>
          <a:off x="4743450" y="272796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213632"/>
    <xdr:sp macro="" textlink="">
      <xdr:nvSpPr>
        <xdr:cNvPr id="3964" name="Text Box 15">
          <a:extLst>
            <a:ext uri="{FF2B5EF4-FFF2-40B4-BE49-F238E27FC236}">
              <a16:creationId xmlns:a16="http://schemas.microsoft.com/office/drawing/2014/main" id="{D2C84A21-FBF9-4E67-8A82-2EC19ACDF2E0}"/>
            </a:ext>
          </a:extLst>
        </xdr:cNvPr>
        <xdr:cNvSpPr txBox="1">
          <a:spLocks noChangeArrowheads="1"/>
        </xdr:cNvSpPr>
      </xdr:nvSpPr>
      <xdr:spPr bwMode="auto">
        <a:xfrm>
          <a:off x="4743450" y="27279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213632"/>
    <xdr:sp macro="" textlink="">
      <xdr:nvSpPr>
        <xdr:cNvPr id="3965" name="Text Box 15">
          <a:extLst>
            <a:ext uri="{FF2B5EF4-FFF2-40B4-BE49-F238E27FC236}">
              <a16:creationId xmlns:a16="http://schemas.microsoft.com/office/drawing/2014/main" id="{38DFF0F8-D746-46B3-985D-89F541CEE94B}"/>
            </a:ext>
          </a:extLst>
        </xdr:cNvPr>
        <xdr:cNvSpPr txBox="1">
          <a:spLocks noChangeArrowheads="1"/>
        </xdr:cNvSpPr>
      </xdr:nvSpPr>
      <xdr:spPr bwMode="auto">
        <a:xfrm>
          <a:off x="4743450" y="27279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213632"/>
    <xdr:sp macro="" textlink="">
      <xdr:nvSpPr>
        <xdr:cNvPr id="3966" name="Text Box 15">
          <a:extLst>
            <a:ext uri="{FF2B5EF4-FFF2-40B4-BE49-F238E27FC236}">
              <a16:creationId xmlns:a16="http://schemas.microsoft.com/office/drawing/2014/main" id="{B3C5AAE9-1B83-46F1-B28D-33B3CEB6745C}"/>
            </a:ext>
          </a:extLst>
        </xdr:cNvPr>
        <xdr:cNvSpPr txBox="1">
          <a:spLocks noChangeArrowheads="1"/>
        </xdr:cNvSpPr>
      </xdr:nvSpPr>
      <xdr:spPr bwMode="auto">
        <a:xfrm>
          <a:off x="4743450" y="27279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213632"/>
    <xdr:sp macro="" textlink="">
      <xdr:nvSpPr>
        <xdr:cNvPr id="3967" name="Text Box 15">
          <a:extLst>
            <a:ext uri="{FF2B5EF4-FFF2-40B4-BE49-F238E27FC236}">
              <a16:creationId xmlns:a16="http://schemas.microsoft.com/office/drawing/2014/main" id="{60E01256-B0A6-47FF-A213-74AC16D08534}"/>
            </a:ext>
          </a:extLst>
        </xdr:cNvPr>
        <xdr:cNvSpPr txBox="1">
          <a:spLocks noChangeArrowheads="1"/>
        </xdr:cNvSpPr>
      </xdr:nvSpPr>
      <xdr:spPr bwMode="auto">
        <a:xfrm>
          <a:off x="4743450" y="27279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213632"/>
    <xdr:sp macro="" textlink="">
      <xdr:nvSpPr>
        <xdr:cNvPr id="3968" name="Text Box 15">
          <a:extLst>
            <a:ext uri="{FF2B5EF4-FFF2-40B4-BE49-F238E27FC236}">
              <a16:creationId xmlns:a16="http://schemas.microsoft.com/office/drawing/2014/main" id="{850B23BE-2E02-46F1-B093-54B49ABE680D}"/>
            </a:ext>
          </a:extLst>
        </xdr:cNvPr>
        <xdr:cNvSpPr txBox="1">
          <a:spLocks noChangeArrowheads="1"/>
        </xdr:cNvSpPr>
      </xdr:nvSpPr>
      <xdr:spPr bwMode="auto">
        <a:xfrm>
          <a:off x="4743450" y="27279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213632"/>
    <xdr:sp macro="" textlink="">
      <xdr:nvSpPr>
        <xdr:cNvPr id="3969" name="Text Box 15">
          <a:extLst>
            <a:ext uri="{FF2B5EF4-FFF2-40B4-BE49-F238E27FC236}">
              <a16:creationId xmlns:a16="http://schemas.microsoft.com/office/drawing/2014/main" id="{6B23A309-667F-4018-94C5-FBAAEEB7EEF2}"/>
            </a:ext>
          </a:extLst>
        </xdr:cNvPr>
        <xdr:cNvSpPr txBox="1">
          <a:spLocks noChangeArrowheads="1"/>
        </xdr:cNvSpPr>
      </xdr:nvSpPr>
      <xdr:spPr bwMode="auto">
        <a:xfrm>
          <a:off x="4743450" y="280225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213632"/>
    <xdr:sp macro="" textlink="">
      <xdr:nvSpPr>
        <xdr:cNvPr id="3970" name="Text Box 15">
          <a:extLst>
            <a:ext uri="{FF2B5EF4-FFF2-40B4-BE49-F238E27FC236}">
              <a16:creationId xmlns:a16="http://schemas.microsoft.com/office/drawing/2014/main" id="{A09A6C1E-A844-45E3-9F30-512A9816AD1B}"/>
            </a:ext>
          </a:extLst>
        </xdr:cNvPr>
        <xdr:cNvSpPr txBox="1">
          <a:spLocks noChangeArrowheads="1"/>
        </xdr:cNvSpPr>
      </xdr:nvSpPr>
      <xdr:spPr bwMode="auto">
        <a:xfrm>
          <a:off x="4743450" y="280225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213632"/>
    <xdr:sp macro="" textlink="">
      <xdr:nvSpPr>
        <xdr:cNvPr id="3971" name="Text Box 15">
          <a:extLst>
            <a:ext uri="{FF2B5EF4-FFF2-40B4-BE49-F238E27FC236}">
              <a16:creationId xmlns:a16="http://schemas.microsoft.com/office/drawing/2014/main" id="{78F65BB7-6973-4C8F-957F-ECF13C72EA24}"/>
            </a:ext>
          </a:extLst>
        </xdr:cNvPr>
        <xdr:cNvSpPr txBox="1">
          <a:spLocks noChangeArrowheads="1"/>
        </xdr:cNvSpPr>
      </xdr:nvSpPr>
      <xdr:spPr bwMode="auto">
        <a:xfrm>
          <a:off x="4743450" y="280225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213632"/>
    <xdr:sp macro="" textlink="">
      <xdr:nvSpPr>
        <xdr:cNvPr id="3972" name="Text Box 15">
          <a:extLst>
            <a:ext uri="{FF2B5EF4-FFF2-40B4-BE49-F238E27FC236}">
              <a16:creationId xmlns:a16="http://schemas.microsoft.com/office/drawing/2014/main" id="{6F8C0688-283D-4164-8228-C212F58442E2}"/>
            </a:ext>
          </a:extLst>
        </xdr:cNvPr>
        <xdr:cNvSpPr txBox="1">
          <a:spLocks noChangeArrowheads="1"/>
        </xdr:cNvSpPr>
      </xdr:nvSpPr>
      <xdr:spPr bwMode="auto">
        <a:xfrm>
          <a:off x="4743450" y="280225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213632"/>
    <xdr:sp macro="" textlink="">
      <xdr:nvSpPr>
        <xdr:cNvPr id="3973" name="Text Box 15">
          <a:extLst>
            <a:ext uri="{FF2B5EF4-FFF2-40B4-BE49-F238E27FC236}">
              <a16:creationId xmlns:a16="http://schemas.microsoft.com/office/drawing/2014/main" id="{D5006CC2-A45A-424F-819C-DDB72A58BC2A}"/>
            </a:ext>
          </a:extLst>
        </xdr:cNvPr>
        <xdr:cNvSpPr txBox="1">
          <a:spLocks noChangeArrowheads="1"/>
        </xdr:cNvSpPr>
      </xdr:nvSpPr>
      <xdr:spPr bwMode="auto">
        <a:xfrm>
          <a:off x="4743450" y="280225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213632"/>
    <xdr:sp macro="" textlink="">
      <xdr:nvSpPr>
        <xdr:cNvPr id="3974" name="Text Box 15">
          <a:extLst>
            <a:ext uri="{FF2B5EF4-FFF2-40B4-BE49-F238E27FC236}">
              <a16:creationId xmlns:a16="http://schemas.microsoft.com/office/drawing/2014/main" id="{B3717EC0-3D91-477A-A79F-AFCF1E0E8BCF}"/>
            </a:ext>
          </a:extLst>
        </xdr:cNvPr>
        <xdr:cNvSpPr txBox="1">
          <a:spLocks noChangeArrowheads="1"/>
        </xdr:cNvSpPr>
      </xdr:nvSpPr>
      <xdr:spPr bwMode="auto">
        <a:xfrm>
          <a:off x="4743450" y="280225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213632"/>
    <xdr:sp macro="" textlink="">
      <xdr:nvSpPr>
        <xdr:cNvPr id="3975" name="Text Box 15">
          <a:extLst>
            <a:ext uri="{FF2B5EF4-FFF2-40B4-BE49-F238E27FC236}">
              <a16:creationId xmlns:a16="http://schemas.microsoft.com/office/drawing/2014/main" id="{06CE1B29-F667-42E2-B994-5BA5BDE3B475}"/>
            </a:ext>
          </a:extLst>
        </xdr:cNvPr>
        <xdr:cNvSpPr txBox="1">
          <a:spLocks noChangeArrowheads="1"/>
        </xdr:cNvSpPr>
      </xdr:nvSpPr>
      <xdr:spPr bwMode="auto">
        <a:xfrm>
          <a:off x="4743450" y="280225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213632"/>
    <xdr:sp macro="" textlink="">
      <xdr:nvSpPr>
        <xdr:cNvPr id="3976" name="Text Box 15">
          <a:extLst>
            <a:ext uri="{FF2B5EF4-FFF2-40B4-BE49-F238E27FC236}">
              <a16:creationId xmlns:a16="http://schemas.microsoft.com/office/drawing/2014/main" id="{B293D956-E9FF-4D33-B985-352F916B2F55}"/>
            </a:ext>
          </a:extLst>
        </xdr:cNvPr>
        <xdr:cNvSpPr txBox="1">
          <a:spLocks noChangeArrowheads="1"/>
        </xdr:cNvSpPr>
      </xdr:nvSpPr>
      <xdr:spPr bwMode="auto">
        <a:xfrm>
          <a:off x="4743450" y="280225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448496"/>
    <xdr:sp macro="" textlink="">
      <xdr:nvSpPr>
        <xdr:cNvPr id="3977" name="Text Box 15">
          <a:extLst>
            <a:ext uri="{FF2B5EF4-FFF2-40B4-BE49-F238E27FC236}">
              <a16:creationId xmlns:a16="http://schemas.microsoft.com/office/drawing/2014/main" id="{064ABCA2-F827-42C5-9B2E-60424A6E39BF}"/>
            </a:ext>
          </a:extLst>
        </xdr:cNvPr>
        <xdr:cNvSpPr txBox="1">
          <a:spLocks noChangeArrowheads="1"/>
        </xdr:cNvSpPr>
      </xdr:nvSpPr>
      <xdr:spPr bwMode="auto">
        <a:xfrm>
          <a:off x="4743450" y="287655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213632"/>
    <xdr:sp macro="" textlink="">
      <xdr:nvSpPr>
        <xdr:cNvPr id="3978" name="Text Box 15">
          <a:extLst>
            <a:ext uri="{FF2B5EF4-FFF2-40B4-BE49-F238E27FC236}">
              <a16:creationId xmlns:a16="http://schemas.microsoft.com/office/drawing/2014/main" id="{EEAE8CF8-E0D5-4F36-9714-CDEFA9A613E3}"/>
            </a:ext>
          </a:extLst>
        </xdr:cNvPr>
        <xdr:cNvSpPr txBox="1">
          <a:spLocks noChangeArrowheads="1"/>
        </xdr:cNvSpPr>
      </xdr:nvSpPr>
      <xdr:spPr bwMode="auto">
        <a:xfrm>
          <a:off x="4743450" y="287655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444331"/>
    <xdr:sp macro="" textlink="">
      <xdr:nvSpPr>
        <xdr:cNvPr id="3979" name="Text Box 15">
          <a:extLst>
            <a:ext uri="{FF2B5EF4-FFF2-40B4-BE49-F238E27FC236}">
              <a16:creationId xmlns:a16="http://schemas.microsoft.com/office/drawing/2014/main" id="{45147FF7-0FC7-4653-8B24-3DC939FEB98A}"/>
            </a:ext>
          </a:extLst>
        </xdr:cNvPr>
        <xdr:cNvSpPr txBox="1">
          <a:spLocks noChangeArrowheads="1"/>
        </xdr:cNvSpPr>
      </xdr:nvSpPr>
      <xdr:spPr bwMode="auto">
        <a:xfrm>
          <a:off x="4743450" y="287655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456743"/>
    <xdr:sp macro="" textlink="">
      <xdr:nvSpPr>
        <xdr:cNvPr id="3980" name="Text Box 15">
          <a:extLst>
            <a:ext uri="{FF2B5EF4-FFF2-40B4-BE49-F238E27FC236}">
              <a16:creationId xmlns:a16="http://schemas.microsoft.com/office/drawing/2014/main" id="{F8837B14-C1C9-48E6-B1CD-8880CB939D70}"/>
            </a:ext>
          </a:extLst>
        </xdr:cNvPr>
        <xdr:cNvSpPr txBox="1">
          <a:spLocks noChangeArrowheads="1"/>
        </xdr:cNvSpPr>
      </xdr:nvSpPr>
      <xdr:spPr bwMode="auto">
        <a:xfrm>
          <a:off x="4743450" y="287655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213632"/>
    <xdr:sp macro="" textlink="">
      <xdr:nvSpPr>
        <xdr:cNvPr id="3981" name="Text Box 15">
          <a:extLst>
            <a:ext uri="{FF2B5EF4-FFF2-40B4-BE49-F238E27FC236}">
              <a16:creationId xmlns:a16="http://schemas.microsoft.com/office/drawing/2014/main" id="{76B4AB63-1041-420C-A23F-0FFEEED7CE7F}"/>
            </a:ext>
          </a:extLst>
        </xdr:cNvPr>
        <xdr:cNvSpPr txBox="1">
          <a:spLocks noChangeArrowheads="1"/>
        </xdr:cNvSpPr>
      </xdr:nvSpPr>
      <xdr:spPr bwMode="auto">
        <a:xfrm>
          <a:off x="4743450" y="287655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444331"/>
    <xdr:sp macro="" textlink="">
      <xdr:nvSpPr>
        <xdr:cNvPr id="3982" name="Text Box 15">
          <a:extLst>
            <a:ext uri="{FF2B5EF4-FFF2-40B4-BE49-F238E27FC236}">
              <a16:creationId xmlns:a16="http://schemas.microsoft.com/office/drawing/2014/main" id="{0543A031-0CD1-414A-8454-475DF7A14F33}"/>
            </a:ext>
          </a:extLst>
        </xdr:cNvPr>
        <xdr:cNvSpPr txBox="1">
          <a:spLocks noChangeArrowheads="1"/>
        </xdr:cNvSpPr>
      </xdr:nvSpPr>
      <xdr:spPr bwMode="auto">
        <a:xfrm>
          <a:off x="4743450" y="287655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213632"/>
    <xdr:sp macro="" textlink="">
      <xdr:nvSpPr>
        <xdr:cNvPr id="3983" name="Text Box 15">
          <a:extLst>
            <a:ext uri="{FF2B5EF4-FFF2-40B4-BE49-F238E27FC236}">
              <a16:creationId xmlns:a16="http://schemas.microsoft.com/office/drawing/2014/main" id="{D06DBD45-D326-4E7C-A933-78DE58A55059}"/>
            </a:ext>
          </a:extLst>
        </xdr:cNvPr>
        <xdr:cNvSpPr txBox="1">
          <a:spLocks noChangeArrowheads="1"/>
        </xdr:cNvSpPr>
      </xdr:nvSpPr>
      <xdr:spPr bwMode="auto">
        <a:xfrm>
          <a:off x="4743450" y="287655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213632"/>
    <xdr:sp macro="" textlink="">
      <xdr:nvSpPr>
        <xdr:cNvPr id="3984" name="Text Box 15">
          <a:extLst>
            <a:ext uri="{FF2B5EF4-FFF2-40B4-BE49-F238E27FC236}">
              <a16:creationId xmlns:a16="http://schemas.microsoft.com/office/drawing/2014/main" id="{FDA5F816-8811-4C9A-8C85-589357CFF55C}"/>
            </a:ext>
          </a:extLst>
        </xdr:cNvPr>
        <xdr:cNvSpPr txBox="1">
          <a:spLocks noChangeArrowheads="1"/>
        </xdr:cNvSpPr>
      </xdr:nvSpPr>
      <xdr:spPr bwMode="auto">
        <a:xfrm>
          <a:off x="4743450" y="287655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213632"/>
    <xdr:sp macro="" textlink="">
      <xdr:nvSpPr>
        <xdr:cNvPr id="3985" name="Text Box 15">
          <a:extLst>
            <a:ext uri="{FF2B5EF4-FFF2-40B4-BE49-F238E27FC236}">
              <a16:creationId xmlns:a16="http://schemas.microsoft.com/office/drawing/2014/main" id="{DDBC7B54-103F-44FD-9DC2-6950C0B842B3}"/>
            </a:ext>
          </a:extLst>
        </xdr:cNvPr>
        <xdr:cNvSpPr txBox="1">
          <a:spLocks noChangeArrowheads="1"/>
        </xdr:cNvSpPr>
      </xdr:nvSpPr>
      <xdr:spPr bwMode="auto">
        <a:xfrm>
          <a:off x="4743450" y="287655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213632"/>
    <xdr:sp macro="" textlink="">
      <xdr:nvSpPr>
        <xdr:cNvPr id="3986" name="Text Box 15">
          <a:extLst>
            <a:ext uri="{FF2B5EF4-FFF2-40B4-BE49-F238E27FC236}">
              <a16:creationId xmlns:a16="http://schemas.microsoft.com/office/drawing/2014/main" id="{E1DE1D09-E350-4E38-BFBF-8EF75C6EA657}"/>
            </a:ext>
          </a:extLst>
        </xdr:cNvPr>
        <xdr:cNvSpPr txBox="1">
          <a:spLocks noChangeArrowheads="1"/>
        </xdr:cNvSpPr>
      </xdr:nvSpPr>
      <xdr:spPr bwMode="auto">
        <a:xfrm>
          <a:off x="4743450" y="287655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213632"/>
    <xdr:sp macro="" textlink="">
      <xdr:nvSpPr>
        <xdr:cNvPr id="3987" name="Text Box 15">
          <a:extLst>
            <a:ext uri="{FF2B5EF4-FFF2-40B4-BE49-F238E27FC236}">
              <a16:creationId xmlns:a16="http://schemas.microsoft.com/office/drawing/2014/main" id="{04A989EC-43FE-4EDB-B204-4237DB9ADA6D}"/>
            </a:ext>
          </a:extLst>
        </xdr:cNvPr>
        <xdr:cNvSpPr txBox="1">
          <a:spLocks noChangeArrowheads="1"/>
        </xdr:cNvSpPr>
      </xdr:nvSpPr>
      <xdr:spPr bwMode="auto">
        <a:xfrm>
          <a:off x="4743450" y="287655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213632"/>
    <xdr:sp macro="" textlink="">
      <xdr:nvSpPr>
        <xdr:cNvPr id="3988" name="Text Box 15">
          <a:extLst>
            <a:ext uri="{FF2B5EF4-FFF2-40B4-BE49-F238E27FC236}">
              <a16:creationId xmlns:a16="http://schemas.microsoft.com/office/drawing/2014/main" id="{5AB0F392-38CF-4C06-9046-BDA1C9096E7B}"/>
            </a:ext>
          </a:extLst>
        </xdr:cNvPr>
        <xdr:cNvSpPr txBox="1">
          <a:spLocks noChangeArrowheads="1"/>
        </xdr:cNvSpPr>
      </xdr:nvSpPr>
      <xdr:spPr bwMode="auto">
        <a:xfrm>
          <a:off x="4743450" y="287655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213632"/>
    <xdr:sp macro="" textlink="">
      <xdr:nvSpPr>
        <xdr:cNvPr id="3989" name="Text Box 15">
          <a:extLst>
            <a:ext uri="{FF2B5EF4-FFF2-40B4-BE49-F238E27FC236}">
              <a16:creationId xmlns:a16="http://schemas.microsoft.com/office/drawing/2014/main" id="{D68C1CBA-AC73-4EAE-AC16-E0CDAAB1D59E}"/>
            </a:ext>
          </a:extLst>
        </xdr:cNvPr>
        <xdr:cNvSpPr txBox="1">
          <a:spLocks noChangeArrowheads="1"/>
        </xdr:cNvSpPr>
      </xdr:nvSpPr>
      <xdr:spPr bwMode="auto">
        <a:xfrm>
          <a:off x="4743450" y="287655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213632"/>
    <xdr:sp macro="" textlink="">
      <xdr:nvSpPr>
        <xdr:cNvPr id="3990" name="Text Box 15">
          <a:extLst>
            <a:ext uri="{FF2B5EF4-FFF2-40B4-BE49-F238E27FC236}">
              <a16:creationId xmlns:a16="http://schemas.microsoft.com/office/drawing/2014/main" id="{E8B016A2-EAB2-4597-9B25-CCFAE08FEB1E}"/>
            </a:ext>
          </a:extLst>
        </xdr:cNvPr>
        <xdr:cNvSpPr txBox="1">
          <a:spLocks noChangeArrowheads="1"/>
        </xdr:cNvSpPr>
      </xdr:nvSpPr>
      <xdr:spPr bwMode="auto">
        <a:xfrm>
          <a:off x="4743450" y="287655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448496"/>
    <xdr:sp macro="" textlink="">
      <xdr:nvSpPr>
        <xdr:cNvPr id="3991" name="Text Box 15">
          <a:extLst>
            <a:ext uri="{FF2B5EF4-FFF2-40B4-BE49-F238E27FC236}">
              <a16:creationId xmlns:a16="http://schemas.microsoft.com/office/drawing/2014/main" id="{ED3B0FAB-52E4-4FEE-B3CD-60E36734B69F}"/>
            </a:ext>
          </a:extLst>
        </xdr:cNvPr>
        <xdr:cNvSpPr txBox="1">
          <a:spLocks noChangeArrowheads="1"/>
        </xdr:cNvSpPr>
      </xdr:nvSpPr>
      <xdr:spPr bwMode="auto">
        <a:xfrm>
          <a:off x="4743450" y="295084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213632"/>
    <xdr:sp macro="" textlink="">
      <xdr:nvSpPr>
        <xdr:cNvPr id="3992" name="Text Box 15">
          <a:extLst>
            <a:ext uri="{FF2B5EF4-FFF2-40B4-BE49-F238E27FC236}">
              <a16:creationId xmlns:a16="http://schemas.microsoft.com/office/drawing/2014/main" id="{A34E0BA6-3841-4660-B32C-41CECE4D9210}"/>
            </a:ext>
          </a:extLst>
        </xdr:cNvPr>
        <xdr:cNvSpPr txBox="1">
          <a:spLocks noChangeArrowheads="1"/>
        </xdr:cNvSpPr>
      </xdr:nvSpPr>
      <xdr:spPr bwMode="auto">
        <a:xfrm>
          <a:off x="4743450" y="29508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444331"/>
    <xdr:sp macro="" textlink="">
      <xdr:nvSpPr>
        <xdr:cNvPr id="3993" name="Text Box 15">
          <a:extLst>
            <a:ext uri="{FF2B5EF4-FFF2-40B4-BE49-F238E27FC236}">
              <a16:creationId xmlns:a16="http://schemas.microsoft.com/office/drawing/2014/main" id="{85C422B3-690D-48BD-80AC-34F373F0117C}"/>
            </a:ext>
          </a:extLst>
        </xdr:cNvPr>
        <xdr:cNvSpPr txBox="1">
          <a:spLocks noChangeArrowheads="1"/>
        </xdr:cNvSpPr>
      </xdr:nvSpPr>
      <xdr:spPr bwMode="auto">
        <a:xfrm>
          <a:off x="4743450" y="295084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456743"/>
    <xdr:sp macro="" textlink="">
      <xdr:nvSpPr>
        <xdr:cNvPr id="3994" name="Text Box 15">
          <a:extLst>
            <a:ext uri="{FF2B5EF4-FFF2-40B4-BE49-F238E27FC236}">
              <a16:creationId xmlns:a16="http://schemas.microsoft.com/office/drawing/2014/main" id="{C068B9E3-4D08-475F-8C5E-CF9B0B4647C9}"/>
            </a:ext>
          </a:extLst>
        </xdr:cNvPr>
        <xdr:cNvSpPr txBox="1">
          <a:spLocks noChangeArrowheads="1"/>
        </xdr:cNvSpPr>
      </xdr:nvSpPr>
      <xdr:spPr bwMode="auto">
        <a:xfrm>
          <a:off x="4743450" y="295084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213632"/>
    <xdr:sp macro="" textlink="">
      <xdr:nvSpPr>
        <xdr:cNvPr id="3995" name="Text Box 15">
          <a:extLst>
            <a:ext uri="{FF2B5EF4-FFF2-40B4-BE49-F238E27FC236}">
              <a16:creationId xmlns:a16="http://schemas.microsoft.com/office/drawing/2014/main" id="{4C18450E-4A3C-409A-BCCD-8C6970920CB3}"/>
            </a:ext>
          </a:extLst>
        </xdr:cNvPr>
        <xdr:cNvSpPr txBox="1">
          <a:spLocks noChangeArrowheads="1"/>
        </xdr:cNvSpPr>
      </xdr:nvSpPr>
      <xdr:spPr bwMode="auto">
        <a:xfrm>
          <a:off x="4743450" y="29508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444331"/>
    <xdr:sp macro="" textlink="">
      <xdr:nvSpPr>
        <xdr:cNvPr id="3996" name="Text Box 15">
          <a:extLst>
            <a:ext uri="{FF2B5EF4-FFF2-40B4-BE49-F238E27FC236}">
              <a16:creationId xmlns:a16="http://schemas.microsoft.com/office/drawing/2014/main" id="{B7D289CF-95AE-4167-B8C1-7A576CB685E0}"/>
            </a:ext>
          </a:extLst>
        </xdr:cNvPr>
        <xdr:cNvSpPr txBox="1">
          <a:spLocks noChangeArrowheads="1"/>
        </xdr:cNvSpPr>
      </xdr:nvSpPr>
      <xdr:spPr bwMode="auto">
        <a:xfrm>
          <a:off x="4743450" y="295084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213632"/>
    <xdr:sp macro="" textlink="">
      <xdr:nvSpPr>
        <xdr:cNvPr id="3997" name="Text Box 15">
          <a:extLst>
            <a:ext uri="{FF2B5EF4-FFF2-40B4-BE49-F238E27FC236}">
              <a16:creationId xmlns:a16="http://schemas.microsoft.com/office/drawing/2014/main" id="{292A2DE7-90C9-4BDB-BA4D-0854750844DB}"/>
            </a:ext>
          </a:extLst>
        </xdr:cNvPr>
        <xdr:cNvSpPr txBox="1">
          <a:spLocks noChangeArrowheads="1"/>
        </xdr:cNvSpPr>
      </xdr:nvSpPr>
      <xdr:spPr bwMode="auto">
        <a:xfrm>
          <a:off x="4743450" y="29508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213632"/>
    <xdr:sp macro="" textlink="">
      <xdr:nvSpPr>
        <xdr:cNvPr id="3998" name="Text Box 15">
          <a:extLst>
            <a:ext uri="{FF2B5EF4-FFF2-40B4-BE49-F238E27FC236}">
              <a16:creationId xmlns:a16="http://schemas.microsoft.com/office/drawing/2014/main" id="{6EA3A315-C21F-4F62-84BE-D8278C2661E8}"/>
            </a:ext>
          </a:extLst>
        </xdr:cNvPr>
        <xdr:cNvSpPr txBox="1">
          <a:spLocks noChangeArrowheads="1"/>
        </xdr:cNvSpPr>
      </xdr:nvSpPr>
      <xdr:spPr bwMode="auto">
        <a:xfrm>
          <a:off x="4743450" y="29508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213632"/>
    <xdr:sp macro="" textlink="">
      <xdr:nvSpPr>
        <xdr:cNvPr id="3999" name="Text Box 15">
          <a:extLst>
            <a:ext uri="{FF2B5EF4-FFF2-40B4-BE49-F238E27FC236}">
              <a16:creationId xmlns:a16="http://schemas.microsoft.com/office/drawing/2014/main" id="{7C6D37AE-42BD-4DD8-9235-01FF5D272239}"/>
            </a:ext>
          </a:extLst>
        </xdr:cNvPr>
        <xdr:cNvSpPr txBox="1">
          <a:spLocks noChangeArrowheads="1"/>
        </xdr:cNvSpPr>
      </xdr:nvSpPr>
      <xdr:spPr bwMode="auto">
        <a:xfrm>
          <a:off x="4743450" y="29508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213632"/>
    <xdr:sp macro="" textlink="">
      <xdr:nvSpPr>
        <xdr:cNvPr id="4000" name="Text Box 15">
          <a:extLst>
            <a:ext uri="{FF2B5EF4-FFF2-40B4-BE49-F238E27FC236}">
              <a16:creationId xmlns:a16="http://schemas.microsoft.com/office/drawing/2014/main" id="{DA62CE35-BD5E-4382-810E-44FAE0C4BD12}"/>
            </a:ext>
          </a:extLst>
        </xdr:cNvPr>
        <xdr:cNvSpPr txBox="1">
          <a:spLocks noChangeArrowheads="1"/>
        </xdr:cNvSpPr>
      </xdr:nvSpPr>
      <xdr:spPr bwMode="auto">
        <a:xfrm>
          <a:off x="4743450" y="29508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213632"/>
    <xdr:sp macro="" textlink="">
      <xdr:nvSpPr>
        <xdr:cNvPr id="4001" name="Text Box 15">
          <a:extLst>
            <a:ext uri="{FF2B5EF4-FFF2-40B4-BE49-F238E27FC236}">
              <a16:creationId xmlns:a16="http://schemas.microsoft.com/office/drawing/2014/main" id="{786768D6-0D6D-4B9B-B194-A9EF570E62F3}"/>
            </a:ext>
          </a:extLst>
        </xdr:cNvPr>
        <xdr:cNvSpPr txBox="1">
          <a:spLocks noChangeArrowheads="1"/>
        </xdr:cNvSpPr>
      </xdr:nvSpPr>
      <xdr:spPr bwMode="auto">
        <a:xfrm>
          <a:off x="4743450" y="29508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213632"/>
    <xdr:sp macro="" textlink="">
      <xdr:nvSpPr>
        <xdr:cNvPr id="4002" name="Text Box 15">
          <a:extLst>
            <a:ext uri="{FF2B5EF4-FFF2-40B4-BE49-F238E27FC236}">
              <a16:creationId xmlns:a16="http://schemas.microsoft.com/office/drawing/2014/main" id="{20FBE86D-DB26-48B0-A923-E2BA86E03994}"/>
            </a:ext>
          </a:extLst>
        </xdr:cNvPr>
        <xdr:cNvSpPr txBox="1">
          <a:spLocks noChangeArrowheads="1"/>
        </xdr:cNvSpPr>
      </xdr:nvSpPr>
      <xdr:spPr bwMode="auto">
        <a:xfrm>
          <a:off x="4743450" y="29508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213632"/>
    <xdr:sp macro="" textlink="">
      <xdr:nvSpPr>
        <xdr:cNvPr id="4003" name="Text Box 15">
          <a:extLst>
            <a:ext uri="{FF2B5EF4-FFF2-40B4-BE49-F238E27FC236}">
              <a16:creationId xmlns:a16="http://schemas.microsoft.com/office/drawing/2014/main" id="{1F2A5DE0-C89B-4F22-BBDC-7BBB4A8DA01E}"/>
            </a:ext>
          </a:extLst>
        </xdr:cNvPr>
        <xdr:cNvSpPr txBox="1">
          <a:spLocks noChangeArrowheads="1"/>
        </xdr:cNvSpPr>
      </xdr:nvSpPr>
      <xdr:spPr bwMode="auto">
        <a:xfrm>
          <a:off x="4743450" y="29508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213632"/>
    <xdr:sp macro="" textlink="">
      <xdr:nvSpPr>
        <xdr:cNvPr id="4004" name="Text Box 15">
          <a:extLst>
            <a:ext uri="{FF2B5EF4-FFF2-40B4-BE49-F238E27FC236}">
              <a16:creationId xmlns:a16="http://schemas.microsoft.com/office/drawing/2014/main" id="{6352B78D-4292-4D61-A546-9C18CF18F5CC}"/>
            </a:ext>
          </a:extLst>
        </xdr:cNvPr>
        <xdr:cNvSpPr txBox="1">
          <a:spLocks noChangeArrowheads="1"/>
        </xdr:cNvSpPr>
      </xdr:nvSpPr>
      <xdr:spPr bwMode="auto">
        <a:xfrm>
          <a:off x="4743450" y="29508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4005" name="Text Box 15">
          <a:extLst>
            <a:ext uri="{FF2B5EF4-FFF2-40B4-BE49-F238E27FC236}">
              <a16:creationId xmlns:a16="http://schemas.microsoft.com/office/drawing/2014/main" id="{3DAB24D2-E6A4-4875-9F10-ABE15D0F9781}"/>
            </a:ext>
          </a:extLst>
        </xdr:cNvPr>
        <xdr:cNvSpPr txBox="1">
          <a:spLocks noChangeArrowheads="1"/>
        </xdr:cNvSpPr>
      </xdr:nvSpPr>
      <xdr:spPr bwMode="auto">
        <a:xfrm>
          <a:off x="4743450" y="30251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4006" name="Text Box 15">
          <a:extLst>
            <a:ext uri="{FF2B5EF4-FFF2-40B4-BE49-F238E27FC236}">
              <a16:creationId xmlns:a16="http://schemas.microsoft.com/office/drawing/2014/main" id="{D85B18AE-7E1A-41F5-8790-9B8C79AC0EDD}"/>
            </a:ext>
          </a:extLst>
        </xdr:cNvPr>
        <xdr:cNvSpPr txBox="1">
          <a:spLocks noChangeArrowheads="1"/>
        </xdr:cNvSpPr>
      </xdr:nvSpPr>
      <xdr:spPr bwMode="auto">
        <a:xfrm>
          <a:off x="4743450" y="30251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4007" name="Text Box 15">
          <a:extLst>
            <a:ext uri="{FF2B5EF4-FFF2-40B4-BE49-F238E27FC236}">
              <a16:creationId xmlns:a16="http://schemas.microsoft.com/office/drawing/2014/main" id="{9C99740C-E55A-4472-9472-50FE5EE4ACD7}"/>
            </a:ext>
          </a:extLst>
        </xdr:cNvPr>
        <xdr:cNvSpPr txBox="1">
          <a:spLocks noChangeArrowheads="1"/>
        </xdr:cNvSpPr>
      </xdr:nvSpPr>
      <xdr:spPr bwMode="auto">
        <a:xfrm>
          <a:off x="4743450" y="30251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4008" name="Text Box 15">
          <a:extLst>
            <a:ext uri="{FF2B5EF4-FFF2-40B4-BE49-F238E27FC236}">
              <a16:creationId xmlns:a16="http://schemas.microsoft.com/office/drawing/2014/main" id="{B8AEA6C0-F244-4D45-B7DA-1689DA839112}"/>
            </a:ext>
          </a:extLst>
        </xdr:cNvPr>
        <xdr:cNvSpPr txBox="1">
          <a:spLocks noChangeArrowheads="1"/>
        </xdr:cNvSpPr>
      </xdr:nvSpPr>
      <xdr:spPr bwMode="auto">
        <a:xfrm>
          <a:off x="4743450" y="30251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4009" name="Text Box 15">
          <a:extLst>
            <a:ext uri="{FF2B5EF4-FFF2-40B4-BE49-F238E27FC236}">
              <a16:creationId xmlns:a16="http://schemas.microsoft.com/office/drawing/2014/main" id="{888FDACF-9A12-4CC1-AB84-529F03323DD9}"/>
            </a:ext>
          </a:extLst>
        </xdr:cNvPr>
        <xdr:cNvSpPr txBox="1">
          <a:spLocks noChangeArrowheads="1"/>
        </xdr:cNvSpPr>
      </xdr:nvSpPr>
      <xdr:spPr bwMode="auto">
        <a:xfrm>
          <a:off x="4743450" y="30251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4010" name="Text Box 15">
          <a:extLst>
            <a:ext uri="{FF2B5EF4-FFF2-40B4-BE49-F238E27FC236}">
              <a16:creationId xmlns:a16="http://schemas.microsoft.com/office/drawing/2014/main" id="{6A2A3148-C922-47A0-B048-383B393DE5A8}"/>
            </a:ext>
          </a:extLst>
        </xdr:cNvPr>
        <xdr:cNvSpPr txBox="1">
          <a:spLocks noChangeArrowheads="1"/>
        </xdr:cNvSpPr>
      </xdr:nvSpPr>
      <xdr:spPr bwMode="auto">
        <a:xfrm>
          <a:off x="4743450" y="30251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4011" name="Text Box 15">
          <a:extLst>
            <a:ext uri="{FF2B5EF4-FFF2-40B4-BE49-F238E27FC236}">
              <a16:creationId xmlns:a16="http://schemas.microsoft.com/office/drawing/2014/main" id="{52C8D6ED-12B6-47E0-ABA0-19C39472924C}"/>
            </a:ext>
          </a:extLst>
        </xdr:cNvPr>
        <xdr:cNvSpPr txBox="1">
          <a:spLocks noChangeArrowheads="1"/>
        </xdr:cNvSpPr>
      </xdr:nvSpPr>
      <xdr:spPr bwMode="auto">
        <a:xfrm>
          <a:off x="4743450" y="30251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4012" name="Text Box 15">
          <a:extLst>
            <a:ext uri="{FF2B5EF4-FFF2-40B4-BE49-F238E27FC236}">
              <a16:creationId xmlns:a16="http://schemas.microsoft.com/office/drawing/2014/main" id="{4E48B281-ED00-42F1-8949-92CF418C092A}"/>
            </a:ext>
          </a:extLst>
        </xdr:cNvPr>
        <xdr:cNvSpPr txBox="1">
          <a:spLocks noChangeArrowheads="1"/>
        </xdr:cNvSpPr>
      </xdr:nvSpPr>
      <xdr:spPr bwMode="auto">
        <a:xfrm>
          <a:off x="4743450" y="30251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4013" name="Text Box 15">
          <a:extLst>
            <a:ext uri="{FF2B5EF4-FFF2-40B4-BE49-F238E27FC236}">
              <a16:creationId xmlns:a16="http://schemas.microsoft.com/office/drawing/2014/main" id="{BDC91C42-C1E9-42B9-BA3F-CF5DC8A21C7C}"/>
            </a:ext>
          </a:extLst>
        </xdr:cNvPr>
        <xdr:cNvSpPr txBox="1">
          <a:spLocks noChangeArrowheads="1"/>
        </xdr:cNvSpPr>
      </xdr:nvSpPr>
      <xdr:spPr bwMode="auto">
        <a:xfrm>
          <a:off x="4743450" y="30251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4014" name="Text Box 15">
          <a:extLst>
            <a:ext uri="{FF2B5EF4-FFF2-40B4-BE49-F238E27FC236}">
              <a16:creationId xmlns:a16="http://schemas.microsoft.com/office/drawing/2014/main" id="{58245AF1-B632-42D3-8803-74427C89100D}"/>
            </a:ext>
          </a:extLst>
        </xdr:cNvPr>
        <xdr:cNvSpPr txBox="1">
          <a:spLocks noChangeArrowheads="1"/>
        </xdr:cNvSpPr>
      </xdr:nvSpPr>
      <xdr:spPr bwMode="auto">
        <a:xfrm>
          <a:off x="4743450" y="30251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448496"/>
    <xdr:sp macro="" textlink="">
      <xdr:nvSpPr>
        <xdr:cNvPr id="4015" name="Text Box 15">
          <a:extLst>
            <a:ext uri="{FF2B5EF4-FFF2-40B4-BE49-F238E27FC236}">
              <a16:creationId xmlns:a16="http://schemas.microsoft.com/office/drawing/2014/main" id="{CDB7C374-656B-4105-9E9A-937DC4720566}"/>
            </a:ext>
          </a:extLst>
        </xdr:cNvPr>
        <xdr:cNvSpPr txBox="1">
          <a:spLocks noChangeArrowheads="1"/>
        </xdr:cNvSpPr>
      </xdr:nvSpPr>
      <xdr:spPr bwMode="auto">
        <a:xfrm>
          <a:off x="4743450" y="309943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016" name="Text Box 15">
          <a:extLst>
            <a:ext uri="{FF2B5EF4-FFF2-40B4-BE49-F238E27FC236}">
              <a16:creationId xmlns:a16="http://schemas.microsoft.com/office/drawing/2014/main" id="{976DFA95-389C-4B62-BE74-D1D75AE91AAA}"/>
            </a:ext>
          </a:extLst>
        </xdr:cNvPr>
        <xdr:cNvSpPr txBox="1">
          <a:spLocks noChangeArrowheads="1"/>
        </xdr:cNvSpPr>
      </xdr:nvSpPr>
      <xdr:spPr bwMode="auto">
        <a:xfrm>
          <a:off x="4743450" y="30994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444331"/>
    <xdr:sp macro="" textlink="">
      <xdr:nvSpPr>
        <xdr:cNvPr id="4017" name="Text Box 15">
          <a:extLst>
            <a:ext uri="{FF2B5EF4-FFF2-40B4-BE49-F238E27FC236}">
              <a16:creationId xmlns:a16="http://schemas.microsoft.com/office/drawing/2014/main" id="{FCE0380D-16F8-405D-BE29-1B960D4F27E4}"/>
            </a:ext>
          </a:extLst>
        </xdr:cNvPr>
        <xdr:cNvSpPr txBox="1">
          <a:spLocks noChangeArrowheads="1"/>
        </xdr:cNvSpPr>
      </xdr:nvSpPr>
      <xdr:spPr bwMode="auto">
        <a:xfrm>
          <a:off x="4743450" y="309943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448496"/>
    <xdr:sp macro="" textlink="">
      <xdr:nvSpPr>
        <xdr:cNvPr id="4018" name="Text Box 15">
          <a:extLst>
            <a:ext uri="{FF2B5EF4-FFF2-40B4-BE49-F238E27FC236}">
              <a16:creationId xmlns:a16="http://schemas.microsoft.com/office/drawing/2014/main" id="{F966F583-4B5D-4261-ADBE-2AF1774FE454}"/>
            </a:ext>
          </a:extLst>
        </xdr:cNvPr>
        <xdr:cNvSpPr txBox="1">
          <a:spLocks noChangeArrowheads="1"/>
        </xdr:cNvSpPr>
      </xdr:nvSpPr>
      <xdr:spPr bwMode="auto">
        <a:xfrm>
          <a:off x="4743450" y="309943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019" name="Text Box 15">
          <a:extLst>
            <a:ext uri="{FF2B5EF4-FFF2-40B4-BE49-F238E27FC236}">
              <a16:creationId xmlns:a16="http://schemas.microsoft.com/office/drawing/2014/main" id="{1194494E-8B3E-4120-9103-8FD52E28ABCF}"/>
            </a:ext>
          </a:extLst>
        </xdr:cNvPr>
        <xdr:cNvSpPr txBox="1">
          <a:spLocks noChangeArrowheads="1"/>
        </xdr:cNvSpPr>
      </xdr:nvSpPr>
      <xdr:spPr bwMode="auto">
        <a:xfrm>
          <a:off x="4743450" y="30994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444331"/>
    <xdr:sp macro="" textlink="">
      <xdr:nvSpPr>
        <xdr:cNvPr id="4020" name="Text Box 15">
          <a:extLst>
            <a:ext uri="{FF2B5EF4-FFF2-40B4-BE49-F238E27FC236}">
              <a16:creationId xmlns:a16="http://schemas.microsoft.com/office/drawing/2014/main" id="{D0B95B0A-4470-4A98-9019-1020A95DE1CF}"/>
            </a:ext>
          </a:extLst>
        </xdr:cNvPr>
        <xdr:cNvSpPr txBox="1">
          <a:spLocks noChangeArrowheads="1"/>
        </xdr:cNvSpPr>
      </xdr:nvSpPr>
      <xdr:spPr bwMode="auto">
        <a:xfrm>
          <a:off x="4743450" y="309943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456743"/>
    <xdr:sp macro="" textlink="">
      <xdr:nvSpPr>
        <xdr:cNvPr id="4021" name="Text Box 15">
          <a:extLst>
            <a:ext uri="{FF2B5EF4-FFF2-40B4-BE49-F238E27FC236}">
              <a16:creationId xmlns:a16="http://schemas.microsoft.com/office/drawing/2014/main" id="{B2C5EF4A-C17E-49D0-AC86-2DE931587A71}"/>
            </a:ext>
          </a:extLst>
        </xdr:cNvPr>
        <xdr:cNvSpPr txBox="1">
          <a:spLocks noChangeArrowheads="1"/>
        </xdr:cNvSpPr>
      </xdr:nvSpPr>
      <xdr:spPr bwMode="auto">
        <a:xfrm>
          <a:off x="4743450" y="309943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022" name="Text Box 15">
          <a:extLst>
            <a:ext uri="{FF2B5EF4-FFF2-40B4-BE49-F238E27FC236}">
              <a16:creationId xmlns:a16="http://schemas.microsoft.com/office/drawing/2014/main" id="{B6DD3215-78FE-4377-8212-EC21A4E0FBF6}"/>
            </a:ext>
          </a:extLst>
        </xdr:cNvPr>
        <xdr:cNvSpPr txBox="1">
          <a:spLocks noChangeArrowheads="1"/>
        </xdr:cNvSpPr>
      </xdr:nvSpPr>
      <xdr:spPr bwMode="auto">
        <a:xfrm>
          <a:off x="4743450" y="30994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444331"/>
    <xdr:sp macro="" textlink="">
      <xdr:nvSpPr>
        <xdr:cNvPr id="4023" name="Text Box 15">
          <a:extLst>
            <a:ext uri="{FF2B5EF4-FFF2-40B4-BE49-F238E27FC236}">
              <a16:creationId xmlns:a16="http://schemas.microsoft.com/office/drawing/2014/main" id="{9C79C255-4216-445F-9B32-4E42CCACCBE4}"/>
            </a:ext>
          </a:extLst>
        </xdr:cNvPr>
        <xdr:cNvSpPr txBox="1">
          <a:spLocks noChangeArrowheads="1"/>
        </xdr:cNvSpPr>
      </xdr:nvSpPr>
      <xdr:spPr bwMode="auto">
        <a:xfrm>
          <a:off x="4743450" y="309943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024" name="Text Box 15">
          <a:extLst>
            <a:ext uri="{FF2B5EF4-FFF2-40B4-BE49-F238E27FC236}">
              <a16:creationId xmlns:a16="http://schemas.microsoft.com/office/drawing/2014/main" id="{A97CB4DB-9769-4C88-97E4-8B9FFF494E95}"/>
            </a:ext>
          </a:extLst>
        </xdr:cNvPr>
        <xdr:cNvSpPr txBox="1">
          <a:spLocks noChangeArrowheads="1"/>
        </xdr:cNvSpPr>
      </xdr:nvSpPr>
      <xdr:spPr bwMode="auto">
        <a:xfrm>
          <a:off x="4743450" y="30994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025" name="Text Box 15">
          <a:extLst>
            <a:ext uri="{FF2B5EF4-FFF2-40B4-BE49-F238E27FC236}">
              <a16:creationId xmlns:a16="http://schemas.microsoft.com/office/drawing/2014/main" id="{76820E93-4659-4735-BD00-001239618052}"/>
            </a:ext>
          </a:extLst>
        </xdr:cNvPr>
        <xdr:cNvSpPr txBox="1">
          <a:spLocks noChangeArrowheads="1"/>
        </xdr:cNvSpPr>
      </xdr:nvSpPr>
      <xdr:spPr bwMode="auto">
        <a:xfrm>
          <a:off x="4743450" y="30994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026" name="Text Box 15">
          <a:extLst>
            <a:ext uri="{FF2B5EF4-FFF2-40B4-BE49-F238E27FC236}">
              <a16:creationId xmlns:a16="http://schemas.microsoft.com/office/drawing/2014/main" id="{D220729B-1D10-48D7-85A4-587EB783A630}"/>
            </a:ext>
          </a:extLst>
        </xdr:cNvPr>
        <xdr:cNvSpPr txBox="1">
          <a:spLocks noChangeArrowheads="1"/>
        </xdr:cNvSpPr>
      </xdr:nvSpPr>
      <xdr:spPr bwMode="auto">
        <a:xfrm>
          <a:off x="4743450" y="30994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027" name="Text Box 15">
          <a:extLst>
            <a:ext uri="{FF2B5EF4-FFF2-40B4-BE49-F238E27FC236}">
              <a16:creationId xmlns:a16="http://schemas.microsoft.com/office/drawing/2014/main" id="{8D4E2C85-FCFC-4681-9187-9F9477CCCE13}"/>
            </a:ext>
          </a:extLst>
        </xdr:cNvPr>
        <xdr:cNvSpPr txBox="1">
          <a:spLocks noChangeArrowheads="1"/>
        </xdr:cNvSpPr>
      </xdr:nvSpPr>
      <xdr:spPr bwMode="auto">
        <a:xfrm>
          <a:off x="4743450" y="30994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028" name="Text Box 15">
          <a:extLst>
            <a:ext uri="{FF2B5EF4-FFF2-40B4-BE49-F238E27FC236}">
              <a16:creationId xmlns:a16="http://schemas.microsoft.com/office/drawing/2014/main" id="{11F7AF55-77BD-428E-99E1-DA04DF8F66D0}"/>
            </a:ext>
          </a:extLst>
        </xdr:cNvPr>
        <xdr:cNvSpPr txBox="1">
          <a:spLocks noChangeArrowheads="1"/>
        </xdr:cNvSpPr>
      </xdr:nvSpPr>
      <xdr:spPr bwMode="auto">
        <a:xfrm>
          <a:off x="4743450" y="30994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029" name="Text Box 15">
          <a:extLst>
            <a:ext uri="{FF2B5EF4-FFF2-40B4-BE49-F238E27FC236}">
              <a16:creationId xmlns:a16="http://schemas.microsoft.com/office/drawing/2014/main" id="{CA71696E-C5E5-4980-ACFE-D6F10E090073}"/>
            </a:ext>
          </a:extLst>
        </xdr:cNvPr>
        <xdr:cNvSpPr txBox="1">
          <a:spLocks noChangeArrowheads="1"/>
        </xdr:cNvSpPr>
      </xdr:nvSpPr>
      <xdr:spPr bwMode="auto">
        <a:xfrm>
          <a:off x="4743450" y="30994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030" name="Text Box 15">
          <a:extLst>
            <a:ext uri="{FF2B5EF4-FFF2-40B4-BE49-F238E27FC236}">
              <a16:creationId xmlns:a16="http://schemas.microsoft.com/office/drawing/2014/main" id="{08C61A97-6FCF-441B-8323-45DCCBE02A86}"/>
            </a:ext>
          </a:extLst>
        </xdr:cNvPr>
        <xdr:cNvSpPr txBox="1">
          <a:spLocks noChangeArrowheads="1"/>
        </xdr:cNvSpPr>
      </xdr:nvSpPr>
      <xdr:spPr bwMode="auto">
        <a:xfrm>
          <a:off x="4743450" y="30994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031" name="Text Box 15">
          <a:extLst>
            <a:ext uri="{FF2B5EF4-FFF2-40B4-BE49-F238E27FC236}">
              <a16:creationId xmlns:a16="http://schemas.microsoft.com/office/drawing/2014/main" id="{E6ADA133-6A6C-4E3E-98A0-254FF0BDBA2D}"/>
            </a:ext>
          </a:extLst>
        </xdr:cNvPr>
        <xdr:cNvSpPr txBox="1">
          <a:spLocks noChangeArrowheads="1"/>
        </xdr:cNvSpPr>
      </xdr:nvSpPr>
      <xdr:spPr bwMode="auto">
        <a:xfrm>
          <a:off x="4743450" y="30994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032" name="Text Box 15">
          <a:extLst>
            <a:ext uri="{FF2B5EF4-FFF2-40B4-BE49-F238E27FC236}">
              <a16:creationId xmlns:a16="http://schemas.microsoft.com/office/drawing/2014/main" id="{18FB9B36-704A-40D2-BE51-F197A6EA2AB4}"/>
            </a:ext>
          </a:extLst>
        </xdr:cNvPr>
        <xdr:cNvSpPr txBox="1">
          <a:spLocks noChangeArrowheads="1"/>
        </xdr:cNvSpPr>
      </xdr:nvSpPr>
      <xdr:spPr bwMode="auto">
        <a:xfrm>
          <a:off x="4743450" y="30994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033" name="Text Box 15">
          <a:extLst>
            <a:ext uri="{FF2B5EF4-FFF2-40B4-BE49-F238E27FC236}">
              <a16:creationId xmlns:a16="http://schemas.microsoft.com/office/drawing/2014/main" id="{F29D2306-52A7-41C9-A925-3DB6877115A2}"/>
            </a:ext>
          </a:extLst>
        </xdr:cNvPr>
        <xdr:cNvSpPr txBox="1">
          <a:spLocks noChangeArrowheads="1"/>
        </xdr:cNvSpPr>
      </xdr:nvSpPr>
      <xdr:spPr bwMode="auto">
        <a:xfrm>
          <a:off x="4743450" y="30994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448496"/>
    <xdr:sp macro="" textlink="">
      <xdr:nvSpPr>
        <xdr:cNvPr id="4034" name="Text Box 15">
          <a:extLst>
            <a:ext uri="{FF2B5EF4-FFF2-40B4-BE49-F238E27FC236}">
              <a16:creationId xmlns:a16="http://schemas.microsoft.com/office/drawing/2014/main" id="{96AF08CE-6D8E-4B13-8754-AFB79165BF84}"/>
            </a:ext>
          </a:extLst>
        </xdr:cNvPr>
        <xdr:cNvSpPr txBox="1">
          <a:spLocks noChangeArrowheads="1"/>
        </xdr:cNvSpPr>
      </xdr:nvSpPr>
      <xdr:spPr bwMode="auto">
        <a:xfrm>
          <a:off x="4743450" y="317373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035" name="Text Box 15">
          <a:extLst>
            <a:ext uri="{FF2B5EF4-FFF2-40B4-BE49-F238E27FC236}">
              <a16:creationId xmlns:a16="http://schemas.microsoft.com/office/drawing/2014/main" id="{0701B64C-FC13-4DE4-8A27-D44C080FADEC}"/>
            </a:ext>
          </a:extLst>
        </xdr:cNvPr>
        <xdr:cNvSpPr txBox="1">
          <a:spLocks noChangeArrowheads="1"/>
        </xdr:cNvSpPr>
      </xdr:nvSpPr>
      <xdr:spPr bwMode="auto">
        <a:xfrm>
          <a:off x="4743450" y="31737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444331"/>
    <xdr:sp macro="" textlink="">
      <xdr:nvSpPr>
        <xdr:cNvPr id="4036" name="Text Box 15">
          <a:extLst>
            <a:ext uri="{FF2B5EF4-FFF2-40B4-BE49-F238E27FC236}">
              <a16:creationId xmlns:a16="http://schemas.microsoft.com/office/drawing/2014/main" id="{424482F3-9127-4E4B-AD2C-58F2439562E1}"/>
            </a:ext>
          </a:extLst>
        </xdr:cNvPr>
        <xdr:cNvSpPr txBox="1">
          <a:spLocks noChangeArrowheads="1"/>
        </xdr:cNvSpPr>
      </xdr:nvSpPr>
      <xdr:spPr bwMode="auto">
        <a:xfrm>
          <a:off x="4743450" y="317373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448496"/>
    <xdr:sp macro="" textlink="">
      <xdr:nvSpPr>
        <xdr:cNvPr id="4037" name="Text Box 15">
          <a:extLst>
            <a:ext uri="{FF2B5EF4-FFF2-40B4-BE49-F238E27FC236}">
              <a16:creationId xmlns:a16="http://schemas.microsoft.com/office/drawing/2014/main" id="{445C6FC1-E7A9-49AD-9BD6-5F55C8B8F3E4}"/>
            </a:ext>
          </a:extLst>
        </xdr:cNvPr>
        <xdr:cNvSpPr txBox="1">
          <a:spLocks noChangeArrowheads="1"/>
        </xdr:cNvSpPr>
      </xdr:nvSpPr>
      <xdr:spPr bwMode="auto">
        <a:xfrm>
          <a:off x="4743450" y="317373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038" name="Text Box 15">
          <a:extLst>
            <a:ext uri="{FF2B5EF4-FFF2-40B4-BE49-F238E27FC236}">
              <a16:creationId xmlns:a16="http://schemas.microsoft.com/office/drawing/2014/main" id="{B505329A-16AB-4471-894F-B388C0CE6EF4}"/>
            </a:ext>
          </a:extLst>
        </xdr:cNvPr>
        <xdr:cNvSpPr txBox="1">
          <a:spLocks noChangeArrowheads="1"/>
        </xdr:cNvSpPr>
      </xdr:nvSpPr>
      <xdr:spPr bwMode="auto">
        <a:xfrm>
          <a:off x="4743450" y="31737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444331"/>
    <xdr:sp macro="" textlink="">
      <xdr:nvSpPr>
        <xdr:cNvPr id="4039" name="Text Box 15">
          <a:extLst>
            <a:ext uri="{FF2B5EF4-FFF2-40B4-BE49-F238E27FC236}">
              <a16:creationId xmlns:a16="http://schemas.microsoft.com/office/drawing/2014/main" id="{BC39C5AE-6934-4EF4-8094-D6589F7E92BD}"/>
            </a:ext>
          </a:extLst>
        </xdr:cNvPr>
        <xdr:cNvSpPr txBox="1">
          <a:spLocks noChangeArrowheads="1"/>
        </xdr:cNvSpPr>
      </xdr:nvSpPr>
      <xdr:spPr bwMode="auto">
        <a:xfrm>
          <a:off x="4743450" y="317373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456743"/>
    <xdr:sp macro="" textlink="">
      <xdr:nvSpPr>
        <xdr:cNvPr id="4040" name="Text Box 15">
          <a:extLst>
            <a:ext uri="{FF2B5EF4-FFF2-40B4-BE49-F238E27FC236}">
              <a16:creationId xmlns:a16="http://schemas.microsoft.com/office/drawing/2014/main" id="{0422E7A3-3B9C-4C33-8033-05C39CA6A05A}"/>
            </a:ext>
          </a:extLst>
        </xdr:cNvPr>
        <xdr:cNvSpPr txBox="1">
          <a:spLocks noChangeArrowheads="1"/>
        </xdr:cNvSpPr>
      </xdr:nvSpPr>
      <xdr:spPr bwMode="auto">
        <a:xfrm>
          <a:off x="4743450" y="317373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041" name="Text Box 15">
          <a:extLst>
            <a:ext uri="{FF2B5EF4-FFF2-40B4-BE49-F238E27FC236}">
              <a16:creationId xmlns:a16="http://schemas.microsoft.com/office/drawing/2014/main" id="{A89C8DBA-B7F6-489F-B455-28C1444CCDF6}"/>
            </a:ext>
          </a:extLst>
        </xdr:cNvPr>
        <xdr:cNvSpPr txBox="1">
          <a:spLocks noChangeArrowheads="1"/>
        </xdr:cNvSpPr>
      </xdr:nvSpPr>
      <xdr:spPr bwMode="auto">
        <a:xfrm>
          <a:off x="4743450" y="31737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444331"/>
    <xdr:sp macro="" textlink="">
      <xdr:nvSpPr>
        <xdr:cNvPr id="4042" name="Text Box 15">
          <a:extLst>
            <a:ext uri="{FF2B5EF4-FFF2-40B4-BE49-F238E27FC236}">
              <a16:creationId xmlns:a16="http://schemas.microsoft.com/office/drawing/2014/main" id="{98AA9D1B-E289-46A8-A8B2-2A10D077B37C}"/>
            </a:ext>
          </a:extLst>
        </xdr:cNvPr>
        <xdr:cNvSpPr txBox="1">
          <a:spLocks noChangeArrowheads="1"/>
        </xdr:cNvSpPr>
      </xdr:nvSpPr>
      <xdr:spPr bwMode="auto">
        <a:xfrm>
          <a:off x="4743450" y="317373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043" name="Text Box 15">
          <a:extLst>
            <a:ext uri="{FF2B5EF4-FFF2-40B4-BE49-F238E27FC236}">
              <a16:creationId xmlns:a16="http://schemas.microsoft.com/office/drawing/2014/main" id="{4F900E51-0D77-497A-8FB7-7EDE90BCC7B8}"/>
            </a:ext>
          </a:extLst>
        </xdr:cNvPr>
        <xdr:cNvSpPr txBox="1">
          <a:spLocks noChangeArrowheads="1"/>
        </xdr:cNvSpPr>
      </xdr:nvSpPr>
      <xdr:spPr bwMode="auto">
        <a:xfrm>
          <a:off x="4743450" y="31737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044" name="Text Box 15">
          <a:extLst>
            <a:ext uri="{FF2B5EF4-FFF2-40B4-BE49-F238E27FC236}">
              <a16:creationId xmlns:a16="http://schemas.microsoft.com/office/drawing/2014/main" id="{11ED824E-C574-4D6C-9C52-8D4ED16A8EE0}"/>
            </a:ext>
          </a:extLst>
        </xdr:cNvPr>
        <xdr:cNvSpPr txBox="1">
          <a:spLocks noChangeArrowheads="1"/>
        </xdr:cNvSpPr>
      </xdr:nvSpPr>
      <xdr:spPr bwMode="auto">
        <a:xfrm>
          <a:off x="4743450" y="31737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045" name="Text Box 15">
          <a:extLst>
            <a:ext uri="{FF2B5EF4-FFF2-40B4-BE49-F238E27FC236}">
              <a16:creationId xmlns:a16="http://schemas.microsoft.com/office/drawing/2014/main" id="{B7B09BCB-4B9B-4A6E-AEDC-B8D9233D3141}"/>
            </a:ext>
          </a:extLst>
        </xdr:cNvPr>
        <xdr:cNvSpPr txBox="1">
          <a:spLocks noChangeArrowheads="1"/>
        </xdr:cNvSpPr>
      </xdr:nvSpPr>
      <xdr:spPr bwMode="auto">
        <a:xfrm>
          <a:off x="4743450" y="31737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046" name="Text Box 15">
          <a:extLst>
            <a:ext uri="{FF2B5EF4-FFF2-40B4-BE49-F238E27FC236}">
              <a16:creationId xmlns:a16="http://schemas.microsoft.com/office/drawing/2014/main" id="{D5385FDA-F2B2-4891-A1D6-534238841FD7}"/>
            </a:ext>
          </a:extLst>
        </xdr:cNvPr>
        <xdr:cNvSpPr txBox="1">
          <a:spLocks noChangeArrowheads="1"/>
        </xdr:cNvSpPr>
      </xdr:nvSpPr>
      <xdr:spPr bwMode="auto">
        <a:xfrm>
          <a:off x="4743450" y="31737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047" name="Text Box 15">
          <a:extLst>
            <a:ext uri="{FF2B5EF4-FFF2-40B4-BE49-F238E27FC236}">
              <a16:creationId xmlns:a16="http://schemas.microsoft.com/office/drawing/2014/main" id="{EF5F045D-6BFE-4C5A-A69F-81B40D62B1A2}"/>
            </a:ext>
          </a:extLst>
        </xdr:cNvPr>
        <xdr:cNvSpPr txBox="1">
          <a:spLocks noChangeArrowheads="1"/>
        </xdr:cNvSpPr>
      </xdr:nvSpPr>
      <xdr:spPr bwMode="auto">
        <a:xfrm>
          <a:off x="4743450" y="31737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048" name="Text Box 15">
          <a:extLst>
            <a:ext uri="{FF2B5EF4-FFF2-40B4-BE49-F238E27FC236}">
              <a16:creationId xmlns:a16="http://schemas.microsoft.com/office/drawing/2014/main" id="{E9516380-1AC2-41DF-AFBA-B079223F3B9F}"/>
            </a:ext>
          </a:extLst>
        </xdr:cNvPr>
        <xdr:cNvSpPr txBox="1">
          <a:spLocks noChangeArrowheads="1"/>
        </xdr:cNvSpPr>
      </xdr:nvSpPr>
      <xdr:spPr bwMode="auto">
        <a:xfrm>
          <a:off x="4743450" y="31737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049" name="Text Box 15">
          <a:extLst>
            <a:ext uri="{FF2B5EF4-FFF2-40B4-BE49-F238E27FC236}">
              <a16:creationId xmlns:a16="http://schemas.microsoft.com/office/drawing/2014/main" id="{FAA1C01B-59E6-4FD0-9ECF-C30FD6328B70}"/>
            </a:ext>
          </a:extLst>
        </xdr:cNvPr>
        <xdr:cNvSpPr txBox="1">
          <a:spLocks noChangeArrowheads="1"/>
        </xdr:cNvSpPr>
      </xdr:nvSpPr>
      <xdr:spPr bwMode="auto">
        <a:xfrm>
          <a:off x="4743450" y="31737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050" name="Text Box 15">
          <a:extLst>
            <a:ext uri="{FF2B5EF4-FFF2-40B4-BE49-F238E27FC236}">
              <a16:creationId xmlns:a16="http://schemas.microsoft.com/office/drawing/2014/main" id="{52A9829A-5C76-4A6A-B2BD-9E801F77A4D2}"/>
            </a:ext>
          </a:extLst>
        </xdr:cNvPr>
        <xdr:cNvSpPr txBox="1">
          <a:spLocks noChangeArrowheads="1"/>
        </xdr:cNvSpPr>
      </xdr:nvSpPr>
      <xdr:spPr bwMode="auto">
        <a:xfrm>
          <a:off x="4743450" y="31737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051" name="Text Box 15">
          <a:extLst>
            <a:ext uri="{FF2B5EF4-FFF2-40B4-BE49-F238E27FC236}">
              <a16:creationId xmlns:a16="http://schemas.microsoft.com/office/drawing/2014/main" id="{519880F8-605F-419B-8158-E87755176EBA}"/>
            </a:ext>
          </a:extLst>
        </xdr:cNvPr>
        <xdr:cNvSpPr txBox="1">
          <a:spLocks noChangeArrowheads="1"/>
        </xdr:cNvSpPr>
      </xdr:nvSpPr>
      <xdr:spPr bwMode="auto">
        <a:xfrm>
          <a:off x="4743450" y="31737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052" name="Text Box 15">
          <a:extLst>
            <a:ext uri="{FF2B5EF4-FFF2-40B4-BE49-F238E27FC236}">
              <a16:creationId xmlns:a16="http://schemas.microsoft.com/office/drawing/2014/main" id="{B12DEF84-F5B2-4198-84B1-C71A9D261DA0}"/>
            </a:ext>
          </a:extLst>
        </xdr:cNvPr>
        <xdr:cNvSpPr txBox="1">
          <a:spLocks noChangeArrowheads="1"/>
        </xdr:cNvSpPr>
      </xdr:nvSpPr>
      <xdr:spPr bwMode="auto">
        <a:xfrm>
          <a:off x="4743450" y="31737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053" name="Text Box 15">
          <a:extLst>
            <a:ext uri="{FF2B5EF4-FFF2-40B4-BE49-F238E27FC236}">
              <a16:creationId xmlns:a16="http://schemas.microsoft.com/office/drawing/2014/main" id="{B5229AB7-185E-4ABB-AA25-6E6DE553F38A}"/>
            </a:ext>
          </a:extLst>
        </xdr:cNvPr>
        <xdr:cNvSpPr txBox="1">
          <a:spLocks noChangeArrowheads="1"/>
        </xdr:cNvSpPr>
      </xdr:nvSpPr>
      <xdr:spPr bwMode="auto">
        <a:xfrm>
          <a:off x="4743450" y="32480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054" name="Text Box 15">
          <a:extLst>
            <a:ext uri="{FF2B5EF4-FFF2-40B4-BE49-F238E27FC236}">
              <a16:creationId xmlns:a16="http://schemas.microsoft.com/office/drawing/2014/main" id="{EE9DA1A7-5021-41C8-BFE2-253B1BA40159}"/>
            </a:ext>
          </a:extLst>
        </xdr:cNvPr>
        <xdr:cNvSpPr txBox="1">
          <a:spLocks noChangeArrowheads="1"/>
        </xdr:cNvSpPr>
      </xdr:nvSpPr>
      <xdr:spPr bwMode="auto">
        <a:xfrm>
          <a:off x="4743450" y="32480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055" name="Text Box 15">
          <a:extLst>
            <a:ext uri="{FF2B5EF4-FFF2-40B4-BE49-F238E27FC236}">
              <a16:creationId xmlns:a16="http://schemas.microsoft.com/office/drawing/2014/main" id="{7C96FE67-FC62-466F-93E5-8C697D65CE07}"/>
            </a:ext>
          </a:extLst>
        </xdr:cNvPr>
        <xdr:cNvSpPr txBox="1">
          <a:spLocks noChangeArrowheads="1"/>
        </xdr:cNvSpPr>
      </xdr:nvSpPr>
      <xdr:spPr bwMode="auto">
        <a:xfrm>
          <a:off x="4743450" y="32480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056" name="Text Box 15">
          <a:extLst>
            <a:ext uri="{FF2B5EF4-FFF2-40B4-BE49-F238E27FC236}">
              <a16:creationId xmlns:a16="http://schemas.microsoft.com/office/drawing/2014/main" id="{112C572A-E2A9-4AB8-922B-95BE1BB66ADC}"/>
            </a:ext>
          </a:extLst>
        </xdr:cNvPr>
        <xdr:cNvSpPr txBox="1">
          <a:spLocks noChangeArrowheads="1"/>
        </xdr:cNvSpPr>
      </xdr:nvSpPr>
      <xdr:spPr bwMode="auto">
        <a:xfrm>
          <a:off x="4743450" y="32480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057" name="Text Box 15">
          <a:extLst>
            <a:ext uri="{FF2B5EF4-FFF2-40B4-BE49-F238E27FC236}">
              <a16:creationId xmlns:a16="http://schemas.microsoft.com/office/drawing/2014/main" id="{BC4E2786-1ACE-4C0C-AB3F-43F0F6946A55}"/>
            </a:ext>
          </a:extLst>
        </xdr:cNvPr>
        <xdr:cNvSpPr txBox="1">
          <a:spLocks noChangeArrowheads="1"/>
        </xdr:cNvSpPr>
      </xdr:nvSpPr>
      <xdr:spPr bwMode="auto">
        <a:xfrm>
          <a:off x="4743450" y="32480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058" name="Text Box 15">
          <a:extLst>
            <a:ext uri="{FF2B5EF4-FFF2-40B4-BE49-F238E27FC236}">
              <a16:creationId xmlns:a16="http://schemas.microsoft.com/office/drawing/2014/main" id="{7EC8B718-7B83-4A81-A14E-2ABA741CC449}"/>
            </a:ext>
          </a:extLst>
        </xdr:cNvPr>
        <xdr:cNvSpPr txBox="1">
          <a:spLocks noChangeArrowheads="1"/>
        </xdr:cNvSpPr>
      </xdr:nvSpPr>
      <xdr:spPr bwMode="auto">
        <a:xfrm>
          <a:off x="4743450" y="32480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059" name="Text Box 15">
          <a:extLst>
            <a:ext uri="{FF2B5EF4-FFF2-40B4-BE49-F238E27FC236}">
              <a16:creationId xmlns:a16="http://schemas.microsoft.com/office/drawing/2014/main" id="{6FC781A4-B509-4084-B8EA-4BF4D3A9171C}"/>
            </a:ext>
          </a:extLst>
        </xdr:cNvPr>
        <xdr:cNvSpPr txBox="1">
          <a:spLocks noChangeArrowheads="1"/>
        </xdr:cNvSpPr>
      </xdr:nvSpPr>
      <xdr:spPr bwMode="auto">
        <a:xfrm>
          <a:off x="4743450" y="32480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060" name="Text Box 15">
          <a:extLst>
            <a:ext uri="{FF2B5EF4-FFF2-40B4-BE49-F238E27FC236}">
              <a16:creationId xmlns:a16="http://schemas.microsoft.com/office/drawing/2014/main" id="{E6ED1042-4CE3-49BA-B3C2-3B6B523465D5}"/>
            </a:ext>
          </a:extLst>
        </xdr:cNvPr>
        <xdr:cNvSpPr txBox="1">
          <a:spLocks noChangeArrowheads="1"/>
        </xdr:cNvSpPr>
      </xdr:nvSpPr>
      <xdr:spPr bwMode="auto">
        <a:xfrm>
          <a:off x="4743450" y="32480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061" name="Text Box 15">
          <a:extLst>
            <a:ext uri="{FF2B5EF4-FFF2-40B4-BE49-F238E27FC236}">
              <a16:creationId xmlns:a16="http://schemas.microsoft.com/office/drawing/2014/main" id="{98472A9F-6F52-47A4-A987-805997D343A0}"/>
            </a:ext>
          </a:extLst>
        </xdr:cNvPr>
        <xdr:cNvSpPr txBox="1">
          <a:spLocks noChangeArrowheads="1"/>
        </xdr:cNvSpPr>
      </xdr:nvSpPr>
      <xdr:spPr bwMode="auto">
        <a:xfrm>
          <a:off x="4743450" y="32480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062" name="Text Box 15">
          <a:extLst>
            <a:ext uri="{FF2B5EF4-FFF2-40B4-BE49-F238E27FC236}">
              <a16:creationId xmlns:a16="http://schemas.microsoft.com/office/drawing/2014/main" id="{4ED18B07-8FEE-4918-86AC-0B60C333C07D}"/>
            </a:ext>
          </a:extLst>
        </xdr:cNvPr>
        <xdr:cNvSpPr txBox="1">
          <a:spLocks noChangeArrowheads="1"/>
        </xdr:cNvSpPr>
      </xdr:nvSpPr>
      <xdr:spPr bwMode="auto">
        <a:xfrm>
          <a:off x="4743450" y="32480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063" name="Text Box 15">
          <a:extLst>
            <a:ext uri="{FF2B5EF4-FFF2-40B4-BE49-F238E27FC236}">
              <a16:creationId xmlns:a16="http://schemas.microsoft.com/office/drawing/2014/main" id="{949675A4-3EAD-48C4-95AA-409906A0E550}"/>
            </a:ext>
          </a:extLst>
        </xdr:cNvPr>
        <xdr:cNvSpPr txBox="1">
          <a:spLocks noChangeArrowheads="1"/>
        </xdr:cNvSpPr>
      </xdr:nvSpPr>
      <xdr:spPr bwMode="auto">
        <a:xfrm>
          <a:off x="4743450" y="32480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064" name="Text Box 15">
          <a:extLst>
            <a:ext uri="{FF2B5EF4-FFF2-40B4-BE49-F238E27FC236}">
              <a16:creationId xmlns:a16="http://schemas.microsoft.com/office/drawing/2014/main" id="{90DD8DCB-7300-45E7-9293-55CE3ED7EEAA}"/>
            </a:ext>
          </a:extLst>
        </xdr:cNvPr>
        <xdr:cNvSpPr txBox="1">
          <a:spLocks noChangeArrowheads="1"/>
        </xdr:cNvSpPr>
      </xdr:nvSpPr>
      <xdr:spPr bwMode="auto">
        <a:xfrm>
          <a:off x="4743450" y="32480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065" name="Text Box 15">
          <a:extLst>
            <a:ext uri="{FF2B5EF4-FFF2-40B4-BE49-F238E27FC236}">
              <a16:creationId xmlns:a16="http://schemas.microsoft.com/office/drawing/2014/main" id="{E6ADC650-3F33-4EEF-AD7F-FB254636ACB6}"/>
            </a:ext>
          </a:extLst>
        </xdr:cNvPr>
        <xdr:cNvSpPr txBox="1">
          <a:spLocks noChangeArrowheads="1"/>
        </xdr:cNvSpPr>
      </xdr:nvSpPr>
      <xdr:spPr bwMode="auto">
        <a:xfrm>
          <a:off x="4743450" y="32480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448496"/>
    <xdr:sp macro="" textlink="">
      <xdr:nvSpPr>
        <xdr:cNvPr id="4066" name="Text Box 15">
          <a:extLst>
            <a:ext uri="{FF2B5EF4-FFF2-40B4-BE49-F238E27FC236}">
              <a16:creationId xmlns:a16="http://schemas.microsoft.com/office/drawing/2014/main" id="{60ABFFDF-5217-48B9-A38B-6F5867BBEF9F}"/>
            </a:ext>
          </a:extLst>
        </xdr:cNvPr>
        <xdr:cNvSpPr txBox="1">
          <a:spLocks noChangeArrowheads="1"/>
        </xdr:cNvSpPr>
      </xdr:nvSpPr>
      <xdr:spPr bwMode="auto">
        <a:xfrm>
          <a:off x="4743450" y="332232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067" name="Text Box 15">
          <a:extLst>
            <a:ext uri="{FF2B5EF4-FFF2-40B4-BE49-F238E27FC236}">
              <a16:creationId xmlns:a16="http://schemas.microsoft.com/office/drawing/2014/main" id="{9235A24E-5A6B-4DD2-B9DB-749E1A5A5468}"/>
            </a:ext>
          </a:extLst>
        </xdr:cNvPr>
        <xdr:cNvSpPr txBox="1">
          <a:spLocks noChangeArrowheads="1"/>
        </xdr:cNvSpPr>
      </xdr:nvSpPr>
      <xdr:spPr bwMode="auto">
        <a:xfrm>
          <a:off x="4743450" y="33223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444331"/>
    <xdr:sp macro="" textlink="">
      <xdr:nvSpPr>
        <xdr:cNvPr id="4068" name="Text Box 15">
          <a:extLst>
            <a:ext uri="{FF2B5EF4-FFF2-40B4-BE49-F238E27FC236}">
              <a16:creationId xmlns:a16="http://schemas.microsoft.com/office/drawing/2014/main" id="{502A9066-491D-4204-BCCB-FAA71A2950A1}"/>
            </a:ext>
          </a:extLst>
        </xdr:cNvPr>
        <xdr:cNvSpPr txBox="1">
          <a:spLocks noChangeArrowheads="1"/>
        </xdr:cNvSpPr>
      </xdr:nvSpPr>
      <xdr:spPr bwMode="auto">
        <a:xfrm>
          <a:off x="4743450" y="332232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448496"/>
    <xdr:sp macro="" textlink="">
      <xdr:nvSpPr>
        <xdr:cNvPr id="4069" name="Text Box 15">
          <a:extLst>
            <a:ext uri="{FF2B5EF4-FFF2-40B4-BE49-F238E27FC236}">
              <a16:creationId xmlns:a16="http://schemas.microsoft.com/office/drawing/2014/main" id="{30041367-ABBD-4726-A48D-D02FBFA0AEEA}"/>
            </a:ext>
          </a:extLst>
        </xdr:cNvPr>
        <xdr:cNvSpPr txBox="1">
          <a:spLocks noChangeArrowheads="1"/>
        </xdr:cNvSpPr>
      </xdr:nvSpPr>
      <xdr:spPr bwMode="auto">
        <a:xfrm>
          <a:off x="4743450" y="332232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070" name="Text Box 15">
          <a:extLst>
            <a:ext uri="{FF2B5EF4-FFF2-40B4-BE49-F238E27FC236}">
              <a16:creationId xmlns:a16="http://schemas.microsoft.com/office/drawing/2014/main" id="{667B2678-41DA-45DC-BEAA-C320FD93EE0D}"/>
            </a:ext>
          </a:extLst>
        </xdr:cNvPr>
        <xdr:cNvSpPr txBox="1">
          <a:spLocks noChangeArrowheads="1"/>
        </xdr:cNvSpPr>
      </xdr:nvSpPr>
      <xdr:spPr bwMode="auto">
        <a:xfrm>
          <a:off x="4743450" y="33223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444331"/>
    <xdr:sp macro="" textlink="">
      <xdr:nvSpPr>
        <xdr:cNvPr id="4071" name="Text Box 15">
          <a:extLst>
            <a:ext uri="{FF2B5EF4-FFF2-40B4-BE49-F238E27FC236}">
              <a16:creationId xmlns:a16="http://schemas.microsoft.com/office/drawing/2014/main" id="{C6C56C3C-917C-4D81-8519-CE1D98C0C38D}"/>
            </a:ext>
          </a:extLst>
        </xdr:cNvPr>
        <xdr:cNvSpPr txBox="1">
          <a:spLocks noChangeArrowheads="1"/>
        </xdr:cNvSpPr>
      </xdr:nvSpPr>
      <xdr:spPr bwMode="auto">
        <a:xfrm>
          <a:off x="4743450" y="332232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456743"/>
    <xdr:sp macro="" textlink="">
      <xdr:nvSpPr>
        <xdr:cNvPr id="4072" name="Text Box 15">
          <a:extLst>
            <a:ext uri="{FF2B5EF4-FFF2-40B4-BE49-F238E27FC236}">
              <a16:creationId xmlns:a16="http://schemas.microsoft.com/office/drawing/2014/main" id="{17F61901-E6D3-47E6-A18B-A4101092DE76}"/>
            </a:ext>
          </a:extLst>
        </xdr:cNvPr>
        <xdr:cNvSpPr txBox="1">
          <a:spLocks noChangeArrowheads="1"/>
        </xdr:cNvSpPr>
      </xdr:nvSpPr>
      <xdr:spPr bwMode="auto">
        <a:xfrm>
          <a:off x="4743450" y="332232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073" name="Text Box 15">
          <a:extLst>
            <a:ext uri="{FF2B5EF4-FFF2-40B4-BE49-F238E27FC236}">
              <a16:creationId xmlns:a16="http://schemas.microsoft.com/office/drawing/2014/main" id="{C065A6A2-5CBC-461A-AF20-3D14A4361CFE}"/>
            </a:ext>
          </a:extLst>
        </xdr:cNvPr>
        <xdr:cNvSpPr txBox="1">
          <a:spLocks noChangeArrowheads="1"/>
        </xdr:cNvSpPr>
      </xdr:nvSpPr>
      <xdr:spPr bwMode="auto">
        <a:xfrm>
          <a:off x="4743450" y="33223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444331"/>
    <xdr:sp macro="" textlink="">
      <xdr:nvSpPr>
        <xdr:cNvPr id="4074" name="Text Box 15">
          <a:extLst>
            <a:ext uri="{FF2B5EF4-FFF2-40B4-BE49-F238E27FC236}">
              <a16:creationId xmlns:a16="http://schemas.microsoft.com/office/drawing/2014/main" id="{BEA2E999-04B2-41F7-AFBD-C7E59400A51E}"/>
            </a:ext>
          </a:extLst>
        </xdr:cNvPr>
        <xdr:cNvSpPr txBox="1">
          <a:spLocks noChangeArrowheads="1"/>
        </xdr:cNvSpPr>
      </xdr:nvSpPr>
      <xdr:spPr bwMode="auto">
        <a:xfrm>
          <a:off x="4743450" y="332232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075" name="Text Box 15">
          <a:extLst>
            <a:ext uri="{FF2B5EF4-FFF2-40B4-BE49-F238E27FC236}">
              <a16:creationId xmlns:a16="http://schemas.microsoft.com/office/drawing/2014/main" id="{9D901207-F2CA-463C-9D88-4498953C42E4}"/>
            </a:ext>
          </a:extLst>
        </xdr:cNvPr>
        <xdr:cNvSpPr txBox="1">
          <a:spLocks noChangeArrowheads="1"/>
        </xdr:cNvSpPr>
      </xdr:nvSpPr>
      <xdr:spPr bwMode="auto">
        <a:xfrm>
          <a:off x="4743450" y="33223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076" name="Text Box 15">
          <a:extLst>
            <a:ext uri="{FF2B5EF4-FFF2-40B4-BE49-F238E27FC236}">
              <a16:creationId xmlns:a16="http://schemas.microsoft.com/office/drawing/2014/main" id="{B435D6D7-E67E-45D5-A070-56420DA1DA9F}"/>
            </a:ext>
          </a:extLst>
        </xdr:cNvPr>
        <xdr:cNvSpPr txBox="1">
          <a:spLocks noChangeArrowheads="1"/>
        </xdr:cNvSpPr>
      </xdr:nvSpPr>
      <xdr:spPr bwMode="auto">
        <a:xfrm>
          <a:off x="4743450" y="33223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077" name="Text Box 15">
          <a:extLst>
            <a:ext uri="{FF2B5EF4-FFF2-40B4-BE49-F238E27FC236}">
              <a16:creationId xmlns:a16="http://schemas.microsoft.com/office/drawing/2014/main" id="{CD8F419C-284F-4281-8BB1-48E143C2FB37}"/>
            </a:ext>
          </a:extLst>
        </xdr:cNvPr>
        <xdr:cNvSpPr txBox="1">
          <a:spLocks noChangeArrowheads="1"/>
        </xdr:cNvSpPr>
      </xdr:nvSpPr>
      <xdr:spPr bwMode="auto">
        <a:xfrm>
          <a:off x="4743450" y="33223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078" name="Text Box 15">
          <a:extLst>
            <a:ext uri="{FF2B5EF4-FFF2-40B4-BE49-F238E27FC236}">
              <a16:creationId xmlns:a16="http://schemas.microsoft.com/office/drawing/2014/main" id="{C09DB23A-9D70-489E-BA21-B9447053E28F}"/>
            </a:ext>
          </a:extLst>
        </xdr:cNvPr>
        <xdr:cNvSpPr txBox="1">
          <a:spLocks noChangeArrowheads="1"/>
        </xdr:cNvSpPr>
      </xdr:nvSpPr>
      <xdr:spPr bwMode="auto">
        <a:xfrm>
          <a:off x="4743450" y="33223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079" name="Text Box 15">
          <a:extLst>
            <a:ext uri="{FF2B5EF4-FFF2-40B4-BE49-F238E27FC236}">
              <a16:creationId xmlns:a16="http://schemas.microsoft.com/office/drawing/2014/main" id="{FBF51422-7F7B-416A-BFF1-81841B9D6E96}"/>
            </a:ext>
          </a:extLst>
        </xdr:cNvPr>
        <xdr:cNvSpPr txBox="1">
          <a:spLocks noChangeArrowheads="1"/>
        </xdr:cNvSpPr>
      </xdr:nvSpPr>
      <xdr:spPr bwMode="auto">
        <a:xfrm>
          <a:off x="4743450" y="33223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080" name="Text Box 15">
          <a:extLst>
            <a:ext uri="{FF2B5EF4-FFF2-40B4-BE49-F238E27FC236}">
              <a16:creationId xmlns:a16="http://schemas.microsoft.com/office/drawing/2014/main" id="{92055A84-D3D3-4019-9F83-24F76B6F1589}"/>
            </a:ext>
          </a:extLst>
        </xdr:cNvPr>
        <xdr:cNvSpPr txBox="1">
          <a:spLocks noChangeArrowheads="1"/>
        </xdr:cNvSpPr>
      </xdr:nvSpPr>
      <xdr:spPr bwMode="auto">
        <a:xfrm>
          <a:off x="4743450" y="33223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081" name="Text Box 15">
          <a:extLst>
            <a:ext uri="{FF2B5EF4-FFF2-40B4-BE49-F238E27FC236}">
              <a16:creationId xmlns:a16="http://schemas.microsoft.com/office/drawing/2014/main" id="{DE658239-17E6-422C-9B11-1180B9CD74B3}"/>
            </a:ext>
          </a:extLst>
        </xdr:cNvPr>
        <xdr:cNvSpPr txBox="1">
          <a:spLocks noChangeArrowheads="1"/>
        </xdr:cNvSpPr>
      </xdr:nvSpPr>
      <xdr:spPr bwMode="auto">
        <a:xfrm>
          <a:off x="4743450" y="33223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082" name="Text Box 15">
          <a:extLst>
            <a:ext uri="{FF2B5EF4-FFF2-40B4-BE49-F238E27FC236}">
              <a16:creationId xmlns:a16="http://schemas.microsoft.com/office/drawing/2014/main" id="{DF322988-3617-44DD-951D-62F74DBDAD0A}"/>
            </a:ext>
          </a:extLst>
        </xdr:cNvPr>
        <xdr:cNvSpPr txBox="1">
          <a:spLocks noChangeArrowheads="1"/>
        </xdr:cNvSpPr>
      </xdr:nvSpPr>
      <xdr:spPr bwMode="auto">
        <a:xfrm>
          <a:off x="4743450" y="33223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083" name="Text Box 15">
          <a:extLst>
            <a:ext uri="{FF2B5EF4-FFF2-40B4-BE49-F238E27FC236}">
              <a16:creationId xmlns:a16="http://schemas.microsoft.com/office/drawing/2014/main" id="{E4C12B2C-930A-4215-864B-54E12BD64EE3}"/>
            </a:ext>
          </a:extLst>
        </xdr:cNvPr>
        <xdr:cNvSpPr txBox="1">
          <a:spLocks noChangeArrowheads="1"/>
        </xdr:cNvSpPr>
      </xdr:nvSpPr>
      <xdr:spPr bwMode="auto">
        <a:xfrm>
          <a:off x="4743450" y="33223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084" name="Text Box 15">
          <a:extLst>
            <a:ext uri="{FF2B5EF4-FFF2-40B4-BE49-F238E27FC236}">
              <a16:creationId xmlns:a16="http://schemas.microsoft.com/office/drawing/2014/main" id="{B7A951EB-C0D8-4008-B8C7-05D4EDB9CBA1}"/>
            </a:ext>
          </a:extLst>
        </xdr:cNvPr>
        <xdr:cNvSpPr txBox="1">
          <a:spLocks noChangeArrowheads="1"/>
        </xdr:cNvSpPr>
      </xdr:nvSpPr>
      <xdr:spPr bwMode="auto">
        <a:xfrm>
          <a:off x="4743450" y="33223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085" name="Text Box 15">
          <a:extLst>
            <a:ext uri="{FF2B5EF4-FFF2-40B4-BE49-F238E27FC236}">
              <a16:creationId xmlns:a16="http://schemas.microsoft.com/office/drawing/2014/main" id="{314323D1-A863-43ED-B858-429F37F41266}"/>
            </a:ext>
          </a:extLst>
        </xdr:cNvPr>
        <xdr:cNvSpPr txBox="1">
          <a:spLocks noChangeArrowheads="1"/>
        </xdr:cNvSpPr>
      </xdr:nvSpPr>
      <xdr:spPr bwMode="auto">
        <a:xfrm>
          <a:off x="4743450" y="33223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086" name="Text Box 15">
          <a:extLst>
            <a:ext uri="{FF2B5EF4-FFF2-40B4-BE49-F238E27FC236}">
              <a16:creationId xmlns:a16="http://schemas.microsoft.com/office/drawing/2014/main" id="{E0DB6FA9-2460-4C15-9327-FBCA17645E94}"/>
            </a:ext>
          </a:extLst>
        </xdr:cNvPr>
        <xdr:cNvSpPr txBox="1">
          <a:spLocks noChangeArrowheads="1"/>
        </xdr:cNvSpPr>
      </xdr:nvSpPr>
      <xdr:spPr bwMode="auto">
        <a:xfrm>
          <a:off x="4743450" y="33223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087" name="Text Box 15">
          <a:extLst>
            <a:ext uri="{FF2B5EF4-FFF2-40B4-BE49-F238E27FC236}">
              <a16:creationId xmlns:a16="http://schemas.microsoft.com/office/drawing/2014/main" id="{4BB9792E-E8F9-4720-8BA6-2083794BEC80}"/>
            </a:ext>
          </a:extLst>
        </xdr:cNvPr>
        <xdr:cNvSpPr txBox="1">
          <a:spLocks noChangeArrowheads="1"/>
        </xdr:cNvSpPr>
      </xdr:nvSpPr>
      <xdr:spPr bwMode="auto">
        <a:xfrm>
          <a:off x="4743450" y="33223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448496"/>
    <xdr:sp macro="" textlink="">
      <xdr:nvSpPr>
        <xdr:cNvPr id="4088" name="Text Box 15">
          <a:extLst>
            <a:ext uri="{FF2B5EF4-FFF2-40B4-BE49-F238E27FC236}">
              <a16:creationId xmlns:a16="http://schemas.microsoft.com/office/drawing/2014/main" id="{A099DE49-E70E-4F54-A2E8-DDA3512FF89E}"/>
            </a:ext>
          </a:extLst>
        </xdr:cNvPr>
        <xdr:cNvSpPr txBox="1">
          <a:spLocks noChangeArrowheads="1"/>
        </xdr:cNvSpPr>
      </xdr:nvSpPr>
      <xdr:spPr bwMode="auto">
        <a:xfrm>
          <a:off x="4743450" y="339661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089" name="Text Box 15">
          <a:extLst>
            <a:ext uri="{FF2B5EF4-FFF2-40B4-BE49-F238E27FC236}">
              <a16:creationId xmlns:a16="http://schemas.microsoft.com/office/drawing/2014/main" id="{FDF3B24B-7345-4697-9AD9-5839DD02BAA6}"/>
            </a:ext>
          </a:extLst>
        </xdr:cNvPr>
        <xdr:cNvSpPr txBox="1">
          <a:spLocks noChangeArrowheads="1"/>
        </xdr:cNvSpPr>
      </xdr:nvSpPr>
      <xdr:spPr bwMode="auto">
        <a:xfrm>
          <a:off x="4743450" y="33966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444331"/>
    <xdr:sp macro="" textlink="">
      <xdr:nvSpPr>
        <xdr:cNvPr id="4090" name="Text Box 15">
          <a:extLst>
            <a:ext uri="{FF2B5EF4-FFF2-40B4-BE49-F238E27FC236}">
              <a16:creationId xmlns:a16="http://schemas.microsoft.com/office/drawing/2014/main" id="{05D31432-C677-4852-AA4D-E7CA11FBF0AF}"/>
            </a:ext>
          </a:extLst>
        </xdr:cNvPr>
        <xdr:cNvSpPr txBox="1">
          <a:spLocks noChangeArrowheads="1"/>
        </xdr:cNvSpPr>
      </xdr:nvSpPr>
      <xdr:spPr bwMode="auto">
        <a:xfrm>
          <a:off x="4743450" y="339661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448496"/>
    <xdr:sp macro="" textlink="">
      <xdr:nvSpPr>
        <xdr:cNvPr id="4091" name="Text Box 15">
          <a:extLst>
            <a:ext uri="{FF2B5EF4-FFF2-40B4-BE49-F238E27FC236}">
              <a16:creationId xmlns:a16="http://schemas.microsoft.com/office/drawing/2014/main" id="{39641C10-B81F-4904-AA3E-D4AAAD70F222}"/>
            </a:ext>
          </a:extLst>
        </xdr:cNvPr>
        <xdr:cNvSpPr txBox="1">
          <a:spLocks noChangeArrowheads="1"/>
        </xdr:cNvSpPr>
      </xdr:nvSpPr>
      <xdr:spPr bwMode="auto">
        <a:xfrm>
          <a:off x="4743450" y="339661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092" name="Text Box 15">
          <a:extLst>
            <a:ext uri="{FF2B5EF4-FFF2-40B4-BE49-F238E27FC236}">
              <a16:creationId xmlns:a16="http://schemas.microsoft.com/office/drawing/2014/main" id="{FE0FC441-A750-44CC-88B9-82E7CEF9D999}"/>
            </a:ext>
          </a:extLst>
        </xdr:cNvPr>
        <xdr:cNvSpPr txBox="1">
          <a:spLocks noChangeArrowheads="1"/>
        </xdr:cNvSpPr>
      </xdr:nvSpPr>
      <xdr:spPr bwMode="auto">
        <a:xfrm>
          <a:off x="4743450" y="33966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444331"/>
    <xdr:sp macro="" textlink="">
      <xdr:nvSpPr>
        <xdr:cNvPr id="4093" name="Text Box 15">
          <a:extLst>
            <a:ext uri="{FF2B5EF4-FFF2-40B4-BE49-F238E27FC236}">
              <a16:creationId xmlns:a16="http://schemas.microsoft.com/office/drawing/2014/main" id="{0CFBFF00-AE90-434D-AE63-1F476D7D4E28}"/>
            </a:ext>
          </a:extLst>
        </xdr:cNvPr>
        <xdr:cNvSpPr txBox="1">
          <a:spLocks noChangeArrowheads="1"/>
        </xdr:cNvSpPr>
      </xdr:nvSpPr>
      <xdr:spPr bwMode="auto">
        <a:xfrm>
          <a:off x="4743450" y="339661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456743"/>
    <xdr:sp macro="" textlink="">
      <xdr:nvSpPr>
        <xdr:cNvPr id="4094" name="Text Box 15">
          <a:extLst>
            <a:ext uri="{FF2B5EF4-FFF2-40B4-BE49-F238E27FC236}">
              <a16:creationId xmlns:a16="http://schemas.microsoft.com/office/drawing/2014/main" id="{40486601-0FEC-4CC8-BE85-5926E9CABC27}"/>
            </a:ext>
          </a:extLst>
        </xdr:cNvPr>
        <xdr:cNvSpPr txBox="1">
          <a:spLocks noChangeArrowheads="1"/>
        </xdr:cNvSpPr>
      </xdr:nvSpPr>
      <xdr:spPr bwMode="auto">
        <a:xfrm>
          <a:off x="4743450" y="339661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095" name="Text Box 15">
          <a:extLst>
            <a:ext uri="{FF2B5EF4-FFF2-40B4-BE49-F238E27FC236}">
              <a16:creationId xmlns:a16="http://schemas.microsoft.com/office/drawing/2014/main" id="{30DEBAE0-960A-473E-A628-60E949643509}"/>
            </a:ext>
          </a:extLst>
        </xdr:cNvPr>
        <xdr:cNvSpPr txBox="1">
          <a:spLocks noChangeArrowheads="1"/>
        </xdr:cNvSpPr>
      </xdr:nvSpPr>
      <xdr:spPr bwMode="auto">
        <a:xfrm>
          <a:off x="4743450" y="33966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444331"/>
    <xdr:sp macro="" textlink="">
      <xdr:nvSpPr>
        <xdr:cNvPr id="4096" name="Text Box 15">
          <a:extLst>
            <a:ext uri="{FF2B5EF4-FFF2-40B4-BE49-F238E27FC236}">
              <a16:creationId xmlns:a16="http://schemas.microsoft.com/office/drawing/2014/main" id="{8ED279F5-3DF4-4F7B-9B6D-F4E10F1B0B14}"/>
            </a:ext>
          </a:extLst>
        </xdr:cNvPr>
        <xdr:cNvSpPr txBox="1">
          <a:spLocks noChangeArrowheads="1"/>
        </xdr:cNvSpPr>
      </xdr:nvSpPr>
      <xdr:spPr bwMode="auto">
        <a:xfrm>
          <a:off x="4743450" y="339661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097" name="Text Box 15">
          <a:extLst>
            <a:ext uri="{FF2B5EF4-FFF2-40B4-BE49-F238E27FC236}">
              <a16:creationId xmlns:a16="http://schemas.microsoft.com/office/drawing/2014/main" id="{8E532BCE-B157-495A-98C2-457E6823DC66}"/>
            </a:ext>
          </a:extLst>
        </xdr:cNvPr>
        <xdr:cNvSpPr txBox="1">
          <a:spLocks noChangeArrowheads="1"/>
        </xdr:cNvSpPr>
      </xdr:nvSpPr>
      <xdr:spPr bwMode="auto">
        <a:xfrm>
          <a:off x="4743450" y="33966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098" name="Text Box 15">
          <a:extLst>
            <a:ext uri="{FF2B5EF4-FFF2-40B4-BE49-F238E27FC236}">
              <a16:creationId xmlns:a16="http://schemas.microsoft.com/office/drawing/2014/main" id="{CFC1DE4D-6F77-499C-9738-2BCE70993D3E}"/>
            </a:ext>
          </a:extLst>
        </xdr:cNvPr>
        <xdr:cNvSpPr txBox="1">
          <a:spLocks noChangeArrowheads="1"/>
        </xdr:cNvSpPr>
      </xdr:nvSpPr>
      <xdr:spPr bwMode="auto">
        <a:xfrm>
          <a:off x="4743450" y="33966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099" name="Text Box 15">
          <a:extLst>
            <a:ext uri="{FF2B5EF4-FFF2-40B4-BE49-F238E27FC236}">
              <a16:creationId xmlns:a16="http://schemas.microsoft.com/office/drawing/2014/main" id="{D48FB261-4294-47BE-A813-F7D168E09802}"/>
            </a:ext>
          </a:extLst>
        </xdr:cNvPr>
        <xdr:cNvSpPr txBox="1">
          <a:spLocks noChangeArrowheads="1"/>
        </xdr:cNvSpPr>
      </xdr:nvSpPr>
      <xdr:spPr bwMode="auto">
        <a:xfrm>
          <a:off x="4743450" y="33966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100" name="Text Box 15">
          <a:extLst>
            <a:ext uri="{FF2B5EF4-FFF2-40B4-BE49-F238E27FC236}">
              <a16:creationId xmlns:a16="http://schemas.microsoft.com/office/drawing/2014/main" id="{B949C396-728C-43E5-98F7-A5099D99AFFA}"/>
            </a:ext>
          </a:extLst>
        </xdr:cNvPr>
        <xdr:cNvSpPr txBox="1">
          <a:spLocks noChangeArrowheads="1"/>
        </xdr:cNvSpPr>
      </xdr:nvSpPr>
      <xdr:spPr bwMode="auto">
        <a:xfrm>
          <a:off x="4743450" y="33966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101" name="Text Box 15">
          <a:extLst>
            <a:ext uri="{FF2B5EF4-FFF2-40B4-BE49-F238E27FC236}">
              <a16:creationId xmlns:a16="http://schemas.microsoft.com/office/drawing/2014/main" id="{8D5D2AE1-591D-429F-AE7A-E12506BBC004}"/>
            </a:ext>
          </a:extLst>
        </xdr:cNvPr>
        <xdr:cNvSpPr txBox="1">
          <a:spLocks noChangeArrowheads="1"/>
        </xdr:cNvSpPr>
      </xdr:nvSpPr>
      <xdr:spPr bwMode="auto">
        <a:xfrm>
          <a:off x="4743450" y="33966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102" name="Text Box 15">
          <a:extLst>
            <a:ext uri="{FF2B5EF4-FFF2-40B4-BE49-F238E27FC236}">
              <a16:creationId xmlns:a16="http://schemas.microsoft.com/office/drawing/2014/main" id="{2618D184-5660-4E24-9735-1774FB45D2BF}"/>
            </a:ext>
          </a:extLst>
        </xdr:cNvPr>
        <xdr:cNvSpPr txBox="1">
          <a:spLocks noChangeArrowheads="1"/>
        </xdr:cNvSpPr>
      </xdr:nvSpPr>
      <xdr:spPr bwMode="auto">
        <a:xfrm>
          <a:off x="4743450" y="33966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103" name="Text Box 15">
          <a:extLst>
            <a:ext uri="{FF2B5EF4-FFF2-40B4-BE49-F238E27FC236}">
              <a16:creationId xmlns:a16="http://schemas.microsoft.com/office/drawing/2014/main" id="{F24F0CFC-D9ED-4CC7-867E-67A346D84FE5}"/>
            </a:ext>
          </a:extLst>
        </xdr:cNvPr>
        <xdr:cNvSpPr txBox="1">
          <a:spLocks noChangeArrowheads="1"/>
        </xdr:cNvSpPr>
      </xdr:nvSpPr>
      <xdr:spPr bwMode="auto">
        <a:xfrm>
          <a:off x="4743450" y="33966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104" name="Text Box 15">
          <a:extLst>
            <a:ext uri="{FF2B5EF4-FFF2-40B4-BE49-F238E27FC236}">
              <a16:creationId xmlns:a16="http://schemas.microsoft.com/office/drawing/2014/main" id="{F719D069-1280-49D8-8CA9-AD6BA4577D19}"/>
            </a:ext>
          </a:extLst>
        </xdr:cNvPr>
        <xdr:cNvSpPr txBox="1">
          <a:spLocks noChangeArrowheads="1"/>
        </xdr:cNvSpPr>
      </xdr:nvSpPr>
      <xdr:spPr bwMode="auto">
        <a:xfrm>
          <a:off x="4743450" y="33966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105" name="Text Box 15">
          <a:extLst>
            <a:ext uri="{FF2B5EF4-FFF2-40B4-BE49-F238E27FC236}">
              <a16:creationId xmlns:a16="http://schemas.microsoft.com/office/drawing/2014/main" id="{5CB22A41-CFCB-4452-8CE0-EFD558205D15}"/>
            </a:ext>
          </a:extLst>
        </xdr:cNvPr>
        <xdr:cNvSpPr txBox="1">
          <a:spLocks noChangeArrowheads="1"/>
        </xdr:cNvSpPr>
      </xdr:nvSpPr>
      <xdr:spPr bwMode="auto">
        <a:xfrm>
          <a:off x="4743450" y="33966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106" name="Text Box 15">
          <a:extLst>
            <a:ext uri="{FF2B5EF4-FFF2-40B4-BE49-F238E27FC236}">
              <a16:creationId xmlns:a16="http://schemas.microsoft.com/office/drawing/2014/main" id="{4EEFC4F0-07D5-47D3-B88A-1699C1B8AD5C}"/>
            </a:ext>
          </a:extLst>
        </xdr:cNvPr>
        <xdr:cNvSpPr txBox="1">
          <a:spLocks noChangeArrowheads="1"/>
        </xdr:cNvSpPr>
      </xdr:nvSpPr>
      <xdr:spPr bwMode="auto">
        <a:xfrm>
          <a:off x="4743450" y="33966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107" name="Text Box 15">
          <a:extLst>
            <a:ext uri="{FF2B5EF4-FFF2-40B4-BE49-F238E27FC236}">
              <a16:creationId xmlns:a16="http://schemas.microsoft.com/office/drawing/2014/main" id="{26D6F2F5-9DD1-4B48-BE33-1790A0F0C314}"/>
            </a:ext>
          </a:extLst>
        </xdr:cNvPr>
        <xdr:cNvSpPr txBox="1">
          <a:spLocks noChangeArrowheads="1"/>
        </xdr:cNvSpPr>
      </xdr:nvSpPr>
      <xdr:spPr bwMode="auto">
        <a:xfrm>
          <a:off x="4743450" y="33966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108" name="Text Box 15">
          <a:extLst>
            <a:ext uri="{FF2B5EF4-FFF2-40B4-BE49-F238E27FC236}">
              <a16:creationId xmlns:a16="http://schemas.microsoft.com/office/drawing/2014/main" id="{C70E5563-76B3-4C11-8EC5-0B82964B7EAF}"/>
            </a:ext>
          </a:extLst>
        </xdr:cNvPr>
        <xdr:cNvSpPr txBox="1">
          <a:spLocks noChangeArrowheads="1"/>
        </xdr:cNvSpPr>
      </xdr:nvSpPr>
      <xdr:spPr bwMode="auto">
        <a:xfrm>
          <a:off x="4743450" y="33966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109" name="Text Box 15">
          <a:extLst>
            <a:ext uri="{FF2B5EF4-FFF2-40B4-BE49-F238E27FC236}">
              <a16:creationId xmlns:a16="http://schemas.microsoft.com/office/drawing/2014/main" id="{F18EEB10-1277-485B-9524-B50A0ADB68DE}"/>
            </a:ext>
          </a:extLst>
        </xdr:cNvPr>
        <xdr:cNvSpPr txBox="1">
          <a:spLocks noChangeArrowheads="1"/>
        </xdr:cNvSpPr>
      </xdr:nvSpPr>
      <xdr:spPr bwMode="auto">
        <a:xfrm>
          <a:off x="4743450" y="33966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110" name="Text Box 15">
          <a:extLst>
            <a:ext uri="{FF2B5EF4-FFF2-40B4-BE49-F238E27FC236}">
              <a16:creationId xmlns:a16="http://schemas.microsoft.com/office/drawing/2014/main" id="{65F8B7C4-1B67-49DF-9F76-C26E150CFDC7}"/>
            </a:ext>
          </a:extLst>
        </xdr:cNvPr>
        <xdr:cNvSpPr txBox="1">
          <a:spLocks noChangeArrowheads="1"/>
        </xdr:cNvSpPr>
      </xdr:nvSpPr>
      <xdr:spPr bwMode="auto">
        <a:xfrm>
          <a:off x="4743450" y="34709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111" name="Text Box 15">
          <a:extLst>
            <a:ext uri="{FF2B5EF4-FFF2-40B4-BE49-F238E27FC236}">
              <a16:creationId xmlns:a16="http://schemas.microsoft.com/office/drawing/2014/main" id="{CE852351-AB2D-4BF9-9E47-69C0052C55DE}"/>
            </a:ext>
          </a:extLst>
        </xdr:cNvPr>
        <xdr:cNvSpPr txBox="1">
          <a:spLocks noChangeArrowheads="1"/>
        </xdr:cNvSpPr>
      </xdr:nvSpPr>
      <xdr:spPr bwMode="auto">
        <a:xfrm>
          <a:off x="4743450" y="34709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112" name="Text Box 15">
          <a:extLst>
            <a:ext uri="{FF2B5EF4-FFF2-40B4-BE49-F238E27FC236}">
              <a16:creationId xmlns:a16="http://schemas.microsoft.com/office/drawing/2014/main" id="{8DFFEA5C-5A9F-4087-87E6-E1FE60BD1A09}"/>
            </a:ext>
          </a:extLst>
        </xdr:cNvPr>
        <xdr:cNvSpPr txBox="1">
          <a:spLocks noChangeArrowheads="1"/>
        </xdr:cNvSpPr>
      </xdr:nvSpPr>
      <xdr:spPr bwMode="auto">
        <a:xfrm>
          <a:off x="4743450" y="34709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113" name="Text Box 15">
          <a:extLst>
            <a:ext uri="{FF2B5EF4-FFF2-40B4-BE49-F238E27FC236}">
              <a16:creationId xmlns:a16="http://schemas.microsoft.com/office/drawing/2014/main" id="{1DD8BA75-C114-43B4-ACAA-D2882C5B5B59}"/>
            </a:ext>
          </a:extLst>
        </xdr:cNvPr>
        <xdr:cNvSpPr txBox="1">
          <a:spLocks noChangeArrowheads="1"/>
        </xdr:cNvSpPr>
      </xdr:nvSpPr>
      <xdr:spPr bwMode="auto">
        <a:xfrm>
          <a:off x="4743450" y="34709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114" name="Text Box 15">
          <a:extLst>
            <a:ext uri="{FF2B5EF4-FFF2-40B4-BE49-F238E27FC236}">
              <a16:creationId xmlns:a16="http://schemas.microsoft.com/office/drawing/2014/main" id="{C88F337A-F570-4028-AACE-1683FBD0556D}"/>
            </a:ext>
          </a:extLst>
        </xdr:cNvPr>
        <xdr:cNvSpPr txBox="1">
          <a:spLocks noChangeArrowheads="1"/>
        </xdr:cNvSpPr>
      </xdr:nvSpPr>
      <xdr:spPr bwMode="auto">
        <a:xfrm>
          <a:off x="4743450" y="34709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115" name="Text Box 15">
          <a:extLst>
            <a:ext uri="{FF2B5EF4-FFF2-40B4-BE49-F238E27FC236}">
              <a16:creationId xmlns:a16="http://schemas.microsoft.com/office/drawing/2014/main" id="{48554886-E0F7-4D59-A319-E1A7D0A741EA}"/>
            </a:ext>
          </a:extLst>
        </xdr:cNvPr>
        <xdr:cNvSpPr txBox="1">
          <a:spLocks noChangeArrowheads="1"/>
        </xdr:cNvSpPr>
      </xdr:nvSpPr>
      <xdr:spPr bwMode="auto">
        <a:xfrm>
          <a:off x="4743450" y="34709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116" name="Text Box 15">
          <a:extLst>
            <a:ext uri="{FF2B5EF4-FFF2-40B4-BE49-F238E27FC236}">
              <a16:creationId xmlns:a16="http://schemas.microsoft.com/office/drawing/2014/main" id="{D8156C40-C35F-4456-B441-FD2CED24C5B0}"/>
            </a:ext>
          </a:extLst>
        </xdr:cNvPr>
        <xdr:cNvSpPr txBox="1">
          <a:spLocks noChangeArrowheads="1"/>
        </xdr:cNvSpPr>
      </xdr:nvSpPr>
      <xdr:spPr bwMode="auto">
        <a:xfrm>
          <a:off x="4743450" y="34709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117" name="Text Box 15">
          <a:extLst>
            <a:ext uri="{FF2B5EF4-FFF2-40B4-BE49-F238E27FC236}">
              <a16:creationId xmlns:a16="http://schemas.microsoft.com/office/drawing/2014/main" id="{2D160CEF-60CB-4BF5-8FC8-E7564F48C157}"/>
            </a:ext>
          </a:extLst>
        </xdr:cNvPr>
        <xdr:cNvSpPr txBox="1">
          <a:spLocks noChangeArrowheads="1"/>
        </xdr:cNvSpPr>
      </xdr:nvSpPr>
      <xdr:spPr bwMode="auto">
        <a:xfrm>
          <a:off x="4743450" y="34709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118" name="Text Box 15">
          <a:extLst>
            <a:ext uri="{FF2B5EF4-FFF2-40B4-BE49-F238E27FC236}">
              <a16:creationId xmlns:a16="http://schemas.microsoft.com/office/drawing/2014/main" id="{B94B26F9-46D7-4731-8372-6B8F114DD96B}"/>
            </a:ext>
          </a:extLst>
        </xdr:cNvPr>
        <xdr:cNvSpPr txBox="1">
          <a:spLocks noChangeArrowheads="1"/>
        </xdr:cNvSpPr>
      </xdr:nvSpPr>
      <xdr:spPr bwMode="auto">
        <a:xfrm>
          <a:off x="4743450" y="34709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119" name="Text Box 15">
          <a:extLst>
            <a:ext uri="{FF2B5EF4-FFF2-40B4-BE49-F238E27FC236}">
              <a16:creationId xmlns:a16="http://schemas.microsoft.com/office/drawing/2014/main" id="{9B49B892-467C-4830-BDE8-C12D2F6835AD}"/>
            </a:ext>
          </a:extLst>
        </xdr:cNvPr>
        <xdr:cNvSpPr txBox="1">
          <a:spLocks noChangeArrowheads="1"/>
        </xdr:cNvSpPr>
      </xdr:nvSpPr>
      <xdr:spPr bwMode="auto">
        <a:xfrm>
          <a:off x="4743450" y="34709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120" name="Text Box 15">
          <a:extLst>
            <a:ext uri="{FF2B5EF4-FFF2-40B4-BE49-F238E27FC236}">
              <a16:creationId xmlns:a16="http://schemas.microsoft.com/office/drawing/2014/main" id="{A4E7629D-4F9F-4A2E-8A7B-87C0D4D1D9AB}"/>
            </a:ext>
          </a:extLst>
        </xdr:cNvPr>
        <xdr:cNvSpPr txBox="1">
          <a:spLocks noChangeArrowheads="1"/>
        </xdr:cNvSpPr>
      </xdr:nvSpPr>
      <xdr:spPr bwMode="auto">
        <a:xfrm>
          <a:off x="4743450" y="34709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121" name="Text Box 15">
          <a:extLst>
            <a:ext uri="{FF2B5EF4-FFF2-40B4-BE49-F238E27FC236}">
              <a16:creationId xmlns:a16="http://schemas.microsoft.com/office/drawing/2014/main" id="{83578164-77F1-4718-8644-5FF72286BFFB}"/>
            </a:ext>
          </a:extLst>
        </xdr:cNvPr>
        <xdr:cNvSpPr txBox="1">
          <a:spLocks noChangeArrowheads="1"/>
        </xdr:cNvSpPr>
      </xdr:nvSpPr>
      <xdr:spPr bwMode="auto">
        <a:xfrm>
          <a:off x="4743450" y="34709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122" name="Text Box 15">
          <a:extLst>
            <a:ext uri="{FF2B5EF4-FFF2-40B4-BE49-F238E27FC236}">
              <a16:creationId xmlns:a16="http://schemas.microsoft.com/office/drawing/2014/main" id="{17B69735-2C50-4D03-8D11-355655D09695}"/>
            </a:ext>
          </a:extLst>
        </xdr:cNvPr>
        <xdr:cNvSpPr txBox="1">
          <a:spLocks noChangeArrowheads="1"/>
        </xdr:cNvSpPr>
      </xdr:nvSpPr>
      <xdr:spPr bwMode="auto">
        <a:xfrm>
          <a:off x="4743450" y="34709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123" name="Text Box 15">
          <a:extLst>
            <a:ext uri="{FF2B5EF4-FFF2-40B4-BE49-F238E27FC236}">
              <a16:creationId xmlns:a16="http://schemas.microsoft.com/office/drawing/2014/main" id="{AB3BE303-829F-4099-B102-7F2D65A7A2BE}"/>
            </a:ext>
          </a:extLst>
        </xdr:cNvPr>
        <xdr:cNvSpPr txBox="1">
          <a:spLocks noChangeArrowheads="1"/>
        </xdr:cNvSpPr>
      </xdr:nvSpPr>
      <xdr:spPr bwMode="auto">
        <a:xfrm>
          <a:off x="4743450" y="34709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124" name="Text Box 15">
          <a:extLst>
            <a:ext uri="{FF2B5EF4-FFF2-40B4-BE49-F238E27FC236}">
              <a16:creationId xmlns:a16="http://schemas.microsoft.com/office/drawing/2014/main" id="{8F4A1FC9-9E53-4403-8472-5ED06840B27A}"/>
            </a:ext>
          </a:extLst>
        </xdr:cNvPr>
        <xdr:cNvSpPr txBox="1">
          <a:spLocks noChangeArrowheads="1"/>
        </xdr:cNvSpPr>
      </xdr:nvSpPr>
      <xdr:spPr bwMode="auto">
        <a:xfrm>
          <a:off x="4743450" y="34709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125" name="Text Box 15">
          <a:extLst>
            <a:ext uri="{FF2B5EF4-FFF2-40B4-BE49-F238E27FC236}">
              <a16:creationId xmlns:a16="http://schemas.microsoft.com/office/drawing/2014/main" id="{D9CDF8F3-22EF-44CC-81DD-6CAE0E608914}"/>
            </a:ext>
          </a:extLst>
        </xdr:cNvPr>
        <xdr:cNvSpPr txBox="1">
          <a:spLocks noChangeArrowheads="1"/>
        </xdr:cNvSpPr>
      </xdr:nvSpPr>
      <xdr:spPr bwMode="auto">
        <a:xfrm>
          <a:off x="4743450" y="34709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448496"/>
    <xdr:sp macro="" textlink="">
      <xdr:nvSpPr>
        <xdr:cNvPr id="4126" name="Text Box 15">
          <a:extLst>
            <a:ext uri="{FF2B5EF4-FFF2-40B4-BE49-F238E27FC236}">
              <a16:creationId xmlns:a16="http://schemas.microsoft.com/office/drawing/2014/main" id="{A4EB8E85-01DD-4FC2-8437-CA1385E6D8B5}"/>
            </a:ext>
          </a:extLst>
        </xdr:cNvPr>
        <xdr:cNvSpPr txBox="1">
          <a:spLocks noChangeArrowheads="1"/>
        </xdr:cNvSpPr>
      </xdr:nvSpPr>
      <xdr:spPr bwMode="auto">
        <a:xfrm>
          <a:off x="4743450" y="354520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127" name="Text Box 15">
          <a:extLst>
            <a:ext uri="{FF2B5EF4-FFF2-40B4-BE49-F238E27FC236}">
              <a16:creationId xmlns:a16="http://schemas.microsoft.com/office/drawing/2014/main" id="{EB711162-F59A-4D2C-AD24-C5E03FEC1649}"/>
            </a:ext>
          </a:extLst>
        </xdr:cNvPr>
        <xdr:cNvSpPr txBox="1">
          <a:spLocks noChangeArrowheads="1"/>
        </xdr:cNvSpPr>
      </xdr:nvSpPr>
      <xdr:spPr bwMode="auto">
        <a:xfrm>
          <a:off x="4743450" y="35452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444331"/>
    <xdr:sp macro="" textlink="">
      <xdr:nvSpPr>
        <xdr:cNvPr id="4128" name="Text Box 15">
          <a:extLst>
            <a:ext uri="{FF2B5EF4-FFF2-40B4-BE49-F238E27FC236}">
              <a16:creationId xmlns:a16="http://schemas.microsoft.com/office/drawing/2014/main" id="{35199408-476A-4D5D-9DF3-2B859F708DE6}"/>
            </a:ext>
          </a:extLst>
        </xdr:cNvPr>
        <xdr:cNvSpPr txBox="1">
          <a:spLocks noChangeArrowheads="1"/>
        </xdr:cNvSpPr>
      </xdr:nvSpPr>
      <xdr:spPr bwMode="auto">
        <a:xfrm>
          <a:off x="4743450" y="354520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456743"/>
    <xdr:sp macro="" textlink="">
      <xdr:nvSpPr>
        <xdr:cNvPr id="4129" name="Text Box 15">
          <a:extLst>
            <a:ext uri="{FF2B5EF4-FFF2-40B4-BE49-F238E27FC236}">
              <a16:creationId xmlns:a16="http://schemas.microsoft.com/office/drawing/2014/main" id="{3B1A505F-2599-411D-8602-171715080B09}"/>
            </a:ext>
          </a:extLst>
        </xdr:cNvPr>
        <xdr:cNvSpPr txBox="1">
          <a:spLocks noChangeArrowheads="1"/>
        </xdr:cNvSpPr>
      </xdr:nvSpPr>
      <xdr:spPr bwMode="auto">
        <a:xfrm>
          <a:off x="4743450" y="354520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130" name="Text Box 15">
          <a:extLst>
            <a:ext uri="{FF2B5EF4-FFF2-40B4-BE49-F238E27FC236}">
              <a16:creationId xmlns:a16="http://schemas.microsoft.com/office/drawing/2014/main" id="{2C52BF24-4BA5-42FD-8470-31733A1C5C76}"/>
            </a:ext>
          </a:extLst>
        </xdr:cNvPr>
        <xdr:cNvSpPr txBox="1">
          <a:spLocks noChangeArrowheads="1"/>
        </xdr:cNvSpPr>
      </xdr:nvSpPr>
      <xdr:spPr bwMode="auto">
        <a:xfrm>
          <a:off x="4743450" y="35452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444331"/>
    <xdr:sp macro="" textlink="">
      <xdr:nvSpPr>
        <xdr:cNvPr id="4131" name="Text Box 15">
          <a:extLst>
            <a:ext uri="{FF2B5EF4-FFF2-40B4-BE49-F238E27FC236}">
              <a16:creationId xmlns:a16="http://schemas.microsoft.com/office/drawing/2014/main" id="{C304B156-4D1F-404D-9912-F53A90BAE12B}"/>
            </a:ext>
          </a:extLst>
        </xdr:cNvPr>
        <xdr:cNvSpPr txBox="1">
          <a:spLocks noChangeArrowheads="1"/>
        </xdr:cNvSpPr>
      </xdr:nvSpPr>
      <xdr:spPr bwMode="auto">
        <a:xfrm>
          <a:off x="4743450" y="354520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132" name="Text Box 15">
          <a:extLst>
            <a:ext uri="{FF2B5EF4-FFF2-40B4-BE49-F238E27FC236}">
              <a16:creationId xmlns:a16="http://schemas.microsoft.com/office/drawing/2014/main" id="{B491D264-C443-4CDF-8BD0-EABA694808AB}"/>
            </a:ext>
          </a:extLst>
        </xdr:cNvPr>
        <xdr:cNvSpPr txBox="1">
          <a:spLocks noChangeArrowheads="1"/>
        </xdr:cNvSpPr>
      </xdr:nvSpPr>
      <xdr:spPr bwMode="auto">
        <a:xfrm>
          <a:off x="4743450" y="35452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133" name="Text Box 15">
          <a:extLst>
            <a:ext uri="{FF2B5EF4-FFF2-40B4-BE49-F238E27FC236}">
              <a16:creationId xmlns:a16="http://schemas.microsoft.com/office/drawing/2014/main" id="{B17827D4-4DDD-4B74-98D1-DD0C232F6DFC}"/>
            </a:ext>
          </a:extLst>
        </xdr:cNvPr>
        <xdr:cNvSpPr txBox="1">
          <a:spLocks noChangeArrowheads="1"/>
        </xdr:cNvSpPr>
      </xdr:nvSpPr>
      <xdr:spPr bwMode="auto">
        <a:xfrm>
          <a:off x="4743450" y="35452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134" name="Text Box 15">
          <a:extLst>
            <a:ext uri="{FF2B5EF4-FFF2-40B4-BE49-F238E27FC236}">
              <a16:creationId xmlns:a16="http://schemas.microsoft.com/office/drawing/2014/main" id="{9AD4D988-2EB9-4511-877A-383792370498}"/>
            </a:ext>
          </a:extLst>
        </xdr:cNvPr>
        <xdr:cNvSpPr txBox="1">
          <a:spLocks noChangeArrowheads="1"/>
        </xdr:cNvSpPr>
      </xdr:nvSpPr>
      <xdr:spPr bwMode="auto">
        <a:xfrm>
          <a:off x="4743450" y="35452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135" name="Text Box 15">
          <a:extLst>
            <a:ext uri="{FF2B5EF4-FFF2-40B4-BE49-F238E27FC236}">
              <a16:creationId xmlns:a16="http://schemas.microsoft.com/office/drawing/2014/main" id="{F5C11693-7020-4A6E-82AF-9487317E9A3C}"/>
            </a:ext>
          </a:extLst>
        </xdr:cNvPr>
        <xdr:cNvSpPr txBox="1">
          <a:spLocks noChangeArrowheads="1"/>
        </xdr:cNvSpPr>
      </xdr:nvSpPr>
      <xdr:spPr bwMode="auto">
        <a:xfrm>
          <a:off x="4743450" y="35452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136" name="Text Box 15">
          <a:extLst>
            <a:ext uri="{FF2B5EF4-FFF2-40B4-BE49-F238E27FC236}">
              <a16:creationId xmlns:a16="http://schemas.microsoft.com/office/drawing/2014/main" id="{D663C009-CCF3-43C5-8016-0B6AC5858D0C}"/>
            </a:ext>
          </a:extLst>
        </xdr:cNvPr>
        <xdr:cNvSpPr txBox="1">
          <a:spLocks noChangeArrowheads="1"/>
        </xdr:cNvSpPr>
      </xdr:nvSpPr>
      <xdr:spPr bwMode="auto">
        <a:xfrm>
          <a:off x="4743450" y="35452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137" name="Text Box 15">
          <a:extLst>
            <a:ext uri="{FF2B5EF4-FFF2-40B4-BE49-F238E27FC236}">
              <a16:creationId xmlns:a16="http://schemas.microsoft.com/office/drawing/2014/main" id="{7324E5B7-5F0D-4E95-8361-61E9AC013A32}"/>
            </a:ext>
          </a:extLst>
        </xdr:cNvPr>
        <xdr:cNvSpPr txBox="1">
          <a:spLocks noChangeArrowheads="1"/>
        </xdr:cNvSpPr>
      </xdr:nvSpPr>
      <xdr:spPr bwMode="auto">
        <a:xfrm>
          <a:off x="4743450" y="35452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138" name="Text Box 15">
          <a:extLst>
            <a:ext uri="{FF2B5EF4-FFF2-40B4-BE49-F238E27FC236}">
              <a16:creationId xmlns:a16="http://schemas.microsoft.com/office/drawing/2014/main" id="{CFF15CFD-7BFA-49FA-8576-FD834C6DC513}"/>
            </a:ext>
          </a:extLst>
        </xdr:cNvPr>
        <xdr:cNvSpPr txBox="1">
          <a:spLocks noChangeArrowheads="1"/>
        </xdr:cNvSpPr>
      </xdr:nvSpPr>
      <xdr:spPr bwMode="auto">
        <a:xfrm>
          <a:off x="4743450" y="35452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139" name="Text Box 15">
          <a:extLst>
            <a:ext uri="{FF2B5EF4-FFF2-40B4-BE49-F238E27FC236}">
              <a16:creationId xmlns:a16="http://schemas.microsoft.com/office/drawing/2014/main" id="{DCF8A2B7-515D-49C9-B178-0A98FF787AEA}"/>
            </a:ext>
          </a:extLst>
        </xdr:cNvPr>
        <xdr:cNvSpPr txBox="1">
          <a:spLocks noChangeArrowheads="1"/>
        </xdr:cNvSpPr>
      </xdr:nvSpPr>
      <xdr:spPr bwMode="auto">
        <a:xfrm>
          <a:off x="4743450" y="35452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140" name="Text Box 15">
          <a:extLst>
            <a:ext uri="{FF2B5EF4-FFF2-40B4-BE49-F238E27FC236}">
              <a16:creationId xmlns:a16="http://schemas.microsoft.com/office/drawing/2014/main" id="{E2F0DEFE-6774-46D2-83C8-98C51EDB3CA6}"/>
            </a:ext>
          </a:extLst>
        </xdr:cNvPr>
        <xdr:cNvSpPr txBox="1">
          <a:spLocks noChangeArrowheads="1"/>
        </xdr:cNvSpPr>
      </xdr:nvSpPr>
      <xdr:spPr bwMode="auto">
        <a:xfrm>
          <a:off x="4743450" y="35452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141" name="Text Box 15">
          <a:extLst>
            <a:ext uri="{FF2B5EF4-FFF2-40B4-BE49-F238E27FC236}">
              <a16:creationId xmlns:a16="http://schemas.microsoft.com/office/drawing/2014/main" id="{C13D731F-B4FC-4A4D-B20B-709B9B469C57}"/>
            </a:ext>
          </a:extLst>
        </xdr:cNvPr>
        <xdr:cNvSpPr txBox="1">
          <a:spLocks noChangeArrowheads="1"/>
        </xdr:cNvSpPr>
      </xdr:nvSpPr>
      <xdr:spPr bwMode="auto">
        <a:xfrm>
          <a:off x="4743450" y="35452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142" name="Text Box 15">
          <a:extLst>
            <a:ext uri="{FF2B5EF4-FFF2-40B4-BE49-F238E27FC236}">
              <a16:creationId xmlns:a16="http://schemas.microsoft.com/office/drawing/2014/main" id="{0DD4832C-91D0-45F9-8FC7-E6F95DDAB183}"/>
            </a:ext>
          </a:extLst>
        </xdr:cNvPr>
        <xdr:cNvSpPr txBox="1">
          <a:spLocks noChangeArrowheads="1"/>
        </xdr:cNvSpPr>
      </xdr:nvSpPr>
      <xdr:spPr bwMode="auto">
        <a:xfrm>
          <a:off x="4743450" y="35452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143" name="Text Box 15">
          <a:extLst>
            <a:ext uri="{FF2B5EF4-FFF2-40B4-BE49-F238E27FC236}">
              <a16:creationId xmlns:a16="http://schemas.microsoft.com/office/drawing/2014/main" id="{1B0D4B0E-979F-482C-BFC2-D9CEC30AAF8B}"/>
            </a:ext>
          </a:extLst>
        </xdr:cNvPr>
        <xdr:cNvSpPr txBox="1">
          <a:spLocks noChangeArrowheads="1"/>
        </xdr:cNvSpPr>
      </xdr:nvSpPr>
      <xdr:spPr bwMode="auto">
        <a:xfrm>
          <a:off x="4743450" y="35452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144" name="Text Box 15">
          <a:extLst>
            <a:ext uri="{FF2B5EF4-FFF2-40B4-BE49-F238E27FC236}">
              <a16:creationId xmlns:a16="http://schemas.microsoft.com/office/drawing/2014/main" id="{0895961A-18EA-4734-A279-EA07965E5071}"/>
            </a:ext>
          </a:extLst>
        </xdr:cNvPr>
        <xdr:cNvSpPr txBox="1">
          <a:spLocks noChangeArrowheads="1"/>
        </xdr:cNvSpPr>
      </xdr:nvSpPr>
      <xdr:spPr bwMode="auto">
        <a:xfrm>
          <a:off x="4743450" y="35452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145" name="Text Box 15">
          <a:extLst>
            <a:ext uri="{FF2B5EF4-FFF2-40B4-BE49-F238E27FC236}">
              <a16:creationId xmlns:a16="http://schemas.microsoft.com/office/drawing/2014/main" id="{13DDD9FC-EE43-4C45-B4FB-EEC8E8AC06BF}"/>
            </a:ext>
          </a:extLst>
        </xdr:cNvPr>
        <xdr:cNvSpPr txBox="1">
          <a:spLocks noChangeArrowheads="1"/>
        </xdr:cNvSpPr>
      </xdr:nvSpPr>
      <xdr:spPr bwMode="auto">
        <a:xfrm>
          <a:off x="4743450" y="35452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146" name="Text Box 15">
          <a:extLst>
            <a:ext uri="{FF2B5EF4-FFF2-40B4-BE49-F238E27FC236}">
              <a16:creationId xmlns:a16="http://schemas.microsoft.com/office/drawing/2014/main" id="{430E9A1E-73E8-4F1B-BFBC-028D9ED9229E}"/>
            </a:ext>
          </a:extLst>
        </xdr:cNvPr>
        <xdr:cNvSpPr txBox="1">
          <a:spLocks noChangeArrowheads="1"/>
        </xdr:cNvSpPr>
      </xdr:nvSpPr>
      <xdr:spPr bwMode="auto">
        <a:xfrm>
          <a:off x="4743450" y="35452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147" name="Text Box 15">
          <a:extLst>
            <a:ext uri="{FF2B5EF4-FFF2-40B4-BE49-F238E27FC236}">
              <a16:creationId xmlns:a16="http://schemas.microsoft.com/office/drawing/2014/main" id="{523197F4-DE32-43F2-95DC-06DC85E8AA2A}"/>
            </a:ext>
          </a:extLst>
        </xdr:cNvPr>
        <xdr:cNvSpPr txBox="1">
          <a:spLocks noChangeArrowheads="1"/>
        </xdr:cNvSpPr>
      </xdr:nvSpPr>
      <xdr:spPr bwMode="auto">
        <a:xfrm>
          <a:off x="4743450" y="35452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448496"/>
    <xdr:sp macro="" textlink="">
      <xdr:nvSpPr>
        <xdr:cNvPr id="4148" name="Text Box 15">
          <a:extLst>
            <a:ext uri="{FF2B5EF4-FFF2-40B4-BE49-F238E27FC236}">
              <a16:creationId xmlns:a16="http://schemas.microsoft.com/office/drawing/2014/main" id="{52B9FDDB-40B3-497C-B344-94D64CE2DEEC}"/>
            </a:ext>
          </a:extLst>
        </xdr:cNvPr>
        <xdr:cNvSpPr txBox="1">
          <a:spLocks noChangeArrowheads="1"/>
        </xdr:cNvSpPr>
      </xdr:nvSpPr>
      <xdr:spPr bwMode="auto">
        <a:xfrm>
          <a:off x="4743450" y="361950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149" name="Text Box 15">
          <a:extLst>
            <a:ext uri="{FF2B5EF4-FFF2-40B4-BE49-F238E27FC236}">
              <a16:creationId xmlns:a16="http://schemas.microsoft.com/office/drawing/2014/main" id="{C5395EB6-3FF7-4566-8B4A-0E68E51F393F}"/>
            </a:ext>
          </a:extLst>
        </xdr:cNvPr>
        <xdr:cNvSpPr txBox="1">
          <a:spLocks noChangeArrowheads="1"/>
        </xdr:cNvSpPr>
      </xdr:nvSpPr>
      <xdr:spPr bwMode="auto">
        <a:xfrm>
          <a:off x="4743450" y="36195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444331"/>
    <xdr:sp macro="" textlink="">
      <xdr:nvSpPr>
        <xdr:cNvPr id="4150" name="Text Box 15">
          <a:extLst>
            <a:ext uri="{FF2B5EF4-FFF2-40B4-BE49-F238E27FC236}">
              <a16:creationId xmlns:a16="http://schemas.microsoft.com/office/drawing/2014/main" id="{1F95A080-C246-44E5-A37E-2F09BA88BAC8}"/>
            </a:ext>
          </a:extLst>
        </xdr:cNvPr>
        <xdr:cNvSpPr txBox="1">
          <a:spLocks noChangeArrowheads="1"/>
        </xdr:cNvSpPr>
      </xdr:nvSpPr>
      <xdr:spPr bwMode="auto">
        <a:xfrm>
          <a:off x="4743450" y="361950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456743"/>
    <xdr:sp macro="" textlink="">
      <xdr:nvSpPr>
        <xdr:cNvPr id="4151" name="Text Box 15">
          <a:extLst>
            <a:ext uri="{FF2B5EF4-FFF2-40B4-BE49-F238E27FC236}">
              <a16:creationId xmlns:a16="http://schemas.microsoft.com/office/drawing/2014/main" id="{05126D82-E3B6-4A0E-99C1-1645855688AD}"/>
            </a:ext>
          </a:extLst>
        </xdr:cNvPr>
        <xdr:cNvSpPr txBox="1">
          <a:spLocks noChangeArrowheads="1"/>
        </xdr:cNvSpPr>
      </xdr:nvSpPr>
      <xdr:spPr bwMode="auto">
        <a:xfrm>
          <a:off x="4743450" y="361950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152" name="Text Box 15">
          <a:extLst>
            <a:ext uri="{FF2B5EF4-FFF2-40B4-BE49-F238E27FC236}">
              <a16:creationId xmlns:a16="http://schemas.microsoft.com/office/drawing/2014/main" id="{F8AE6F21-7338-411A-8BFF-60952D143DC9}"/>
            </a:ext>
          </a:extLst>
        </xdr:cNvPr>
        <xdr:cNvSpPr txBox="1">
          <a:spLocks noChangeArrowheads="1"/>
        </xdr:cNvSpPr>
      </xdr:nvSpPr>
      <xdr:spPr bwMode="auto">
        <a:xfrm>
          <a:off x="4743450" y="36195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444331"/>
    <xdr:sp macro="" textlink="">
      <xdr:nvSpPr>
        <xdr:cNvPr id="4153" name="Text Box 15">
          <a:extLst>
            <a:ext uri="{FF2B5EF4-FFF2-40B4-BE49-F238E27FC236}">
              <a16:creationId xmlns:a16="http://schemas.microsoft.com/office/drawing/2014/main" id="{AA39B374-78D3-4C40-9D2F-5A16D1963D4F}"/>
            </a:ext>
          </a:extLst>
        </xdr:cNvPr>
        <xdr:cNvSpPr txBox="1">
          <a:spLocks noChangeArrowheads="1"/>
        </xdr:cNvSpPr>
      </xdr:nvSpPr>
      <xdr:spPr bwMode="auto">
        <a:xfrm>
          <a:off x="4743450" y="361950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154" name="Text Box 15">
          <a:extLst>
            <a:ext uri="{FF2B5EF4-FFF2-40B4-BE49-F238E27FC236}">
              <a16:creationId xmlns:a16="http://schemas.microsoft.com/office/drawing/2014/main" id="{1419BD53-BE05-4C45-9751-8C1B027836E6}"/>
            </a:ext>
          </a:extLst>
        </xdr:cNvPr>
        <xdr:cNvSpPr txBox="1">
          <a:spLocks noChangeArrowheads="1"/>
        </xdr:cNvSpPr>
      </xdr:nvSpPr>
      <xdr:spPr bwMode="auto">
        <a:xfrm>
          <a:off x="4743450" y="36195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155" name="Text Box 15">
          <a:extLst>
            <a:ext uri="{FF2B5EF4-FFF2-40B4-BE49-F238E27FC236}">
              <a16:creationId xmlns:a16="http://schemas.microsoft.com/office/drawing/2014/main" id="{421D8C39-38AD-44E9-BBAB-31B4CDE598DF}"/>
            </a:ext>
          </a:extLst>
        </xdr:cNvPr>
        <xdr:cNvSpPr txBox="1">
          <a:spLocks noChangeArrowheads="1"/>
        </xdr:cNvSpPr>
      </xdr:nvSpPr>
      <xdr:spPr bwMode="auto">
        <a:xfrm>
          <a:off x="4743450" y="36195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156" name="Text Box 15">
          <a:extLst>
            <a:ext uri="{FF2B5EF4-FFF2-40B4-BE49-F238E27FC236}">
              <a16:creationId xmlns:a16="http://schemas.microsoft.com/office/drawing/2014/main" id="{06D8C0FA-F2A5-47DF-A5D2-E414C4ACACBB}"/>
            </a:ext>
          </a:extLst>
        </xdr:cNvPr>
        <xdr:cNvSpPr txBox="1">
          <a:spLocks noChangeArrowheads="1"/>
        </xdr:cNvSpPr>
      </xdr:nvSpPr>
      <xdr:spPr bwMode="auto">
        <a:xfrm>
          <a:off x="4743450" y="36195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157" name="Text Box 15">
          <a:extLst>
            <a:ext uri="{FF2B5EF4-FFF2-40B4-BE49-F238E27FC236}">
              <a16:creationId xmlns:a16="http://schemas.microsoft.com/office/drawing/2014/main" id="{53E36F3F-83C1-4149-A187-08519E4D5EB7}"/>
            </a:ext>
          </a:extLst>
        </xdr:cNvPr>
        <xdr:cNvSpPr txBox="1">
          <a:spLocks noChangeArrowheads="1"/>
        </xdr:cNvSpPr>
      </xdr:nvSpPr>
      <xdr:spPr bwMode="auto">
        <a:xfrm>
          <a:off x="4743450" y="36195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158" name="Text Box 15">
          <a:extLst>
            <a:ext uri="{FF2B5EF4-FFF2-40B4-BE49-F238E27FC236}">
              <a16:creationId xmlns:a16="http://schemas.microsoft.com/office/drawing/2014/main" id="{84F7A001-DB50-4C93-825A-005777ED4F51}"/>
            </a:ext>
          </a:extLst>
        </xdr:cNvPr>
        <xdr:cNvSpPr txBox="1">
          <a:spLocks noChangeArrowheads="1"/>
        </xdr:cNvSpPr>
      </xdr:nvSpPr>
      <xdr:spPr bwMode="auto">
        <a:xfrm>
          <a:off x="4743450" y="36195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159" name="Text Box 15">
          <a:extLst>
            <a:ext uri="{FF2B5EF4-FFF2-40B4-BE49-F238E27FC236}">
              <a16:creationId xmlns:a16="http://schemas.microsoft.com/office/drawing/2014/main" id="{68839BAB-BD0C-486F-9E77-56E565D78BD4}"/>
            </a:ext>
          </a:extLst>
        </xdr:cNvPr>
        <xdr:cNvSpPr txBox="1">
          <a:spLocks noChangeArrowheads="1"/>
        </xdr:cNvSpPr>
      </xdr:nvSpPr>
      <xdr:spPr bwMode="auto">
        <a:xfrm>
          <a:off x="4743450" y="36195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160" name="Text Box 15">
          <a:extLst>
            <a:ext uri="{FF2B5EF4-FFF2-40B4-BE49-F238E27FC236}">
              <a16:creationId xmlns:a16="http://schemas.microsoft.com/office/drawing/2014/main" id="{B1F3457E-7FDB-4FC7-BE13-8DAE64F143EE}"/>
            </a:ext>
          </a:extLst>
        </xdr:cNvPr>
        <xdr:cNvSpPr txBox="1">
          <a:spLocks noChangeArrowheads="1"/>
        </xdr:cNvSpPr>
      </xdr:nvSpPr>
      <xdr:spPr bwMode="auto">
        <a:xfrm>
          <a:off x="4743450" y="36195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161" name="Text Box 15">
          <a:extLst>
            <a:ext uri="{FF2B5EF4-FFF2-40B4-BE49-F238E27FC236}">
              <a16:creationId xmlns:a16="http://schemas.microsoft.com/office/drawing/2014/main" id="{67CCE63A-9F20-4C3D-B2EA-0C23EF067C3A}"/>
            </a:ext>
          </a:extLst>
        </xdr:cNvPr>
        <xdr:cNvSpPr txBox="1">
          <a:spLocks noChangeArrowheads="1"/>
        </xdr:cNvSpPr>
      </xdr:nvSpPr>
      <xdr:spPr bwMode="auto">
        <a:xfrm>
          <a:off x="4743450" y="36195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162" name="Text Box 15">
          <a:extLst>
            <a:ext uri="{FF2B5EF4-FFF2-40B4-BE49-F238E27FC236}">
              <a16:creationId xmlns:a16="http://schemas.microsoft.com/office/drawing/2014/main" id="{9FF57472-4AB8-4B1B-9D69-EA5146401F6C}"/>
            </a:ext>
          </a:extLst>
        </xdr:cNvPr>
        <xdr:cNvSpPr txBox="1">
          <a:spLocks noChangeArrowheads="1"/>
        </xdr:cNvSpPr>
      </xdr:nvSpPr>
      <xdr:spPr bwMode="auto">
        <a:xfrm>
          <a:off x="4743450" y="36195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163" name="Text Box 15">
          <a:extLst>
            <a:ext uri="{FF2B5EF4-FFF2-40B4-BE49-F238E27FC236}">
              <a16:creationId xmlns:a16="http://schemas.microsoft.com/office/drawing/2014/main" id="{3D6618CE-84B4-4E9E-86C4-5C0BFD766CC4}"/>
            </a:ext>
          </a:extLst>
        </xdr:cNvPr>
        <xdr:cNvSpPr txBox="1">
          <a:spLocks noChangeArrowheads="1"/>
        </xdr:cNvSpPr>
      </xdr:nvSpPr>
      <xdr:spPr bwMode="auto">
        <a:xfrm>
          <a:off x="4743450" y="36195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164" name="Text Box 15">
          <a:extLst>
            <a:ext uri="{FF2B5EF4-FFF2-40B4-BE49-F238E27FC236}">
              <a16:creationId xmlns:a16="http://schemas.microsoft.com/office/drawing/2014/main" id="{DB747C00-E2C8-407E-9539-6487F9891B24}"/>
            </a:ext>
          </a:extLst>
        </xdr:cNvPr>
        <xdr:cNvSpPr txBox="1">
          <a:spLocks noChangeArrowheads="1"/>
        </xdr:cNvSpPr>
      </xdr:nvSpPr>
      <xdr:spPr bwMode="auto">
        <a:xfrm>
          <a:off x="4743450" y="36195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165" name="Text Box 15">
          <a:extLst>
            <a:ext uri="{FF2B5EF4-FFF2-40B4-BE49-F238E27FC236}">
              <a16:creationId xmlns:a16="http://schemas.microsoft.com/office/drawing/2014/main" id="{89C1C98C-291A-4726-8F7D-14F6343A1F78}"/>
            </a:ext>
          </a:extLst>
        </xdr:cNvPr>
        <xdr:cNvSpPr txBox="1">
          <a:spLocks noChangeArrowheads="1"/>
        </xdr:cNvSpPr>
      </xdr:nvSpPr>
      <xdr:spPr bwMode="auto">
        <a:xfrm>
          <a:off x="4743450" y="36195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166" name="Text Box 15">
          <a:extLst>
            <a:ext uri="{FF2B5EF4-FFF2-40B4-BE49-F238E27FC236}">
              <a16:creationId xmlns:a16="http://schemas.microsoft.com/office/drawing/2014/main" id="{422536FC-1AD5-4A84-BA7E-FFD1CFE2D7DD}"/>
            </a:ext>
          </a:extLst>
        </xdr:cNvPr>
        <xdr:cNvSpPr txBox="1">
          <a:spLocks noChangeArrowheads="1"/>
        </xdr:cNvSpPr>
      </xdr:nvSpPr>
      <xdr:spPr bwMode="auto">
        <a:xfrm>
          <a:off x="4743450" y="36195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167" name="Text Box 15">
          <a:extLst>
            <a:ext uri="{FF2B5EF4-FFF2-40B4-BE49-F238E27FC236}">
              <a16:creationId xmlns:a16="http://schemas.microsoft.com/office/drawing/2014/main" id="{C5F2F1F3-E13B-4A7E-AD49-9718448871D9}"/>
            </a:ext>
          </a:extLst>
        </xdr:cNvPr>
        <xdr:cNvSpPr txBox="1">
          <a:spLocks noChangeArrowheads="1"/>
        </xdr:cNvSpPr>
      </xdr:nvSpPr>
      <xdr:spPr bwMode="auto">
        <a:xfrm>
          <a:off x="4743450" y="36195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168" name="Text Box 15">
          <a:extLst>
            <a:ext uri="{FF2B5EF4-FFF2-40B4-BE49-F238E27FC236}">
              <a16:creationId xmlns:a16="http://schemas.microsoft.com/office/drawing/2014/main" id="{CC1E8A03-B29A-4268-A11D-B3DC1F2C4AB2}"/>
            </a:ext>
          </a:extLst>
        </xdr:cNvPr>
        <xdr:cNvSpPr txBox="1">
          <a:spLocks noChangeArrowheads="1"/>
        </xdr:cNvSpPr>
      </xdr:nvSpPr>
      <xdr:spPr bwMode="auto">
        <a:xfrm>
          <a:off x="4743450" y="36195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169" name="Text Box 15">
          <a:extLst>
            <a:ext uri="{FF2B5EF4-FFF2-40B4-BE49-F238E27FC236}">
              <a16:creationId xmlns:a16="http://schemas.microsoft.com/office/drawing/2014/main" id="{CBDCBA75-2861-4DA6-A70D-E64FADF25055}"/>
            </a:ext>
          </a:extLst>
        </xdr:cNvPr>
        <xdr:cNvSpPr txBox="1">
          <a:spLocks noChangeArrowheads="1"/>
        </xdr:cNvSpPr>
      </xdr:nvSpPr>
      <xdr:spPr bwMode="auto">
        <a:xfrm>
          <a:off x="4743450" y="36195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170" name="Text Box 15">
          <a:extLst>
            <a:ext uri="{FF2B5EF4-FFF2-40B4-BE49-F238E27FC236}">
              <a16:creationId xmlns:a16="http://schemas.microsoft.com/office/drawing/2014/main" id="{78A28BB2-08E0-455F-A784-E6FCA2DA162D}"/>
            </a:ext>
          </a:extLst>
        </xdr:cNvPr>
        <xdr:cNvSpPr txBox="1">
          <a:spLocks noChangeArrowheads="1"/>
        </xdr:cNvSpPr>
      </xdr:nvSpPr>
      <xdr:spPr bwMode="auto">
        <a:xfrm>
          <a:off x="474345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171" name="Text Box 15">
          <a:extLst>
            <a:ext uri="{FF2B5EF4-FFF2-40B4-BE49-F238E27FC236}">
              <a16:creationId xmlns:a16="http://schemas.microsoft.com/office/drawing/2014/main" id="{57DA7662-68E9-48AC-8DA6-73263460069D}"/>
            </a:ext>
          </a:extLst>
        </xdr:cNvPr>
        <xdr:cNvSpPr txBox="1">
          <a:spLocks noChangeArrowheads="1"/>
        </xdr:cNvSpPr>
      </xdr:nvSpPr>
      <xdr:spPr bwMode="auto">
        <a:xfrm>
          <a:off x="474345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172" name="Text Box 15">
          <a:extLst>
            <a:ext uri="{FF2B5EF4-FFF2-40B4-BE49-F238E27FC236}">
              <a16:creationId xmlns:a16="http://schemas.microsoft.com/office/drawing/2014/main" id="{3FA09F3F-5930-47A8-BD6A-C5C3D442C575}"/>
            </a:ext>
          </a:extLst>
        </xdr:cNvPr>
        <xdr:cNvSpPr txBox="1">
          <a:spLocks noChangeArrowheads="1"/>
        </xdr:cNvSpPr>
      </xdr:nvSpPr>
      <xdr:spPr bwMode="auto">
        <a:xfrm>
          <a:off x="474345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173" name="Text Box 15">
          <a:extLst>
            <a:ext uri="{FF2B5EF4-FFF2-40B4-BE49-F238E27FC236}">
              <a16:creationId xmlns:a16="http://schemas.microsoft.com/office/drawing/2014/main" id="{2EAE09E5-A1AB-4BFF-BC39-91B97C407255}"/>
            </a:ext>
          </a:extLst>
        </xdr:cNvPr>
        <xdr:cNvSpPr txBox="1">
          <a:spLocks noChangeArrowheads="1"/>
        </xdr:cNvSpPr>
      </xdr:nvSpPr>
      <xdr:spPr bwMode="auto">
        <a:xfrm>
          <a:off x="474345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174" name="Text Box 15">
          <a:extLst>
            <a:ext uri="{FF2B5EF4-FFF2-40B4-BE49-F238E27FC236}">
              <a16:creationId xmlns:a16="http://schemas.microsoft.com/office/drawing/2014/main" id="{F5ADC249-30D4-4107-A505-2E41CAB936D7}"/>
            </a:ext>
          </a:extLst>
        </xdr:cNvPr>
        <xdr:cNvSpPr txBox="1">
          <a:spLocks noChangeArrowheads="1"/>
        </xdr:cNvSpPr>
      </xdr:nvSpPr>
      <xdr:spPr bwMode="auto">
        <a:xfrm>
          <a:off x="474345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175" name="Text Box 15">
          <a:extLst>
            <a:ext uri="{FF2B5EF4-FFF2-40B4-BE49-F238E27FC236}">
              <a16:creationId xmlns:a16="http://schemas.microsoft.com/office/drawing/2014/main" id="{58AAEF3A-22CF-40A8-A8AB-3DBDA58E1732}"/>
            </a:ext>
          </a:extLst>
        </xdr:cNvPr>
        <xdr:cNvSpPr txBox="1">
          <a:spLocks noChangeArrowheads="1"/>
        </xdr:cNvSpPr>
      </xdr:nvSpPr>
      <xdr:spPr bwMode="auto">
        <a:xfrm>
          <a:off x="474345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176" name="Text Box 15">
          <a:extLst>
            <a:ext uri="{FF2B5EF4-FFF2-40B4-BE49-F238E27FC236}">
              <a16:creationId xmlns:a16="http://schemas.microsoft.com/office/drawing/2014/main" id="{E0ADFBDA-2E87-4CB7-9CDC-411EAFD8B941}"/>
            </a:ext>
          </a:extLst>
        </xdr:cNvPr>
        <xdr:cNvSpPr txBox="1">
          <a:spLocks noChangeArrowheads="1"/>
        </xdr:cNvSpPr>
      </xdr:nvSpPr>
      <xdr:spPr bwMode="auto">
        <a:xfrm>
          <a:off x="474345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177" name="Text Box 15">
          <a:extLst>
            <a:ext uri="{FF2B5EF4-FFF2-40B4-BE49-F238E27FC236}">
              <a16:creationId xmlns:a16="http://schemas.microsoft.com/office/drawing/2014/main" id="{CDBC05EB-1E14-4630-AE0E-17291EA3D39A}"/>
            </a:ext>
          </a:extLst>
        </xdr:cNvPr>
        <xdr:cNvSpPr txBox="1">
          <a:spLocks noChangeArrowheads="1"/>
        </xdr:cNvSpPr>
      </xdr:nvSpPr>
      <xdr:spPr bwMode="auto">
        <a:xfrm>
          <a:off x="474345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178" name="Text Box 15">
          <a:extLst>
            <a:ext uri="{FF2B5EF4-FFF2-40B4-BE49-F238E27FC236}">
              <a16:creationId xmlns:a16="http://schemas.microsoft.com/office/drawing/2014/main" id="{55D2D320-9ACD-484E-98E3-9CE728C417AD}"/>
            </a:ext>
          </a:extLst>
        </xdr:cNvPr>
        <xdr:cNvSpPr txBox="1">
          <a:spLocks noChangeArrowheads="1"/>
        </xdr:cNvSpPr>
      </xdr:nvSpPr>
      <xdr:spPr bwMode="auto">
        <a:xfrm>
          <a:off x="474345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179" name="Text Box 15">
          <a:extLst>
            <a:ext uri="{FF2B5EF4-FFF2-40B4-BE49-F238E27FC236}">
              <a16:creationId xmlns:a16="http://schemas.microsoft.com/office/drawing/2014/main" id="{3FEEE9FF-0BA6-47D4-B228-0835FFFA420F}"/>
            </a:ext>
          </a:extLst>
        </xdr:cNvPr>
        <xdr:cNvSpPr txBox="1">
          <a:spLocks noChangeArrowheads="1"/>
        </xdr:cNvSpPr>
      </xdr:nvSpPr>
      <xdr:spPr bwMode="auto">
        <a:xfrm>
          <a:off x="474345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180" name="Text Box 15">
          <a:extLst>
            <a:ext uri="{FF2B5EF4-FFF2-40B4-BE49-F238E27FC236}">
              <a16:creationId xmlns:a16="http://schemas.microsoft.com/office/drawing/2014/main" id="{19BA7535-D218-46D3-8D01-E5CC5ED25ADF}"/>
            </a:ext>
          </a:extLst>
        </xdr:cNvPr>
        <xdr:cNvSpPr txBox="1">
          <a:spLocks noChangeArrowheads="1"/>
        </xdr:cNvSpPr>
      </xdr:nvSpPr>
      <xdr:spPr bwMode="auto">
        <a:xfrm>
          <a:off x="474345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181" name="Text Box 15">
          <a:extLst>
            <a:ext uri="{FF2B5EF4-FFF2-40B4-BE49-F238E27FC236}">
              <a16:creationId xmlns:a16="http://schemas.microsoft.com/office/drawing/2014/main" id="{93EF51C2-AA61-4762-8E54-6461192F9CA0}"/>
            </a:ext>
          </a:extLst>
        </xdr:cNvPr>
        <xdr:cNvSpPr txBox="1">
          <a:spLocks noChangeArrowheads="1"/>
        </xdr:cNvSpPr>
      </xdr:nvSpPr>
      <xdr:spPr bwMode="auto">
        <a:xfrm>
          <a:off x="474345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182" name="Text Box 15">
          <a:extLst>
            <a:ext uri="{FF2B5EF4-FFF2-40B4-BE49-F238E27FC236}">
              <a16:creationId xmlns:a16="http://schemas.microsoft.com/office/drawing/2014/main" id="{8119343C-BBEA-4D7D-84F2-77A2655F04BB}"/>
            </a:ext>
          </a:extLst>
        </xdr:cNvPr>
        <xdr:cNvSpPr txBox="1">
          <a:spLocks noChangeArrowheads="1"/>
        </xdr:cNvSpPr>
      </xdr:nvSpPr>
      <xdr:spPr bwMode="auto">
        <a:xfrm>
          <a:off x="474345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183" name="Text Box 15">
          <a:extLst>
            <a:ext uri="{FF2B5EF4-FFF2-40B4-BE49-F238E27FC236}">
              <a16:creationId xmlns:a16="http://schemas.microsoft.com/office/drawing/2014/main" id="{3FCBC937-560C-443F-9BE0-7190FBEF5D41}"/>
            </a:ext>
          </a:extLst>
        </xdr:cNvPr>
        <xdr:cNvSpPr txBox="1">
          <a:spLocks noChangeArrowheads="1"/>
        </xdr:cNvSpPr>
      </xdr:nvSpPr>
      <xdr:spPr bwMode="auto">
        <a:xfrm>
          <a:off x="474345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184" name="Text Box 15">
          <a:extLst>
            <a:ext uri="{FF2B5EF4-FFF2-40B4-BE49-F238E27FC236}">
              <a16:creationId xmlns:a16="http://schemas.microsoft.com/office/drawing/2014/main" id="{A5FA6500-9761-4B76-8694-E267A2AF05F6}"/>
            </a:ext>
          </a:extLst>
        </xdr:cNvPr>
        <xdr:cNvSpPr txBox="1">
          <a:spLocks noChangeArrowheads="1"/>
        </xdr:cNvSpPr>
      </xdr:nvSpPr>
      <xdr:spPr bwMode="auto">
        <a:xfrm>
          <a:off x="474345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185" name="Text Box 15">
          <a:extLst>
            <a:ext uri="{FF2B5EF4-FFF2-40B4-BE49-F238E27FC236}">
              <a16:creationId xmlns:a16="http://schemas.microsoft.com/office/drawing/2014/main" id="{66A80181-CF92-4023-ABFC-FD9759A6042F}"/>
            </a:ext>
          </a:extLst>
        </xdr:cNvPr>
        <xdr:cNvSpPr txBox="1">
          <a:spLocks noChangeArrowheads="1"/>
        </xdr:cNvSpPr>
      </xdr:nvSpPr>
      <xdr:spPr bwMode="auto">
        <a:xfrm>
          <a:off x="474345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186" name="Text Box 15">
          <a:extLst>
            <a:ext uri="{FF2B5EF4-FFF2-40B4-BE49-F238E27FC236}">
              <a16:creationId xmlns:a16="http://schemas.microsoft.com/office/drawing/2014/main" id="{4527DFD4-F36B-480B-AA70-EB572F4F7C01}"/>
            </a:ext>
          </a:extLst>
        </xdr:cNvPr>
        <xdr:cNvSpPr txBox="1">
          <a:spLocks noChangeArrowheads="1"/>
        </xdr:cNvSpPr>
      </xdr:nvSpPr>
      <xdr:spPr bwMode="auto">
        <a:xfrm>
          <a:off x="474345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187" name="Text Box 15">
          <a:extLst>
            <a:ext uri="{FF2B5EF4-FFF2-40B4-BE49-F238E27FC236}">
              <a16:creationId xmlns:a16="http://schemas.microsoft.com/office/drawing/2014/main" id="{C4B772BF-38E3-49D7-AF05-BF5C0AD1E50C}"/>
            </a:ext>
          </a:extLst>
        </xdr:cNvPr>
        <xdr:cNvSpPr txBox="1">
          <a:spLocks noChangeArrowheads="1"/>
        </xdr:cNvSpPr>
      </xdr:nvSpPr>
      <xdr:spPr bwMode="auto">
        <a:xfrm>
          <a:off x="474345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461691"/>
    <xdr:sp macro="" textlink="">
      <xdr:nvSpPr>
        <xdr:cNvPr id="4188" name="Text Box 15">
          <a:extLst>
            <a:ext uri="{FF2B5EF4-FFF2-40B4-BE49-F238E27FC236}">
              <a16:creationId xmlns:a16="http://schemas.microsoft.com/office/drawing/2014/main" id="{8802807F-5415-4BD9-AEC1-ED5842DE5747}"/>
            </a:ext>
          </a:extLst>
        </xdr:cNvPr>
        <xdr:cNvSpPr txBox="1">
          <a:spLocks noChangeArrowheads="1"/>
        </xdr:cNvSpPr>
      </xdr:nvSpPr>
      <xdr:spPr bwMode="auto">
        <a:xfrm>
          <a:off x="4743450" y="37680900"/>
          <a:ext cx="95250" cy="461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189" name="Text Box 15">
          <a:extLst>
            <a:ext uri="{FF2B5EF4-FFF2-40B4-BE49-F238E27FC236}">
              <a16:creationId xmlns:a16="http://schemas.microsoft.com/office/drawing/2014/main" id="{79D7C0EF-B078-4CD1-83F3-D91CDFBBF01D}"/>
            </a:ext>
          </a:extLst>
        </xdr:cNvPr>
        <xdr:cNvSpPr txBox="1">
          <a:spLocks noChangeArrowheads="1"/>
        </xdr:cNvSpPr>
      </xdr:nvSpPr>
      <xdr:spPr bwMode="auto">
        <a:xfrm>
          <a:off x="4743450" y="37680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444331"/>
    <xdr:sp macro="" textlink="">
      <xdr:nvSpPr>
        <xdr:cNvPr id="4190" name="Text Box 15">
          <a:extLst>
            <a:ext uri="{FF2B5EF4-FFF2-40B4-BE49-F238E27FC236}">
              <a16:creationId xmlns:a16="http://schemas.microsoft.com/office/drawing/2014/main" id="{58DE76ED-3211-43AC-8A6E-E629ED27E9D4}"/>
            </a:ext>
          </a:extLst>
        </xdr:cNvPr>
        <xdr:cNvSpPr txBox="1">
          <a:spLocks noChangeArrowheads="1"/>
        </xdr:cNvSpPr>
      </xdr:nvSpPr>
      <xdr:spPr bwMode="auto">
        <a:xfrm>
          <a:off x="4743450" y="376809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448496"/>
    <xdr:sp macro="" textlink="">
      <xdr:nvSpPr>
        <xdr:cNvPr id="4191" name="Text Box 15">
          <a:extLst>
            <a:ext uri="{FF2B5EF4-FFF2-40B4-BE49-F238E27FC236}">
              <a16:creationId xmlns:a16="http://schemas.microsoft.com/office/drawing/2014/main" id="{EA63B6F1-249E-4625-BA08-7E24228C220B}"/>
            </a:ext>
          </a:extLst>
        </xdr:cNvPr>
        <xdr:cNvSpPr txBox="1">
          <a:spLocks noChangeArrowheads="1"/>
        </xdr:cNvSpPr>
      </xdr:nvSpPr>
      <xdr:spPr bwMode="auto">
        <a:xfrm>
          <a:off x="4743450" y="376809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192" name="Text Box 15">
          <a:extLst>
            <a:ext uri="{FF2B5EF4-FFF2-40B4-BE49-F238E27FC236}">
              <a16:creationId xmlns:a16="http://schemas.microsoft.com/office/drawing/2014/main" id="{7F29F370-CB08-4C3C-AE7C-553EC3E3F90A}"/>
            </a:ext>
          </a:extLst>
        </xdr:cNvPr>
        <xdr:cNvSpPr txBox="1">
          <a:spLocks noChangeArrowheads="1"/>
        </xdr:cNvSpPr>
      </xdr:nvSpPr>
      <xdr:spPr bwMode="auto">
        <a:xfrm>
          <a:off x="4743450" y="37680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444331"/>
    <xdr:sp macro="" textlink="">
      <xdr:nvSpPr>
        <xdr:cNvPr id="4193" name="Text Box 15">
          <a:extLst>
            <a:ext uri="{FF2B5EF4-FFF2-40B4-BE49-F238E27FC236}">
              <a16:creationId xmlns:a16="http://schemas.microsoft.com/office/drawing/2014/main" id="{1B037E82-1D9A-4294-84E1-9A1764096F71}"/>
            </a:ext>
          </a:extLst>
        </xdr:cNvPr>
        <xdr:cNvSpPr txBox="1">
          <a:spLocks noChangeArrowheads="1"/>
        </xdr:cNvSpPr>
      </xdr:nvSpPr>
      <xdr:spPr bwMode="auto">
        <a:xfrm>
          <a:off x="4743450" y="376809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456743"/>
    <xdr:sp macro="" textlink="">
      <xdr:nvSpPr>
        <xdr:cNvPr id="4194" name="Text Box 15">
          <a:extLst>
            <a:ext uri="{FF2B5EF4-FFF2-40B4-BE49-F238E27FC236}">
              <a16:creationId xmlns:a16="http://schemas.microsoft.com/office/drawing/2014/main" id="{D3C34CDE-B8A5-4738-8886-33015A91FD59}"/>
            </a:ext>
          </a:extLst>
        </xdr:cNvPr>
        <xdr:cNvSpPr txBox="1">
          <a:spLocks noChangeArrowheads="1"/>
        </xdr:cNvSpPr>
      </xdr:nvSpPr>
      <xdr:spPr bwMode="auto">
        <a:xfrm>
          <a:off x="4743450" y="376809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195" name="Text Box 15">
          <a:extLst>
            <a:ext uri="{FF2B5EF4-FFF2-40B4-BE49-F238E27FC236}">
              <a16:creationId xmlns:a16="http://schemas.microsoft.com/office/drawing/2014/main" id="{6C22407E-EA06-4447-BC3E-9FFEE007B7BF}"/>
            </a:ext>
          </a:extLst>
        </xdr:cNvPr>
        <xdr:cNvSpPr txBox="1">
          <a:spLocks noChangeArrowheads="1"/>
        </xdr:cNvSpPr>
      </xdr:nvSpPr>
      <xdr:spPr bwMode="auto">
        <a:xfrm>
          <a:off x="4743450" y="37680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444331"/>
    <xdr:sp macro="" textlink="">
      <xdr:nvSpPr>
        <xdr:cNvPr id="4196" name="Text Box 15">
          <a:extLst>
            <a:ext uri="{FF2B5EF4-FFF2-40B4-BE49-F238E27FC236}">
              <a16:creationId xmlns:a16="http://schemas.microsoft.com/office/drawing/2014/main" id="{DA092F3C-3FE6-4165-AE6C-C54A49D9DE5D}"/>
            </a:ext>
          </a:extLst>
        </xdr:cNvPr>
        <xdr:cNvSpPr txBox="1">
          <a:spLocks noChangeArrowheads="1"/>
        </xdr:cNvSpPr>
      </xdr:nvSpPr>
      <xdr:spPr bwMode="auto">
        <a:xfrm>
          <a:off x="4743450" y="376809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197" name="Text Box 15">
          <a:extLst>
            <a:ext uri="{FF2B5EF4-FFF2-40B4-BE49-F238E27FC236}">
              <a16:creationId xmlns:a16="http://schemas.microsoft.com/office/drawing/2014/main" id="{FAC9060D-6EE3-44D6-8F30-0FEAC4E36FBA}"/>
            </a:ext>
          </a:extLst>
        </xdr:cNvPr>
        <xdr:cNvSpPr txBox="1">
          <a:spLocks noChangeArrowheads="1"/>
        </xdr:cNvSpPr>
      </xdr:nvSpPr>
      <xdr:spPr bwMode="auto">
        <a:xfrm>
          <a:off x="4743450" y="37680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198" name="Text Box 15">
          <a:extLst>
            <a:ext uri="{FF2B5EF4-FFF2-40B4-BE49-F238E27FC236}">
              <a16:creationId xmlns:a16="http://schemas.microsoft.com/office/drawing/2014/main" id="{EAA2BCFA-B6C8-4972-8A95-9171DCB6939E}"/>
            </a:ext>
          </a:extLst>
        </xdr:cNvPr>
        <xdr:cNvSpPr txBox="1">
          <a:spLocks noChangeArrowheads="1"/>
        </xdr:cNvSpPr>
      </xdr:nvSpPr>
      <xdr:spPr bwMode="auto">
        <a:xfrm>
          <a:off x="4743450" y="37680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199" name="Text Box 15">
          <a:extLst>
            <a:ext uri="{FF2B5EF4-FFF2-40B4-BE49-F238E27FC236}">
              <a16:creationId xmlns:a16="http://schemas.microsoft.com/office/drawing/2014/main" id="{C6B22C78-809C-4DAB-93DA-A5E8C4533AC1}"/>
            </a:ext>
          </a:extLst>
        </xdr:cNvPr>
        <xdr:cNvSpPr txBox="1">
          <a:spLocks noChangeArrowheads="1"/>
        </xdr:cNvSpPr>
      </xdr:nvSpPr>
      <xdr:spPr bwMode="auto">
        <a:xfrm>
          <a:off x="4743450" y="37680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200" name="Text Box 15">
          <a:extLst>
            <a:ext uri="{FF2B5EF4-FFF2-40B4-BE49-F238E27FC236}">
              <a16:creationId xmlns:a16="http://schemas.microsoft.com/office/drawing/2014/main" id="{2BDC6563-F713-42A4-AD74-A3A8BDF7E8F7}"/>
            </a:ext>
          </a:extLst>
        </xdr:cNvPr>
        <xdr:cNvSpPr txBox="1">
          <a:spLocks noChangeArrowheads="1"/>
        </xdr:cNvSpPr>
      </xdr:nvSpPr>
      <xdr:spPr bwMode="auto">
        <a:xfrm>
          <a:off x="4743450" y="37680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201" name="Text Box 15">
          <a:extLst>
            <a:ext uri="{FF2B5EF4-FFF2-40B4-BE49-F238E27FC236}">
              <a16:creationId xmlns:a16="http://schemas.microsoft.com/office/drawing/2014/main" id="{6ED6F149-863F-45A1-B3A2-472B18A2EE14}"/>
            </a:ext>
          </a:extLst>
        </xdr:cNvPr>
        <xdr:cNvSpPr txBox="1">
          <a:spLocks noChangeArrowheads="1"/>
        </xdr:cNvSpPr>
      </xdr:nvSpPr>
      <xdr:spPr bwMode="auto">
        <a:xfrm>
          <a:off x="4743450" y="37680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202" name="Text Box 15">
          <a:extLst>
            <a:ext uri="{FF2B5EF4-FFF2-40B4-BE49-F238E27FC236}">
              <a16:creationId xmlns:a16="http://schemas.microsoft.com/office/drawing/2014/main" id="{D515A5AB-58FE-4175-A715-CB8E197555A9}"/>
            </a:ext>
          </a:extLst>
        </xdr:cNvPr>
        <xdr:cNvSpPr txBox="1">
          <a:spLocks noChangeArrowheads="1"/>
        </xdr:cNvSpPr>
      </xdr:nvSpPr>
      <xdr:spPr bwMode="auto">
        <a:xfrm>
          <a:off x="4743450" y="37680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203" name="Text Box 15">
          <a:extLst>
            <a:ext uri="{FF2B5EF4-FFF2-40B4-BE49-F238E27FC236}">
              <a16:creationId xmlns:a16="http://schemas.microsoft.com/office/drawing/2014/main" id="{746EF204-818C-4D7E-BC10-0C7737B5EB50}"/>
            </a:ext>
          </a:extLst>
        </xdr:cNvPr>
        <xdr:cNvSpPr txBox="1">
          <a:spLocks noChangeArrowheads="1"/>
        </xdr:cNvSpPr>
      </xdr:nvSpPr>
      <xdr:spPr bwMode="auto">
        <a:xfrm>
          <a:off x="4743450" y="37680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204" name="Text Box 15">
          <a:extLst>
            <a:ext uri="{FF2B5EF4-FFF2-40B4-BE49-F238E27FC236}">
              <a16:creationId xmlns:a16="http://schemas.microsoft.com/office/drawing/2014/main" id="{78748A12-4886-44DF-BFAF-1E5F966CFA41}"/>
            </a:ext>
          </a:extLst>
        </xdr:cNvPr>
        <xdr:cNvSpPr txBox="1">
          <a:spLocks noChangeArrowheads="1"/>
        </xdr:cNvSpPr>
      </xdr:nvSpPr>
      <xdr:spPr bwMode="auto">
        <a:xfrm>
          <a:off x="4743450" y="37680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205" name="Text Box 15">
          <a:extLst>
            <a:ext uri="{FF2B5EF4-FFF2-40B4-BE49-F238E27FC236}">
              <a16:creationId xmlns:a16="http://schemas.microsoft.com/office/drawing/2014/main" id="{294D52DE-4272-4D21-BEAC-125CF014C11E}"/>
            </a:ext>
          </a:extLst>
        </xdr:cNvPr>
        <xdr:cNvSpPr txBox="1">
          <a:spLocks noChangeArrowheads="1"/>
        </xdr:cNvSpPr>
      </xdr:nvSpPr>
      <xdr:spPr bwMode="auto">
        <a:xfrm>
          <a:off x="4743450" y="37680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206" name="Text Box 15">
          <a:extLst>
            <a:ext uri="{FF2B5EF4-FFF2-40B4-BE49-F238E27FC236}">
              <a16:creationId xmlns:a16="http://schemas.microsoft.com/office/drawing/2014/main" id="{24DEB7F8-36CD-415C-A2AF-3E77214CB080}"/>
            </a:ext>
          </a:extLst>
        </xdr:cNvPr>
        <xdr:cNvSpPr txBox="1">
          <a:spLocks noChangeArrowheads="1"/>
        </xdr:cNvSpPr>
      </xdr:nvSpPr>
      <xdr:spPr bwMode="auto">
        <a:xfrm>
          <a:off x="4743450" y="37680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207" name="Text Box 15">
          <a:extLst>
            <a:ext uri="{FF2B5EF4-FFF2-40B4-BE49-F238E27FC236}">
              <a16:creationId xmlns:a16="http://schemas.microsoft.com/office/drawing/2014/main" id="{B1E93A88-0976-48CC-ADBE-6C16262C8553}"/>
            </a:ext>
          </a:extLst>
        </xdr:cNvPr>
        <xdr:cNvSpPr txBox="1">
          <a:spLocks noChangeArrowheads="1"/>
        </xdr:cNvSpPr>
      </xdr:nvSpPr>
      <xdr:spPr bwMode="auto">
        <a:xfrm>
          <a:off x="4743450" y="37680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208" name="Text Box 15">
          <a:extLst>
            <a:ext uri="{FF2B5EF4-FFF2-40B4-BE49-F238E27FC236}">
              <a16:creationId xmlns:a16="http://schemas.microsoft.com/office/drawing/2014/main" id="{C2760CBB-7DA6-4602-AD33-5F489FE59172}"/>
            </a:ext>
          </a:extLst>
        </xdr:cNvPr>
        <xdr:cNvSpPr txBox="1">
          <a:spLocks noChangeArrowheads="1"/>
        </xdr:cNvSpPr>
      </xdr:nvSpPr>
      <xdr:spPr bwMode="auto">
        <a:xfrm>
          <a:off x="4743450" y="37680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209" name="Text Box 15">
          <a:extLst>
            <a:ext uri="{FF2B5EF4-FFF2-40B4-BE49-F238E27FC236}">
              <a16:creationId xmlns:a16="http://schemas.microsoft.com/office/drawing/2014/main" id="{66AC5E28-9A95-4893-9C10-E0BDE3DAC184}"/>
            </a:ext>
          </a:extLst>
        </xdr:cNvPr>
        <xdr:cNvSpPr txBox="1">
          <a:spLocks noChangeArrowheads="1"/>
        </xdr:cNvSpPr>
      </xdr:nvSpPr>
      <xdr:spPr bwMode="auto">
        <a:xfrm>
          <a:off x="4743450" y="37680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210" name="Text Box 15">
          <a:extLst>
            <a:ext uri="{FF2B5EF4-FFF2-40B4-BE49-F238E27FC236}">
              <a16:creationId xmlns:a16="http://schemas.microsoft.com/office/drawing/2014/main" id="{B4D1F2AA-9B22-4A3A-9942-B15A89BC1706}"/>
            </a:ext>
          </a:extLst>
        </xdr:cNvPr>
        <xdr:cNvSpPr txBox="1">
          <a:spLocks noChangeArrowheads="1"/>
        </xdr:cNvSpPr>
      </xdr:nvSpPr>
      <xdr:spPr bwMode="auto">
        <a:xfrm>
          <a:off x="4743450" y="37680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211" name="Text Box 15">
          <a:extLst>
            <a:ext uri="{FF2B5EF4-FFF2-40B4-BE49-F238E27FC236}">
              <a16:creationId xmlns:a16="http://schemas.microsoft.com/office/drawing/2014/main" id="{0CBC6BE8-C6F6-425D-9A3B-96A95216E5EB}"/>
            </a:ext>
          </a:extLst>
        </xdr:cNvPr>
        <xdr:cNvSpPr txBox="1">
          <a:spLocks noChangeArrowheads="1"/>
        </xdr:cNvSpPr>
      </xdr:nvSpPr>
      <xdr:spPr bwMode="auto">
        <a:xfrm>
          <a:off x="4743450" y="37680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212" name="Text Box 15">
          <a:extLst>
            <a:ext uri="{FF2B5EF4-FFF2-40B4-BE49-F238E27FC236}">
              <a16:creationId xmlns:a16="http://schemas.microsoft.com/office/drawing/2014/main" id="{F38A00D4-23CB-4F36-8A4F-85EB99CBEAB4}"/>
            </a:ext>
          </a:extLst>
        </xdr:cNvPr>
        <xdr:cNvSpPr txBox="1">
          <a:spLocks noChangeArrowheads="1"/>
        </xdr:cNvSpPr>
      </xdr:nvSpPr>
      <xdr:spPr bwMode="auto">
        <a:xfrm>
          <a:off x="4743450" y="37680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213" name="Text Box 15">
          <a:extLst>
            <a:ext uri="{FF2B5EF4-FFF2-40B4-BE49-F238E27FC236}">
              <a16:creationId xmlns:a16="http://schemas.microsoft.com/office/drawing/2014/main" id="{3CDC3F59-0CDD-42EC-9BEC-2C33AA55F139}"/>
            </a:ext>
          </a:extLst>
        </xdr:cNvPr>
        <xdr:cNvSpPr txBox="1">
          <a:spLocks noChangeArrowheads="1"/>
        </xdr:cNvSpPr>
      </xdr:nvSpPr>
      <xdr:spPr bwMode="auto">
        <a:xfrm>
          <a:off x="4743450" y="37680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214" name="Text Box 15">
          <a:extLst>
            <a:ext uri="{FF2B5EF4-FFF2-40B4-BE49-F238E27FC236}">
              <a16:creationId xmlns:a16="http://schemas.microsoft.com/office/drawing/2014/main" id="{6CD126DE-F06F-4216-9D02-CAFE3716A922}"/>
            </a:ext>
          </a:extLst>
        </xdr:cNvPr>
        <xdr:cNvSpPr txBox="1">
          <a:spLocks noChangeArrowheads="1"/>
        </xdr:cNvSpPr>
      </xdr:nvSpPr>
      <xdr:spPr bwMode="auto">
        <a:xfrm>
          <a:off x="4743450" y="37680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461691"/>
    <xdr:sp macro="" textlink="">
      <xdr:nvSpPr>
        <xdr:cNvPr id="4215" name="Text Box 15">
          <a:extLst>
            <a:ext uri="{FF2B5EF4-FFF2-40B4-BE49-F238E27FC236}">
              <a16:creationId xmlns:a16="http://schemas.microsoft.com/office/drawing/2014/main" id="{C0740C4E-C9E4-44FD-8D48-E9206F860E48}"/>
            </a:ext>
          </a:extLst>
        </xdr:cNvPr>
        <xdr:cNvSpPr txBox="1">
          <a:spLocks noChangeArrowheads="1"/>
        </xdr:cNvSpPr>
      </xdr:nvSpPr>
      <xdr:spPr bwMode="auto">
        <a:xfrm>
          <a:off x="4743450" y="38423850"/>
          <a:ext cx="95250" cy="461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216" name="Text Box 15">
          <a:extLst>
            <a:ext uri="{FF2B5EF4-FFF2-40B4-BE49-F238E27FC236}">
              <a16:creationId xmlns:a16="http://schemas.microsoft.com/office/drawing/2014/main" id="{EA451EBD-2CAB-4701-8A81-6D6724A9CF22}"/>
            </a:ext>
          </a:extLst>
        </xdr:cNvPr>
        <xdr:cNvSpPr txBox="1">
          <a:spLocks noChangeArrowheads="1"/>
        </xdr:cNvSpPr>
      </xdr:nvSpPr>
      <xdr:spPr bwMode="auto">
        <a:xfrm>
          <a:off x="4743450" y="38423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444331"/>
    <xdr:sp macro="" textlink="">
      <xdr:nvSpPr>
        <xdr:cNvPr id="4217" name="Text Box 15">
          <a:extLst>
            <a:ext uri="{FF2B5EF4-FFF2-40B4-BE49-F238E27FC236}">
              <a16:creationId xmlns:a16="http://schemas.microsoft.com/office/drawing/2014/main" id="{FF8082D4-73A7-4F6C-9EEF-33348D67B34E}"/>
            </a:ext>
          </a:extLst>
        </xdr:cNvPr>
        <xdr:cNvSpPr txBox="1">
          <a:spLocks noChangeArrowheads="1"/>
        </xdr:cNvSpPr>
      </xdr:nvSpPr>
      <xdr:spPr bwMode="auto">
        <a:xfrm>
          <a:off x="4743450" y="384238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448496"/>
    <xdr:sp macro="" textlink="">
      <xdr:nvSpPr>
        <xdr:cNvPr id="4218" name="Text Box 15">
          <a:extLst>
            <a:ext uri="{FF2B5EF4-FFF2-40B4-BE49-F238E27FC236}">
              <a16:creationId xmlns:a16="http://schemas.microsoft.com/office/drawing/2014/main" id="{4A3981E1-EAC6-48BF-8A39-399B06C08970}"/>
            </a:ext>
          </a:extLst>
        </xdr:cNvPr>
        <xdr:cNvSpPr txBox="1">
          <a:spLocks noChangeArrowheads="1"/>
        </xdr:cNvSpPr>
      </xdr:nvSpPr>
      <xdr:spPr bwMode="auto">
        <a:xfrm>
          <a:off x="4743450" y="384238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219" name="Text Box 15">
          <a:extLst>
            <a:ext uri="{FF2B5EF4-FFF2-40B4-BE49-F238E27FC236}">
              <a16:creationId xmlns:a16="http://schemas.microsoft.com/office/drawing/2014/main" id="{C83CE2D8-6724-40D9-BD0D-694FB858CBD4}"/>
            </a:ext>
          </a:extLst>
        </xdr:cNvPr>
        <xdr:cNvSpPr txBox="1">
          <a:spLocks noChangeArrowheads="1"/>
        </xdr:cNvSpPr>
      </xdr:nvSpPr>
      <xdr:spPr bwMode="auto">
        <a:xfrm>
          <a:off x="4743450" y="38423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444331"/>
    <xdr:sp macro="" textlink="">
      <xdr:nvSpPr>
        <xdr:cNvPr id="4220" name="Text Box 15">
          <a:extLst>
            <a:ext uri="{FF2B5EF4-FFF2-40B4-BE49-F238E27FC236}">
              <a16:creationId xmlns:a16="http://schemas.microsoft.com/office/drawing/2014/main" id="{C2DEB062-C5B2-47FF-A612-3D4556B2911F}"/>
            </a:ext>
          </a:extLst>
        </xdr:cNvPr>
        <xdr:cNvSpPr txBox="1">
          <a:spLocks noChangeArrowheads="1"/>
        </xdr:cNvSpPr>
      </xdr:nvSpPr>
      <xdr:spPr bwMode="auto">
        <a:xfrm>
          <a:off x="4743450" y="384238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456743"/>
    <xdr:sp macro="" textlink="">
      <xdr:nvSpPr>
        <xdr:cNvPr id="4221" name="Text Box 15">
          <a:extLst>
            <a:ext uri="{FF2B5EF4-FFF2-40B4-BE49-F238E27FC236}">
              <a16:creationId xmlns:a16="http://schemas.microsoft.com/office/drawing/2014/main" id="{44ECD79B-528A-4577-AE74-A419DE41526C}"/>
            </a:ext>
          </a:extLst>
        </xdr:cNvPr>
        <xdr:cNvSpPr txBox="1">
          <a:spLocks noChangeArrowheads="1"/>
        </xdr:cNvSpPr>
      </xdr:nvSpPr>
      <xdr:spPr bwMode="auto">
        <a:xfrm>
          <a:off x="4743450" y="384238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222" name="Text Box 15">
          <a:extLst>
            <a:ext uri="{FF2B5EF4-FFF2-40B4-BE49-F238E27FC236}">
              <a16:creationId xmlns:a16="http://schemas.microsoft.com/office/drawing/2014/main" id="{B26CCFF3-4DC8-4175-93E1-22555C45F1FF}"/>
            </a:ext>
          </a:extLst>
        </xdr:cNvPr>
        <xdr:cNvSpPr txBox="1">
          <a:spLocks noChangeArrowheads="1"/>
        </xdr:cNvSpPr>
      </xdr:nvSpPr>
      <xdr:spPr bwMode="auto">
        <a:xfrm>
          <a:off x="4743450" y="38423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444331"/>
    <xdr:sp macro="" textlink="">
      <xdr:nvSpPr>
        <xdr:cNvPr id="4223" name="Text Box 15">
          <a:extLst>
            <a:ext uri="{FF2B5EF4-FFF2-40B4-BE49-F238E27FC236}">
              <a16:creationId xmlns:a16="http://schemas.microsoft.com/office/drawing/2014/main" id="{165115E3-CE0F-44E1-B210-03058329FD97}"/>
            </a:ext>
          </a:extLst>
        </xdr:cNvPr>
        <xdr:cNvSpPr txBox="1">
          <a:spLocks noChangeArrowheads="1"/>
        </xdr:cNvSpPr>
      </xdr:nvSpPr>
      <xdr:spPr bwMode="auto">
        <a:xfrm>
          <a:off x="4743450" y="384238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224" name="Text Box 15">
          <a:extLst>
            <a:ext uri="{FF2B5EF4-FFF2-40B4-BE49-F238E27FC236}">
              <a16:creationId xmlns:a16="http://schemas.microsoft.com/office/drawing/2014/main" id="{1825DC7C-C419-4A70-A685-546C8925AE4F}"/>
            </a:ext>
          </a:extLst>
        </xdr:cNvPr>
        <xdr:cNvSpPr txBox="1">
          <a:spLocks noChangeArrowheads="1"/>
        </xdr:cNvSpPr>
      </xdr:nvSpPr>
      <xdr:spPr bwMode="auto">
        <a:xfrm>
          <a:off x="4743450" y="38423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225" name="Text Box 15">
          <a:extLst>
            <a:ext uri="{FF2B5EF4-FFF2-40B4-BE49-F238E27FC236}">
              <a16:creationId xmlns:a16="http://schemas.microsoft.com/office/drawing/2014/main" id="{DE310FBA-3DFA-4EA4-BF4D-FD42AEB6AAE2}"/>
            </a:ext>
          </a:extLst>
        </xdr:cNvPr>
        <xdr:cNvSpPr txBox="1">
          <a:spLocks noChangeArrowheads="1"/>
        </xdr:cNvSpPr>
      </xdr:nvSpPr>
      <xdr:spPr bwMode="auto">
        <a:xfrm>
          <a:off x="4743450" y="38423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226" name="Text Box 15">
          <a:extLst>
            <a:ext uri="{FF2B5EF4-FFF2-40B4-BE49-F238E27FC236}">
              <a16:creationId xmlns:a16="http://schemas.microsoft.com/office/drawing/2014/main" id="{A2E32EE6-C70B-49AC-9147-A501573E5DA1}"/>
            </a:ext>
          </a:extLst>
        </xdr:cNvPr>
        <xdr:cNvSpPr txBox="1">
          <a:spLocks noChangeArrowheads="1"/>
        </xdr:cNvSpPr>
      </xdr:nvSpPr>
      <xdr:spPr bwMode="auto">
        <a:xfrm>
          <a:off x="4743450" y="38423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227" name="Text Box 15">
          <a:extLst>
            <a:ext uri="{FF2B5EF4-FFF2-40B4-BE49-F238E27FC236}">
              <a16:creationId xmlns:a16="http://schemas.microsoft.com/office/drawing/2014/main" id="{EB26EA79-014D-48AD-985B-7BEAB83D0570}"/>
            </a:ext>
          </a:extLst>
        </xdr:cNvPr>
        <xdr:cNvSpPr txBox="1">
          <a:spLocks noChangeArrowheads="1"/>
        </xdr:cNvSpPr>
      </xdr:nvSpPr>
      <xdr:spPr bwMode="auto">
        <a:xfrm>
          <a:off x="4743450" y="38423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228" name="Text Box 15">
          <a:extLst>
            <a:ext uri="{FF2B5EF4-FFF2-40B4-BE49-F238E27FC236}">
              <a16:creationId xmlns:a16="http://schemas.microsoft.com/office/drawing/2014/main" id="{5F5F5DC7-036C-40C3-8722-6AE6D0BFAFBE}"/>
            </a:ext>
          </a:extLst>
        </xdr:cNvPr>
        <xdr:cNvSpPr txBox="1">
          <a:spLocks noChangeArrowheads="1"/>
        </xdr:cNvSpPr>
      </xdr:nvSpPr>
      <xdr:spPr bwMode="auto">
        <a:xfrm>
          <a:off x="4743450" y="38423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229" name="Text Box 15">
          <a:extLst>
            <a:ext uri="{FF2B5EF4-FFF2-40B4-BE49-F238E27FC236}">
              <a16:creationId xmlns:a16="http://schemas.microsoft.com/office/drawing/2014/main" id="{77BFD33C-CB4E-47A9-A4D6-F78588DC7310}"/>
            </a:ext>
          </a:extLst>
        </xdr:cNvPr>
        <xdr:cNvSpPr txBox="1">
          <a:spLocks noChangeArrowheads="1"/>
        </xdr:cNvSpPr>
      </xdr:nvSpPr>
      <xdr:spPr bwMode="auto">
        <a:xfrm>
          <a:off x="4743450" y="38423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230" name="Text Box 15">
          <a:extLst>
            <a:ext uri="{FF2B5EF4-FFF2-40B4-BE49-F238E27FC236}">
              <a16:creationId xmlns:a16="http://schemas.microsoft.com/office/drawing/2014/main" id="{16214A96-E6D8-498E-9475-8E6D465F2438}"/>
            </a:ext>
          </a:extLst>
        </xdr:cNvPr>
        <xdr:cNvSpPr txBox="1">
          <a:spLocks noChangeArrowheads="1"/>
        </xdr:cNvSpPr>
      </xdr:nvSpPr>
      <xdr:spPr bwMode="auto">
        <a:xfrm>
          <a:off x="4743450" y="38423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231" name="Text Box 15">
          <a:extLst>
            <a:ext uri="{FF2B5EF4-FFF2-40B4-BE49-F238E27FC236}">
              <a16:creationId xmlns:a16="http://schemas.microsoft.com/office/drawing/2014/main" id="{D0454BCA-EA9F-4A84-BEF8-F11BE0F65231}"/>
            </a:ext>
          </a:extLst>
        </xdr:cNvPr>
        <xdr:cNvSpPr txBox="1">
          <a:spLocks noChangeArrowheads="1"/>
        </xdr:cNvSpPr>
      </xdr:nvSpPr>
      <xdr:spPr bwMode="auto">
        <a:xfrm>
          <a:off x="4743450" y="38423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232" name="Text Box 15">
          <a:extLst>
            <a:ext uri="{FF2B5EF4-FFF2-40B4-BE49-F238E27FC236}">
              <a16:creationId xmlns:a16="http://schemas.microsoft.com/office/drawing/2014/main" id="{992DACA3-4F5D-4E45-8775-933AC07F4999}"/>
            </a:ext>
          </a:extLst>
        </xdr:cNvPr>
        <xdr:cNvSpPr txBox="1">
          <a:spLocks noChangeArrowheads="1"/>
        </xdr:cNvSpPr>
      </xdr:nvSpPr>
      <xdr:spPr bwMode="auto">
        <a:xfrm>
          <a:off x="4743450" y="38423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233" name="Text Box 15">
          <a:extLst>
            <a:ext uri="{FF2B5EF4-FFF2-40B4-BE49-F238E27FC236}">
              <a16:creationId xmlns:a16="http://schemas.microsoft.com/office/drawing/2014/main" id="{22F435CF-7BAD-4D44-B5CF-71AEE72764D3}"/>
            </a:ext>
          </a:extLst>
        </xdr:cNvPr>
        <xdr:cNvSpPr txBox="1">
          <a:spLocks noChangeArrowheads="1"/>
        </xdr:cNvSpPr>
      </xdr:nvSpPr>
      <xdr:spPr bwMode="auto">
        <a:xfrm>
          <a:off x="4743450" y="38423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234" name="Text Box 15">
          <a:extLst>
            <a:ext uri="{FF2B5EF4-FFF2-40B4-BE49-F238E27FC236}">
              <a16:creationId xmlns:a16="http://schemas.microsoft.com/office/drawing/2014/main" id="{699C0DBB-B4E6-4923-BBC0-C89797F127E0}"/>
            </a:ext>
          </a:extLst>
        </xdr:cNvPr>
        <xdr:cNvSpPr txBox="1">
          <a:spLocks noChangeArrowheads="1"/>
        </xdr:cNvSpPr>
      </xdr:nvSpPr>
      <xdr:spPr bwMode="auto">
        <a:xfrm>
          <a:off x="4743450" y="38423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235" name="Text Box 15">
          <a:extLst>
            <a:ext uri="{FF2B5EF4-FFF2-40B4-BE49-F238E27FC236}">
              <a16:creationId xmlns:a16="http://schemas.microsoft.com/office/drawing/2014/main" id="{A338C64C-9CF9-4C99-A08A-D956D2F5B89D}"/>
            </a:ext>
          </a:extLst>
        </xdr:cNvPr>
        <xdr:cNvSpPr txBox="1">
          <a:spLocks noChangeArrowheads="1"/>
        </xdr:cNvSpPr>
      </xdr:nvSpPr>
      <xdr:spPr bwMode="auto">
        <a:xfrm>
          <a:off x="4743450" y="38423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236" name="Text Box 15">
          <a:extLst>
            <a:ext uri="{FF2B5EF4-FFF2-40B4-BE49-F238E27FC236}">
              <a16:creationId xmlns:a16="http://schemas.microsoft.com/office/drawing/2014/main" id="{34675B7D-7C2D-417B-A6EF-272594C7923D}"/>
            </a:ext>
          </a:extLst>
        </xdr:cNvPr>
        <xdr:cNvSpPr txBox="1">
          <a:spLocks noChangeArrowheads="1"/>
        </xdr:cNvSpPr>
      </xdr:nvSpPr>
      <xdr:spPr bwMode="auto">
        <a:xfrm>
          <a:off x="4743450" y="38423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237" name="Text Box 15">
          <a:extLst>
            <a:ext uri="{FF2B5EF4-FFF2-40B4-BE49-F238E27FC236}">
              <a16:creationId xmlns:a16="http://schemas.microsoft.com/office/drawing/2014/main" id="{2A013291-057A-4046-BD96-6D9384F56DBA}"/>
            </a:ext>
          </a:extLst>
        </xdr:cNvPr>
        <xdr:cNvSpPr txBox="1">
          <a:spLocks noChangeArrowheads="1"/>
        </xdr:cNvSpPr>
      </xdr:nvSpPr>
      <xdr:spPr bwMode="auto">
        <a:xfrm>
          <a:off x="4743450" y="38423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238" name="Text Box 15">
          <a:extLst>
            <a:ext uri="{FF2B5EF4-FFF2-40B4-BE49-F238E27FC236}">
              <a16:creationId xmlns:a16="http://schemas.microsoft.com/office/drawing/2014/main" id="{B6D5C954-0755-4EFB-AEC5-0B7144B0F340}"/>
            </a:ext>
          </a:extLst>
        </xdr:cNvPr>
        <xdr:cNvSpPr txBox="1">
          <a:spLocks noChangeArrowheads="1"/>
        </xdr:cNvSpPr>
      </xdr:nvSpPr>
      <xdr:spPr bwMode="auto">
        <a:xfrm>
          <a:off x="4743450" y="38423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239" name="Text Box 15">
          <a:extLst>
            <a:ext uri="{FF2B5EF4-FFF2-40B4-BE49-F238E27FC236}">
              <a16:creationId xmlns:a16="http://schemas.microsoft.com/office/drawing/2014/main" id="{8CC151E8-3D55-4259-B7AB-E6C39CAED912}"/>
            </a:ext>
          </a:extLst>
        </xdr:cNvPr>
        <xdr:cNvSpPr txBox="1">
          <a:spLocks noChangeArrowheads="1"/>
        </xdr:cNvSpPr>
      </xdr:nvSpPr>
      <xdr:spPr bwMode="auto">
        <a:xfrm>
          <a:off x="4743450" y="38423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240" name="Text Box 15">
          <a:extLst>
            <a:ext uri="{FF2B5EF4-FFF2-40B4-BE49-F238E27FC236}">
              <a16:creationId xmlns:a16="http://schemas.microsoft.com/office/drawing/2014/main" id="{E441393C-6D20-458B-9DD5-BB3D01A21ADF}"/>
            </a:ext>
          </a:extLst>
        </xdr:cNvPr>
        <xdr:cNvSpPr txBox="1">
          <a:spLocks noChangeArrowheads="1"/>
        </xdr:cNvSpPr>
      </xdr:nvSpPr>
      <xdr:spPr bwMode="auto">
        <a:xfrm>
          <a:off x="4743450" y="38423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241" name="Text Box 15">
          <a:extLst>
            <a:ext uri="{FF2B5EF4-FFF2-40B4-BE49-F238E27FC236}">
              <a16:creationId xmlns:a16="http://schemas.microsoft.com/office/drawing/2014/main" id="{58461477-F377-422E-B5A4-0B84353B2C4A}"/>
            </a:ext>
          </a:extLst>
        </xdr:cNvPr>
        <xdr:cNvSpPr txBox="1">
          <a:spLocks noChangeArrowheads="1"/>
        </xdr:cNvSpPr>
      </xdr:nvSpPr>
      <xdr:spPr bwMode="auto">
        <a:xfrm>
          <a:off x="4743450" y="38423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242" name="Text Box 15">
          <a:extLst>
            <a:ext uri="{FF2B5EF4-FFF2-40B4-BE49-F238E27FC236}">
              <a16:creationId xmlns:a16="http://schemas.microsoft.com/office/drawing/2014/main" id="{B3E8C18C-6B3A-4F63-AC26-C1953E487348}"/>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243" name="Text Box 15">
          <a:extLst>
            <a:ext uri="{FF2B5EF4-FFF2-40B4-BE49-F238E27FC236}">
              <a16:creationId xmlns:a16="http://schemas.microsoft.com/office/drawing/2014/main" id="{CD0F0D13-F139-4A7F-B05B-BE6128856C41}"/>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244" name="Text Box 15">
          <a:extLst>
            <a:ext uri="{FF2B5EF4-FFF2-40B4-BE49-F238E27FC236}">
              <a16:creationId xmlns:a16="http://schemas.microsoft.com/office/drawing/2014/main" id="{011BEA23-9CE6-440C-B404-3A6033E1FEDE}"/>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245" name="Text Box 15">
          <a:extLst>
            <a:ext uri="{FF2B5EF4-FFF2-40B4-BE49-F238E27FC236}">
              <a16:creationId xmlns:a16="http://schemas.microsoft.com/office/drawing/2014/main" id="{3F14C900-424C-4302-A6CF-D7EC0126329D}"/>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246" name="Text Box 15">
          <a:extLst>
            <a:ext uri="{FF2B5EF4-FFF2-40B4-BE49-F238E27FC236}">
              <a16:creationId xmlns:a16="http://schemas.microsoft.com/office/drawing/2014/main" id="{6BEBB51C-3F5B-4BEF-87D2-58F1FA513665}"/>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247" name="Text Box 15">
          <a:extLst>
            <a:ext uri="{FF2B5EF4-FFF2-40B4-BE49-F238E27FC236}">
              <a16:creationId xmlns:a16="http://schemas.microsoft.com/office/drawing/2014/main" id="{D39A9063-E2C2-489D-8157-34E3AA13AE8B}"/>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248" name="Text Box 15">
          <a:extLst>
            <a:ext uri="{FF2B5EF4-FFF2-40B4-BE49-F238E27FC236}">
              <a16:creationId xmlns:a16="http://schemas.microsoft.com/office/drawing/2014/main" id="{FD408C65-B13D-4817-89C7-A1873475A9C4}"/>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249" name="Text Box 15">
          <a:extLst>
            <a:ext uri="{FF2B5EF4-FFF2-40B4-BE49-F238E27FC236}">
              <a16:creationId xmlns:a16="http://schemas.microsoft.com/office/drawing/2014/main" id="{7408B423-C6FA-4826-9662-3782EA3D3057}"/>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250" name="Text Box 15">
          <a:extLst>
            <a:ext uri="{FF2B5EF4-FFF2-40B4-BE49-F238E27FC236}">
              <a16:creationId xmlns:a16="http://schemas.microsoft.com/office/drawing/2014/main" id="{DCA90180-198F-4874-A52F-F5E068CF1034}"/>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251" name="Text Box 15">
          <a:extLst>
            <a:ext uri="{FF2B5EF4-FFF2-40B4-BE49-F238E27FC236}">
              <a16:creationId xmlns:a16="http://schemas.microsoft.com/office/drawing/2014/main" id="{A1BCF472-DEAE-4200-A761-294EF98F0A9D}"/>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252" name="Text Box 15">
          <a:extLst>
            <a:ext uri="{FF2B5EF4-FFF2-40B4-BE49-F238E27FC236}">
              <a16:creationId xmlns:a16="http://schemas.microsoft.com/office/drawing/2014/main" id="{33A9E437-918C-4E09-9C8A-91CE93510783}"/>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253" name="Text Box 15">
          <a:extLst>
            <a:ext uri="{FF2B5EF4-FFF2-40B4-BE49-F238E27FC236}">
              <a16:creationId xmlns:a16="http://schemas.microsoft.com/office/drawing/2014/main" id="{C6EF8E80-F598-4A03-B22D-85ED1CB7C82B}"/>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254" name="Text Box 15">
          <a:extLst>
            <a:ext uri="{FF2B5EF4-FFF2-40B4-BE49-F238E27FC236}">
              <a16:creationId xmlns:a16="http://schemas.microsoft.com/office/drawing/2014/main" id="{A7E44A80-B8E4-4CEF-89AC-398466FA35C6}"/>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255" name="Text Box 15">
          <a:extLst>
            <a:ext uri="{FF2B5EF4-FFF2-40B4-BE49-F238E27FC236}">
              <a16:creationId xmlns:a16="http://schemas.microsoft.com/office/drawing/2014/main" id="{D06D9ED0-44CF-457A-9687-FDE104C36910}"/>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256" name="Text Box 15">
          <a:extLst>
            <a:ext uri="{FF2B5EF4-FFF2-40B4-BE49-F238E27FC236}">
              <a16:creationId xmlns:a16="http://schemas.microsoft.com/office/drawing/2014/main" id="{8303764A-D080-4E73-973D-4F5CFB554F39}"/>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257" name="Text Box 15">
          <a:extLst>
            <a:ext uri="{FF2B5EF4-FFF2-40B4-BE49-F238E27FC236}">
              <a16:creationId xmlns:a16="http://schemas.microsoft.com/office/drawing/2014/main" id="{81115247-0992-4210-A732-1130839FCD05}"/>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258" name="Text Box 15">
          <a:extLst>
            <a:ext uri="{FF2B5EF4-FFF2-40B4-BE49-F238E27FC236}">
              <a16:creationId xmlns:a16="http://schemas.microsoft.com/office/drawing/2014/main" id="{6792D939-4ED6-49B9-89C0-BEDDB2EFC861}"/>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259" name="Text Box 15">
          <a:extLst>
            <a:ext uri="{FF2B5EF4-FFF2-40B4-BE49-F238E27FC236}">
              <a16:creationId xmlns:a16="http://schemas.microsoft.com/office/drawing/2014/main" id="{02146D2E-737E-4A1B-B666-A64564B5568D}"/>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260" name="Text Box 15">
          <a:extLst>
            <a:ext uri="{FF2B5EF4-FFF2-40B4-BE49-F238E27FC236}">
              <a16:creationId xmlns:a16="http://schemas.microsoft.com/office/drawing/2014/main" id="{CB875989-58DD-4BE3-A9D0-437AC189F7A5}"/>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261" name="Text Box 15">
          <a:extLst>
            <a:ext uri="{FF2B5EF4-FFF2-40B4-BE49-F238E27FC236}">
              <a16:creationId xmlns:a16="http://schemas.microsoft.com/office/drawing/2014/main" id="{3EEFACED-1B7A-42A1-A394-16BEE88ED827}"/>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262" name="Text Box 15">
          <a:extLst>
            <a:ext uri="{FF2B5EF4-FFF2-40B4-BE49-F238E27FC236}">
              <a16:creationId xmlns:a16="http://schemas.microsoft.com/office/drawing/2014/main" id="{93D6BD13-AC73-43DA-928F-EB202BDC4B36}"/>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448496"/>
    <xdr:sp macro="" textlink="">
      <xdr:nvSpPr>
        <xdr:cNvPr id="4263" name="Text Box 15">
          <a:extLst>
            <a:ext uri="{FF2B5EF4-FFF2-40B4-BE49-F238E27FC236}">
              <a16:creationId xmlns:a16="http://schemas.microsoft.com/office/drawing/2014/main" id="{D563E00F-9658-40FC-A90B-F2DFA9FEA6D3}"/>
            </a:ext>
          </a:extLst>
        </xdr:cNvPr>
        <xdr:cNvSpPr txBox="1">
          <a:spLocks noChangeArrowheads="1"/>
        </xdr:cNvSpPr>
      </xdr:nvSpPr>
      <xdr:spPr bwMode="auto">
        <a:xfrm>
          <a:off x="4743450" y="399097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64" name="Text Box 15">
          <a:extLst>
            <a:ext uri="{FF2B5EF4-FFF2-40B4-BE49-F238E27FC236}">
              <a16:creationId xmlns:a16="http://schemas.microsoft.com/office/drawing/2014/main" id="{85AD58F0-CA88-43C8-8130-9F4569CDF3D6}"/>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444331"/>
    <xdr:sp macro="" textlink="">
      <xdr:nvSpPr>
        <xdr:cNvPr id="4265" name="Text Box 15">
          <a:extLst>
            <a:ext uri="{FF2B5EF4-FFF2-40B4-BE49-F238E27FC236}">
              <a16:creationId xmlns:a16="http://schemas.microsoft.com/office/drawing/2014/main" id="{437E0210-9E6D-4384-A8DA-3DC3446ACFAB}"/>
            </a:ext>
          </a:extLst>
        </xdr:cNvPr>
        <xdr:cNvSpPr txBox="1">
          <a:spLocks noChangeArrowheads="1"/>
        </xdr:cNvSpPr>
      </xdr:nvSpPr>
      <xdr:spPr bwMode="auto">
        <a:xfrm>
          <a:off x="4743450" y="399097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448496"/>
    <xdr:sp macro="" textlink="">
      <xdr:nvSpPr>
        <xdr:cNvPr id="4266" name="Text Box 15">
          <a:extLst>
            <a:ext uri="{FF2B5EF4-FFF2-40B4-BE49-F238E27FC236}">
              <a16:creationId xmlns:a16="http://schemas.microsoft.com/office/drawing/2014/main" id="{EDB0ABBD-276B-4FEE-B881-B5E9B497854C}"/>
            </a:ext>
          </a:extLst>
        </xdr:cNvPr>
        <xdr:cNvSpPr txBox="1">
          <a:spLocks noChangeArrowheads="1"/>
        </xdr:cNvSpPr>
      </xdr:nvSpPr>
      <xdr:spPr bwMode="auto">
        <a:xfrm>
          <a:off x="4743450" y="399097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67" name="Text Box 15">
          <a:extLst>
            <a:ext uri="{FF2B5EF4-FFF2-40B4-BE49-F238E27FC236}">
              <a16:creationId xmlns:a16="http://schemas.microsoft.com/office/drawing/2014/main" id="{6044D56C-6152-473E-9DC5-7F7999EE4F1A}"/>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444331"/>
    <xdr:sp macro="" textlink="">
      <xdr:nvSpPr>
        <xdr:cNvPr id="4268" name="Text Box 15">
          <a:extLst>
            <a:ext uri="{FF2B5EF4-FFF2-40B4-BE49-F238E27FC236}">
              <a16:creationId xmlns:a16="http://schemas.microsoft.com/office/drawing/2014/main" id="{23F61B06-0BEA-4A1C-899F-CDAC47CA7D9D}"/>
            </a:ext>
          </a:extLst>
        </xdr:cNvPr>
        <xdr:cNvSpPr txBox="1">
          <a:spLocks noChangeArrowheads="1"/>
        </xdr:cNvSpPr>
      </xdr:nvSpPr>
      <xdr:spPr bwMode="auto">
        <a:xfrm>
          <a:off x="4743450" y="399097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456743"/>
    <xdr:sp macro="" textlink="">
      <xdr:nvSpPr>
        <xdr:cNvPr id="4269" name="Text Box 15">
          <a:extLst>
            <a:ext uri="{FF2B5EF4-FFF2-40B4-BE49-F238E27FC236}">
              <a16:creationId xmlns:a16="http://schemas.microsoft.com/office/drawing/2014/main" id="{C6C8F02E-17DA-45B6-99BF-B004C75A1693}"/>
            </a:ext>
          </a:extLst>
        </xdr:cNvPr>
        <xdr:cNvSpPr txBox="1">
          <a:spLocks noChangeArrowheads="1"/>
        </xdr:cNvSpPr>
      </xdr:nvSpPr>
      <xdr:spPr bwMode="auto">
        <a:xfrm>
          <a:off x="4743450" y="399097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70" name="Text Box 15">
          <a:extLst>
            <a:ext uri="{FF2B5EF4-FFF2-40B4-BE49-F238E27FC236}">
              <a16:creationId xmlns:a16="http://schemas.microsoft.com/office/drawing/2014/main" id="{282C70FE-4463-4BD1-89E0-CF2FD991363A}"/>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444331"/>
    <xdr:sp macro="" textlink="">
      <xdr:nvSpPr>
        <xdr:cNvPr id="4271" name="Text Box 15">
          <a:extLst>
            <a:ext uri="{FF2B5EF4-FFF2-40B4-BE49-F238E27FC236}">
              <a16:creationId xmlns:a16="http://schemas.microsoft.com/office/drawing/2014/main" id="{9F427C3A-62CB-4B1C-BCED-A00F5F10331D}"/>
            </a:ext>
          </a:extLst>
        </xdr:cNvPr>
        <xdr:cNvSpPr txBox="1">
          <a:spLocks noChangeArrowheads="1"/>
        </xdr:cNvSpPr>
      </xdr:nvSpPr>
      <xdr:spPr bwMode="auto">
        <a:xfrm>
          <a:off x="4743450" y="399097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72" name="Text Box 15">
          <a:extLst>
            <a:ext uri="{FF2B5EF4-FFF2-40B4-BE49-F238E27FC236}">
              <a16:creationId xmlns:a16="http://schemas.microsoft.com/office/drawing/2014/main" id="{7A8BA312-6317-4EB9-AC6B-F66718225661}"/>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73" name="Text Box 15">
          <a:extLst>
            <a:ext uri="{FF2B5EF4-FFF2-40B4-BE49-F238E27FC236}">
              <a16:creationId xmlns:a16="http://schemas.microsoft.com/office/drawing/2014/main" id="{A2FF2BA0-4326-4495-BA99-6B509DEA7B78}"/>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74" name="Text Box 15">
          <a:extLst>
            <a:ext uri="{FF2B5EF4-FFF2-40B4-BE49-F238E27FC236}">
              <a16:creationId xmlns:a16="http://schemas.microsoft.com/office/drawing/2014/main" id="{1ACE880A-F60C-45EA-A99B-481B8855ABFA}"/>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75" name="Text Box 15">
          <a:extLst>
            <a:ext uri="{FF2B5EF4-FFF2-40B4-BE49-F238E27FC236}">
              <a16:creationId xmlns:a16="http://schemas.microsoft.com/office/drawing/2014/main" id="{129FD50C-6C6A-4F10-8704-C90843F660E7}"/>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76" name="Text Box 15">
          <a:extLst>
            <a:ext uri="{FF2B5EF4-FFF2-40B4-BE49-F238E27FC236}">
              <a16:creationId xmlns:a16="http://schemas.microsoft.com/office/drawing/2014/main" id="{E3451108-A2A3-4B2F-AEA9-2C5C5E3BE23F}"/>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77" name="Text Box 15">
          <a:extLst>
            <a:ext uri="{FF2B5EF4-FFF2-40B4-BE49-F238E27FC236}">
              <a16:creationId xmlns:a16="http://schemas.microsoft.com/office/drawing/2014/main" id="{BE1B3170-EE84-4CE3-BAB1-F62DD2026DEE}"/>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78" name="Text Box 15">
          <a:extLst>
            <a:ext uri="{FF2B5EF4-FFF2-40B4-BE49-F238E27FC236}">
              <a16:creationId xmlns:a16="http://schemas.microsoft.com/office/drawing/2014/main" id="{FDAC3EEC-7B05-493F-BDA1-3CD6A3C2C0DF}"/>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79" name="Text Box 15">
          <a:extLst>
            <a:ext uri="{FF2B5EF4-FFF2-40B4-BE49-F238E27FC236}">
              <a16:creationId xmlns:a16="http://schemas.microsoft.com/office/drawing/2014/main" id="{D7337E69-A142-48F8-B77E-052106250A65}"/>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80" name="Text Box 15">
          <a:extLst>
            <a:ext uri="{FF2B5EF4-FFF2-40B4-BE49-F238E27FC236}">
              <a16:creationId xmlns:a16="http://schemas.microsoft.com/office/drawing/2014/main" id="{A1AE25ED-AF4E-4EA0-8F5B-48CCA4BEF087}"/>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81" name="Text Box 15">
          <a:extLst>
            <a:ext uri="{FF2B5EF4-FFF2-40B4-BE49-F238E27FC236}">
              <a16:creationId xmlns:a16="http://schemas.microsoft.com/office/drawing/2014/main" id="{07949581-E6E7-4A95-8545-817D96342E94}"/>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82" name="Text Box 15">
          <a:extLst>
            <a:ext uri="{FF2B5EF4-FFF2-40B4-BE49-F238E27FC236}">
              <a16:creationId xmlns:a16="http://schemas.microsoft.com/office/drawing/2014/main" id="{B172A8FF-4B38-4F14-B27E-064369B40BB0}"/>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83" name="Text Box 15">
          <a:extLst>
            <a:ext uri="{FF2B5EF4-FFF2-40B4-BE49-F238E27FC236}">
              <a16:creationId xmlns:a16="http://schemas.microsoft.com/office/drawing/2014/main" id="{37EF200E-C77E-4452-B81F-C5B64CA9BB1E}"/>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84" name="Text Box 15">
          <a:extLst>
            <a:ext uri="{FF2B5EF4-FFF2-40B4-BE49-F238E27FC236}">
              <a16:creationId xmlns:a16="http://schemas.microsoft.com/office/drawing/2014/main" id="{1D78CA83-5681-4824-A335-3E30C704C3FE}"/>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85" name="Text Box 15">
          <a:extLst>
            <a:ext uri="{FF2B5EF4-FFF2-40B4-BE49-F238E27FC236}">
              <a16:creationId xmlns:a16="http://schemas.microsoft.com/office/drawing/2014/main" id="{BD2DDD65-6AEC-4EE2-82A4-F3B598ADCB03}"/>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86" name="Text Box 15">
          <a:extLst>
            <a:ext uri="{FF2B5EF4-FFF2-40B4-BE49-F238E27FC236}">
              <a16:creationId xmlns:a16="http://schemas.microsoft.com/office/drawing/2014/main" id="{AEE67D1F-9D0E-4FD2-A641-2EBBB55E3290}"/>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87" name="Text Box 15">
          <a:extLst>
            <a:ext uri="{FF2B5EF4-FFF2-40B4-BE49-F238E27FC236}">
              <a16:creationId xmlns:a16="http://schemas.microsoft.com/office/drawing/2014/main" id="{E427A323-F087-4FE4-821E-6B5F1748D993}"/>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88" name="Text Box 15">
          <a:extLst>
            <a:ext uri="{FF2B5EF4-FFF2-40B4-BE49-F238E27FC236}">
              <a16:creationId xmlns:a16="http://schemas.microsoft.com/office/drawing/2014/main" id="{1ED02707-0BDE-4B31-A93D-59D7D891811C}"/>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89" name="Text Box 15">
          <a:extLst>
            <a:ext uri="{FF2B5EF4-FFF2-40B4-BE49-F238E27FC236}">
              <a16:creationId xmlns:a16="http://schemas.microsoft.com/office/drawing/2014/main" id="{7A703894-F18D-425A-A085-4C4233CFAB35}"/>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90" name="Text Box 15">
          <a:extLst>
            <a:ext uri="{FF2B5EF4-FFF2-40B4-BE49-F238E27FC236}">
              <a16:creationId xmlns:a16="http://schemas.microsoft.com/office/drawing/2014/main" id="{F26D1C35-35F7-4175-8736-C30B464093BA}"/>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91" name="Text Box 15">
          <a:extLst>
            <a:ext uri="{FF2B5EF4-FFF2-40B4-BE49-F238E27FC236}">
              <a16:creationId xmlns:a16="http://schemas.microsoft.com/office/drawing/2014/main" id="{D24D19AA-129D-4DEA-8BD2-E670C82724E1}"/>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92" name="Text Box 15">
          <a:extLst>
            <a:ext uri="{FF2B5EF4-FFF2-40B4-BE49-F238E27FC236}">
              <a16:creationId xmlns:a16="http://schemas.microsoft.com/office/drawing/2014/main" id="{3CB2EF78-7B2F-44AB-AFC8-66FB701C756D}"/>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448496"/>
    <xdr:sp macro="" textlink="">
      <xdr:nvSpPr>
        <xdr:cNvPr id="4293" name="Text Box 15">
          <a:extLst>
            <a:ext uri="{FF2B5EF4-FFF2-40B4-BE49-F238E27FC236}">
              <a16:creationId xmlns:a16="http://schemas.microsoft.com/office/drawing/2014/main" id="{BD4DC0D4-DBBF-4730-8032-44698ADFD43A}"/>
            </a:ext>
          </a:extLst>
        </xdr:cNvPr>
        <xdr:cNvSpPr txBox="1">
          <a:spLocks noChangeArrowheads="1"/>
        </xdr:cNvSpPr>
      </xdr:nvSpPr>
      <xdr:spPr bwMode="auto">
        <a:xfrm>
          <a:off x="4743450" y="406527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294" name="Text Box 15">
          <a:extLst>
            <a:ext uri="{FF2B5EF4-FFF2-40B4-BE49-F238E27FC236}">
              <a16:creationId xmlns:a16="http://schemas.microsoft.com/office/drawing/2014/main" id="{BF2ADBC8-78B5-446A-AB64-6F6C0F60D212}"/>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444331"/>
    <xdr:sp macro="" textlink="">
      <xdr:nvSpPr>
        <xdr:cNvPr id="4295" name="Text Box 15">
          <a:extLst>
            <a:ext uri="{FF2B5EF4-FFF2-40B4-BE49-F238E27FC236}">
              <a16:creationId xmlns:a16="http://schemas.microsoft.com/office/drawing/2014/main" id="{5E687FC3-9ADC-4BF9-9A3E-2E0D58D31FF2}"/>
            </a:ext>
          </a:extLst>
        </xdr:cNvPr>
        <xdr:cNvSpPr txBox="1">
          <a:spLocks noChangeArrowheads="1"/>
        </xdr:cNvSpPr>
      </xdr:nvSpPr>
      <xdr:spPr bwMode="auto">
        <a:xfrm>
          <a:off x="4743450" y="406527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448496"/>
    <xdr:sp macro="" textlink="">
      <xdr:nvSpPr>
        <xdr:cNvPr id="4296" name="Text Box 15">
          <a:extLst>
            <a:ext uri="{FF2B5EF4-FFF2-40B4-BE49-F238E27FC236}">
              <a16:creationId xmlns:a16="http://schemas.microsoft.com/office/drawing/2014/main" id="{EDA09B7C-5135-490D-9319-C8C22F216B8F}"/>
            </a:ext>
          </a:extLst>
        </xdr:cNvPr>
        <xdr:cNvSpPr txBox="1">
          <a:spLocks noChangeArrowheads="1"/>
        </xdr:cNvSpPr>
      </xdr:nvSpPr>
      <xdr:spPr bwMode="auto">
        <a:xfrm>
          <a:off x="4743450" y="406527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297" name="Text Box 15">
          <a:extLst>
            <a:ext uri="{FF2B5EF4-FFF2-40B4-BE49-F238E27FC236}">
              <a16:creationId xmlns:a16="http://schemas.microsoft.com/office/drawing/2014/main" id="{71AE3CE1-F21E-409A-B3A3-42E9B92B90C2}"/>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444331"/>
    <xdr:sp macro="" textlink="">
      <xdr:nvSpPr>
        <xdr:cNvPr id="4298" name="Text Box 15">
          <a:extLst>
            <a:ext uri="{FF2B5EF4-FFF2-40B4-BE49-F238E27FC236}">
              <a16:creationId xmlns:a16="http://schemas.microsoft.com/office/drawing/2014/main" id="{01C15494-2D8F-4E79-BD77-9FB84D2EC964}"/>
            </a:ext>
          </a:extLst>
        </xdr:cNvPr>
        <xdr:cNvSpPr txBox="1">
          <a:spLocks noChangeArrowheads="1"/>
        </xdr:cNvSpPr>
      </xdr:nvSpPr>
      <xdr:spPr bwMode="auto">
        <a:xfrm>
          <a:off x="4743450" y="406527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456743"/>
    <xdr:sp macro="" textlink="">
      <xdr:nvSpPr>
        <xdr:cNvPr id="4299" name="Text Box 15">
          <a:extLst>
            <a:ext uri="{FF2B5EF4-FFF2-40B4-BE49-F238E27FC236}">
              <a16:creationId xmlns:a16="http://schemas.microsoft.com/office/drawing/2014/main" id="{7A45F1BA-3F60-424C-BEDB-EA504338BA41}"/>
            </a:ext>
          </a:extLst>
        </xdr:cNvPr>
        <xdr:cNvSpPr txBox="1">
          <a:spLocks noChangeArrowheads="1"/>
        </xdr:cNvSpPr>
      </xdr:nvSpPr>
      <xdr:spPr bwMode="auto">
        <a:xfrm>
          <a:off x="4743450" y="406527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00" name="Text Box 15">
          <a:extLst>
            <a:ext uri="{FF2B5EF4-FFF2-40B4-BE49-F238E27FC236}">
              <a16:creationId xmlns:a16="http://schemas.microsoft.com/office/drawing/2014/main" id="{87F7BC2E-F2F7-4BB0-8D9E-9B9555F05A5C}"/>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444331"/>
    <xdr:sp macro="" textlink="">
      <xdr:nvSpPr>
        <xdr:cNvPr id="4301" name="Text Box 15">
          <a:extLst>
            <a:ext uri="{FF2B5EF4-FFF2-40B4-BE49-F238E27FC236}">
              <a16:creationId xmlns:a16="http://schemas.microsoft.com/office/drawing/2014/main" id="{AC948C99-7892-43D3-A7CC-BDE4CDCDFD1D}"/>
            </a:ext>
          </a:extLst>
        </xdr:cNvPr>
        <xdr:cNvSpPr txBox="1">
          <a:spLocks noChangeArrowheads="1"/>
        </xdr:cNvSpPr>
      </xdr:nvSpPr>
      <xdr:spPr bwMode="auto">
        <a:xfrm>
          <a:off x="4743450" y="406527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02" name="Text Box 15">
          <a:extLst>
            <a:ext uri="{FF2B5EF4-FFF2-40B4-BE49-F238E27FC236}">
              <a16:creationId xmlns:a16="http://schemas.microsoft.com/office/drawing/2014/main" id="{7F8662AB-6C13-4772-BE5E-B9EA338FAF07}"/>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03" name="Text Box 15">
          <a:extLst>
            <a:ext uri="{FF2B5EF4-FFF2-40B4-BE49-F238E27FC236}">
              <a16:creationId xmlns:a16="http://schemas.microsoft.com/office/drawing/2014/main" id="{408864CE-C952-411E-A4DE-019569F9056B}"/>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04" name="Text Box 15">
          <a:extLst>
            <a:ext uri="{FF2B5EF4-FFF2-40B4-BE49-F238E27FC236}">
              <a16:creationId xmlns:a16="http://schemas.microsoft.com/office/drawing/2014/main" id="{C9758C6D-5B5C-42D9-9DCC-EBA7EDC2AB2D}"/>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05" name="Text Box 15">
          <a:extLst>
            <a:ext uri="{FF2B5EF4-FFF2-40B4-BE49-F238E27FC236}">
              <a16:creationId xmlns:a16="http://schemas.microsoft.com/office/drawing/2014/main" id="{E26810AA-B5AC-4007-99B3-1205A0ECF590}"/>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06" name="Text Box 15">
          <a:extLst>
            <a:ext uri="{FF2B5EF4-FFF2-40B4-BE49-F238E27FC236}">
              <a16:creationId xmlns:a16="http://schemas.microsoft.com/office/drawing/2014/main" id="{F35D50AD-B403-4EF2-B7D4-FBD129947C69}"/>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07" name="Text Box 15">
          <a:extLst>
            <a:ext uri="{FF2B5EF4-FFF2-40B4-BE49-F238E27FC236}">
              <a16:creationId xmlns:a16="http://schemas.microsoft.com/office/drawing/2014/main" id="{E10A5ECC-1D06-4794-AC86-6070D37C4A10}"/>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08" name="Text Box 15">
          <a:extLst>
            <a:ext uri="{FF2B5EF4-FFF2-40B4-BE49-F238E27FC236}">
              <a16:creationId xmlns:a16="http://schemas.microsoft.com/office/drawing/2014/main" id="{F8D4F8DA-AA94-43E2-BE92-2E1B47113277}"/>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09" name="Text Box 15">
          <a:extLst>
            <a:ext uri="{FF2B5EF4-FFF2-40B4-BE49-F238E27FC236}">
              <a16:creationId xmlns:a16="http://schemas.microsoft.com/office/drawing/2014/main" id="{1D42C488-8165-4082-A9B8-490C1B863F5A}"/>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10" name="Text Box 15">
          <a:extLst>
            <a:ext uri="{FF2B5EF4-FFF2-40B4-BE49-F238E27FC236}">
              <a16:creationId xmlns:a16="http://schemas.microsoft.com/office/drawing/2014/main" id="{26E87BA6-064C-4AB1-99E9-9FE8877016A4}"/>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11" name="Text Box 15">
          <a:extLst>
            <a:ext uri="{FF2B5EF4-FFF2-40B4-BE49-F238E27FC236}">
              <a16:creationId xmlns:a16="http://schemas.microsoft.com/office/drawing/2014/main" id="{343477CB-7B34-4AA3-8B0C-2F8CB913756C}"/>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12" name="Text Box 15">
          <a:extLst>
            <a:ext uri="{FF2B5EF4-FFF2-40B4-BE49-F238E27FC236}">
              <a16:creationId xmlns:a16="http://schemas.microsoft.com/office/drawing/2014/main" id="{1FA7DEFF-88AB-4FCC-BC05-2CA2AA9EB44F}"/>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13" name="Text Box 15">
          <a:extLst>
            <a:ext uri="{FF2B5EF4-FFF2-40B4-BE49-F238E27FC236}">
              <a16:creationId xmlns:a16="http://schemas.microsoft.com/office/drawing/2014/main" id="{CC5FE3D0-92B5-4BEB-AA17-2593431A6EEE}"/>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14" name="Text Box 15">
          <a:extLst>
            <a:ext uri="{FF2B5EF4-FFF2-40B4-BE49-F238E27FC236}">
              <a16:creationId xmlns:a16="http://schemas.microsoft.com/office/drawing/2014/main" id="{A156405F-6CC7-46A1-84AB-7089CD094C97}"/>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15" name="Text Box 15">
          <a:extLst>
            <a:ext uri="{FF2B5EF4-FFF2-40B4-BE49-F238E27FC236}">
              <a16:creationId xmlns:a16="http://schemas.microsoft.com/office/drawing/2014/main" id="{22FBCF8A-8688-413A-97E3-51E930FF0539}"/>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16" name="Text Box 15">
          <a:extLst>
            <a:ext uri="{FF2B5EF4-FFF2-40B4-BE49-F238E27FC236}">
              <a16:creationId xmlns:a16="http://schemas.microsoft.com/office/drawing/2014/main" id="{853DBC5B-F021-4338-9230-08DE163465C2}"/>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17" name="Text Box 15">
          <a:extLst>
            <a:ext uri="{FF2B5EF4-FFF2-40B4-BE49-F238E27FC236}">
              <a16:creationId xmlns:a16="http://schemas.microsoft.com/office/drawing/2014/main" id="{2B9DA289-5569-4C27-9CFA-432EE578CC06}"/>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18" name="Text Box 15">
          <a:extLst>
            <a:ext uri="{FF2B5EF4-FFF2-40B4-BE49-F238E27FC236}">
              <a16:creationId xmlns:a16="http://schemas.microsoft.com/office/drawing/2014/main" id="{9F252EF4-7046-4941-9DA5-E24B631CE23E}"/>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19" name="Text Box 15">
          <a:extLst>
            <a:ext uri="{FF2B5EF4-FFF2-40B4-BE49-F238E27FC236}">
              <a16:creationId xmlns:a16="http://schemas.microsoft.com/office/drawing/2014/main" id="{3FA0E4C7-B03F-4796-9689-4D88D1EB91EE}"/>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20" name="Text Box 15">
          <a:extLst>
            <a:ext uri="{FF2B5EF4-FFF2-40B4-BE49-F238E27FC236}">
              <a16:creationId xmlns:a16="http://schemas.microsoft.com/office/drawing/2014/main" id="{72227F9A-15F1-40B9-B51B-2CDB354496F7}"/>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21" name="Text Box 15">
          <a:extLst>
            <a:ext uri="{FF2B5EF4-FFF2-40B4-BE49-F238E27FC236}">
              <a16:creationId xmlns:a16="http://schemas.microsoft.com/office/drawing/2014/main" id="{A6100C2B-5AFE-4934-9924-39B78D28F15D}"/>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22" name="Text Box 15">
          <a:extLst>
            <a:ext uri="{FF2B5EF4-FFF2-40B4-BE49-F238E27FC236}">
              <a16:creationId xmlns:a16="http://schemas.microsoft.com/office/drawing/2014/main" id="{C94FB8EA-6B1D-4EE9-9969-31E0A1AE50B4}"/>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23" name="Text Box 15">
          <a:extLst>
            <a:ext uri="{FF2B5EF4-FFF2-40B4-BE49-F238E27FC236}">
              <a16:creationId xmlns:a16="http://schemas.microsoft.com/office/drawing/2014/main" id="{B4EC4D33-2A88-4B00-864F-9F79D4F9CDFD}"/>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24" name="Text Box 15">
          <a:extLst>
            <a:ext uri="{FF2B5EF4-FFF2-40B4-BE49-F238E27FC236}">
              <a16:creationId xmlns:a16="http://schemas.microsoft.com/office/drawing/2014/main" id="{7469EDA2-BEB7-4301-A898-FB36BB69E77A}"/>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25" name="Text Box 15">
          <a:extLst>
            <a:ext uri="{FF2B5EF4-FFF2-40B4-BE49-F238E27FC236}">
              <a16:creationId xmlns:a16="http://schemas.microsoft.com/office/drawing/2014/main" id="{8D8A9E81-00CD-4F80-835B-37FCF8ECB277}"/>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26" name="Text Box 15">
          <a:extLst>
            <a:ext uri="{FF2B5EF4-FFF2-40B4-BE49-F238E27FC236}">
              <a16:creationId xmlns:a16="http://schemas.microsoft.com/office/drawing/2014/main" id="{7FA31B6A-E8EA-4C9D-9162-67582526B3BF}"/>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27" name="Text Box 15">
          <a:extLst>
            <a:ext uri="{FF2B5EF4-FFF2-40B4-BE49-F238E27FC236}">
              <a16:creationId xmlns:a16="http://schemas.microsoft.com/office/drawing/2014/main" id="{9E2D1A83-DCE1-46CA-B812-5A61312D2160}"/>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28" name="Text Box 15">
          <a:extLst>
            <a:ext uri="{FF2B5EF4-FFF2-40B4-BE49-F238E27FC236}">
              <a16:creationId xmlns:a16="http://schemas.microsoft.com/office/drawing/2014/main" id="{B2F5EE78-504E-44CB-964A-0EABBB3193FF}"/>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29" name="Text Box 15">
          <a:extLst>
            <a:ext uri="{FF2B5EF4-FFF2-40B4-BE49-F238E27FC236}">
              <a16:creationId xmlns:a16="http://schemas.microsoft.com/office/drawing/2014/main" id="{B338147B-77EE-4B29-939F-880C05A6CEAE}"/>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30" name="Text Box 15">
          <a:extLst>
            <a:ext uri="{FF2B5EF4-FFF2-40B4-BE49-F238E27FC236}">
              <a16:creationId xmlns:a16="http://schemas.microsoft.com/office/drawing/2014/main" id="{3F81F72B-D5BE-4487-BD0F-6CBF2C50CE62}"/>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31" name="Text Box 15">
          <a:extLst>
            <a:ext uri="{FF2B5EF4-FFF2-40B4-BE49-F238E27FC236}">
              <a16:creationId xmlns:a16="http://schemas.microsoft.com/office/drawing/2014/main" id="{B8BA653E-FCC7-4F17-B097-40C3EBB89A07}"/>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32" name="Text Box 15">
          <a:extLst>
            <a:ext uri="{FF2B5EF4-FFF2-40B4-BE49-F238E27FC236}">
              <a16:creationId xmlns:a16="http://schemas.microsoft.com/office/drawing/2014/main" id="{119A5AC8-D623-44A6-A84D-E3615919183C}"/>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33" name="Text Box 15">
          <a:extLst>
            <a:ext uri="{FF2B5EF4-FFF2-40B4-BE49-F238E27FC236}">
              <a16:creationId xmlns:a16="http://schemas.microsoft.com/office/drawing/2014/main" id="{14F2A64A-1D52-4B4F-91AE-CDFD81C0A99E}"/>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34" name="Text Box 15">
          <a:extLst>
            <a:ext uri="{FF2B5EF4-FFF2-40B4-BE49-F238E27FC236}">
              <a16:creationId xmlns:a16="http://schemas.microsoft.com/office/drawing/2014/main" id="{25CCDB25-C126-4E03-8773-62F915D85BA7}"/>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35" name="Text Box 15">
          <a:extLst>
            <a:ext uri="{FF2B5EF4-FFF2-40B4-BE49-F238E27FC236}">
              <a16:creationId xmlns:a16="http://schemas.microsoft.com/office/drawing/2014/main" id="{A0798F6E-6E97-4684-AC24-4C3FA7439E30}"/>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36" name="Text Box 15">
          <a:extLst>
            <a:ext uri="{FF2B5EF4-FFF2-40B4-BE49-F238E27FC236}">
              <a16:creationId xmlns:a16="http://schemas.microsoft.com/office/drawing/2014/main" id="{46E50ED1-CF1F-45F6-A8BD-4B90DC26E79C}"/>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37" name="Text Box 15">
          <a:extLst>
            <a:ext uri="{FF2B5EF4-FFF2-40B4-BE49-F238E27FC236}">
              <a16:creationId xmlns:a16="http://schemas.microsoft.com/office/drawing/2014/main" id="{DD2F6812-88D0-4B1C-B6A2-9D7D2793DB4F}"/>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38" name="Text Box 15">
          <a:extLst>
            <a:ext uri="{FF2B5EF4-FFF2-40B4-BE49-F238E27FC236}">
              <a16:creationId xmlns:a16="http://schemas.microsoft.com/office/drawing/2014/main" id="{3866166A-89B2-489D-96AD-D57A31BB65DD}"/>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39" name="Text Box 15">
          <a:extLst>
            <a:ext uri="{FF2B5EF4-FFF2-40B4-BE49-F238E27FC236}">
              <a16:creationId xmlns:a16="http://schemas.microsoft.com/office/drawing/2014/main" id="{05D65C52-62FE-4082-8495-8802B330E3D8}"/>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40" name="Text Box 15">
          <a:extLst>
            <a:ext uri="{FF2B5EF4-FFF2-40B4-BE49-F238E27FC236}">
              <a16:creationId xmlns:a16="http://schemas.microsoft.com/office/drawing/2014/main" id="{8F73A2D0-94AD-487C-89CB-8C6ACBBE4F3B}"/>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41" name="Text Box 15">
          <a:extLst>
            <a:ext uri="{FF2B5EF4-FFF2-40B4-BE49-F238E27FC236}">
              <a16:creationId xmlns:a16="http://schemas.microsoft.com/office/drawing/2014/main" id="{16159DF1-1B0C-4C15-9E00-D75DB4EB33A5}"/>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42" name="Text Box 15">
          <a:extLst>
            <a:ext uri="{FF2B5EF4-FFF2-40B4-BE49-F238E27FC236}">
              <a16:creationId xmlns:a16="http://schemas.microsoft.com/office/drawing/2014/main" id="{65CA0A8F-B1BF-4ACB-AC1F-D54AEBBB3461}"/>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43" name="Text Box 15">
          <a:extLst>
            <a:ext uri="{FF2B5EF4-FFF2-40B4-BE49-F238E27FC236}">
              <a16:creationId xmlns:a16="http://schemas.microsoft.com/office/drawing/2014/main" id="{834B7F66-6EB4-4050-A3C9-81C7701EB983}"/>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44" name="Text Box 15">
          <a:extLst>
            <a:ext uri="{FF2B5EF4-FFF2-40B4-BE49-F238E27FC236}">
              <a16:creationId xmlns:a16="http://schemas.microsoft.com/office/drawing/2014/main" id="{E3A56368-704B-402E-958F-514B39454106}"/>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45" name="Text Box 15">
          <a:extLst>
            <a:ext uri="{FF2B5EF4-FFF2-40B4-BE49-F238E27FC236}">
              <a16:creationId xmlns:a16="http://schemas.microsoft.com/office/drawing/2014/main" id="{3BDE0D41-74C3-4654-8219-E67D3F04B43B}"/>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46" name="Text Box 15">
          <a:extLst>
            <a:ext uri="{FF2B5EF4-FFF2-40B4-BE49-F238E27FC236}">
              <a16:creationId xmlns:a16="http://schemas.microsoft.com/office/drawing/2014/main" id="{81FC1301-B675-4960-B390-A6CD2A4C4CF9}"/>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448496"/>
    <xdr:sp macro="" textlink="">
      <xdr:nvSpPr>
        <xdr:cNvPr id="4347" name="Text Box 15">
          <a:extLst>
            <a:ext uri="{FF2B5EF4-FFF2-40B4-BE49-F238E27FC236}">
              <a16:creationId xmlns:a16="http://schemas.microsoft.com/office/drawing/2014/main" id="{8FA45FEB-2006-4198-82D6-BFC72F0CBAB3}"/>
            </a:ext>
          </a:extLst>
        </xdr:cNvPr>
        <xdr:cNvSpPr txBox="1">
          <a:spLocks noChangeArrowheads="1"/>
        </xdr:cNvSpPr>
      </xdr:nvSpPr>
      <xdr:spPr bwMode="auto">
        <a:xfrm>
          <a:off x="4743450" y="421386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48" name="Text Box 15">
          <a:extLst>
            <a:ext uri="{FF2B5EF4-FFF2-40B4-BE49-F238E27FC236}">
              <a16:creationId xmlns:a16="http://schemas.microsoft.com/office/drawing/2014/main" id="{D471B22C-B969-47A7-B0B7-E3A03E1A1F86}"/>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444331"/>
    <xdr:sp macro="" textlink="">
      <xdr:nvSpPr>
        <xdr:cNvPr id="4349" name="Text Box 15">
          <a:extLst>
            <a:ext uri="{FF2B5EF4-FFF2-40B4-BE49-F238E27FC236}">
              <a16:creationId xmlns:a16="http://schemas.microsoft.com/office/drawing/2014/main" id="{51E37768-D3CB-4781-8253-442B5BFBCD1B}"/>
            </a:ext>
          </a:extLst>
        </xdr:cNvPr>
        <xdr:cNvSpPr txBox="1">
          <a:spLocks noChangeArrowheads="1"/>
        </xdr:cNvSpPr>
      </xdr:nvSpPr>
      <xdr:spPr bwMode="auto">
        <a:xfrm>
          <a:off x="4743450" y="421386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456743"/>
    <xdr:sp macro="" textlink="">
      <xdr:nvSpPr>
        <xdr:cNvPr id="4350" name="Text Box 15">
          <a:extLst>
            <a:ext uri="{FF2B5EF4-FFF2-40B4-BE49-F238E27FC236}">
              <a16:creationId xmlns:a16="http://schemas.microsoft.com/office/drawing/2014/main" id="{497E5D41-BF2D-4EB4-A892-B800792A45B7}"/>
            </a:ext>
          </a:extLst>
        </xdr:cNvPr>
        <xdr:cNvSpPr txBox="1">
          <a:spLocks noChangeArrowheads="1"/>
        </xdr:cNvSpPr>
      </xdr:nvSpPr>
      <xdr:spPr bwMode="auto">
        <a:xfrm>
          <a:off x="4743450" y="421386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51" name="Text Box 15">
          <a:extLst>
            <a:ext uri="{FF2B5EF4-FFF2-40B4-BE49-F238E27FC236}">
              <a16:creationId xmlns:a16="http://schemas.microsoft.com/office/drawing/2014/main" id="{9A2D6F9A-906B-4758-8DFF-6F2B5F05F811}"/>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444331"/>
    <xdr:sp macro="" textlink="">
      <xdr:nvSpPr>
        <xdr:cNvPr id="4352" name="Text Box 15">
          <a:extLst>
            <a:ext uri="{FF2B5EF4-FFF2-40B4-BE49-F238E27FC236}">
              <a16:creationId xmlns:a16="http://schemas.microsoft.com/office/drawing/2014/main" id="{64828165-9D13-464D-BEA8-CAF8B29B09EC}"/>
            </a:ext>
          </a:extLst>
        </xdr:cNvPr>
        <xdr:cNvSpPr txBox="1">
          <a:spLocks noChangeArrowheads="1"/>
        </xdr:cNvSpPr>
      </xdr:nvSpPr>
      <xdr:spPr bwMode="auto">
        <a:xfrm>
          <a:off x="4743450" y="421386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53" name="Text Box 15">
          <a:extLst>
            <a:ext uri="{FF2B5EF4-FFF2-40B4-BE49-F238E27FC236}">
              <a16:creationId xmlns:a16="http://schemas.microsoft.com/office/drawing/2014/main" id="{97254BEC-4253-46FE-8A7A-76A1ACDAE75A}"/>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54" name="Text Box 15">
          <a:extLst>
            <a:ext uri="{FF2B5EF4-FFF2-40B4-BE49-F238E27FC236}">
              <a16:creationId xmlns:a16="http://schemas.microsoft.com/office/drawing/2014/main" id="{03BC5CA8-48E4-453E-8867-15C32E1B2DD7}"/>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55" name="Text Box 15">
          <a:extLst>
            <a:ext uri="{FF2B5EF4-FFF2-40B4-BE49-F238E27FC236}">
              <a16:creationId xmlns:a16="http://schemas.microsoft.com/office/drawing/2014/main" id="{8BEB150F-AFEF-429C-9A90-A2A6602B9295}"/>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56" name="Text Box 15">
          <a:extLst>
            <a:ext uri="{FF2B5EF4-FFF2-40B4-BE49-F238E27FC236}">
              <a16:creationId xmlns:a16="http://schemas.microsoft.com/office/drawing/2014/main" id="{002E7011-BD59-4EB5-B109-F45616A9451F}"/>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57" name="Text Box 15">
          <a:extLst>
            <a:ext uri="{FF2B5EF4-FFF2-40B4-BE49-F238E27FC236}">
              <a16:creationId xmlns:a16="http://schemas.microsoft.com/office/drawing/2014/main" id="{1AA0621D-6C05-4DCB-B200-057560B10725}"/>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58" name="Text Box 15">
          <a:extLst>
            <a:ext uri="{FF2B5EF4-FFF2-40B4-BE49-F238E27FC236}">
              <a16:creationId xmlns:a16="http://schemas.microsoft.com/office/drawing/2014/main" id="{F2B3E7AA-8EC0-48A7-8D47-504872D10BD6}"/>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59" name="Text Box 15">
          <a:extLst>
            <a:ext uri="{FF2B5EF4-FFF2-40B4-BE49-F238E27FC236}">
              <a16:creationId xmlns:a16="http://schemas.microsoft.com/office/drawing/2014/main" id="{0B620913-A4E2-4DA1-A651-F14FCA41CF63}"/>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60" name="Text Box 15">
          <a:extLst>
            <a:ext uri="{FF2B5EF4-FFF2-40B4-BE49-F238E27FC236}">
              <a16:creationId xmlns:a16="http://schemas.microsoft.com/office/drawing/2014/main" id="{A144DE0C-2443-4012-915D-EE0AB6320D2C}"/>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61" name="Text Box 15">
          <a:extLst>
            <a:ext uri="{FF2B5EF4-FFF2-40B4-BE49-F238E27FC236}">
              <a16:creationId xmlns:a16="http://schemas.microsoft.com/office/drawing/2014/main" id="{2599F33B-85E3-4BD5-A32C-2B00C40A2D6B}"/>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62" name="Text Box 15">
          <a:extLst>
            <a:ext uri="{FF2B5EF4-FFF2-40B4-BE49-F238E27FC236}">
              <a16:creationId xmlns:a16="http://schemas.microsoft.com/office/drawing/2014/main" id="{55E628FA-2BB1-45ED-A61B-A45DC511BA39}"/>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63" name="Text Box 15">
          <a:extLst>
            <a:ext uri="{FF2B5EF4-FFF2-40B4-BE49-F238E27FC236}">
              <a16:creationId xmlns:a16="http://schemas.microsoft.com/office/drawing/2014/main" id="{331C487F-396B-4D41-B98D-1F93DB7EE00D}"/>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64" name="Text Box 15">
          <a:extLst>
            <a:ext uri="{FF2B5EF4-FFF2-40B4-BE49-F238E27FC236}">
              <a16:creationId xmlns:a16="http://schemas.microsoft.com/office/drawing/2014/main" id="{81FA138F-EC07-43CA-818E-737ECA688BD1}"/>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65" name="Text Box 15">
          <a:extLst>
            <a:ext uri="{FF2B5EF4-FFF2-40B4-BE49-F238E27FC236}">
              <a16:creationId xmlns:a16="http://schemas.microsoft.com/office/drawing/2014/main" id="{A43F04A0-97BA-4BA1-A947-9BF945F39C63}"/>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66" name="Text Box 15">
          <a:extLst>
            <a:ext uri="{FF2B5EF4-FFF2-40B4-BE49-F238E27FC236}">
              <a16:creationId xmlns:a16="http://schemas.microsoft.com/office/drawing/2014/main" id="{4F5DE194-37F3-4651-B44B-DD13CE710B9D}"/>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67" name="Text Box 15">
          <a:extLst>
            <a:ext uri="{FF2B5EF4-FFF2-40B4-BE49-F238E27FC236}">
              <a16:creationId xmlns:a16="http://schemas.microsoft.com/office/drawing/2014/main" id="{19866539-9B0B-4086-8A13-37295BEE6C2A}"/>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68" name="Text Box 15">
          <a:extLst>
            <a:ext uri="{FF2B5EF4-FFF2-40B4-BE49-F238E27FC236}">
              <a16:creationId xmlns:a16="http://schemas.microsoft.com/office/drawing/2014/main" id="{1C631383-A709-4655-947F-302676F3D343}"/>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69" name="Text Box 15">
          <a:extLst>
            <a:ext uri="{FF2B5EF4-FFF2-40B4-BE49-F238E27FC236}">
              <a16:creationId xmlns:a16="http://schemas.microsoft.com/office/drawing/2014/main" id="{43FF82D4-D7E3-4282-9C10-C245972CB8D0}"/>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70" name="Text Box 15">
          <a:extLst>
            <a:ext uri="{FF2B5EF4-FFF2-40B4-BE49-F238E27FC236}">
              <a16:creationId xmlns:a16="http://schemas.microsoft.com/office/drawing/2014/main" id="{9E8DEAFD-BF7A-442C-BC61-41842C92DDB3}"/>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71" name="Text Box 15">
          <a:extLst>
            <a:ext uri="{FF2B5EF4-FFF2-40B4-BE49-F238E27FC236}">
              <a16:creationId xmlns:a16="http://schemas.microsoft.com/office/drawing/2014/main" id="{98E23D68-3510-4ACD-B5BD-F60C8697758B}"/>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72" name="Text Box 15">
          <a:extLst>
            <a:ext uri="{FF2B5EF4-FFF2-40B4-BE49-F238E27FC236}">
              <a16:creationId xmlns:a16="http://schemas.microsoft.com/office/drawing/2014/main" id="{3D389217-C596-4899-8907-6CBBC7E7828A}"/>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73" name="Text Box 15">
          <a:extLst>
            <a:ext uri="{FF2B5EF4-FFF2-40B4-BE49-F238E27FC236}">
              <a16:creationId xmlns:a16="http://schemas.microsoft.com/office/drawing/2014/main" id="{EBD1B651-99A5-46B8-A0B8-61DE1986E93C}"/>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74" name="Text Box 15">
          <a:extLst>
            <a:ext uri="{FF2B5EF4-FFF2-40B4-BE49-F238E27FC236}">
              <a16:creationId xmlns:a16="http://schemas.microsoft.com/office/drawing/2014/main" id="{BB053200-CF45-4743-AEB7-2A04DDD87DB3}"/>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75" name="Text Box 15">
          <a:extLst>
            <a:ext uri="{FF2B5EF4-FFF2-40B4-BE49-F238E27FC236}">
              <a16:creationId xmlns:a16="http://schemas.microsoft.com/office/drawing/2014/main" id="{79BEAAF8-208F-495A-94AA-4643E6020BE6}"/>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76" name="Text Box 15">
          <a:extLst>
            <a:ext uri="{FF2B5EF4-FFF2-40B4-BE49-F238E27FC236}">
              <a16:creationId xmlns:a16="http://schemas.microsoft.com/office/drawing/2014/main" id="{875F630F-7FF9-46B6-A003-4E00FB18FF3E}"/>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104</xdr:row>
      <xdr:rowOff>504825</xdr:rowOff>
    </xdr:from>
    <xdr:ext cx="95250" cy="448496"/>
    <xdr:sp macro="" textlink="">
      <xdr:nvSpPr>
        <xdr:cNvPr id="4377" name="Text Box 15">
          <a:extLst>
            <a:ext uri="{FF2B5EF4-FFF2-40B4-BE49-F238E27FC236}">
              <a16:creationId xmlns:a16="http://schemas.microsoft.com/office/drawing/2014/main" id="{008804AD-0DA6-4AEC-9789-A24D67129B36}"/>
            </a:ext>
          </a:extLst>
        </xdr:cNvPr>
        <xdr:cNvSpPr txBox="1">
          <a:spLocks noChangeArrowheads="1"/>
        </xdr:cNvSpPr>
      </xdr:nvSpPr>
      <xdr:spPr bwMode="auto">
        <a:xfrm>
          <a:off x="4743450" y="443674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104</xdr:row>
      <xdr:rowOff>504825</xdr:rowOff>
    </xdr:from>
    <xdr:ext cx="95250" cy="213632"/>
    <xdr:sp macro="" textlink="">
      <xdr:nvSpPr>
        <xdr:cNvPr id="4378" name="Text Box 15">
          <a:extLst>
            <a:ext uri="{FF2B5EF4-FFF2-40B4-BE49-F238E27FC236}">
              <a16:creationId xmlns:a16="http://schemas.microsoft.com/office/drawing/2014/main" id="{6583CAFD-1B9C-4540-851E-2BF823FFD2B0}"/>
            </a:ext>
          </a:extLst>
        </xdr:cNvPr>
        <xdr:cNvSpPr txBox="1">
          <a:spLocks noChangeArrowheads="1"/>
        </xdr:cNvSpPr>
      </xdr:nvSpPr>
      <xdr:spPr bwMode="auto">
        <a:xfrm>
          <a:off x="4743450" y="44367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104</xdr:row>
      <xdr:rowOff>504825</xdr:rowOff>
    </xdr:from>
    <xdr:ext cx="95250" cy="444331"/>
    <xdr:sp macro="" textlink="">
      <xdr:nvSpPr>
        <xdr:cNvPr id="4379" name="Text Box 15">
          <a:extLst>
            <a:ext uri="{FF2B5EF4-FFF2-40B4-BE49-F238E27FC236}">
              <a16:creationId xmlns:a16="http://schemas.microsoft.com/office/drawing/2014/main" id="{539BD597-97E8-4BB8-A658-61FEB4B16982}"/>
            </a:ext>
          </a:extLst>
        </xdr:cNvPr>
        <xdr:cNvSpPr txBox="1">
          <a:spLocks noChangeArrowheads="1"/>
        </xdr:cNvSpPr>
      </xdr:nvSpPr>
      <xdr:spPr bwMode="auto">
        <a:xfrm>
          <a:off x="4743450" y="443674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104</xdr:row>
      <xdr:rowOff>504825</xdr:rowOff>
    </xdr:from>
    <xdr:ext cx="95250" cy="448496"/>
    <xdr:sp macro="" textlink="">
      <xdr:nvSpPr>
        <xdr:cNvPr id="4380" name="Text Box 15">
          <a:extLst>
            <a:ext uri="{FF2B5EF4-FFF2-40B4-BE49-F238E27FC236}">
              <a16:creationId xmlns:a16="http://schemas.microsoft.com/office/drawing/2014/main" id="{37BFB238-02B5-4A53-B103-B8D62B7F2D56}"/>
            </a:ext>
          </a:extLst>
        </xdr:cNvPr>
        <xdr:cNvSpPr txBox="1">
          <a:spLocks noChangeArrowheads="1"/>
        </xdr:cNvSpPr>
      </xdr:nvSpPr>
      <xdr:spPr bwMode="auto">
        <a:xfrm>
          <a:off x="4743450" y="443674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104</xdr:row>
      <xdr:rowOff>504825</xdr:rowOff>
    </xdr:from>
    <xdr:ext cx="95250" cy="213632"/>
    <xdr:sp macro="" textlink="">
      <xdr:nvSpPr>
        <xdr:cNvPr id="4381" name="Text Box 15">
          <a:extLst>
            <a:ext uri="{FF2B5EF4-FFF2-40B4-BE49-F238E27FC236}">
              <a16:creationId xmlns:a16="http://schemas.microsoft.com/office/drawing/2014/main" id="{0764AB45-C2E3-41A4-A6C5-F3B9214D8526}"/>
            </a:ext>
          </a:extLst>
        </xdr:cNvPr>
        <xdr:cNvSpPr txBox="1">
          <a:spLocks noChangeArrowheads="1"/>
        </xdr:cNvSpPr>
      </xdr:nvSpPr>
      <xdr:spPr bwMode="auto">
        <a:xfrm>
          <a:off x="4743450" y="44367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104</xdr:row>
      <xdr:rowOff>504825</xdr:rowOff>
    </xdr:from>
    <xdr:ext cx="95250" cy="444331"/>
    <xdr:sp macro="" textlink="">
      <xdr:nvSpPr>
        <xdr:cNvPr id="4382" name="Text Box 15">
          <a:extLst>
            <a:ext uri="{FF2B5EF4-FFF2-40B4-BE49-F238E27FC236}">
              <a16:creationId xmlns:a16="http://schemas.microsoft.com/office/drawing/2014/main" id="{1B434B6C-356A-48A7-A2D5-3F868BD14E8B}"/>
            </a:ext>
          </a:extLst>
        </xdr:cNvPr>
        <xdr:cNvSpPr txBox="1">
          <a:spLocks noChangeArrowheads="1"/>
        </xdr:cNvSpPr>
      </xdr:nvSpPr>
      <xdr:spPr bwMode="auto">
        <a:xfrm>
          <a:off x="4743450" y="443674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104</xdr:row>
      <xdr:rowOff>504825</xdr:rowOff>
    </xdr:from>
    <xdr:ext cx="95250" cy="456743"/>
    <xdr:sp macro="" textlink="">
      <xdr:nvSpPr>
        <xdr:cNvPr id="4383" name="Text Box 15">
          <a:extLst>
            <a:ext uri="{FF2B5EF4-FFF2-40B4-BE49-F238E27FC236}">
              <a16:creationId xmlns:a16="http://schemas.microsoft.com/office/drawing/2014/main" id="{971C04B8-DF33-4BD8-8754-86BB950C47ED}"/>
            </a:ext>
          </a:extLst>
        </xdr:cNvPr>
        <xdr:cNvSpPr txBox="1">
          <a:spLocks noChangeArrowheads="1"/>
        </xdr:cNvSpPr>
      </xdr:nvSpPr>
      <xdr:spPr bwMode="auto">
        <a:xfrm>
          <a:off x="4743450" y="443674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104</xdr:row>
      <xdr:rowOff>504825</xdr:rowOff>
    </xdr:from>
    <xdr:ext cx="95250" cy="213632"/>
    <xdr:sp macro="" textlink="">
      <xdr:nvSpPr>
        <xdr:cNvPr id="4384" name="Text Box 15">
          <a:extLst>
            <a:ext uri="{FF2B5EF4-FFF2-40B4-BE49-F238E27FC236}">
              <a16:creationId xmlns:a16="http://schemas.microsoft.com/office/drawing/2014/main" id="{FC17AB04-6A25-4DEF-A9CF-2318C2EABAD2}"/>
            </a:ext>
          </a:extLst>
        </xdr:cNvPr>
        <xdr:cNvSpPr txBox="1">
          <a:spLocks noChangeArrowheads="1"/>
        </xdr:cNvSpPr>
      </xdr:nvSpPr>
      <xdr:spPr bwMode="auto">
        <a:xfrm>
          <a:off x="4743450" y="44367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104</xdr:row>
      <xdr:rowOff>504825</xdr:rowOff>
    </xdr:from>
    <xdr:ext cx="95250" cy="444331"/>
    <xdr:sp macro="" textlink="">
      <xdr:nvSpPr>
        <xdr:cNvPr id="4385" name="Text Box 15">
          <a:extLst>
            <a:ext uri="{FF2B5EF4-FFF2-40B4-BE49-F238E27FC236}">
              <a16:creationId xmlns:a16="http://schemas.microsoft.com/office/drawing/2014/main" id="{9D27065A-D8D5-4228-975A-116BE0792EB2}"/>
            </a:ext>
          </a:extLst>
        </xdr:cNvPr>
        <xdr:cNvSpPr txBox="1">
          <a:spLocks noChangeArrowheads="1"/>
        </xdr:cNvSpPr>
      </xdr:nvSpPr>
      <xdr:spPr bwMode="auto">
        <a:xfrm>
          <a:off x="4743450" y="443674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448496"/>
    <xdr:sp macro="" textlink="">
      <xdr:nvSpPr>
        <xdr:cNvPr id="4386" name="Text Box 15">
          <a:extLst>
            <a:ext uri="{FF2B5EF4-FFF2-40B4-BE49-F238E27FC236}">
              <a16:creationId xmlns:a16="http://schemas.microsoft.com/office/drawing/2014/main" id="{84897D7A-6F08-4928-8422-6A21E5600D0A}"/>
            </a:ext>
          </a:extLst>
        </xdr:cNvPr>
        <xdr:cNvSpPr txBox="1">
          <a:spLocks noChangeArrowheads="1"/>
        </xdr:cNvSpPr>
      </xdr:nvSpPr>
      <xdr:spPr bwMode="auto">
        <a:xfrm>
          <a:off x="4743450" y="451104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213632"/>
    <xdr:sp macro="" textlink="">
      <xdr:nvSpPr>
        <xdr:cNvPr id="4387" name="Text Box 15">
          <a:extLst>
            <a:ext uri="{FF2B5EF4-FFF2-40B4-BE49-F238E27FC236}">
              <a16:creationId xmlns:a16="http://schemas.microsoft.com/office/drawing/2014/main" id="{F8AADBD7-EBE8-477C-A127-F6DBEC70017D}"/>
            </a:ext>
          </a:extLst>
        </xdr:cNvPr>
        <xdr:cNvSpPr txBox="1">
          <a:spLocks noChangeArrowheads="1"/>
        </xdr:cNvSpPr>
      </xdr:nvSpPr>
      <xdr:spPr bwMode="auto">
        <a:xfrm>
          <a:off x="4743450" y="45110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444331"/>
    <xdr:sp macro="" textlink="">
      <xdr:nvSpPr>
        <xdr:cNvPr id="4388" name="Text Box 15">
          <a:extLst>
            <a:ext uri="{FF2B5EF4-FFF2-40B4-BE49-F238E27FC236}">
              <a16:creationId xmlns:a16="http://schemas.microsoft.com/office/drawing/2014/main" id="{E38E09CD-36AC-465C-BC05-933A1DA17F61}"/>
            </a:ext>
          </a:extLst>
        </xdr:cNvPr>
        <xdr:cNvSpPr txBox="1">
          <a:spLocks noChangeArrowheads="1"/>
        </xdr:cNvSpPr>
      </xdr:nvSpPr>
      <xdr:spPr bwMode="auto">
        <a:xfrm>
          <a:off x="4743450" y="451104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448496"/>
    <xdr:sp macro="" textlink="">
      <xdr:nvSpPr>
        <xdr:cNvPr id="4389" name="Text Box 15">
          <a:extLst>
            <a:ext uri="{FF2B5EF4-FFF2-40B4-BE49-F238E27FC236}">
              <a16:creationId xmlns:a16="http://schemas.microsoft.com/office/drawing/2014/main" id="{B4BD780C-6F38-44A6-A2FB-CDCA1C55A99A}"/>
            </a:ext>
          </a:extLst>
        </xdr:cNvPr>
        <xdr:cNvSpPr txBox="1">
          <a:spLocks noChangeArrowheads="1"/>
        </xdr:cNvSpPr>
      </xdr:nvSpPr>
      <xdr:spPr bwMode="auto">
        <a:xfrm>
          <a:off x="4743450" y="451104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213632"/>
    <xdr:sp macro="" textlink="">
      <xdr:nvSpPr>
        <xdr:cNvPr id="4390" name="Text Box 15">
          <a:extLst>
            <a:ext uri="{FF2B5EF4-FFF2-40B4-BE49-F238E27FC236}">
              <a16:creationId xmlns:a16="http://schemas.microsoft.com/office/drawing/2014/main" id="{D48DA011-8C92-4E7A-8826-EE3C6B9BAB17}"/>
            </a:ext>
          </a:extLst>
        </xdr:cNvPr>
        <xdr:cNvSpPr txBox="1">
          <a:spLocks noChangeArrowheads="1"/>
        </xdr:cNvSpPr>
      </xdr:nvSpPr>
      <xdr:spPr bwMode="auto">
        <a:xfrm>
          <a:off x="4743450" y="45110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444331"/>
    <xdr:sp macro="" textlink="">
      <xdr:nvSpPr>
        <xdr:cNvPr id="4391" name="Text Box 15">
          <a:extLst>
            <a:ext uri="{FF2B5EF4-FFF2-40B4-BE49-F238E27FC236}">
              <a16:creationId xmlns:a16="http://schemas.microsoft.com/office/drawing/2014/main" id="{D99AB72B-8E4D-4F1B-AEB3-B3AE1BD1D887}"/>
            </a:ext>
          </a:extLst>
        </xdr:cNvPr>
        <xdr:cNvSpPr txBox="1">
          <a:spLocks noChangeArrowheads="1"/>
        </xdr:cNvSpPr>
      </xdr:nvSpPr>
      <xdr:spPr bwMode="auto">
        <a:xfrm>
          <a:off x="4743450" y="451104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456743"/>
    <xdr:sp macro="" textlink="">
      <xdr:nvSpPr>
        <xdr:cNvPr id="4392" name="Text Box 15">
          <a:extLst>
            <a:ext uri="{FF2B5EF4-FFF2-40B4-BE49-F238E27FC236}">
              <a16:creationId xmlns:a16="http://schemas.microsoft.com/office/drawing/2014/main" id="{9C3F7E4A-B1CE-491D-9163-820DABE58844}"/>
            </a:ext>
          </a:extLst>
        </xdr:cNvPr>
        <xdr:cNvSpPr txBox="1">
          <a:spLocks noChangeArrowheads="1"/>
        </xdr:cNvSpPr>
      </xdr:nvSpPr>
      <xdr:spPr bwMode="auto">
        <a:xfrm>
          <a:off x="4743450" y="451104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213632"/>
    <xdr:sp macro="" textlink="">
      <xdr:nvSpPr>
        <xdr:cNvPr id="4393" name="Text Box 15">
          <a:extLst>
            <a:ext uri="{FF2B5EF4-FFF2-40B4-BE49-F238E27FC236}">
              <a16:creationId xmlns:a16="http://schemas.microsoft.com/office/drawing/2014/main" id="{01B3FC63-68A8-4F45-9B0F-DBF6E81CA429}"/>
            </a:ext>
          </a:extLst>
        </xdr:cNvPr>
        <xdr:cNvSpPr txBox="1">
          <a:spLocks noChangeArrowheads="1"/>
        </xdr:cNvSpPr>
      </xdr:nvSpPr>
      <xdr:spPr bwMode="auto">
        <a:xfrm>
          <a:off x="4743450" y="45110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444331"/>
    <xdr:sp macro="" textlink="">
      <xdr:nvSpPr>
        <xdr:cNvPr id="4394" name="Text Box 15">
          <a:extLst>
            <a:ext uri="{FF2B5EF4-FFF2-40B4-BE49-F238E27FC236}">
              <a16:creationId xmlns:a16="http://schemas.microsoft.com/office/drawing/2014/main" id="{7AF4429E-F552-4C0C-BB0A-747C3AE1F2A6}"/>
            </a:ext>
          </a:extLst>
        </xdr:cNvPr>
        <xdr:cNvSpPr txBox="1">
          <a:spLocks noChangeArrowheads="1"/>
        </xdr:cNvSpPr>
      </xdr:nvSpPr>
      <xdr:spPr bwMode="auto">
        <a:xfrm>
          <a:off x="4743450" y="451104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213632"/>
    <xdr:sp macro="" textlink="">
      <xdr:nvSpPr>
        <xdr:cNvPr id="4395" name="Text Box 15">
          <a:extLst>
            <a:ext uri="{FF2B5EF4-FFF2-40B4-BE49-F238E27FC236}">
              <a16:creationId xmlns:a16="http://schemas.microsoft.com/office/drawing/2014/main" id="{7AF24779-DE4E-4F5B-8D63-B02565EBE870}"/>
            </a:ext>
          </a:extLst>
        </xdr:cNvPr>
        <xdr:cNvSpPr txBox="1">
          <a:spLocks noChangeArrowheads="1"/>
        </xdr:cNvSpPr>
      </xdr:nvSpPr>
      <xdr:spPr bwMode="auto">
        <a:xfrm>
          <a:off x="4743450" y="45853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213632"/>
    <xdr:sp macro="" textlink="">
      <xdr:nvSpPr>
        <xdr:cNvPr id="4396" name="Text Box 15">
          <a:extLst>
            <a:ext uri="{FF2B5EF4-FFF2-40B4-BE49-F238E27FC236}">
              <a16:creationId xmlns:a16="http://schemas.microsoft.com/office/drawing/2014/main" id="{389631F2-E44C-4538-BBBA-3082E203B5C7}"/>
            </a:ext>
          </a:extLst>
        </xdr:cNvPr>
        <xdr:cNvSpPr txBox="1">
          <a:spLocks noChangeArrowheads="1"/>
        </xdr:cNvSpPr>
      </xdr:nvSpPr>
      <xdr:spPr bwMode="auto">
        <a:xfrm>
          <a:off x="4743450" y="45853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213632"/>
    <xdr:sp macro="" textlink="">
      <xdr:nvSpPr>
        <xdr:cNvPr id="4397" name="Text Box 15">
          <a:extLst>
            <a:ext uri="{FF2B5EF4-FFF2-40B4-BE49-F238E27FC236}">
              <a16:creationId xmlns:a16="http://schemas.microsoft.com/office/drawing/2014/main" id="{E189167F-EE68-41A4-ADA1-F3557FEB9DD4}"/>
            </a:ext>
          </a:extLst>
        </xdr:cNvPr>
        <xdr:cNvSpPr txBox="1">
          <a:spLocks noChangeArrowheads="1"/>
        </xdr:cNvSpPr>
      </xdr:nvSpPr>
      <xdr:spPr bwMode="auto">
        <a:xfrm>
          <a:off x="4743450" y="45853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448496"/>
    <xdr:sp macro="" textlink="">
      <xdr:nvSpPr>
        <xdr:cNvPr id="4398" name="Text Box 15">
          <a:extLst>
            <a:ext uri="{FF2B5EF4-FFF2-40B4-BE49-F238E27FC236}">
              <a16:creationId xmlns:a16="http://schemas.microsoft.com/office/drawing/2014/main" id="{F4AE35E7-C0A8-4465-9A66-9A88BBC156BE}"/>
            </a:ext>
          </a:extLst>
        </xdr:cNvPr>
        <xdr:cNvSpPr txBox="1">
          <a:spLocks noChangeArrowheads="1"/>
        </xdr:cNvSpPr>
      </xdr:nvSpPr>
      <xdr:spPr bwMode="auto">
        <a:xfrm>
          <a:off x="4743450" y="465963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213632"/>
    <xdr:sp macro="" textlink="">
      <xdr:nvSpPr>
        <xdr:cNvPr id="4399" name="Text Box 15">
          <a:extLst>
            <a:ext uri="{FF2B5EF4-FFF2-40B4-BE49-F238E27FC236}">
              <a16:creationId xmlns:a16="http://schemas.microsoft.com/office/drawing/2014/main" id="{ACFC0C93-E013-404C-9268-9993D1E8E9D5}"/>
            </a:ext>
          </a:extLst>
        </xdr:cNvPr>
        <xdr:cNvSpPr txBox="1">
          <a:spLocks noChangeArrowheads="1"/>
        </xdr:cNvSpPr>
      </xdr:nvSpPr>
      <xdr:spPr bwMode="auto">
        <a:xfrm>
          <a:off x="4743450" y="46596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444331"/>
    <xdr:sp macro="" textlink="">
      <xdr:nvSpPr>
        <xdr:cNvPr id="4400" name="Text Box 15">
          <a:extLst>
            <a:ext uri="{FF2B5EF4-FFF2-40B4-BE49-F238E27FC236}">
              <a16:creationId xmlns:a16="http://schemas.microsoft.com/office/drawing/2014/main" id="{34BE312B-CE1F-41CD-AF9B-F805BE9C7E1D}"/>
            </a:ext>
          </a:extLst>
        </xdr:cNvPr>
        <xdr:cNvSpPr txBox="1">
          <a:spLocks noChangeArrowheads="1"/>
        </xdr:cNvSpPr>
      </xdr:nvSpPr>
      <xdr:spPr bwMode="auto">
        <a:xfrm>
          <a:off x="4743450" y="465963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448496"/>
    <xdr:sp macro="" textlink="">
      <xdr:nvSpPr>
        <xdr:cNvPr id="4401" name="Text Box 15">
          <a:extLst>
            <a:ext uri="{FF2B5EF4-FFF2-40B4-BE49-F238E27FC236}">
              <a16:creationId xmlns:a16="http://schemas.microsoft.com/office/drawing/2014/main" id="{4A83D2D9-40E7-4B27-8362-2E0E2219F760}"/>
            </a:ext>
          </a:extLst>
        </xdr:cNvPr>
        <xdr:cNvSpPr txBox="1">
          <a:spLocks noChangeArrowheads="1"/>
        </xdr:cNvSpPr>
      </xdr:nvSpPr>
      <xdr:spPr bwMode="auto">
        <a:xfrm>
          <a:off x="4743450" y="465963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213632"/>
    <xdr:sp macro="" textlink="">
      <xdr:nvSpPr>
        <xdr:cNvPr id="4402" name="Text Box 15">
          <a:extLst>
            <a:ext uri="{FF2B5EF4-FFF2-40B4-BE49-F238E27FC236}">
              <a16:creationId xmlns:a16="http://schemas.microsoft.com/office/drawing/2014/main" id="{D0850E6D-BDC2-439A-BA52-C75D35382FB8}"/>
            </a:ext>
          </a:extLst>
        </xdr:cNvPr>
        <xdr:cNvSpPr txBox="1">
          <a:spLocks noChangeArrowheads="1"/>
        </xdr:cNvSpPr>
      </xdr:nvSpPr>
      <xdr:spPr bwMode="auto">
        <a:xfrm>
          <a:off x="4743450" y="46596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444331"/>
    <xdr:sp macro="" textlink="">
      <xdr:nvSpPr>
        <xdr:cNvPr id="4403" name="Text Box 15">
          <a:extLst>
            <a:ext uri="{FF2B5EF4-FFF2-40B4-BE49-F238E27FC236}">
              <a16:creationId xmlns:a16="http://schemas.microsoft.com/office/drawing/2014/main" id="{CBEBC902-4F14-4760-8121-1126A9F59CA8}"/>
            </a:ext>
          </a:extLst>
        </xdr:cNvPr>
        <xdr:cNvSpPr txBox="1">
          <a:spLocks noChangeArrowheads="1"/>
        </xdr:cNvSpPr>
      </xdr:nvSpPr>
      <xdr:spPr bwMode="auto">
        <a:xfrm>
          <a:off x="4743450" y="465963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456743"/>
    <xdr:sp macro="" textlink="">
      <xdr:nvSpPr>
        <xdr:cNvPr id="4404" name="Text Box 15">
          <a:extLst>
            <a:ext uri="{FF2B5EF4-FFF2-40B4-BE49-F238E27FC236}">
              <a16:creationId xmlns:a16="http://schemas.microsoft.com/office/drawing/2014/main" id="{305269AE-F13D-4D4F-91B5-B41529D0C261}"/>
            </a:ext>
          </a:extLst>
        </xdr:cNvPr>
        <xdr:cNvSpPr txBox="1">
          <a:spLocks noChangeArrowheads="1"/>
        </xdr:cNvSpPr>
      </xdr:nvSpPr>
      <xdr:spPr bwMode="auto">
        <a:xfrm>
          <a:off x="4743450" y="465963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213632"/>
    <xdr:sp macro="" textlink="">
      <xdr:nvSpPr>
        <xdr:cNvPr id="4405" name="Text Box 15">
          <a:extLst>
            <a:ext uri="{FF2B5EF4-FFF2-40B4-BE49-F238E27FC236}">
              <a16:creationId xmlns:a16="http://schemas.microsoft.com/office/drawing/2014/main" id="{61B1A2DC-2D34-462A-A3F6-96D0CF21476F}"/>
            </a:ext>
          </a:extLst>
        </xdr:cNvPr>
        <xdr:cNvSpPr txBox="1">
          <a:spLocks noChangeArrowheads="1"/>
        </xdr:cNvSpPr>
      </xdr:nvSpPr>
      <xdr:spPr bwMode="auto">
        <a:xfrm>
          <a:off x="4743450" y="46596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444331"/>
    <xdr:sp macro="" textlink="">
      <xdr:nvSpPr>
        <xdr:cNvPr id="4406" name="Text Box 15">
          <a:extLst>
            <a:ext uri="{FF2B5EF4-FFF2-40B4-BE49-F238E27FC236}">
              <a16:creationId xmlns:a16="http://schemas.microsoft.com/office/drawing/2014/main" id="{83E5E748-1002-4272-AF11-46C91888C235}"/>
            </a:ext>
          </a:extLst>
        </xdr:cNvPr>
        <xdr:cNvSpPr txBox="1">
          <a:spLocks noChangeArrowheads="1"/>
        </xdr:cNvSpPr>
      </xdr:nvSpPr>
      <xdr:spPr bwMode="auto">
        <a:xfrm>
          <a:off x="4743450" y="465963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213632"/>
    <xdr:sp macro="" textlink="">
      <xdr:nvSpPr>
        <xdr:cNvPr id="4407" name="Text Box 15">
          <a:extLst>
            <a:ext uri="{FF2B5EF4-FFF2-40B4-BE49-F238E27FC236}">
              <a16:creationId xmlns:a16="http://schemas.microsoft.com/office/drawing/2014/main" id="{7481BD47-1F1C-49C9-B503-818107B162F2}"/>
            </a:ext>
          </a:extLst>
        </xdr:cNvPr>
        <xdr:cNvSpPr txBox="1">
          <a:spLocks noChangeArrowheads="1"/>
        </xdr:cNvSpPr>
      </xdr:nvSpPr>
      <xdr:spPr bwMode="auto">
        <a:xfrm>
          <a:off x="4743450" y="46596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213632"/>
    <xdr:sp macro="" textlink="">
      <xdr:nvSpPr>
        <xdr:cNvPr id="4408" name="Text Box 15">
          <a:extLst>
            <a:ext uri="{FF2B5EF4-FFF2-40B4-BE49-F238E27FC236}">
              <a16:creationId xmlns:a16="http://schemas.microsoft.com/office/drawing/2014/main" id="{24F89429-F061-4F06-8E60-F088821194CE}"/>
            </a:ext>
          </a:extLst>
        </xdr:cNvPr>
        <xdr:cNvSpPr txBox="1">
          <a:spLocks noChangeArrowheads="1"/>
        </xdr:cNvSpPr>
      </xdr:nvSpPr>
      <xdr:spPr bwMode="auto">
        <a:xfrm>
          <a:off x="4743450" y="46596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213632"/>
    <xdr:sp macro="" textlink="">
      <xdr:nvSpPr>
        <xdr:cNvPr id="4409" name="Text Box 15">
          <a:extLst>
            <a:ext uri="{FF2B5EF4-FFF2-40B4-BE49-F238E27FC236}">
              <a16:creationId xmlns:a16="http://schemas.microsoft.com/office/drawing/2014/main" id="{CD8E146A-FBC1-49E4-8559-D5BCB1C2F88B}"/>
            </a:ext>
          </a:extLst>
        </xdr:cNvPr>
        <xdr:cNvSpPr txBox="1">
          <a:spLocks noChangeArrowheads="1"/>
        </xdr:cNvSpPr>
      </xdr:nvSpPr>
      <xdr:spPr bwMode="auto">
        <a:xfrm>
          <a:off x="4743450" y="46596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448496"/>
    <xdr:sp macro="" textlink="">
      <xdr:nvSpPr>
        <xdr:cNvPr id="4410" name="Text Box 15">
          <a:extLst>
            <a:ext uri="{FF2B5EF4-FFF2-40B4-BE49-F238E27FC236}">
              <a16:creationId xmlns:a16="http://schemas.microsoft.com/office/drawing/2014/main" id="{5E6C3DF1-8B21-450A-9C3C-0E3F4D84EABF}"/>
            </a:ext>
          </a:extLst>
        </xdr:cNvPr>
        <xdr:cNvSpPr txBox="1">
          <a:spLocks noChangeArrowheads="1"/>
        </xdr:cNvSpPr>
      </xdr:nvSpPr>
      <xdr:spPr bwMode="auto">
        <a:xfrm>
          <a:off x="4743450" y="473392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213632"/>
    <xdr:sp macro="" textlink="">
      <xdr:nvSpPr>
        <xdr:cNvPr id="4411" name="Text Box 15">
          <a:extLst>
            <a:ext uri="{FF2B5EF4-FFF2-40B4-BE49-F238E27FC236}">
              <a16:creationId xmlns:a16="http://schemas.microsoft.com/office/drawing/2014/main" id="{A6B4A12E-052D-4403-AC7B-1A33AA6F72C5}"/>
            </a:ext>
          </a:extLst>
        </xdr:cNvPr>
        <xdr:cNvSpPr txBox="1">
          <a:spLocks noChangeArrowheads="1"/>
        </xdr:cNvSpPr>
      </xdr:nvSpPr>
      <xdr:spPr bwMode="auto">
        <a:xfrm>
          <a:off x="4743450" y="47339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444331"/>
    <xdr:sp macro="" textlink="">
      <xdr:nvSpPr>
        <xdr:cNvPr id="4412" name="Text Box 15">
          <a:extLst>
            <a:ext uri="{FF2B5EF4-FFF2-40B4-BE49-F238E27FC236}">
              <a16:creationId xmlns:a16="http://schemas.microsoft.com/office/drawing/2014/main" id="{F3784AD4-6096-4576-90E4-3D5DE350307E}"/>
            </a:ext>
          </a:extLst>
        </xdr:cNvPr>
        <xdr:cNvSpPr txBox="1">
          <a:spLocks noChangeArrowheads="1"/>
        </xdr:cNvSpPr>
      </xdr:nvSpPr>
      <xdr:spPr bwMode="auto">
        <a:xfrm>
          <a:off x="4743450" y="473392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448496"/>
    <xdr:sp macro="" textlink="">
      <xdr:nvSpPr>
        <xdr:cNvPr id="4413" name="Text Box 15">
          <a:extLst>
            <a:ext uri="{FF2B5EF4-FFF2-40B4-BE49-F238E27FC236}">
              <a16:creationId xmlns:a16="http://schemas.microsoft.com/office/drawing/2014/main" id="{DF390935-45B9-4678-922D-E374E8DCE1F6}"/>
            </a:ext>
          </a:extLst>
        </xdr:cNvPr>
        <xdr:cNvSpPr txBox="1">
          <a:spLocks noChangeArrowheads="1"/>
        </xdr:cNvSpPr>
      </xdr:nvSpPr>
      <xdr:spPr bwMode="auto">
        <a:xfrm>
          <a:off x="4743450" y="473392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213632"/>
    <xdr:sp macro="" textlink="">
      <xdr:nvSpPr>
        <xdr:cNvPr id="4414" name="Text Box 15">
          <a:extLst>
            <a:ext uri="{FF2B5EF4-FFF2-40B4-BE49-F238E27FC236}">
              <a16:creationId xmlns:a16="http://schemas.microsoft.com/office/drawing/2014/main" id="{FDFA6205-7EE7-448E-978E-31458DDA51B0}"/>
            </a:ext>
          </a:extLst>
        </xdr:cNvPr>
        <xdr:cNvSpPr txBox="1">
          <a:spLocks noChangeArrowheads="1"/>
        </xdr:cNvSpPr>
      </xdr:nvSpPr>
      <xdr:spPr bwMode="auto">
        <a:xfrm>
          <a:off x="4743450" y="47339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444331"/>
    <xdr:sp macro="" textlink="">
      <xdr:nvSpPr>
        <xdr:cNvPr id="4415" name="Text Box 15">
          <a:extLst>
            <a:ext uri="{FF2B5EF4-FFF2-40B4-BE49-F238E27FC236}">
              <a16:creationId xmlns:a16="http://schemas.microsoft.com/office/drawing/2014/main" id="{3721EE4D-FB52-419F-B47C-73C0EC1B3CEA}"/>
            </a:ext>
          </a:extLst>
        </xdr:cNvPr>
        <xdr:cNvSpPr txBox="1">
          <a:spLocks noChangeArrowheads="1"/>
        </xdr:cNvSpPr>
      </xdr:nvSpPr>
      <xdr:spPr bwMode="auto">
        <a:xfrm>
          <a:off x="4743450" y="473392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456743"/>
    <xdr:sp macro="" textlink="">
      <xdr:nvSpPr>
        <xdr:cNvPr id="4416" name="Text Box 15">
          <a:extLst>
            <a:ext uri="{FF2B5EF4-FFF2-40B4-BE49-F238E27FC236}">
              <a16:creationId xmlns:a16="http://schemas.microsoft.com/office/drawing/2014/main" id="{46B7E873-DF38-4163-B8BB-F6B2DF15436A}"/>
            </a:ext>
          </a:extLst>
        </xdr:cNvPr>
        <xdr:cNvSpPr txBox="1">
          <a:spLocks noChangeArrowheads="1"/>
        </xdr:cNvSpPr>
      </xdr:nvSpPr>
      <xdr:spPr bwMode="auto">
        <a:xfrm>
          <a:off x="4743450" y="473392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213632"/>
    <xdr:sp macro="" textlink="">
      <xdr:nvSpPr>
        <xdr:cNvPr id="4417" name="Text Box 15">
          <a:extLst>
            <a:ext uri="{FF2B5EF4-FFF2-40B4-BE49-F238E27FC236}">
              <a16:creationId xmlns:a16="http://schemas.microsoft.com/office/drawing/2014/main" id="{4A367E6A-3C7D-4C76-B5ED-A9B0ADB98982}"/>
            </a:ext>
          </a:extLst>
        </xdr:cNvPr>
        <xdr:cNvSpPr txBox="1">
          <a:spLocks noChangeArrowheads="1"/>
        </xdr:cNvSpPr>
      </xdr:nvSpPr>
      <xdr:spPr bwMode="auto">
        <a:xfrm>
          <a:off x="4743450" y="47339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444331"/>
    <xdr:sp macro="" textlink="">
      <xdr:nvSpPr>
        <xdr:cNvPr id="4418" name="Text Box 15">
          <a:extLst>
            <a:ext uri="{FF2B5EF4-FFF2-40B4-BE49-F238E27FC236}">
              <a16:creationId xmlns:a16="http://schemas.microsoft.com/office/drawing/2014/main" id="{A6CACB0C-B875-40ED-9E49-7954D68CB2FE}"/>
            </a:ext>
          </a:extLst>
        </xdr:cNvPr>
        <xdr:cNvSpPr txBox="1">
          <a:spLocks noChangeArrowheads="1"/>
        </xdr:cNvSpPr>
      </xdr:nvSpPr>
      <xdr:spPr bwMode="auto">
        <a:xfrm>
          <a:off x="4743450" y="473392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213632"/>
    <xdr:sp macro="" textlink="">
      <xdr:nvSpPr>
        <xdr:cNvPr id="4419" name="Text Box 15">
          <a:extLst>
            <a:ext uri="{FF2B5EF4-FFF2-40B4-BE49-F238E27FC236}">
              <a16:creationId xmlns:a16="http://schemas.microsoft.com/office/drawing/2014/main" id="{B6B3FCC9-9616-42FC-AEED-E79E4C144435}"/>
            </a:ext>
          </a:extLst>
        </xdr:cNvPr>
        <xdr:cNvSpPr txBox="1">
          <a:spLocks noChangeArrowheads="1"/>
        </xdr:cNvSpPr>
      </xdr:nvSpPr>
      <xdr:spPr bwMode="auto">
        <a:xfrm>
          <a:off x="4743450" y="47339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213632"/>
    <xdr:sp macro="" textlink="">
      <xdr:nvSpPr>
        <xdr:cNvPr id="4420" name="Text Box 15">
          <a:extLst>
            <a:ext uri="{FF2B5EF4-FFF2-40B4-BE49-F238E27FC236}">
              <a16:creationId xmlns:a16="http://schemas.microsoft.com/office/drawing/2014/main" id="{7D3CAF7A-5263-4682-BD58-711FC9EB757B}"/>
            </a:ext>
          </a:extLst>
        </xdr:cNvPr>
        <xdr:cNvSpPr txBox="1">
          <a:spLocks noChangeArrowheads="1"/>
        </xdr:cNvSpPr>
      </xdr:nvSpPr>
      <xdr:spPr bwMode="auto">
        <a:xfrm>
          <a:off x="4743450" y="47339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213632"/>
    <xdr:sp macro="" textlink="">
      <xdr:nvSpPr>
        <xdr:cNvPr id="4421" name="Text Box 15">
          <a:extLst>
            <a:ext uri="{FF2B5EF4-FFF2-40B4-BE49-F238E27FC236}">
              <a16:creationId xmlns:a16="http://schemas.microsoft.com/office/drawing/2014/main" id="{51B36447-2E5E-4C29-8516-5F9E5A059B22}"/>
            </a:ext>
          </a:extLst>
        </xdr:cNvPr>
        <xdr:cNvSpPr txBox="1">
          <a:spLocks noChangeArrowheads="1"/>
        </xdr:cNvSpPr>
      </xdr:nvSpPr>
      <xdr:spPr bwMode="auto">
        <a:xfrm>
          <a:off x="4743450" y="47339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213632"/>
    <xdr:sp macro="" textlink="">
      <xdr:nvSpPr>
        <xdr:cNvPr id="4422" name="Text Box 15">
          <a:extLst>
            <a:ext uri="{FF2B5EF4-FFF2-40B4-BE49-F238E27FC236}">
              <a16:creationId xmlns:a16="http://schemas.microsoft.com/office/drawing/2014/main" id="{67F0F81F-5446-4033-82C9-092432696545}"/>
            </a:ext>
          </a:extLst>
        </xdr:cNvPr>
        <xdr:cNvSpPr txBox="1">
          <a:spLocks noChangeArrowheads="1"/>
        </xdr:cNvSpPr>
      </xdr:nvSpPr>
      <xdr:spPr bwMode="auto">
        <a:xfrm>
          <a:off x="4743450" y="48082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213632"/>
    <xdr:sp macro="" textlink="">
      <xdr:nvSpPr>
        <xdr:cNvPr id="4423" name="Text Box 15">
          <a:extLst>
            <a:ext uri="{FF2B5EF4-FFF2-40B4-BE49-F238E27FC236}">
              <a16:creationId xmlns:a16="http://schemas.microsoft.com/office/drawing/2014/main" id="{7386A1B8-18B7-4210-A14E-1C1A9611414E}"/>
            </a:ext>
          </a:extLst>
        </xdr:cNvPr>
        <xdr:cNvSpPr txBox="1">
          <a:spLocks noChangeArrowheads="1"/>
        </xdr:cNvSpPr>
      </xdr:nvSpPr>
      <xdr:spPr bwMode="auto">
        <a:xfrm>
          <a:off x="4743450" y="48082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213632"/>
    <xdr:sp macro="" textlink="">
      <xdr:nvSpPr>
        <xdr:cNvPr id="4424" name="Text Box 15">
          <a:extLst>
            <a:ext uri="{FF2B5EF4-FFF2-40B4-BE49-F238E27FC236}">
              <a16:creationId xmlns:a16="http://schemas.microsoft.com/office/drawing/2014/main" id="{58BFCFB6-0527-45F6-91AD-C4B03953CC36}"/>
            </a:ext>
          </a:extLst>
        </xdr:cNvPr>
        <xdr:cNvSpPr txBox="1">
          <a:spLocks noChangeArrowheads="1"/>
        </xdr:cNvSpPr>
      </xdr:nvSpPr>
      <xdr:spPr bwMode="auto">
        <a:xfrm>
          <a:off x="4743450" y="48082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213632"/>
    <xdr:sp macro="" textlink="">
      <xdr:nvSpPr>
        <xdr:cNvPr id="4425" name="Text Box 15">
          <a:extLst>
            <a:ext uri="{FF2B5EF4-FFF2-40B4-BE49-F238E27FC236}">
              <a16:creationId xmlns:a16="http://schemas.microsoft.com/office/drawing/2014/main" id="{DD8C7EED-9950-4A20-81FB-A3098AE2C921}"/>
            </a:ext>
          </a:extLst>
        </xdr:cNvPr>
        <xdr:cNvSpPr txBox="1">
          <a:spLocks noChangeArrowheads="1"/>
        </xdr:cNvSpPr>
      </xdr:nvSpPr>
      <xdr:spPr bwMode="auto">
        <a:xfrm>
          <a:off x="4743450" y="48082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213632"/>
    <xdr:sp macro="" textlink="">
      <xdr:nvSpPr>
        <xdr:cNvPr id="4426" name="Text Box 15">
          <a:extLst>
            <a:ext uri="{FF2B5EF4-FFF2-40B4-BE49-F238E27FC236}">
              <a16:creationId xmlns:a16="http://schemas.microsoft.com/office/drawing/2014/main" id="{C40A6289-CE38-4F36-9670-1F83D33175BB}"/>
            </a:ext>
          </a:extLst>
        </xdr:cNvPr>
        <xdr:cNvSpPr txBox="1">
          <a:spLocks noChangeArrowheads="1"/>
        </xdr:cNvSpPr>
      </xdr:nvSpPr>
      <xdr:spPr bwMode="auto">
        <a:xfrm>
          <a:off x="4743450" y="48082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213632"/>
    <xdr:sp macro="" textlink="">
      <xdr:nvSpPr>
        <xdr:cNvPr id="4427" name="Text Box 15">
          <a:extLst>
            <a:ext uri="{FF2B5EF4-FFF2-40B4-BE49-F238E27FC236}">
              <a16:creationId xmlns:a16="http://schemas.microsoft.com/office/drawing/2014/main" id="{7D51AF72-E55B-46BB-BDA6-1ED383C5A20E}"/>
            </a:ext>
          </a:extLst>
        </xdr:cNvPr>
        <xdr:cNvSpPr txBox="1">
          <a:spLocks noChangeArrowheads="1"/>
        </xdr:cNvSpPr>
      </xdr:nvSpPr>
      <xdr:spPr bwMode="auto">
        <a:xfrm>
          <a:off x="4743450" y="48082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448496"/>
    <xdr:sp macro="" textlink="">
      <xdr:nvSpPr>
        <xdr:cNvPr id="4428" name="Text Box 15">
          <a:extLst>
            <a:ext uri="{FF2B5EF4-FFF2-40B4-BE49-F238E27FC236}">
              <a16:creationId xmlns:a16="http://schemas.microsoft.com/office/drawing/2014/main" id="{1A2A945F-E41A-480C-A0A6-CC1D63B94FC8}"/>
            </a:ext>
          </a:extLst>
        </xdr:cNvPr>
        <xdr:cNvSpPr txBox="1">
          <a:spLocks noChangeArrowheads="1"/>
        </xdr:cNvSpPr>
      </xdr:nvSpPr>
      <xdr:spPr bwMode="auto">
        <a:xfrm>
          <a:off x="4743450" y="488251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213632"/>
    <xdr:sp macro="" textlink="">
      <xdr:nvSpPr>
        <xdr:cNvPr id="4429" name="Text Box 15">
          <a:extLst>
            <a:ext uri="{FF2B5EF4-FFF2-40B4-BE49-F238E27FC236}">
              <a16:creationId xmlns:a16="http://schemas.microsoft.com/office/drawing/2014/main" id="{E5356B28-AB51-45D2-BF60-01100A4831FA}"/>
            </a:ext>
          </a:extLst>
        </xdr:cNvPr>
        <xdr:cNvSpPr txBox="1">
          <a:spLocks noChangeArrowheads="1"/>
        </xdr:cNvSpPr>
      </xdr:nvSpPr>
      <xdr:spPr bwMode="auto">
        <a:xfrm>
          <a:off x="4743450" y="48825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444331"/>
    <xdr:sp macro="" textlink="">
      <xdr:nvSpPr>
        <xdr:cNvPr id="4430" name="Text Box 15">
          <a:extLst>
            <a:ext uri="{FF2B5EF4-FFF2-40B4-BE49-F238E27FC236}">
              <a16:creationId xmlns:a16="http://schemas.microsoft.com/office/drawing/2014/main" id="{2BFDEFA1-41A3-4FB4-82D5-945538D7A6AE}"/>
            </a:ext>
          </a:extLst>
        </xdr:cNvPr>
        <xdr:cNvSpPr txBox="1">
          <a:spLocks noChangeArrowheads="1"/>
        </xdr:cNvSpPr>
      </xdr:nvSpPr>
      <xdr:spPr bwMode="auto">
        <a:xfrm>
          <a:off x="4743450" y="488251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456743"/>
    <xdr:sp macro="" textlink="">
      <xdr:nvSpPr>
        <xdr:cNvPr id="4431" name="Text Box 15">
          <a:extLst>
            <a:ext uri="{FF2B5EF4-FFF2-40B4-BE49-F238E27FC236}">
              <a16:creationId xmlns:a16="http://schemas.microsoft.com/office/drawing/2014/main" id="{9E241BD1-2140-4B54-BD67-BF3C5C9F664D}"/>
            </a:ext>
          </a:extLst>
        </xdr:cNvPr>
        <xdr:cNvSpPr txBox="1">
          <a:spLocks noChangeArrowheads="1"/>
        </xdr:cNvSpPr>
      </xdr:nvSpPr>
      <xdr:spPr bwMode="auto">
        <a:xfrm>
          <a:off x="4743450" y="488251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213632"/>
    <xdr:sp macro="" textlink="">
      <xdr:nvSpPr>
        <xdr:cNvPr id="4432" name="Text Box 15">
          <a:extLst>
            <a:ext uri="{FF2B5EF4-FFF2-40B4-BE49-F238E27FC236}">
              <a16:creationId xmlns:a16="http://schemas.microsoft.com/office/drawing/2014/main" id="{5816FEF3-9F58-43B4-B7B7-758DAE8EC534}"/>
            </a:ext>
          </a:extLst>
        </xdr:cNvPr>
        <xdr:cNvSpPr txBox="1">
          <a:spLocks noChangeArrowheads="1"/>
        </xdr:cNvSpPr>
      </xdr:nvSpPr>
      <xdr:spPr bwMode="auto">
        <a:xfrm>
          <a:off x="4743450" y="48825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444331"/>
    <xdr:sp macro="" textlink="">
      <xdr:nvSpPr>
        <xdr:cNvPr id="4433" name="Text Box 15">
          <a:extLst>
            <a:ext uri="{FF2B5EF4-FFF2-40B4-BE49-F238E27FC236}">
              <a16:creationId xmlns:a16="http://schemas.microsoft.com/office/drawing/2014/main" id="{D6AB227B-7C7A-4880-A0B7-A2B802E9C41D}"/>
            </a:ext>
          </a:extLst>
        </xdr:cNvPr>
        <xdr:cNvSpPr txBox="1">
          <a:spLocks noChangeArrowheads="1"/>
        </xdr:cNvSpPr>
      </xdr:nvSpPr>
      <xdr:spPr bwMode="auto">
        <a:xfrm>
          <a:off x="4743450" y="488251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213632"/>
    <xdr:sp macro="" textlink="">
      <xdr:nvSpPr>
        <xdr:cNvPr id="4434" name="Text Box 15">
          <a:extLst>
            <a:ext uri="{FF2B5EF4-FFF2-40B4-BE49-F238E27FC236}">
              <a16:creationId xmlns:a16="http://schemas.microsoft.com/office/drawing/2014/main" id="{3243E1B6-98FF-446F-AFB0-6A3B28A3F2D1}"/>
            </a:ext>
          </a:extLst>
        </xdr:cNvPr>
        <xdr:cNvSpPr txBox="1">
          <a:spLocks noChangeArrowheads="1"/>
        </xdr:cNvSpPr>
      </xdr:nvSpPr>
      <xdr:spPr bwMode="auto">
        <a:xfrm>
          <a:off x="4743450" y="48825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213632"/>
    <xdr:sp macro="" textlink="">
      <xdr:nvSpPr>
        <xdr:cNvPr id="4435" name="Text Box 15">
          <a:extLst>
            <a:ext uri="{FF2B5EF4-FFF2-40B4-BE49-F238E27FC236}">
              <a16:creationId xmlns:a16="http://schemas.microsoft.com/office/drawing/2014/main" id="{21B4FE2B-C6F5-4208-98B5-5203157177AE}"/>
            </a:ext>
          </a:extLst>
        </xdr:cNvPr>
        <xdr:cNvSpPr txBox="1">
          <a:spLocks noChangeArrowheads="1"/>
        </xdr:cNvSpPr>
      </xdr:nvSpPr>
      <xdr:spPr bwMode="auto">
        <a:xfrm>
          <a:off x="4743450" y="48825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213632"/>
    <xdr:sp macro="" textlink="">
      <xdr:nvSpPr>
        <xdr:cNvPr id="4436" name="Text Box 15">
          <a:extLst>
            <a:ext uri="{FF2B5EF4-FFF2-40B4-BE49-F238E27FC236}">
              <a16:creationId xmlns:a16="http://schemas.microsoft.com/office/drawing/2014/main" id="{87D17A1C-F125-4512-899C-7C66D6182E22}"/>
            </a:ext>
          </a:extLst>
        </xdr:cNvPr>
        <xdr:cNvSpPr txBox="1">
          <a:spLocks noChangeArrowheads="1"/>
        </xdr:cNvSpPr>
      </xdr:nvSpPr>
      <xdr:spPr bwMode="auto">
        <a:xfrm>
          <a:off x="4743450" y="48825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213632"/>
    <xdr:sp macro="" textlink="">
      <xdr:nvSpPr>
        <xdr:cNvPr id="4437" name="Text Box 15">
          <a:extLst>
            <a:ext uri="{FF2B5EF4-FFF2-40B4-BE49-F238E27FC236}">
              <a16:creationId xmlns:a16="http://schemas.microsoft.com/office/drawing/2014/main" id="{723CC9C1-0C4C-4ED8-A361-6DF65B8C172E}"/>
            </a:ext>
          </a:extLst>
        </xdr:cNvPr>
        <xdr:cNvSpPr txBox="1">
          <a:spLocks noChangeArrowheads="1"/>
        </xdr:cNvSpPr>
      </xdr:nvSpPr>
      <xdr:spPr bwMode="auto">
        <a:xfrm>
          <a:off x="4743450" y="48825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213632"/>
    <xdr:sp macro="" textlink="">
      <xdr:nvSpPr>
        <xdr:cNvPr id="4438" name="Text Box 15">
          <a:extLst>
            <a:ext uri="{FF2B5EF4-FFF2-40B4-BE49-F238E27FC236}">
              <a16:creationId xmlns:a16="http://schemas.microsoft.com/office/drawing/2014/main" id="{A1F72C70-80D3-41D4-AE76-998245E12A55}"/>
            </a:ext>
          </a:extLst>
        </xdr:cNvPr>
        <xdr:cNvSpPr txBox="1">
          <a:spLocks noChangeArrowheads="1"/>
        </xdr:cNvSpPr>
      </xdr:nvSpPr>
      <xdr:spPr bwMode="auto">
        <a:xfrm>
          <a:off x="4743450" y="48825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213632"/>
    <xdr:sp macro="" textlink="">
      <xdr:nvSpPr>
        <xdr:cNvPr id="4439" name="Text Box 15">
          <a:extLst>
            <a:ext uri="{FF2B5EF4-FFF2-40B4-BE49-F238E27FC236}">
              <a16:creationId xmlns:a16="http://schemas.microsoft.com/office/drawing/2014/main" id="{C98AB7DC-68B5-468D-A9AF-04E2EA7F836D}"/>
            </a:ext>
          </a:extLst>
        </xdr:cNvPr>
        <xdr:cNvSpPr txBox="1">
          <a:spLocks noChangeArrowheads="1"/>
        </xdr:cNvSpPr>
      </xdr:nvSpPr>
      <xdr:spPr bwMode="auto">
        <a:xfrm>
          <a:off x="4743450" y="48825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448496"/>
    <xdr:sp macro="" textlink="">
      <xdr:nvSpPr>
        <xdr:cNvPr id="4440" name="Text Box 15">
          <a:extLst>
            <a:ext uri="{FF2B5EF4-FFF2-40B4-BE49-F238E27FC236}">
              <a16:creationId xmlns:a16="http://schemas.microsoft.com/office/drawing/2014/main" id="{6EB399B0-332F-435B-9843-11F448A4A75A}"/>
            </a:ext>
          </a:extLst>
        </xdr:cNvPr>
        <xdr:cNvSpPr txBox="1">
          <a:spLocks noChangeArrowheads="1"/>
        </xdr:cNvSpPr>
      </xdr:nvSpPr>
      <xdr:spPr bwMode="auto">
        <a:xfrm>
          <a:off x="4743450" y="495681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213632"/>
    <xdr:sp macro="" textlink="">
      <xdr:nvSpPr>
        <xdr:cNvPr id="4441" name="Text Box 15">
          <a:extLst>
            <a:ext uri="{FF2B5EF4-FFF2-40B4-BE49-F238E27FC236}">
              <a16:creationId xmlns:a16="http://schemas.microsoft.com/office/drawing/2014/main" id="{EC591EE1-4087-46EB-BCCE-D8FF6A5A871C}"/>
            </a:ext>
          </a:extLst>
        </xdr:cNvPr>
        <xdr:cNvSpPr txBox="1">
          <a:spLocks noChangeArrowheads="1"/>
        </xdr:cNvSpPr>
      </xdr:nvSpPr>
      <xdr:spPr bwMode="auto">
        <a:xfrm>
          <a:off x="4743450" y="49568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444331"/>
    <xdr:sp macro="" textlink="">
      <xdr:nvSpPr>
        <xdr:cNvPr id="4442" name="Text Box 15">
          <a:extLst>
            <a:ext uri="{FF2B5EF4-FFF2-40B4-BE49-F238E27FC236}">
              <a16:creationId xmlns:a16="http://schemas.microsoft.com/office/drawing/2014/main" id="{9856F6FE-E751-4ED5-A3D1-0298605DBF99}"/>
            </a:ext>
          </a:extLst>
        </xdr:cNvPr>
        <xdr:cNvSpPr txBox="1">
          <a:spLocks noChangeArrowheads="1"/>
        </xdr:cNvSpPr>
      </xdr:nvSpPr>
      <xdr:spPr bwMode="auto">
        <a:xfrm>
          <a:off x="4743450" y="495681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456743"/>
    <xdr:sp macro="" textlink="">
      <xdr:nvSpPr>
        <xdr:cNvPr id="4443" name="Text Box 15">
          <a:extLst>
            <a:ext uri="{FF2B5EF4-FFF2-40B4-BE49-F238E27FC236}">
              <a16:creationId xmlns:a16="http://schemas.microsoft.com/office/drawing/2014/main" id="{C88ADF82-7ADB-4267-8D7D-C370189AEC45}"/>
            </a:ext>
          </a:extLst>
        </xdr:cNvPr>
        <xdr:cNvSpPr txBox="1">
          <a:spLocks noChangeArrowheads="1"/>
        </xdr:cNvSpPr>
      </xdr:nvSpPr>
      <xdr:spPr bwMode="auto">
        <a:xfrm>
          <a:off x="4743450" y="495681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213632"/>
    <xdr:sp macro="" textlink="">
      <xdr:nvSpPr>
        <xdr:cNvPr id="4444" name="Text Box 15">
          <a:extLst>
            <a:ext uri="{FF2B5EF4-FFF2-40B4-BE49-F238E27FC236}">
              <a16:creationId xmlns:a16="http://schemas.microsoft.com/office/drawing/2014/main" id="{72FF5B2E-4858-4E36-B74D-015392CA70B8}"/>
            </a:ext>
          </a:extLst>
        </xdr:cNvPr>
        <xdr:cNvSpPr txBox="1">
          <a:spLocks noChangeArrowheads="1"/>
        </xdr:cNvSpPr>
      </xdr:nvSpPr>
      <xdr:spPr bwMode="auto">
        <a:xfrm>
          <a:off x="4743450" y="49568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444331"/>
    <xdr:sp macro="" textlink="">
      <xdr:nvSpPr>
        <xdr:cNvPr id="4445" name="Text Box 15">
          <a:extLst>
            <a:ext uri="{FF2B5EF4-FFF2-40B4-BE49-F238E27FC236}">
              <a16:creationId xmlns:a16="http://schemas.microsoft.com/office/drawing/2014/main" id="{1C7373BD-3622-43EC-AA49-1C0769AAAF47}"/>
            </a:ext>
          </a:extLst>
        </xdr:cNvPr>
        <xdr:cNvSpPr txBox="1">
          <a:spLocks noChangeArrowheads="1"/>
        </xdr:cNvSpPr>
      </xdr:nvSpPr>
      <xdr:spPr bwMode="auto">
        <a:xfrm>
          <a:off x="4743450" y="495681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213632"/>
    <xdr:sp macro="" textlink="">
      <xdr:nvSpPr>
        <xdr:cNvPr id="4446" name="Text Box 15">
          <a:extLst>
            <a:ext uri="{FF2B5EF4-FFF2-40B4-BE49-F238E27FC236}">
              <a16:creationId xmlns:a16="http://schemas.microsoft.com/office/drawing/2014/main" id="{D2D6F8AD-01DA-415B-A46D-CB4B6D279A39}"/>
            </a:ext>
          </a:extLst>
        </xdr:cNvPr>
        <xdr:cNvSpPr txBox="1">
          <a:spLocks noChangeArrowheads="1"/>
        </xdr:cNvSpPr>
      </xdr:nvSpPr>
      <xdr:spPr bwMode="auto">
        <a:xfrm>
          <a:off x="4743450" y="49568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213632"/>
    <xdr:sp macro="" textlink="">
      <xdr:nvSpPr>
        <xdr:cNvPr id="4447" name="Text Box 15">
          <a:extLst>
            <a:ext uri="{FF2B5EF4-FFF2-40B4-BE49-F238E27FC236}">
              <a16:creationId xmlns:a16="http://schemas.microsoft.com/office/drawing/2014/main" id="{E32D1397-E2ED-4765-B5E1-EFD1CF1215C5}"/>
            </a:ext>
          </a:extLst>
        </xdr:cNvPr>
        <xdr:cNvSpPr txBox="1">
          <a:spLocks noChangeArrowheads="1"/>
        </xdr:cNvSpPr>
      </xdr:nvSpPr>
      <xdr:spPr bwMode="auto">
        <a:xfrm>
          <a:off x="4743450" y="49568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213632"/>
    <xdr:sp macro="" textlink="">
      <xdr:nvSpPr>
        <xdr:cNvPr id="4448" name="Text Box 15">
          <a:extLst>
            <a:ext uri="{FF2B5EF4-FFF2-40B4-BE49-F238E27FC236}">
              <a16:creationId xmlns:a16="http://schemas.microsoft.com/office/drawing/2014/main" id="{FC95E972-3CB9-4033-92B7-AA4CDFB39A4C}"/>
            </a:ext>
          </a:extLst>
        </xdr:cNvPr>
        <xdr:cNvSpPr txBox="1">
          <a:spLocks noChangeArrowheads="1"/>
        </xdr:cNvSpPr>
      </xdr:nvSpPr>
      <xdr:spPr bwMode="auto">
        <a:xfrm>
          <a:off x="4743450" y="49568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213632"/>
    <xdr:sp macro="" textlink="">
      <xdr:nvSpPr>
        <xdr:cNvPr id="4449" name="Text Box 15">
          <a:extLst>
            <a:ext uri="{FF2B5EF4-FFF2-40B4-BE49-F238E27FC236}">
              <a16:creationId xmlns:a16="http://schemas.microsoft.com/office/drawing/2014/main" id="{FA91C430-7A7A-49DF-B160-29E81A88AABC}"/>
            </a:ext>
          </a:extLst>
        </xdr:cNvPr>
        <xdr:cNvSpPr txBox="1">
          <a:spLocks noChangeArrowheads="1"/>
        </xdr:cNvSpPr>
      </xdr:nvSpPr>
      <xdr:spPr bwMode="auto">
        <a:xfrm>
          <a:off x="4743450" y="49568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213632"/>
    <xdr:sp macro="" textlink="">
      <xdr:nvSpPr>
        <xdr:cNvPr id="4450" name="Text Box 15">
          <a:extLst>
            <a:ext uri="{FF2B5EF4-FFF2-40B4-BE49-F238E27FC236}">
              <a16:creationId xmlns:a16="http://schemas.microsoft.com/office/drawing/2014/main" id="{2E8A53F8-B4A2-445F-9779-91476F4C9DA3}"/>
            </a:ext>
          </a:extLst>
        </xdr:cNvPr>
        <xdr:cNvSpPr txBox="1">
          <a:spLocks noChangeArrowheads="1"/>
        </xdr:cNvSpPr>
      </xdr:nvSpPr>
      <xdr:spPr bwMode="auto">
        <a:xfrm>
          <a:off x="4743450" y="49568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213632"/>
    <xdr:sp macro="" textlink="">
      <xdr:nvSpPr>
        <xdr:cNvPr id="4451" name="Text Box 15">
          <a:extLst>
            <a:ext uri="{FF2B5EF4-FFF2-40B4-BE49-F238E27FC236}">
              <a16:creationId xmlns:a16="http://schemas.microsoft.com/office/drawing/2014/main" id="{AAC5128F-0B9A-49F0-B621-211767E40AAF}"/>
            </a:ext>
          </a:extLst>
        </xdr:cNvPr>
        <xdr:cNvSpPr txBox="1">
          <a:spLocks noChangeArrowheads="1"/>
        </xdr:cNvSpPr>
      </xdr:nvSpPr>
      <xdr:spPr bwMode="auto">
        <a:xfrm>
          <a:off x="4743450" y="49568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4452" name="Text Box 15">
          <a:extLst>
            <a:ext uri="{FF2B5EF4-FFF2-40B4-BE49-F238E27FC236}">
              <a16:creationId xmlns:a16="http://schemas.microsoft.com/office/drawing/2014/main" id="{96903992-E5A5-4C18-9547-AFE225E98869}"/>
            </a:ext>
          </a:extLst>
        </xdr:cNvPr>
        <xdr:cNvSpPr txBox="1">
          <a:spLocks noChangeArrowheads="1"/>
        </xdr:cNvSpPr>
      </xdr:nvSpPr>
      <xdr:spPr bwMode="auto">
        <a:xfrm>
          <a:off x="4743450" y="50311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4453" name="Text Box 15">
          <a:extLst>
            <a:ext uri="{FF2B5EF4-FFF2-40B4-BE49-F238E27FC236}">
              <a16:creationId xmlns:a16="http://schemas.microsoft.com/office/drawing/2014/main" id="{E3C6B81C-C5C8-4B23-9E43-DE0704D4D6D1}"/>
            </a:ext>
          </a:extLst>
        </xdr:cNvPr>
        <xdr:cNvSpPr txBox="1">
          <a:spLocks noChangeArrowheads="1"/>
        </xdr:cNvSpPr>
      </xdr:nvSpPr>
      <xdr:spPr bwMode="auto">
        <a:xfrm>
          <a:off x="4743450" y="50311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4454" name="Text Box 15">
          <a:extLst>
            <a:ext uri="{FF2B5EF4-FFF2-40B4-BE49-F238E27FC236}">
              <a16:creationId xmlns:a16="http://schemas.microsoft.com/office/drawing/2014/main" id="{5A2A4A17-0F99-4331-AB01-475304B37538}"/>
            </a:ext>
          </a:extLst>
        </xdr:cNvPr>
        <xdr:cNvSpPr txBox="1">
          <a:spLocks noChangeArrowheads="1"/>
        </xdr:cNvSpPr>
      </xdr:nvSpPr>
      <xdr:spPr bwMode="auto">
        <a:xfrm>
          <a:off x="4743450" y="50311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4455" name="Text Box 15">
          <a:extLst>
            <a:ext uri="{FF2B5EF4-FFF2-40B4-BE49-F238E27FC236}">
              <a16:creationId xmlns:a16="http://schemas.microsoft.com/office/drawing/2014/main" id="{330AECB5-A9C2-4154-A42C-8676314C8EB2}"/>
            </a:ext>
          </a:extLst>
        </xdr:cNvPr>
        <xdr:cNvSpPr txBox="1">
          <a:spLocks noChangeArrowheads="1"/>
        </xdr:cNvSpPr>
      </xdr:nvSpPr>
      <xdr:spPr bwMode="auto">
        <a:xfrm>
          <a:off x="4743450" y="50311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4456" name="Text Box 15">
          <a:extLst>
            <a:ext uri="{FF2B5EF4-FFF2-40B4-BE49-F238E27FC236}">
              <a16:creationId xmlns:a16="http://schemas.microsoft.com/office/drawing/2014/main" id="{E3258E1A-B4B7-4DD8-B6CA-7EFB19FF2AC4}"/>
            </a:ext>
          </a:extLst>
        </xdr:cNvPr>
        <xdr:cNvSpPr txBox="1">
          <a:spLocks noChangeArrowheads="1"/>
        </xdr:cNvSpPr>
      </xdr:nvSpPr>
      <xdr:spPr bwMode="auto">
        <a:xfrm>
          <a:off x="4743450" y="50311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4457" name="Text Box 15">
          <a:extLst>
            <a:ext uri="{FF2B5EF4-FFF2-40B4-BE49-F238E27FC236}">
              <a16:creationId xmlns:a16="http://schemas.microsoft.com/office/drawing/2014/main" id="{6E496024-AF68-48F6-AC43-6308C6BC9F6D}"/>
            </a:ext>
          </a:extLst>
        </xdr:cNvPr>
        <xdr:cNvSpPr txBox="1">
          <a:spLocks noChangeArrowheads="1"/>
        </xdr:cNvSpPr>
      </xdr:nvSpPr>
      <xdr:spPr bwMode="auto">
        <a:xfrm>
          <a:off x="4743450" y="50311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4458" name="Text Box 15">
          <a:extLst>
            <a:ext uri="{FF2B5EF4-FFF2-40B4-BE49-F238E27FC236}">
              <a16:creationId xmlns:a16="http://schemas.microsoft.com/office/drawing/2014/main" id="{64BCF8F0-2B60-46F5-B706-11160D0AC537}"/>
            </a:ext>
          </a:extLst>
        </xdr:cNvPr>
        <xdr:cNvSpPr txBox="1">
          <a:spLocks noChangeArrowheads="1"/>
        </xdr:cNvSpPr>
      </xdr:nvSpPr>
      <xdr:spPr bwMode="auto">
        <a:xfrm>
          <a:off x="4743450" y="50311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4459" name="Text Box 15">
          <a:extLst>
            <a:ext uri="{FF2B5EF4-FFF2-40B4-BE49-F238E27FC236}">
              <a16:creationId xmlns:a16="http://schemas.microsoft.com/office/drawing/2014/main" id="{D7F04541-A731-4F97-851C-504581E4FDE0}"/>
            </a:ext>
          </a:extLst>
        </xdr:cNvPr>
        <xdr:cNvSpPr txBox="1">
          <a:spLocks noChangeArrowheads="1"/>
        </xdr:cNvSpPr>
      </xdr:nvSpPr>
      <xdr:spPr bwMode="auto">
        <a:xfrm>
          <a:off x="4743450" y="50311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461691"/>
    <xdr:sp macro="" textlink="">
      <xdr:nvSpPr>
        <xdr:cNvPr id="4460" name="Text Box 15">
          <a:extLst>
            <a:ext uri="{FF2B5EF4-FFF2-40B4-BE49-F238E27FC236}">
              <a16:creationId xmlns:a16="http://schemas.microsoft.com/office/drawing/2014/main" id="{8F9D3B84-29CF-4950-9D77-BB194786F016}"/>
            </a:ext>
          </a:extLst>
        </xdr:cNvPr>
        <xdr:cNvSpPr txBox="1">
          <a:spLocks noChangeArrowheads="1"/>
        </xdr:cNvSpPr>
      </xdr:nvSpPr>
      <xdr:spPr bwMode="auto">
        <a:xfrm>
          <a:off x="4743450" y="51054000"/>
          <a:ext cx="95250" cy="461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461" name="Text Box 15">
          <a:extLst>
            <a:ext uri="{FF2B5EF4-FFF2-40B4-BE49-F238E27FC236}">
              <a16:creationId xmlns:a16="http://schemas.microsoft.com/office/drawing/2014/main" id="{117121BF-E84C-4FC3-9D4E-5BB414F48A56}"/>
            </a:ext>
          </a:extLst>
        </xdr:cNvPr>
        <xdr:cNvSpPr txBox="1">
          <a:spLocks noChangeArrowheads="1"/>
        </xdr:cNvSpPr>
      </xdr:nvSpPr>
      <xdr:spPr bwMode="auto">
        <a:xfrm>
          <a:off x="4743450" y="51054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444331"/>
    <xdr:sp macro="" textlink="">
      <xdr:nvSpPr>
        <xdr:cNvPr id="4462" name="Text Box 15">
          <a:extLst>
            <a:ext uri="{FF2B5EF4-FFF2-40B4-BE49-F238E27FC236}">
              <a16:creationId xmlns:a16="http://schemas.microsoft.com/office/drawing/2014/main" id="{B8CE696B-8795-4934-8785-C68A9994110F}"/>
            </a:ext>
          </a:extLst>
        </xdr:cNvPr>
        <xdr:cNvSpPr txBox="1">
          <a:spLocks noChangeArrowheads="1"/>
        </xdr:cNvSpPr>
      </xdr:nvSpPr>
      <xdr:spPr bwMode="auto">
        <a:xfrm>
          <a:off x="4743450" y="510540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448496"/>
    <xdr:sp macro="" textlink="">
      <xdr:nvSpPr>
        <xdr:cNvPr id="4463" name="Text Box 15">
          <a:extLst>
            <a:ext uri="{FF2B5EF4-FFF2-40B4-BE49-F238E27FC236}">
              <a16:creationId xmlns:a16="http://schemas.microsoft.com/office/drawing/2014/main" id="{42D79B65-06BF-4049-A412-E70F86E65B9E}"/>
            </a:ext>
          </a:extLst>
        </xdr:cNvPr>
        <xdr:cNvSpPr txBox="1">
          <a:spLocks noChangeArrowheads="1"/>
        </xdr:cNvSpPr>
      </xdr:nvSpPr>
      <xdr:spPr bwMode="auto">
        <a:xfrm>
          <a:off x="4743450" y="510540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464" name="Text Box 15">
          <a:extLst>
            <a:ext uri="{FF2B5EF4-FFF2-40B4-BE49-F238E27FC236}">
              <a16:creationId xmlns:a16="http://schemas.microsoft.com/office/drawing/2014/main" id="{8809437C-D171-45BB-90A8-A48BD7630124}"/>
            </a:ext>
          </a:extLst>
        </xdr:cNvPr>
        <xdr:cNvSpPr txBox="1">
          <a:spLocks noChangeArrowheads="1"/>
        </xdr:cNvSpPr>
      </xdr:nvSpPr>
      <xdr:spPr bwMode="auto">
        <a:xfrm>
          <a:off x="4743450" y="51054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444331"/>
    <xdr:sp macro="" textlink="">
      <xdr:nvSpPr>
        <xdr:cNvPr id="4465" name="Text Box 15">
          <a:extLst>
            <a:ext uri="{FF2B5EF4-FFF2-40B4-BE49-F238E27FC236}">
              <a16:creationId xmlns:a16="http://schemas.microsoft.com/office/drawing/2014/main" id="{A21230C0-CC87-4489-868D-35DFE0DE63E8}"/>
            </a:ext>
          </a:extLst>
        </xdr:cNvPr>
        <xdr:cNvSpPr txBox="1">
          <a:spLocks noChangeArrowheads="1"/>
        </xdr:cNvSpPr>
      </xdr:nvSpPr>
      <xdr:spPr bwMode="auto">
        <a:xfrm>
          <a:off x="4743450" y="510540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456743"/>
    <xdr:sp macro="" textlink="">
      <xdr:nvSpPr>
        <xdr:cNvPr id="4466" name="Text Box 15">
          <a:extLst>
            <a:ext uri="{FF2B5EF4-FFF2-40B4-BE49-F238E27FC236}">
              <a16:creationId xmlns:a16="http://schemas.microsoft.com/office/drawing/2014/main" id="{0FE8711F-F6F2-42D9-AAAD-090B6BDE3F6F}"/>
            </a:ext>
          </a:extLst>
        </xdr:cNvPr>
        <xdr:cNvSpPr txBox="1">
          <a:spLocks noChangeArrowheads="1"/>
        </xdr:cNvSpPr>
      </xdr:nvSpPr>
      <xdr:spPr bwMode="auto">
        <a:xfrm>
          <a:off x="4743450" y="510540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467" name="Text Box 15">
          <a:extLst>
            <a:ext uri="{FF2B5EF4-FFF2-40B4-BE49-F238E27FC236}">
              <a16:creationId xmlns:a16="http://schemas.microsoft.com/office/drawing/2014/main" id="{384169BE-3C3A-4D4D-B24F-C724D22ECF5E}"/>
            </a:ext>
          </a:extLst>
        </xdr:cNvPr>
        <xdr:cNvSpPr txBox="1">
          <a:spLocks noChangeArrowheads="1"/>
        </xdr:cNvSpPr>
      </xdr:nvSpPr>
      <xdr:spPr bwMode="auto">
        <a:xfrm>
          <a:off x="4743450" y="51054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468" name="Text Box 15">
          <a:extLst>
            <a:ext uri="{FF2B5EF4-FFF2-40B4-BE49-F238E27FC236}">
              <a16:creationId xmlns:a16="http://schemas.microsoft.com/office/drawing/2014/main" id="{0E28A7BF-845E-4AC0-BE1B-E7AA5707A3B3}"/>
            </a:ext>
          </a:extLst>
        </xdr:cNvPr>
        <xdr:cNvSpPr txBox="1">
          <a:spLocks noChangeArrowheads="1"/>
        </xdr:cNvSpPr>
      </xdr:nvSpPr>
      <xdr:spPr bwMode="auto">
        <a:xfrm>
          <a:off x="4743450" y="51054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469" name="Text Box 15">
          <a:extLst>
            <a:ext uri="{FF2B5EF4-FFF2-40B4-BE49-F238E27FC236}">
              <a16:creationId xmlns:a16="http://schemas.microsoft.com/office/drawing/2014/main" id="{2AD972EC-EBB5-4345-B9F3-FF3809B8E9A7}"/>
            </a:ext>
          </a:extLst>
        </xdr:cNvPr>
        <xdr:cNvSpPr txBox="1">
          <a:spLocks noChangeArrowheads="1"/>
        </xdr:cNvSpPr>
      </xdr:nvSpPr>
      <xdr:spPr bwMode="auto">
        <a:xfrm>
          <a:off x="4743450" y="51054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470" name="Text Box 15">
          <a:extLst>
            <a:ext uri="{FF2B5EF4-FFF2-40B4-BE49-F238E27FC236}">
              <a16:creationId xmlns:a16="http://schemas.microsoft.com/office/drawing/2014/main" id="{B1EA83C7-27D9-4BAC-9EA1-45BB88937987}"/>
            </a:ext>
          </a:extLst>
        </xdr:cNvPr>
        <xdr:cNvSpPr txBox="1">
          <a:spLocks noChangeArrowheads="1"/>
        </xdr:cNvSpPr>
      </xdr:nvSpPr>
      <xdr:spPr bwMode="auto">
        <a:xfrm>
          <a:off x="4743450" y="51054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471" name="Text Box 15">
          <a:extLst>
            <a:ext uri="{FF2B5EF4-FFF2-40B4-BE49-F238E27FC236}">
              <a16:creationId xmlns:a16="http://schemas.microsoft.com/office/drawing/2014/main" id="{C8484319-4D50-4288-88D1-9A5320150CB7}"/>
            </a:ext>
          </a:extLst>
        </xdr:cNvPr>
        <xdr:cNvSpPr txBox="1">
          <a:spLocks noChangeArrowheads="1"/>
        </xdr:cNvSpPr>
      </xdr:nvSpPr>
      <xdr:spPr bwMode="auto">
        <a:xfrm>
          <a:off x="4743450" y="51054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472" name="Text Box 15">
          <a:extLst>
            <a:ext uri="{FF2B5EF4-FFF2-40B4-BE49-F238E27FC236}">
              <a16:creationId xmlns:a16="http://schemas.microsoft.com/office/drawing/2014/main" id="{A6460007-1032-4CAE-8E06-CBAC4EF06FC6}"/>
            </a:ext>
          </a:extLst>
        </xdr:cNvPr>
        <xdr:cNvSpPr txBox="1">
          <a:spLocks noChangeArrowheads="1"/>
        </xdr:cNvSpPr>
      </xdr:nvSpPr>
      <xdr:spPr bwMode="auto">
        <a:xfrm>
          <a:off x="4743450" y="51054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473" name="Text Box 15">
          <a:extLst>
            <a:ext uri="{FF2B5EF4-FFF2-40B4-BE49-F238E27FC236}">
              <a16:creationId xmlns:a16="http://schemas.microsoft.com/office/drawing/2014/main" id="{0C5AB413-67A1-42F9-9AF7-70F82E963E72}"/>
            </a:ext>
          </a:extLst>
        </xdr:cNvPr>
        <xdr:cNvSpPr txBox="1">
          <a:spLocks noChangeArrowheads="1"/>
        </xdr:cNvSpPr>
      </xdr:nvSpPr>
      <xdr:spPr bwMode="auto">
        <a:xfrm>
          <a:off x="4743450" y="51054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474" name="Text Box 15">
          <a:extLst>
            <a:ext uri="{FF2B5EF4-FFF2-40B4-BE49-F238E27FC236}">
              <a16:creationId xmlns:a16="http://schemas.microsoft.com/office/drawing/2014/main" id="{13DA966A-0EBE-45C6-B4C0-57604C548456}"/>
            </a:ext>
          </a:extLst>
        </xdr:cNvPr>
        <xdr:cNvSpPr txBox="1">
          <a:spLocks noChangeArrowheads="1"/>
        </xdr:cNvSpPr>
      </xdr:nvSpPr>
      <xdr:spPr bwMode="auto">
        <a:xfrm>
          <a:off x="4743450" y="51054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475" name="Text Box 15">
          <a:extLst>
            <a:ext uri="{FF2B5EF4-FFF2-40B4-BE49-F238E27FC236}">
              <a16:creationId xmlns:a16="http://schemas.microsoft.com/office/drawing/2014/main" id="{0CB3F16E-0F04-450B-8F5A-28D547037F01}"/>
            </a:ext>
          </a:extLst>
        </xdr:cNvPr>
        <xdr:cNvSpPr txBox="1">
          <a:spLocks noChangeArrowheads="1"/>
        </xdr:cNvSpPr>
      </xdr:nvSpPr>
      <xdr:spPr bwMode="auto">
        <a:xfrm>
          <a:off x="4743450" y="51054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461691"/>
    <xdr:sp macro="" textlink="">
      <xdr:nvSpPr>
        <xdr:cNvPr id="4476" name="Text Box 15">
          <a:extLst>
            <a:ext uri="{FF2B5EF4-FFF2-40B4-BE49-F238E27FC236}">
              <a16:creationId xmlns:a16="http://schemas.microsoft.com/office/drawing/2014/main" id="{9014C0DA-3A64-4E33-8B2B-109741B11449}"/>
            </a:ext>
          </a:extLst>
        </xdr:cNvPr>
        <xdr:cNvSpPr txBox="1">
          <a:spLocks noChangeArrowheads="1"/>
        </xdr:cNvSpPr>
      </xdr:nvSpPr>
      <xdr:spPr bwMode="auto">
        <a:xfrm>
          <a:off x="4743450" y="51796950"/>
          <a:ext cx="95250" cy="461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477" name="Text Box 15">
          <a:extLst>
            <a:ext uri="{FF2B5EF4-FFF2-40B4-BE49-F238E27FC236}">
              <a16:creationId xmlns:a16="http://schemas.microsoft.com/office/drawing/2014/main" id="{2A219EDE-ABD6-4B11-9D61-3A59FC9625F3}"/>
            </a:ext>
          </a:extLst>
        </xdr:cNvPr>
        <xdr:cNvSpPr txBox="1">
          <a:spLocks noChangeArrowheads="1"/>
        </xdr:cNvSpPr>
      </xdr:nvSpPr>
      <xdr:spPr bwMode="auto">
        <a:xfrm>
          <a:off x="4743450" y="51796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444331"/>
    <xdr:sp macro="" textlink="">
      <xdr:nvSpPr>
        <xdr:cNvPr id="4478" name="Text Box 15">
          <a:extLst>
            <a:ext uri="{FF2B5EF4-FFF2-40B4-BE49-F238E27FC236}">
              <a16:creationId xmlns:a16="http://schemas.microsoft.com/office/drawing/2014/main" id="{894B636F-B8C6-4DCF-979F-53F3EDA6B035}"/>
            </a:ext>
          </a:extLst>
        </xdr:cNvPr>
        <xdr:cNvSpPr txBox="1">
          <a:spLocks noChangeArrowheads="1"/>
        </xdr:cNvSpPr>
      </xdr:nvSpPr>
      <xdr:spPr bwMode="auto">
        <a:xfrm>
          <a:off x="4743450" y="517969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448496"/>
    <xdr:sp macro="" textlink="">
      <xdr:nvSpPr>
        <xdr:cNvPr id="4479" name="Text Box 15">
          <a:extLst>
            <a:ext uri="{FF2B5EF4-FFF2-40B4-BE49-F238E27FC236}">
              <a16:creationId xmlns:a16="http://schemas.microsoft.com/office/drawing/2014/main" id="{0142D028-C778-4DEE-901E-84B387AC0FA3}"/>
            </a:ext>
          </a:extLst>
        </xdr:cNvPr>
        <xdr:cNvSpPr txBox="1">
          <a:spLocks noChangeArrowheads="1"/>
        </xdr:cNvSpPr>
      </xdr:nvSpPr>
      <xdr:spPr bwMode="auto">
        <a:xfrm>
          <a:off x="4743450" y="517969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480" name="Text Box 15">
          <a:extLst>
            <a:ext uri="{FF2B5EF4-FFF2-40B4-BE49-F238E27FC236}">
              <a16:creationId xmlns:a16="http://schemas.microsoft.com/office/drawing/2014/main" id="{F143F398-1A3C-4F4A-99F6-C64B77883CF7}"/>
            </a:ext>
          </a:extLst>
        </xdr:cNvPr>
        <xdr:cNvSpPr txBox="1">
          <a:spLocks noChangeArrowheads="1"/>
        </xdr:cNvSpPr>
      </xdr:nvSpPr>
      <xdr:spPr bwMode="auto">
        <a:xfrm>
          <a:off x="4743450" y="51796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444331"/>
    <xdr:sp macro="" textlink="">
      <xdr:nvSpPr>
        <xdr:cNvPr id="4481" name="Text Box 15">
          <a:extLst>
            <a:ext uri="{FF2B5EF4-FFF2-40B4-BE49-F238E27FC236}">
              <a16:creationId xmlns:a16="http://schemas.microsoft.com/office/drawing/2014/main" id="{C8D27F6C-0220-435C-B167-1F652E940A26}"/>
            </a:ext>
          </a:extLst>
        </xdr:cNvPr>
        <xdr:cNvSpPr txBox="1">
          <a:spLocks noChangeArrowheads="1"/>
        </xdr:cNvSpPr>
      </xdr:nvSpPr>
      <xdr:spPr bwMode="auto">
        <a:xfrm>
          <a:off x="4743450" y="517969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456743"/>
    <xdr:sp macro="" textlink="">
      <xdr:nvSpPr>
        <xdr:cNvPr id="4482" name="Text Box 15">
          <a:extLst>
            <a:ext uri="{FF2B5EF4-FFF2-40B4-BE49-F238E27FC236}">
              <a16:creationId xmlns:a16="http://schemas.microsoft.com/office/drawing/2014/main" id="{0A6E0E64-BB98-4286-A98A-E332D16D179C}"/>
            </a:ext>
          </a:extLst>
        </xdr:cNvPr>
        <xdr:cNvSpPr txBox="1">
          <a:spLocks noChangeArrowheads="1"/>
        </xdr:cNvSpPr>
      </xdr:nvSpPr>
      <xdr:spPr bwMode="auto">
        <a:xfrm>
          <a:off x="4743450" y="517969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483" name="Text Box 15">
          <a:extLst>
            <a:ext uri="{FF2B5EF4-FFF2-40B4-BE49-F238E27FC236}">
              <a16:creationId xmlns:a16="http://schemas.microsoft.com/office/drawing/2014/main" id="{0D1A3C48-10BA-450A-8E97-28B4A23387B8}"/>
            </a:ext>
          </a:extLst>
        </xdr:cNvPr>
        <xdr:cNvSpPr txBox="1">
          <a:spLocks noChangeArrowheads="1"/>
        </xdr:cNvSpPr>
      </xdr:nvSpPr>
      <xdr:spPr bwMode="auto">
        <a:xfrm>
          <a:off x="4743450" y="51796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444331"/>
    <xdr:sp macro="" textlink="">
      <xdr:nvSpPr>
        <xdr:cNvPr id="4484" name="Text Box 15">
          <a:extLst>
            <a:ext uri="{FF2B5EF4-FFF2-40B4-BE49-F238E27FC236}">
              <a16:creationId xmlns:a16="http://schemas.microsoft.com/office/drawing/2014/main" id="{5D58ACDD-E828-4D68-977A-16FB8CA0A162}"/>
            </a:ext>
          </a:extLst>
        </xdr:cNvPr>
        <xdr:cNvSpPr txBox="1">
          <a:spLocks noChangeArrowheads="1"/>
        </xdr:cNvSpPr>
      </xdr:nvSpPr>
      <xdr:spPr bwMode="auto">
        <a:xfrm>
          <a:off x="4743450" y="517969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485" name="Text Box 15">
          <a:extLst>
            <a:ext uri="{FF2B5EF4-FFF2-40B4-BE49-F238E27FC236}">
              <a16:creationId xmlns:a16="http://schemas.microsoft.com/office/drawing/2014/main" id="{55E8812B-FC6A-4CC0-9033-B13C87BB240D}"/>
            </a:ext>
          </a:extLst>
        </xdr:cNvPr>
        <xdr:cNvSpPr txBox="1">
          <a:spLocks noChangeArrowheads="1"/>
        </xdr:cNvSpPr>
      </xdr:nvSpPr>
      <xdr:spPr bwMode="auto">
        <a:xfrm>
          <a:off x="4743450" y="51796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486" name="Text Box 15">
          <a:extLst>
            <a:ext uri="{FF2B5EF4-FFF2-40B4-BE49-F238E27FC236}">
              <a16:creationId xmlns:a16="http://schemas.microsoft.com/office/drawing/2014/main" id="{5F12A6FA-C3F9-4BDA-BE45-8AB5E4F0F205}"/>
            </a:ext>
          </a:extLst>
        </xdr:cNvPr>
        <xdr:cNvSpPr txBox="1">
          <a:spLocks noChangeArrowheads="1"/>
        </xdr:cNvSpPr>
      </xdr:nvSpPr>
      <xdr:spPr bwMode="auto">
        <a:xfrm>
          <a:off x="4743450" y="51796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487" name="Text Box 15">
          <a:extLst>
            <a:ext uri="{FF2B5EF4-FFF2-40B4-BE49-F238E27FC236}">
              <a16:creationId xmlns:a16="http://schemas.microsoft.com/office/drawing/2014/main" id="{0E080774-A4CE-4AE8-A3EC-59944A021424}"/>
            </a:ext>
          </a:extLst>
        </xdr:cNvPr>
        <xdr:cNvSpPr txBox="1">
          <a:spLocks noChangeArrowheads="1"/>
        </xdr:cNvSpPr>
      </xdr:nvSpPr>
      <xdr:spPr bwMode="auto">
        <a:xfrm>
          <a:off x="4743450" y="51796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488" name="Text Box 15">
          <a:extLst>
            <a:ext uri="{FF2B5EF4-FFF2-40B4-BE49-F238E27FC236}">
              <a16:creationId xmlns:a16="http://schemas.microsoft.com/office/drawing/2014/main" id="{90B13595-656B-4008-93FB-8C36D113E137}"/>
            </a:ext>
          </a:extLst>
        </xdr:cNvPr>
        <xdr:cNvSpPr txBox="1">
          <a:spLocks noChangeArrowheads="1"/>
        </xdr:cNvSpPr>
      </xdr:nvSpPr>
      <xdr:spPr bwMode="auto">
        <a:xfrm>
          <a:off x="4743450" y="51796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489" name="Text Box 15">
          <a:extLst>
            <a:ext uri="{FF2B5EF4-FFF2-40B4-BE49-F238E27FC236}">
              <a16:creationId xmlns:a16="http://schemas.microsoft.com/office/drawing/2014/main" id="{32A317E2-3A5B-4EA8-91BC-81E7FB9083FF}"/>
            </a:ext>
          </a:extLst>
        </xdr:cNvPr>
        <xdr:cNvSpPr txBox="1">
          <a:spLocks noChangeArrowheads="1"/>
        </xdr:cNvSpPr>
      </xdr:nvSpPr>
      <xdr:spPr bwMode="auto">
        <a:xfrm>
          <a:off x="4743450" y="51796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490" name="Text Box 15">
          <a:extLst>
            <a:ext uri="{FF2B5EF4-FFF2-40B4-BE49-F238E27FC236}">
              <a16:creationId xmlns:a16="http://schemas.microsoft.com/office/drawing/2014/main" id="{E257E98D-1D93-4197-B2ED-3AC22E67BD0C}"/>
            </a:ext>
          </a:extLst>
        </xdr:cNvPr>
        <xdr:cNvSpPr txBox="1">
          <a:spLocks noChangeArrowheads="1"/>
        </xdr:cNvSpPr>
      </xdr:nvSpPr>
      <xdr:spPr bwMode="auto">
        <a:xfrm>
          <a:off x="4743450" y="51796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491" name="Text Box 15">
          <a:extLst>
            <a:ext uri="{FF2B5EF4-FFF2-40B4-BE49-F238E27FC236}">
              <a16:creationId xmlns:a16="http://schemas.microsoft.com/office/drawing/2014/main" id="{7BEC1092-0074-45B7-8A9E-0B10CDE3907F}"/>
            </a:ext>
          </a:extLst>
        </xdr:cNvPr>
        <xdr:cNvSpPr txBox="1">
          <a:spLocks noChangeArrowheads="1"/>
        </xdr:cNvSpPr>
      </xdr:nvSpPr>
      <xdr:spPr bwMode="auto">
        <a:xfrm>
          <a:off x="4743450" y="51796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492" name="Text Box 15">
          <a:extLst>
            <a:ext uri="{FF2B5EF4-FFF2-40B4-BE49-F238E27FC236}">
              <a16:creationId xmlns:a16="http://schemas.microsoft.com/office/drawing/2014/main" id="{CE72CDC2-9F4F-43F6-BBA8-F6EBB7A4C8C4}"/>
            </a:ext>
          </a:extLst>
        </xdr:cNvPr>
        <xdr:cNvSpPr txBox="1">
          <a:spLocks noChangeArrowheads="1"/>
        </xdr:cNvSpPr>
      </xdr:nvSpPr>
      <xdr:spPr bwMode="auto">
        <a:xfrm>
          <a:off x="4743450" y="51796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493" name="Text Box 15">
          <a:extLst>
            <a:ext uri="{FF2B5EF4-FFF2-40B4-BE49-F238E27FC236}">
              <a16:creationId xmlns:a16="http://schemas.microsoft.com/office/drawing/2014/main" id="{9392AE7A-7968-4759-9E8E-43DACB0C98D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494" name="Text Box 15">
          <a:extLst>
            <a:ext uri="{FF2B5EF4-FFF2-40B4-BE49-F238E27FC236}">
              <a16:creationId xmlns:a16="http://schemas.microsoft.com/office/drawing/2014/main" id="{5CA5D309-EBD9-4CB0-88BE-BAD05899CF2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495" name="Text Box 15">
          <a:extLst>
            <a:ext uri="{FF2B5EF4-FFF2-40B4-BE49-F238E27FC236}">
              <a16:creationId xmlns:a16="http://schemas.microsoft.com/office/drawing/2014/main" id="{BEA2963F-AA18-4B2A-A61D-F1D9C10B40D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496" name="Text Box 15">
          <a:extLst>
            <a:ext uri="{FF2B5EF4-FFF2-40B4-BE49-F238E27FC236}">
              <a16:creationId xmlns:a16="http://schemas.microsoft.com/office/drawing/2014/main" id="{15C1F997-E072-472A-B5CB-28FAC2D21EA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497" name="Text Box 15">
          <a:extLst>
            <a:ext uri="{FF2B5EF4-FFF2-40B4-BE49-F238E27FC236}">
              <a16:creationId xmlns:a16="http://schemas.microsoft.com/office/drawing/2014/main" id="{F85F5B2C-F36A-43B7-8326-1766DFB136E2}"/>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498" name="Text Box 15">
          <a:extLst>
            <a:ext uri="{FF2B5EF4-FFF2-40B4-BE49-F238E27FC236}">
              <a16:creationId xmlns:a16="http://schemas.microsoft.com/office/drawing/2014/main" id="{16A4DDFC-549B-4FF3-95EC-D400F9D46E1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499" name="Text Box 15">
          <a:extLst>
            <a:ext uri="{FF2B5EF4-FFF2-40B4-BE49-F238E27FC236}">
              <a16:creationId xmlns:a16="http://schemas.microsoft.com/office/drawing/2014/main" id="{9B260E9D-9C4B-4311-9591-E77DBF61835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500" name="Text Box 15">
          <a:extLst>
            <a:ext uri="{FF2B5EF4-FFF2-40B4-BE49-F238E27FC236}">
              <a16:creationId xmlns:a16="http://schemas.microsoft.com/office/drawing/2014/main" id="{8A6D844A-1F17-42FF-A28F-C97A9DD5CFE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501" name="Text Box 15">
          <a:extLst>
            <a:ext uri="{FF2B5EF4-FFF2-40B4-BE49-F238E27FC236}">
              <a16:creationId xmlns:a16="http://schemas.microsoft.com/office/drawing/2014/main" id="{796771FC-34C0-4AF9-A1DA-9FE4ADF29C1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502" name="Text Box 15">
          <a:extLst>
            <a:ext uri="{FF2B5EF4-FFF2-40B4-BE49-F238E27FC236}">
              <a16:creationId xmlns:a16="http://schemas.microsoft.com/office/drawing/2014/main" id="{B4A1BB02-3780-41C7-864C-FAF9C1BE42E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503" name="Text Box 15">
          <a:extLst>
            <a:ext uri="{FF2B5EF4-FFF2-40B4-BE49-F238E27FC236}">
              <a16:creationId xmlns:a16="http://schemas.microsoft.com/office/drawing/2014/main" id="{AE6EDF37-3983-4715-ABC1-B7D91D26E28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448496"/>
    <xdr:sp macro="" textlink="">
      <xdr:nvSpPr>
        <xdr:cNvPr id="4504" name="Text Box 15">
          <a:extLst>
            <a:ext uri="{FF2B5EF4-FFF2-40B4-BE49-F238E27FC236}">
              <a16:creationId xmlns:a16="http://schemas.microsoft.com/office/drawing/2014/main" id="{23BE94A0-1D59-4239-8DC5-2B94D38815FD}"/>
            </a:ext>
          </a:extLst>
        </xdr:cNvPr>
        <xdr:cNvSpPr txBox="1">
          <a:spLocks noChangeArrowheads="1"/>
        </xdr:cNvSpPr>
      </xdr:nvSpPr>
      <xdr:spPr bwMode="auto">
        <a:xfrm>
          <a:off x="4743450" y="198501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05" name="Text Box 15">
          <a:extLst>
            <a:ext uri="{FF2B5EF4-FFF2-40B4-BE49-F238E27FC236}">
              <a16:creationId xmlns:a16="http://schemas.microsoft.com/office/drawing/2014/main" id="{264E6DF6-262F-430E-8500-69202096EC60}"/>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444331"/>
    <xdr:sp macro="" textlink="">
      <xdr:nvSpPr>
        <xdr:cNvPr id="4506" name="Text Box 15">
          <a:extLst>
            <a:ext uri="{FF2B5EF4-FFF2-40B4-BE49-F238E27FC236}">
              <a16:creationId xmlns:a16="http://schemas.microsoft.com/office/drawing/2014/main" id="{8835DE40-C309-4E46-9FAD-D24F25F9EFAC}"/>
            </a:ext>
          </a:extLst>
        </xdr:cNvPr>
        <xdr:cNvSpPr txBox="1">
          <a:spLocks noChangeArrowheads="1"/>
        </xdr:cNvSpPr>
      </xdr:nvSpPr>
      <xdr:spPr bwMode="auto">
        <a:xfrm>
          <a:off x="4743450" y="198501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448496"/>
    <xdr:sp macro="" textlink="">
      <xdr:nvSpPr>
        <xdr:cNvPr id="4507" name="Text Box 15">
          <a:extLst>
            <a:ext uri="{FF2B5EF4-FFF2-40B4-BE49-F238E27FC236}">
              <a16:creationId xmlns:a16="http://schemas.microsoft.com/office/drawing/2014/main" id="{3A1A8C4B-CB9A-4FA7-89B4-2F5B05123A21}"/>
            </a:ext>
          </a:extLst>
        </xdr:cNvPr>
        <xdr:cNvSpPr txBox="1">
          <a:spLocks noChangeArrowheads="1"/>
        </xdr:cNvSpPr>
      </xdr:nvSpPr>
      <xdr:spPr bwMode="auto">
        <a:xfrm>
          <a:off x="4743450" y="198501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08" name="Text Box 15">
          <a:extLst>
            <a:ext uri="{FF2B5EF4-FFF2-40B4-BE49-F238E27FC236}">
              <a16:creationId xmlns:a16="http://schemas.microsoft.com/office/drawing/2014/main" id="{341ADAB2-33C1-4D4C-B889-E9137CF61EFB}"/>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444331"/>
    <xdr:sp macro="" textlink="">
      <xdr:nvSpPr>
        <xdr:cNvPr id="4509" name="Text Box 15">
          <a:extLst>
            <a:ext uri="{FF2B5EF4-FFF2-40B4-BE49-F238E27FC236}">
              <a16:creationId xmlns:a16="http://schemas.microsoft.com/office/drawing/2014/main" id="{4F4DE1A8-15C2-451D-9F1E-41B722550229}"/>
            </a:ext>
          </a:extLst>
        </xdr:cNvPr>
        <xdr:cNvSpPr txBox="1">
          <a:spLocks noChangeArrowheads="1"/>
        </xdr:cNvSpPr>
      </xdr:nvSpPr>
      <xdr:spPr bwMode="auto">
        <a:xfrm>
          <a:off x="4743450" y="198501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456743"/>
    <xdr:sp macro="" textlink="">
      <xdr:nvSpPr>
        <xdr:cNvPr id="4510" name="Text Box 15">
          <a:extLst>
            <a:ext uri="{FF2B5EF4-FFF2-40B4-BE49-F238E27FC236}">
              <a16:creationId xmlns:a16="http://schemas.microsoft.com/office/drawing/2014/main" id="{BC9D0C14-E80D-4EC8-A1F0-D63E4C8E2445}"/>
            </a:ext>
          </a:extLst>
        </xdr:cNvPr>
        <xdr:cNvSpPr txBox="1">
          <a:spLocks noChangeArrowheads="1"/>
        </xdr:cNvSpPr>
      </xdr:nvSpPr>
      <xdr:spPr bwMode="auto">
        <a:xfrm>
          <a:off x="4743450" y="198501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11" name="Text Box 15">
          <a:extLst>
            <a:ext uri="{FF2B5EF4-FFF2-40B4-BE49-F238E27FC236}">
              <a16:creationId xmlns:a16="http://schemas.microsoft.com/office/drawing/2014/main" id="{4BEA5BB1-F9E6-44D5-9D61-6C95B7C8411B}"/>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444331"/>
    <xdr:sp macro="" textlink="">
      <xdr:nvSpPr>
        <xdr:cNvPr id="4512" name="Text Box 15">
          <a:extLst>
            <a:ext uri="{FF2B5EF4-FFF2-40B4-BE49-F238E27FC236}">
              <a16:creationId xmlns:a16="http://schemas.microsoft.com/office/drawing/2014/main" id="{3760424E-9597-40BB-B464-6F6D32B2C3AC}"/>
            </a:ext>
          </a:extLst>
        </xdr:cNvPr>
        <xdr:cNvSpPr txBox="1">
          <a:spLocks noChangeArrowheads="1"/>
        </xdr:cNvSpPr>
      </xdr:nvSpPr>
      <xdr:spPr bwMode="auto">
        <a:xfrm>
          <a:off x="4743450" y="198501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13" name="Text Box 15">
          <a:extLst>
            <a:ext uri="{FF2B5EF4-FFF2-40B4-BE49-F238E27FC236}">
              <a16:creationId xmlns:a16="http://schemas.microsoft.com/office/drawing/2014/main" id="{2F09A547-F8B0-4B86-A776-9FD2384A4893}"/>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14" name="Text Box 15">
          <a:extLst>
            <a:ext uri="{FF2B5EF4-FFF2-40B4-BE49-F238E27FC236}">
              <a16:creationId xmlns:a16="http://schemas.microsoft.com/office/drawing/2014/main" id="{E0A4FE38-E8DD-42F7-8985-FD486C04108F}"/>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15" name="Text Box 15">
          <a:extLst>
            <a:ext uri="{FF2B5EF4-FFF2-40B4-BE49-F238E27FC236}">
              <a16:creationId xmlns:a16="http://schemas.microsoft.com/office/drawing/2014/main" id="{91EDB080-543B-441C-97BB-532FE7486EDE}"/>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16" name="Text Box 15">
          <a:extLst>
            <a:ext uri="{FF2B5EF4-FFF2-40B4-BE49-F238E27FC236}">
              <a16:creationId xmlns:a16="http://schemas.microsoft.com/office/drawing/2014/main" id="{8D983119-8366-4A7F-8055-61F0BE4BCF90}"/>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17" name="Text Box 15">
          <a:extLst>
            <a:ext uri="{FF2B5EF4-FFF2-40B4-BE49-F238E27FC236}">
              <a16:creationId xmlns:a16="http://schemas.microsoft.com/office/drawing/2014/main" id="{BB3C6C16-1F38-4C33-A900-3194A83E7DFD}"/>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18" name="Text Box 15">
          <a:extLst>
            <a:ext uri="{FF2B5EF4-FFF2-40B4-BE49-F238E27FC236}">
              <a16:creationId xmlns:a16="http://schemas.microsoft.com/office/drawing/2014/main" id="{CAFCC0DE-BEF5-49FA-9284-3689EBD08048}"/>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19" name="Text Box 15">
          <a:extLst>
            <a:ext uri="{FF2B5EF4-FFF2-40B4-BE49-F238E27FC236}">
              <a16:creationId xmlns:a16="http://schemas.microsoft.com/office/drawing/2014/main" id="{50FB78A2-D691-412A-8A66-04A2BE267634}"/>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20" name="Text Box 15">
          <a:extLst>
            <a:ext uri="{FF2B5EF4-FFF2-40B4-BE49-F238E27FC236}">
              <a16:creationId xmlns:a16="http://schemas.microsoft.com/office/drawing/2014/main" id="{EB599985-F5BF-4366-AA26-A8C014AF2007}"/>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21" name="Text Box 15">
          <a:extLst>
            <a:ext uri="{FF2B5EF4-FFF2-40B4-BE49-F238E27FC236}">
              <a16:creationId xmlns:a16="http://schemas.microsoft.com/office/drawing/2014/main" id="{6A06856B-BF13-4DB5-ACEB-1D8940DFF081}"/>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22" name="Text Box 15">
          <a:extLst>
            <a:ext uri="{FF2B5EF4-FFF2-40B4-BE49-F238E27FC236}">
              <a16:creationId xmlns:a16="http://schemas.microsoft.com/office/drawing/2014/main" id="{DBEBEC60-F018-4356-B582-47FDA6FABECE}"/>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23" name="Text Box 15">
          <a:extLst>
            <a:ext uri="{FF2B5EF4-FFF2-40B4-BE49-F238E27FC236}">
              <a16:creationId xmlns:a16="http://schemas.microsoft.com/office/drawing/2014/main" id="{7A5B8C07-6D36-4810-BDAA-CF96A58F9C3D}"/>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24" name="Text Box 15">
          <a:extLst>
            <a:ext uri="{FF2B5EF4-FFF2-40B4-BE49-F238E27FC236}">
              <a16:creationId xmlns:a16="http://schemas.microsoft.com/office/drawing/2014/main" id="{04C405F1-2CEC-4E84-821B-010B374D5F78}"/>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25" name="Text Box 15">
          <a:extLst>
            <a:ext uri="{FF2B5EF4-FFF2-40B4-BE49-F238E27FC236}">
              <a16:creationId xmlns:a16="http://schemas.microsoft.com/office/drawing/2014/main" id="{17A94DA9-E76E-479F-9E6C-536CB722D3BA}"/>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26" name="Text Box 15">
          <a:extLst>
            <a:ext uri="{FF2B5EF4-FFF2-40B4-BE49-F238E27FC236}">
              <a16:creationId xmlns:a16="http://schemas.microsoft.com/office/drawing/2014/main" id="{7E7B001F-B485-4AE7-B64F-93589E2BFCEA}"/>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27" name="Text Box 15">
          <a:extLst>
            <a:ext uri="{FF2B5EF4-FFF2-40B4-BE49-F238E27FC236}">
              <a16:creationId xmlns:a16="http://schemas.microsoft.com/office/drawing/2014/main" id="{F85EE9E3-683A-4B77-860E-AFF3408F668E}"/>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28" name="Text Box 15">
          <a:extLst>
            <a:ext uri="{FF2B5EF4-FFF2-40B4-BE49-F238E27FC236}">
              <a16:creationId xmlns:a16="http://schemas.microsoft.com/office/drawing/2014/main" id="{89E9019A-E08D-43B8-B27F-ECC3B1399CF4}"/>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29" name="Text Box 15">
          <a:extLst>
            <a:ext uri="{FF2B5EF4-FFF2-40B4-BE49-F238E27FC236}">
              <a16:creationId xmlns:a16="http://schemas.microsoft.com/office/drawing/2014/main" id="{9F97BABF-1B52-4A2F-ABAF-19CED3F24083}"/>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30" name="Text Box 15">
          <a:extLst>
            <a:ext uri="{FF2B5EF4-FFF2-40B4-BE49-F238E27FC236}">
              <a16:creationId xmlns:a16="http://schemas.microsoft.com/office/drawing/2014/main" id="{65D0776B-4544-4573-A566-C91B1915B3F9}"/>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31" name="Text Box 15">
          <a:extLst>
            <a:ext uri="{FF2B5EF4-FFF2-40B4-BE49-F238E27FC236}">
              <a16:creationId xmlns:a16="http://schemas.microsoft.com/office/drawing/2014/main" id="{02F59F20-F560-4C57-BF40-23E6A0223204}"/>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32" name="Text Box 15">
          <a:extLst>
            <a:ext uri="{FF2B5EF4-FFF2-40B4-BE49-F238E27FC236}">
              <a16:creationId xmlns:a16="http://schemas.microsoft.com/office/drawing/2014/main" id="{D32D8C3B-17C4-4B54-978B-A1227330D73C}"/>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33" name="Text Box 15">
          <a:extLst>
            <a:ext uri="{FF2B5EF4-FFF2-40B4-BE49-F238E27FC236}">
              <a16:creationId xmlns:a16="http://schemas.microsoft.com/office/drawing/2014/main" id="{868D4F31-9772-471C-B88C-60AAECBBD587}"/>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448496"/>
    <xdr:sp macro="" textlink="">
      <xdr:nvSpPr>
        <xdr:cNvPr id="4534" name="Text Box 15">
          <a:extLst>
            <a:ext uri="{FF2B5EF4-FFF2-40B4-BE49-F238E27FC236}">
              <a16:creationId xmlns:a16="http://schemas.microsoft.com/office/drawing/2014/main" id="{ADF782FA-2E27-498B-BC38-B80CD32586BC}"/>
            </a:ext>
          </a:extLst>
        </xdr:cNvPr>
        <xdr:cNvSpPr txBox="1">
          <a:spLocks noChangeArrowheads="1"/>
        </xdr:cNvSpPr>
      </xdr:nvSpPr>
      <xdr:spPr bwMode="auto">
        <a:xfrm>
          <a:off x="4743450" y="205930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35" name="Text Box 15">
          <a:extLst>
            <a:ext uri="{FF2B5EF4-FFF2-40B4-BE49-F238E27FC236}">
              <a16:creationId xmlns:a16="http://schemas.microsoft.com/office/drawing/2014/main" id="{EB7DCC78-FF03-4A7D-9BDF-15098BC862FA}"/>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444331"/>
    <xdr:sp macro="" textlink="">
      <xdr:nvSpPr>
        <xdr:cNvPr id="4536" name="Text Box 15">
          <a:extLst>
            <a:ext uri="{FF2B5EF4-FFF2-40B4-BE49-F238E27FC236}">
              <a16:creationId xmlns:a16="http://schemas.microsoft.com/office/drawing/2014/main" id="{5B37CB9F-200F-408A-A1F8-E4325C86F340}"/>
            </a:ext>
          </a:extLst>
        </xdr:cNvPr>
        <xdr:cNvSpPr txBox="1">
          <a:spLocks noChangeArrowheads="1"/>
        </xdr:cNvSpPr>
      </xdr:nvSpPr>
      <xdr:spPr bwMode="auto">
        <a:xfrm>
          <a:off x="4743450" y="205930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448496"/>
    <xdr:sp macro="" textlink="">
      <xdr:nvSpPr>
        <xdr:cNvPr id="4537" name="Text Box 15">
          <a:extLst>
            <a:ext uri="{FF2B5EF4-FFF2-40B4-BE49-F238E27FC236}">
              <a16:creationId xmlns:a16="http://schemas.microsoft.com/office/drawing/2014/main" id="{0395E9AE-02E0-48F8-95EA-A1A96792BB90}"/>
            </a:ext>
          </a:extLst>
        </xdr:cNvPr>
        <xdr:cNvSpPr txBox="1">
          <a:spLocks noChangeArrowheads="1"/>
        </xdr:cNvSpPr>
      </xdr:nvSpPr>
      <xdr:spPr bwMode="auto">
        <a:xfrm>
          <a:off x="4743450" y="205930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38" name="Text Box 15">
          <a:extLst>
            <a:ext uri="{FF2B5EF4-FFF2-40B4-BE49-F238E27FC236}">
              <a16:creationId xmlns:a16="http://schemas.microsoft.com/office/drawing/2014/main" id="{F037D9AC-9BF3-4370-8DBD-38C7821C9FEE}"/>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444331"/>
    <xdr:sp macro="" textlink="">
      <xdr:nvSpPr>
        <xdr:cNvPr id="4539" name="Text Box 15">
          <a:extLst>
            <a:ext uri="{FF2B5EF4-FFF2-40B4-BE49-F238E27FC236}">
              <a16:creationId xmlns:a16="http://schemas.microsoft.com/office/drawing/2014/main" id="{DB5A290F-EF7F-43A6-9DE2-5C35B0BADC9A}"/>
            </a:ext>
          </a:extLst>
        </xdr:cNvPr>
        <xdr:cNvSpPr txBox="1">
          <a:spLocks noChangeArrowheads="1"/>
        </xdr:cNvSpPr>
      </xdr:nvSpPr>
      <xdr:spPr bwMode="auto">
        <a:xfrm>
          <a:off x="4743450" y="205930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456743"/>
    <xdr:sp macro="" textlink="">
      <xdr:nvSpPr>
        <xdr:cNvPr id="4540" name="Text Box 15">
          <a:extLst>
            <a:ext uri="{FF2B5EF4-FFF2-40B4-BE49-F238E27FC236}">
              <a16:creationId xmlns:a16="http://schemas.microsoft.com/office/drawing/2014/main" id="{8F46E14C-ABA5-4392-A128-2D647E044039}"/>
            </a:ext>
          </a:extLst>
        </xdr:cNvPr>
        <xdr:cNvSpPr txBox="1">
          <a:spLocks noChangeArrowheads="1"/>
        </xdr:cNvSpPr>
      </xdr:nvSpPr>
      <xdr:spPr bwMode="auto">
        <a:xfrm>
          <a:off x="4743450" y="205930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41" name="Text Box 15">
          <a:extLst>
            <a:ext uri="{FF2B5EF4-FFF2-40B4-BE49-F238E27FC236}">
              <a16:creationId xmlns:a16="http://schemas.microsoft.com/office/drawing/2014/main" id="{D9EFF57F-E222-483B-BCE0-23BECE68FC74}"/>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444331"/>
    <xdr:sp macro="" textlink="">
      <xdr:nvSpPr>
        <xdr:cNvPr id="4542" name="Text Box 15">
          <a:extLst>
            <a:ext uri="{FF2B5EF4-FFF2-40B4-BE49-F238E27FC236}">
              <a16:creationId xmlns:a16="http://schemas.microsoft.com/office/drawing/2014/main" id="{93B983E7-456E-4A45-89A9-1B309CE4CB96}"/>
            </a:ext>
          </a:extLst>
        </xdr:cNvPr>
        <xdr:cNvSpPr txBox="1">
          <a:spLocks noChangeArrowheads="1"/>
        </xdr:cNvSpPr>
      </xdr:nvSpPr>
      <xdr:spPr bwMode="auto">
        <a:xfrm>
          <a:off x="4743450" y="205930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43" name="Text Box 15">
          <a:extLst>
            <a:ext uri="{FF2B5EF4-FFF2-40B4-BE49-F238E27FC236}">
              <a16:creationId xmlns:a16="http://schemas.microsoft.com/office/drawing/2014/main" id="{BE162B6D-68C2-4A9B-8831-92F6155AE57C}"/>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44" name="Text Box 15">
          <a:extLst>
            <a:ext uri="{FF2B5EF4-FFF2-40B4-BE49-F238E27FC236}">
              <a16:creationId xmlns:a16="http://schemas.microsoft.com/office/drawing/2014/main" id="{91EA3CF2-1430-4714-A72A-9DA58F4CE1CE}"/>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45" name="Text Box 15">
          <a:extLst>
            <a:ext uri="{FF2B5EF4-FFF2-40B4-BE49-F238E27FC236}">
              <a16:creationId xmlns:a16="http://schemas.microsoft.com/office/drawing/2014/main" id="{60BCC337-9DC7-4BC2-9B59-2B422F2A3E0F}"/>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46" name="Text Box 15">
          <a:extLst>
            <a:ext uri="{FF2B5EF4-FFF2-40B4-BE49-F238E27FC236}">
              <a16:creationId xmlns:a16="http://schemas.microsoft.com/office/drawing/2014/main" id="{279E891A-A5E1-4F15-B9DF-DEDE5E29E122}"/>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47" name="Text Box 15">
          <a:extLst>
            <a:ext uri="{FF2B5EF4-FFF2-40B4-BE49-F238E27FC236}">
              <a16:creationId xmlns:a16="http://schemas.microsoft.com/office/drawing/2014/main" id="{C6C71BC0-3315-4CEB-81E7-D5E7341BAC39}"/>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48" name="Text Box 15">
          <a:extLst>
            <a:ext uri="{FF2B5EF4-FFF2-40B4-BE49-F238E27FC236}">
              <a16:creationId xmlns:a16="http://schemas.microsoft.com/office/drawing/2014/main" id="{56DB84C7-53B3-4390-8766-586F5CB7CEF4}"/>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49" name="Text Box 15">
          <a:extLst>
            <a:ext uri="{FF2B5EF4-FFF2-40B4-BE49-F238E27FC236}">
              <a16:creationId xmlns:a16="http://schemas.microsoft.com/office/drawing/2014/main" id="{97D397AD-7AF5-4087-86D8-E7B5D895F645}"/>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50" name="Text Box 15">
          <a:extLst>
            <a:ext uri="{FF2B5EF4-FFF2-40B4-BE49-F238E27FC236}">
              <a16:creationId xmlns:a16="http://schemas.microsoft.com/office/drawing/2014/main" id="{8AD86B99-32FC-4BAF-A31B-020B90F7DBCB}"/>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51" name="Text Box 15">
          <a:extLst>
            <a:ext uri="{FF2B5EF4-FFF2-40B4-BE49-F238E27FC236}">
              <a16:creationId xmlns:a16="http://schemas.microsoft.com/office/drawing/2014/main" id="{CC093BB3-E72B-49EE-A3CE-B617808EF1E6}"/>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52" name="Text Box 15">
          <a:extLst>
            <a:ext uri="{FF2B5EF4-FFF2-40B4-BE49-F238E27FC236}">
              <a16:creationId xmlns:a16="http://schemas.microsoft.com/office/drawing/2014/main" id="{B64B8351-177C-4A58-9A3A-748C3F8D17E1}"/>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53" name="Text Box 15">
          <a:extLst>
            <a:ext uri="{FF2B5EF4-FFF2-40B4-BE49-F238E27FC236}">
              <a16:creationId xmlns:a16="http://schemas.microsoft.com/office/drawing/2014/main" id="{6DF10E1D-7740-43EE-A967-73DE60801644}"/>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54" name="Text Box 15">
          <a:extLst>
            <a:ext uri="{FF2B5EF4-FFF2-40B4-BE49-F238E27FC236}">
              <a16:creationId xmlns:a16="http://schemas.microsoft.com/office/drawing/2014/main" id="{5F1B0017-7C62-43CF-8CF1-6AC63D878410}"/>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55" name="Text Box 15">
          <a:extLst>
            <a:ext uri="{FF2B5EF4-FFF2-40B4-BE49-F238E27FC236}">
              <a16:creationId xmlns:a16="http://schemas.microsoft.com/office/drawing/2014/main" id="{DA4B94BE-E2C2-4118-8B38-CCC1F40291EB}"/>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56" name="Text Box 15">
          <a:extLst>
            <a:ext uri="{FF2B5EF4-FFF2-40B4-BE49-F238E27FC236}">
              <a16:creationId xmlns:a16="http://schemas.microsoft.com/office/drawing/2014/main" id="{553C7CE1-ECE0-4F01-923A-5D2C5C4C1657}"/>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57" name="Text Box 15">
          <a:extLst>
            <a:ext uri="{FF2B5EF4-FFF2-40B4-BE49-F238E27FC236}">
              <a16:creationId xmlns:a16="http://schemas.microsoft.com/office/drawing/2014/main" id="{D41F606E-3A3B-42B5-8345-BF610243A6BD}"/>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58" name="Text Box 15">
          <a:extLst>
            <a:ext uri="{FF2B5EF4-FFF2-40B4-BE49-F238E27FC236}">
              <a16:creationId xmlns:a16="http://schemas.microsoft.com/office/drawing/2014/main" id="{F775C643-EDB1-4011-942B-A9F6A1E85133}"/>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59" name="Text Box 15">
          <a:extLst>
            <a:ext uri="{FF2B5EF4-FFF2-40B4-BE49-F238E27FC236}">
              <a16:creationId xmlns:a16="http://schemas.microsoft.com/office/drawing/2014/main" id="{59D0428D-08B4-4AD2-8746-9C19AE75ED80}"/>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60" name="Text Box 15">
          <a:extLst>
            <a:ext uri="{FF2B5EF4-FFF2-40B4-BE49-F238E27FC236}">
              <a16:creationId xmlns:a16="http://schemas.microsoft.com/office/drawing/2014/main" id="{6B3FFF53-DDD3-4235-B5B7-656865A6A68E}"/>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61" name="Text Box 15">
          <a:extLst>
            <a:ext uri="{FF2B5EF4-FFF2-40B4-BE49-F238E27FC236}">
              <a16:creationId xmlns:a16="http://schemas.microsoft.com/office/drawing/2014/main" id="{36167FAD-0190-400F-B45C-05983F3604A0}"/>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62" name="Text Box 15">
          <a:extLst>
            <a:ext uri="{FF2B5EF4-FFF2-40B4-BE49-F238E27FC236}">
              <a16:creationId xmlns:a16="http://schemas.microsoft.com/office/drawing/2014/main" id="{B99B4AA4-37BA-4D40-B2A1-4B7B0ADB136C}"/>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63" name="Text Box 15">
          <a:extLst>
            <a:ext uri="{FF2B5EF4-FFF2-40B4-BE49-F238E27FC236}">
              <a16:creationId xmlns:a16="http://schemas.microsoft.com/office/drawing/2014/main" id="{974B88BA-7C50-4BD1-A298-E47FFF0F95D8}"/>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64" name="Text Box 15">
          <a:extLst>
            <a:ext uri="{FF2B5EF4-FFF2-40B4-BE49-F238E27FC236}">
              <a16:creationId xmlns:a16="http://schemas.microsoft.com/office/drawing/2014/main" id="{7BF6146C-2753-43FC-AEB0-2358645B5737}"/>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65" name="Text Box 15">
          <a:extLst>
            <a:ext uri="{FF2B5EF4-FFF2-40B4-BE49-F238E27FC236}">
              <a16:creationId xmlns:a16="http://schemas.microsoft.com/office/drawing/2014/main" id="{EC9A3B65-3B24-418B-8922-B4D14D2B2F82}"/>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66" name="Text Box 15">
          <a:extLst>
            <a:ext uri="{FF2B5EF4-FFF2-40B4-BE49-F238E27FC236}">
              <a16:creationId xmlns:a16="http://schemas.microsoft.com/office/drawing/2014/main" id="{4A27E797-F5DF-4210-B9F0-2BC755C747F9}"/>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67" name="Text Box 15">
          <a:extLst>
            <a:ext uri="{FF2B5EF4-FFF2-40B4-BE49-F238E27FC236}">
              <a16:creationId xmlns:a16="http://schemas.microsoft.com/office/drawing/2014/main" id="{F6509F4D-9DE1-4154-A690-F78E20025569}"/>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68" name="Text Box 15">
          <a:extLst>
            <a:ext uri="{FF2B5EF4-FFF2-40B4-BE49-F238E27FC236}">
              <a16:creationId xmlns:a16="http://schemas.microsoft.com/office/drawing/2014/main" id="{CAE709D1-6BB8-4CF8-9E13-454F2B602926}"/>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69" name="Text Box 15">
          <a:extLst>
            <a:ext uri="{FF2B5EF4-FFF2-40B4-BE49-F238E27FC236}">
              <a16:creationId xmlns:a16="http://schemas.microsoft.com/office/drawing/2014/main" id="{7A2F7B59-A1D8-4A9F-923B-4D3561D9FBC0}"/>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70" name="Text Box 15">
          <a:extLst>
            <a:ext uri="{FF2B5EF4-FFF2-40B4-BE49-F238E27FC236}">
              <a16:creationId xmlns:a16="http://schemas.microsoft.com/office/drawing/2014/main" id="{68634A70-3B24-482E-92F7-A710B690DAA9}"/>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71" name="Text Box 15">
          <a:extLst>
            <a:ext uri="{FF2B5EF4-FFF2-40B4-BE49-F238E27FC236}">
              <a16:creationId xmlns:a16="http://schemas.microsoft.com/office/drawing/2014/main" id="{125B7664-8879-415C-BE51-7820456ED90B}"/>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72" name="Text Box 15">
          <a:extLst>
            <a:ext uri="{FF2B5EF4-FFF2-40B4-BE49-F238E27FC236}">
              <a16:creationId xmlns:a16="http://schemas.microsoft.com/office/drawing/2014/main" id="{9615DF8D-820A-4AEC-9C28-D0EF9380FFD6}"/>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73" name="Text Box 15">
          <a:extLst>
            <a:ext uri="{FF2B5EF4-FFF2-40B4-BE49-F238E27FC236}">
              <a16:creationId xmlns:a16="http://schemas.microsoft.com/office/drawing/2014/main" id="{D2DB0C93-16E3-4666-8A3A-2F44749DC0AB}"/>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74" name="Text Box 15">
          <a:extLst>
            <a:ext uri="{FF2B5EF4-FFF2-40B4-BE49-F238E27FC236}">
              <a16:creationId xmlns:a16="http://schemas.microsoft.com/office/drawing/2014/main" id="{83CD50EF-DFCE-4155-914A-773611129EA3}"/>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75" name="Text Box 15">
          <a:extLst>
            <a:ext uri="{FF2B5EF4-FFF2-40B4-BE49-F238E27FC236}">
              <a16:creationId xmlns:a16="http://schemas.microsoft.com/office/drawing/2014/main" id="{317ED214-CBA0-4046-8CF0-7678850E3375}"/>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76" name="Text Box 15">
          <a:extLst>
            <a:ext uri="{FF2B5EF4-FFF2-40B4-BE49-F238E27FC236}">
              <a16:creationId xmlns:a16="http://schemas.microsoft.com/office/drawing/2014/main" id="{F22A9BAA-D69C-46A0-A45D-3E5840D4F780}"/>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77" name="Text Box 15">
          <a:extLst>
            <a:ext uri="{FF2B5EF4-FFF2-40B4-BE49-F238E27FC236}">
              <a16:creationId xmlns:a16="http://schemas.microsoft.com/office/drawing/2014/main" id="{159D747E-5814-47E4-A293-29AB675A7BA5}"/>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78" name="Text Box 15">
          <a:extLst>
            <a:ext uri="{FF2B5EF4-FFF2-40B4-BE49-F238E27FC236}">
              <a16:creationId xmlns:a16="http://schemas.microsoft.com/office/drawing/2014/main" id="{FAA486AD-FBC0-4693-8D67-6D806253D55D}"/>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79" name="Text Box 15">
          <a:extLst>
            <a:ext uri="{FF2B5EF4-FFF2-40B4-BE49-F238E27FC236}">
              <a16:creationId xmlns:a16="http://schemas.microsoft.com/office/drawing/2014/main" id="{F9AF5AC4-D0EF-4094-BDA7-C73A36445440}"/>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80" name="Text Box 15">
          <a:extLst>
            <a:ext uri="{FF2B5EF4-FFF2-40B4-BE49-F238E27FC236}">
              <a16:creationId xmlns:a16="http://schemas.microsoft.com/office/drawing/2014/main" id="{E7936CB0-C7B2-4828-B011-050C3B4D9391}"/>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81" name="Text Box 15">
          <a:extLst>
            <a:ext uri="{FF2B5EF4-FFF2-40B4-BE49-F238E27FC236}">
              <a16:creationId xmlns:a16="http://schemas.microsoft.com/office/drawing/2014/main" id="{84707048-02EC-41ED-8F8A-72AFD11AE9AC}"/>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82" name="Text Box 15">
          <a:extLst>
            <a:ext uri="{FF2B5EF4-FFF2-40B4-BE49-F238E27FC236}">
              <a16:creationId xmlns:a16="http://schemas.microsoft.com/office/drawing/2014/main" id="{C27C47DA-BEE7-43D8-A6F7-15190EF768F6}"/>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83" name="Text Box 15">
          <a:extLst>
            <a:ext uri="{FF2B5EF4-FFF2-40B4-BE49-F238E27FC236}">
              <a16:creationId xmlns:a16="http://schemas.microsoft.com/office/drawing/2014/main" id="{6BADA422-8AA0-41BB-BDA5-7B530BC4F672}"/>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84" name="Text Box 15">
          <a:extLst>
            <a:ext uri="{FF2B5EF4-FFF2-40B4-BE49-F238E27FC236}">
              <a16:creationId xmlns:a16="http://schemas.microsoft.com/office/drawing/2014/main" id="{53BD8537-1F28-4C67-B099-97DFA9B4AFD8}"/>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85" name="Text Box 15">
          <a:extLst>
            <a:ext uri="{FF2B5EF4-FFF2-40B4-BE49-F238E27FC236}">
              <a16:creationId xmlns:a16="http://schemas.microsoft.com/office/drawing/2014/main" id="{8D441BF6-A5C8-4F94-8C08-87029DB0DDD4}"/>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86" name="Text Box 15">
          <a:extLst>
            <a:ext uri="{FF2B5EF4-FFF2-40B4-BE49-F238E27FC236}">
              <a16:creationId xmlns:a16="http://schemas.microsoft.com/office/drawing/2014/main" id="{FCE1F7DF-0C97-429D-AD5B-429A8DF6731C}"/>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87" name="Text Box 15">
          <a:extLst>
            <a:ext uri="{FF2B5EF4-FFF2-40B4-BE49-F238E27FC236}">
              <a16:creationId xmlns:a16="http://schemas.microsoft.com/office/drawing/2014/main" id="{57321193-6E8F-4228-8398-56877D273727}"/>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25</xdr:col>
      <xdr:colOff>0</xdr:colOff>
      <xdr:row>26</xdr:row>
      <xdr:rowOff>128588</xdr:rowOff>
    </xdr:from>
    <xdr:to>
      <xdr:col>25</xdr:col>
      <xdr:colOff>0</xdr:colOff>
      <xdr:row>29</xdr:row>
      <xdr:rowOff>0</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20431918" y="5360988"/>
          <a:ext cx="7516517" cy="7110992"/>
        </a:xfrm>
        <a:prstGeom prst="rect">
          <a:avLst/>
        </a:prstGeom>
      </xdr:spPr>
    </xdr:pic>
    <xdr:clientData/>
  </xdr:twoCellAnchor>
  <xdr:twoCellAnchor editAs="oneCell">
    <xdr:from>
      <xdr:col>25</xdr:col>
      <xdr:colOff>0</xdr:colOff>
      <xdr:row>28</xdr:row>
      <xdr:rowOff>0</xdr:rowOff>
    </xdr:from>
    <xdr:to>
      <xdr:col>25</xdr:col>
      <xdr:colOff>0</xdr:colOff>
      <xdr:row>29</xdr:row>
      <xdr:rowOff>0</xdr:rowOff>
    </xdr:to>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2"/>
        <a:srcRect l="6425" t="17904" r="5370" b="16965"/>
        <a:stretch/>
      </xdr:blipFill>
      <xdr:spPr>
        <a:xfrm>
          <a:off x="25768300" y="5549900"/>
          <a:ext cx="16163927" cy="638723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omulo%20mu&#241;oz/Downloads/MAPA%20DE%20RIESGOS.%20BIENES%20Y%20SERVICIOS%20VIC.xlsx"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https://d.docs.live.net/3bf2c3839d864873/Documentos/UAERMV/Evaluaci&#243;n/Mapas%20%20Riesgos%202026-V1%20CUIDADO%20EN%20LA%20MODIFICACI&#211;N/8%20LMME%20Mapa%20Riesgos%20Integral%202026%20V1.xlsx" TargetMode="External"/><Relationship Id="rId1" Type="http://schemas.openxmlformats.org/officeDocument/2006/relationships/externalLinkPath" Target="8%20LMME%20Mapa%20Riesgos%20Integral%202026%20V1.xlsx"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https://d.docs.live.net/3bf2c3839d864873/Documentos/UAERMV/Evaluaci&#243;n/Mapas%20%20Riesgos%202026-V1%20CUIDADO%20EN%20LA%20MODIFICACI&#211;N/9%20INFRA%20DES-DI-008%20Formato%20Mapa%20Riesgos%20Integral%202026.xlsx" TargetMode="External"/><Relationship Id="rId1" Type="http://schemas.openxmlformats.org/officeDocument/2006/relationships/externalLinkPath" Target="9%20INFRA%20DES-DI-008%20Formato%20Mapa%20Riesgos%20Integral%202026.xlsx"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https://d.docs.live.net/3bf2c3839d864873/Documentos/UAERMV/Evaluaci&#243;n/Mapas%20%20Riesgos%202026-V1%20CUIDADO%20EN%20LA%20MODIFICACI&#211;N/10%20DMIC%20Mapa%20Riesgos%20integral%202026%20V1.xlsx" TargetMode="External"/><Relationship Id="rId1" Type="http://schemas.openxmlformats.org/officeDocument/2006/relationships/externalLinkPath" Target="10%20DMIC%20Mapa%20Riesgos%20integral%202026%20V1.xlsx" TargetMode="External"/></Relationships>
</file>

<file path=xl/externalLinks/_rels/externalLink13.xml.rels><?xml version="1.0" encoding="UTF-8" standalone="yes"?>
<Relationships xmlns="http://schemas.openxmlformats.org/package/2006/relationships"><Relationship Id="rId2" Type="http://schemas.openxmlformats.org/officeDocument/2006/relationships/externalLinkPath" Target="https://d.docs.live.net/3bf2c3839d864873/Documentos/UAERMV/Evaluaci&#243;n/Mapas%20%20Riesgos%202026-V1%20CUIDADO%20EN%20LA%20MODIFICACI&#211;N/11%20Mapa_Riesgos_Integral%20GJUR%20V1.xlsx" TargetMode="External"/><Relationship Id="rId1" Type="http://schemas.openxmlformats.org/officeDocument/2006/relationships/externalLinkPath" Target="11%20Mapa_Riesgos_Integral%20GJUR%20V1.xlsx"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https://d.docs.live.net/3bf2c3839d864873/Documentos/UAERMV/Evaluaci&#243;n/Mapas%20%20Riesgos%202026-V1%20CUIDADO%20EN%20LA%20MODIFICACI&#211;N/12%20GEFI%20Mapa%20Riesgos%20Integral%20GEFI%202026%20V1.xlsx" TargetMode="External"/><Relationship Id="rId1" Type="http://schemas.openxmlformats.org/officeDocument/2006/relationships/externalLinkPath" Target="12%20GEFI%20Mapa%20Riesgos%20Integral%20GEFI%202026%20V1.xlsx" TargetMode="External"/></Relationships>
</file>

<file path=xl/externalLinks/_rels/externalLink15.xml.rels><?xml version="1.0" encoding="UTF-8" standalone="yes"?>
<Relationships xmlns="http://schemas.openxmlformats.org/package/2006/relationships"><Relationship Id="rId2" Type="http://schemas.openxmlformats.org/officeDocument/2006/relationships/externalLinkPath" Target="https://d.docs.live.net/3bf2c3839d864873/Documentos/UAERMV/Evaluaci&#243;n/Mapas%20%20Riesgos%202026-V1%20CUIDADO%20EN%20LA%20MODIFICACI&#211;N/13%20GREF%20Mapa%20Riesgos%20Integral%20GREF%202026%20V1%20A.xlsx" TargetMode="External"/><Relationship Id="rId1" Type="http://schemas.openxmlformats.org/officeDocument/2006/relationships/externalLinkPath" Target="13%20GREF%20Mapa%20Riesgos%20Integral%20GREF%202026%20V1%20A.xlsx" TargetMode="External"/></Relationships>
</file>

<file path=xl/externalLinks/_rels/externalLink16.xml.rels><?xml version="1.0" encoding="UTF-8" standalone="yes"?>
<Relationships xmlns="http://schemas.openxmlformats.org/package/2006/relationships"><Relationship Id="rId2" Type="http://schemas.openxmlformats.org/officeDocument/2006/relationships/externalLinkPath" Target="https://d.docs.live.net/3bf2c3839d864873/Documentos/UAERMV/Evaluaci&#243;n/Mapas%20%20Riesgos%202026-V1%20CUIDADO%20EN%20LA%20MODIFICACI&#211;N/14%20Mapa%20Riesgos%20Integral_GAM.xlsx" TargetMode="External"/><Relationship Id="rId1" Type="http://schemas.openxmlformats.org/officeDocument/2006/relationships/externalLinkPath" Target="14%20Mapa%20Riesgos%20Integral_GAM.xlsx" TargetMode="External"/></Relationships>
</file>

<file path=xl/externalLinks/_rels/externalLink17.xml.rels><?xml version="1.0" encoding="UTF-8" standalone="yes"?>
<Relationships xmlns="http://schemas.openxmlformats.org/package/2006/relationships"><Relationship Id="rId2" Type="http://schemas.openxmlformats.org/officeDocument/2006/relationships/externalLinkPath" Target="https://d.docs.live.net/3bf2c3839d864873/Documentos/UAERMV/Evaluaci&#243;n/Mapas%20%20Riesgos%202026-V1%20CUIDADO%20EN%20LA%20MODIFICACI&#211;N/15%20Mapa%20Riesgos%20Integral%20GCON%202026%20V1.xlsx" TargetMode="External"/><Relationship Id="rId1" Type="http://schemas.openxmlformats.org/officeDocument/2006/relationships/externalLinkPath" Target="15%20Mapa%20Riesgos%20Integral%20GCON%202026%20V1.xlsx" TargetMode="External"/></Relationships>
</file>

<file path=xl/externalLinks/_rels/externalLink18.xml.rels><?xml version="1.0" encoding="UTF-8" standalone="yes"?>
<Relationships xmlns="http://schemas.openxmlformats.org/package/2006/relationships"><Relationship Id="rId2" Type="http://schemas.openxmlformats.org/officeDocument/2006/relationships/externalLinkPath" Target="https://d.docs.live.net/3bf2c3839d864873/Documentos/UAERMV/Evaluaci&#243;n/Mapas%20%20Riesgos%202026-V1%20CUIDADO%20EN%20LA%20MODIFICACI&#211;N/16%20GDOC%20Mapa%20Riesgos%20Integral%20GDOC%202026%20V1.xlsx" TargetMode="External"/><Relationship Id="rId1" Type="http://schemas.openxmlformats.org/officeDocument/2006/relationships/externalLinkPath" Target="16%20GDOC%20Mapa%20Riesgos%20Integral%20GDOC%202026%20V1.xlsx" TargetMode="External"/></Relationships>
</file>

<file path=xl/externalLinks/_rels/externalLink19.xml.rels><?xml version="1.0" encoding="UTF-8" standalone="yes"?>
<Relationships xmlns="http://schemas.openxmlformats.org/package/2006/relationships"><Relationship Id="rId2" Type="http://schemas.openxmlformats.org/officeDocument/2006/relationships/externalLinkPath" Target="https://d.docs.live.net/3bf2c3839d864873/Documentos/UAERMV/Evaluaci&#243;n/Mapas%20%20Riesgos%202026-V1%20CUIDADO%20EN%20LA%20MODIFICACI&#211;N/17%20Mapa%20Riesgos%20Integral%20GTHU%20-%202025.xlsx" TargetMode="External"/><Relationship Id="rId1" Type="http://schemas.openxmlformats.org/officeDocument/2006/relationships/externalLinkPath" Target="17%20Mapa%20Riesgos%20Integral%20GTHU%20-%20202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BENAVIDES%20SALAS/Dropbox/VICTOR%20BENAVIDES/GOBERNACION%202018/PRODUCTOS/F-ES-05%20MAPA%20DE%20RIESGOS%20V4.xls" TargetMode="External"/></Relationships>
</file>

<file path=xl/externalLinks/_rels/externalLink20.xml.rels><?xml version="1.0" encoding="UTF-8" standalone="yes"?>
<Relationships xmlns="http://schemas.openxmlformats.org/package/2006/relationships"><Relationship Id="rId2" Type="http://schemas.openxmlformats.org/officeDocument/2006/relationships/externalLinkPath" Target="file:///C:\Users\nesto\Downloads\18%20CODI%20Mapa%20Riesgos%20Integral%202026%20V1.xlsx" TargetMode="External"/><Relationship Id="rId1" Type="http://schemas.openxmlformats.org/officeDocument/2006/relationships/externalLinkPath" Target="file:///C:\Users\nesto\Downloads\18%20CODI%20Mapa%20Riesgos%20Integral%202026%20V1.xlsx" TargetMode="External"/></Relationships>
</file>

<file path=xl/externalLinks/_rels/externalLink21.xml.rels><?xml version="1.0" encoding="UTF-8" standalone="yes"?>
<Relationships xmlns="http://schemas.openxmlformats.org/package/2006/relationships"><Relationship Id="rId2" Type="http://schemas.openxmlformats.org/officeDocument/2006/relationships/externalLinkPath" Target="https://d.docs.live.net/3bf2c3839d864873/Documentos/UAERMV/Evaluaci&#243;n/Mapas%20%20Riesgos%202026-V1%20CUIDADO%20EN%20LA%20MODIFICACI&#211;N/19%20Mapa%20Riesgos%20Integral%20CEI.xlsx" TargetMode="External"/><Relationship Id="rId1" Type="http://schemas.openxmlformats.org/officeDocument/2006/relationships/externalLinkPath" Target="19%20Mapa%20Riesgos%20Integral%20CEI.xlsx" TargetMode="External"/></Relationships>
</file>

<file path=xl/externalLinks/_rels/externalLink22.xml.rels><?xml version="1.0" encoding="UTF-8" standalone="yes"?>
<Relationships xmlns="http://schemas.openxmlformats.org/package/2006/relationships"><Relationship Id="rId2" Type="http://schemas.openxmlformats.org/officeDocument/2006/relationships/externalLinkPath" Target="https://d.docs.live.net/3bf2c3839d864873/Documentos/UAERMV/Evaluaci&#243;n/Mapas%20%20Riesgos%202026-V1%20CUIDADO%20EN%20LA%20MODIFICACI&#211;N/20%20SMCT%20Mapa%20Riesgos%20Integral%202026%20V1%20Act.xlsx" TargetMode="External"/><Relationship Id="rId1" Type="http://schemas.openxmlformats.org/officeDocument/2006/relationships/externalLinkPath" Target="20%20SMCT%20Mapa%20Riesgos%20Integral%202026%20V1%20Act.xlsx" TargetMode="External"/></Relationships>
</file>

<file path=xl/externalLinks/_rels/externalLink23.xml.rels><?xml version="1.0" encoding="UTF-8" standalone="yes"?>
<Relationships xmlns="http://schemas.openxmlformats.org/package/2006/relationships"><Relationship Id="rId2" Type="http://schemas.openxmlformats.org/officeDocument/2006/relationships/externalLinkPath" Target="https://d.docs.live.net/3bf2c3839d864873/Documentos/UAERMV/Evaluaci&#243;n/Mapas%20%20Riesgos%202026-V1%20CUIDADO%20EN%20LA%20MODIFICACI&#211;N/Mapa%20Riesgos%20Integral_proyectos%20de%20inversi&#243;n%20misionales%20OBS%20OAP_28_01_2026.xlsx" TargetMode="External"/><Relationship Id="rId1" Type="http://schemas.openxmlformats.org/officeDocument/2006/relationships/externalLinkPath" Target="Mapa%20Riesgos%20Integral_proyectos%20de%20inversi&#243;n%20misionales%20OBS%20OAP_28_01_2026.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d.docs.live.net/3bf2c3839d864873/Documentos/UAERMV/Evaluaci&#243;n/Mapas%20%20Riesgos%202026-V1%20CUIDADO%20EN%20LA%20MODIFICACI&#211;N/1%20MAPA%20DE%20RIESGOS%202026%20PROCESO%20DES%20V1.xlsx" TargetMode="External"/><Relationship Id="rId1" Type="http://schemas.openxmlformats.org/officeDocument/2006/relationships/externalLinkPath" Target="1%20MAPA%20DE%20RIESGOS%202026%20PROCESO%20DES%20V1.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https://d.docs.live.net/3bf2c3839d864873/Documentos/UAERMV/Evaluaci&#243;n/Mapas%20%20Riesgos%202026-V1%20CUIDADO%20EN%20LA%20MODIFICACI&#211;N/2%20%20COM%20Mapa%20Riesgos%20Integral%202026%20V1.xlsx" TargetMode="External"/><Relationship Id="rId1" Type="http://schemas.openxmlformats.org/officeDocument/2006/relationships/externalLinkPath" Target="2%20%20COM%20Mapa%20Riesgos%20Integral%202026%20V1.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https://d.docs.live.net/3bf2c3839d864873/Documentos/UAERMV/Evaluaci&#243;n/Mapas%20%20Riesgos%202026-V1%20CUIDADO%20EN%20LA%20MODIFICACI&#211;N/3%20SRPI%20Mapa%20Riesgos%20Integral%202026%20V1.xlsx" TargetMode="External"/><Relationship Id="rId1" Type="http://schemas.openxmlformats.org/officeDocument/2006/relationships/externalLinkPath" Target="3%20SRPI%20Mapa%20Riesgos%20Integral%202026%20V1.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https://d.docs.live.net/3bf2c3839d864873/Documentos/UAERMV/Evaluaci&#243;n/Mapas%20%20Riesgos%202026-V1%20CUIDADO%20EN%20LA%20MODIFICACI&#211;N/4%20EGTI%20Mapa%20Riesgos%20Integral%202026%20V1.xlsx" TargetMode="External"/><Relationship Id="rId1" Type="http://schemas.openxmlformats.org/officeDocument/2006/relationships/externalLinkPath" Target="4%20EGTI%20Mapa%20Riesgos%20Integral%202026%20V1.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https://d.docs.live.net/3bf2c3839d864873/Documentos/UAERMV/Evaluaci&#243;n/Mapas%20%20Riesgos%202026-V1%20CUIDADO%20EN%20LA%20MODIFICACI&#211;N/5%20Mapa%20Riesgos%20Integral%20Proceso%20PCI%202026.xlsx" TargetMode="External"/><Relationship Id="rId1" Type="http://schemas.openxmlformats.org/officeDocument/2006/relationships/externalLinkPath" Target="5%20Mapa%20Riesgos%20Integral%20Proceso%20PCI%202026.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https://d.docs.live.net/3bf2c3839d864873/Documentos/UAERMV/Evaluaci&#243;n/Mapas%20%20Riesgos%202026-V1%20CUIDADO%20EN%20LA%20MODIFICACI&#211;N/6%20GLAB%20Mapa%20Riesgos%20Integral%202026%20V1%20Act.xlsx" TargetMode="External"/><Relationship Id="rId1" Type="http://schemas.openxmlformats.org/officeDocument/2006/relationships/externalLinkPath" Target="6%20GLAB%20Mapa%20Riesgos%20Integral%202026%20V1%20Act.xlsx"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https://d.docs.live.net/3bf2c3839d864873/Documentos/UAERMV/Evaluaci&#243;n/Mapas%20%20Riesgos%202026-V1%20CUIDADO%20EN%20LA%20MODIFICACI&#211;N/7%20PRO%20Mapa%20Riesgos%20Integral%202026%20V1.xlsx" TargetMode="External"/><Relationship Id="rId1" Type="http://schemas.openxmlformats.org/officeDocument/2006/relationships/externalLinkPath" Target="7%20PRO%20Mapa%20Riesgos%20Integral%202026%20V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CONTROL DE CAMBIOS"/>
      <sheetName val="GLOSARIO DAFP RIESGOS"/>
      <sheetName val="FACTORES CRITICOS DEL RIESGO"/>
      <sheetName val="CONTEXTO E IDENTIFICACIÓN"/>
      <sheetName val="PROBABILIDAD"/>
      <sheetName val="IMPACTO RIESGOS CORRUPCION"/>
      <sheetName val="IMPACTO"/>
      <sheetName val="ANALISIS R. INHERENTE"/>
      <sheetName val="VALORACIÓN DEL CONTROL"/>
      <sheetName val="MAPA DE RIESGOS"/>
      <sheetName val="ANALISIS R. RESIDUAL"/>
      <sheetName val="RIESGO DEL PROCESO"/>
      <sheetName val="LISTAS FORMULAS"/>
    </sheetNames>
    <sheetDataSet>
      <sheetData sheetId="0" refreshError="1"/>
      <sheetData sheetId="1" refreshError="1"/>
      <sheetData sheetId="2" refreshError="1"/>
      <sheetData sheetId="3" refreshError="1"/>
      <sheetData sheetId="4"/>
      <sheetData sheetId="5"/>
      <sheetData sheetId="6" refreshError="1"/>
      <sheetData sheetId="7"/>
      <sheetData sheetId="8" refreshError="1"/>
      <sheetData sheetId="9" refreshError="1"/>
      <sheetData sheetId="10"/>
      <sheetData sheetId="11" refreshError="1"/>
      <sheetData sheetId="12" refreshError="1"/>
      <sheetData sheetId="1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INSTRUCTIVO DES-DE-008"/>
      <sheetName val="2 CONTEXTO E IDENTIFICACIÓN"/>
      <sheetName val="10 FORMULAS"/>
      <sheetName val="3 PROBABIL E IMPACTO INHERENTE"/>
      <sheetName val="4 MAPA CALOR INHERENTE"/>
      <sheetName val="5 VALORACIÓN CONTROL PROBAB."/>
      <sheetName val="5 VALORACIÓN CONTROL IMPACTO"/>
      <sheetName val="6 MAPA CALOR RESIDUAL-TRATAMIEN"/>
      <sheetName val="7 MAPA CALOR INHEREN Y RESIDUAL"/>
      <sheetName val="8 PEFIL RIESGO DEL PROCESO"/>
      <sheetName val="10 CONTROL DE CAMBIOS"/>
    </sheetNames>
    <sheetDataSet>
      <sheetData sheetId="0" refreshError="1"/>
      <sheetData sheetId="1">
        <row r="9">
          <cell r="H9" t="str">
            <v xml:space="preserve">   baja disponibilidad operativa de vehículos, maquinaria, equipos y plantas industriales, afectando el cumplimiento de las metas establecidas en la UAERMV,</v>
          </cell>
          <cell r="I9" t="str">
            <v>debido a la falta de seguimiento a los mantenimientos realizados y al aumento de la demanda operativa</v>
          </cell>
          <cell r="J9" t="str">
            <v>Posibilidad de afectación económica y reputacional por   baja disponibilidad operativa de vehículos, maquinaria, equipos y plantas industriales, afectando el cumplimiento de las metas establecidas en la UAERMV, a causa de debido a la falta de seguimiento a los mantenimientos realizados y al aumento de la demanda operativa</v>
          </cell>
        </row>
        <row r="10">
          <cell r="H10" t="str">
            <v xml:space="preserve"> Soborno entrante al aceptar o solicitar una ventaja indebida en el seguimiento del mantenimiento y el provisionamiento de vehículos, maquinaria, equipos y plantas industriales a favor de un tercero,</v>
          </cell>
          <cell r="I10" t="str">
            <v>deficiente monitoreo y/o ausencia de controles preventivos y correctivos efectivos.</v>
          </cell>
          <cell r="J10" t="str">
            <v>Posibilidad de afectación económica y reputacional por Soborno entrante al aceptar o solicitar una ventaja indebida en el seguimiento del mantenimiento y el provisionamiento de vehículos, maquinaria, equipos y plantas industriales a favor de un tercero, a causa de deficiente monitoreo y/o ausencia de controles preventivos y correctivos efectivos.</v>
          </cell>
        </row>
      </sheetData>
      <sheetData sheetId="2" refreshError="1"/>
      <sheetData sheetId="3" refreshError="1"/>
      <sheetData sheetId="4">
        <row r="10">
          <cell r="E10" t="str">
            <v>Alto</v>
          </cell>
        </row>
        <row r="11">
          <cell r="E11" t="str">
            <v>Moderado</v>
          </cell>
        </row>
      </sheetData>
      <sheetData sheetId="5">
        <row r="8">
          <cell r="I8" t="str">
            <v>El designado por la Gerencia de Maquinaria y equipos Revisa Mensualmente los formatos (Consolidado de Maquinaria, Vehículos y Equipos) y (Base de Datos de Control de Mantenimiento Preventivo por horas, kilómetros o m³ producidos) verificando el correcto diligenciamiento de estos, para que el area de operaciones valide la disponibilida. Como evidencia, se deja el acta de reunion correspondiente. 
 En caso de encontrar desviaciones se registran en el acta y se deja evidencia de las  acciones correctivas adoptadas.</v>
          </cell>
        </row>
        <row r="9">
          <cell r="I9" t="str">
            <v>El designado por la Gerencia de Maquinaria y equipos Revisa Mensualmente  la Base de Datos de Órdenes de Mantenimiento y el Formato de Reporte de Necesidades de Mantenimiento para gestionar la información registrada y tomar decisiones oportunas. Como evidencia, se elabora un acta de reunión en la que se documentan las acciones realizadas, las necesidades identificadas y las desviaciones detectadas</v>
          </cell>
        </row>
        <row r="14">
          <cell r="I14" t="str">
            <v xml:space="preserve">El designado por la Gerencia de Maquinaria y equipos Verifica Mensualmente la base de Datos de Control de Costos de Mantenimiento para confirmar y/o ratificar que los costos sean consistentes con los valores de mercado. Como evidencia, se documentan los resultados en el acta de la reunión de la gerencia, incluyendo las observaciones y acuerdos alcanzados. 
En caso de detectar una desviación, se realiza verificacion uno a uno de los registros de GPS involucrados registrando las acciones correctivas acordadas </v>
          </cell>
        </row>
        <row r="15">
          <cell r="I15" t="str">
            <v>El designado por la Gerencia de Maquinaria y equipos Verifica Mensualmente el suministro de combustible y el rastreo satelital de los vehículos para hacer seguimiento y control  de los registros de suministro y rastreo . Como evidencia, se documentan los resultados en el acta de la reunión. 
En caso de detectar una desviación, se presenta el análisis correspondiente en la misma reunión, y se definen acciones correctivas con responsables y plazos específicos</v>
          </cell>
        </row>
      </sheetData>
      <sheetData sheetId="6" refreshError="1"/>
      <sheetData sheetId="7">
        <row r="9">
          <cell r="G9" t="str">
            <v>Alto</v>
          </cell>
        </row>
        <row r="11">
          <cell r="G11" t="str">
            <v>Moderado</v>
          </cell>
        </row>
      </sheetData>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INSTRUCTIVO DES-DI-008"/>
      <sheetName val="2 CONTEXTO E IDENTIFICACIÓN"/>
      <sheetName val="3 PROBABIL E IMPACTO INHERENTE"/>
      <sheetName val="4 MAPA CALOR INHERENTE"/>
      <sheetName val="5 VALORACIÓN CONTROL PROBAB."/>
      <sheetName val="5 VALORACIÓN CONTROL IMPACTO"/>
      <sheetName val="6 MAPA CALOR RESIDUAL-TRATAMIEN"/>
      <sheetName val="7 MAPA CALOR INHEREN Y RESIDUAL"/>
      <sheetName val="8 PEFIL RIESGO DEL PROCESO"/>
      <sheetName val="10 CONTROL DE CAMBIOS"/>
      <sheetName val="10 FORMULAS"/>
    </sheetNames>
    <sheetDataSet>
      <sheetData sheetId="0" refreshError="1"/>
      <sheetData sheetId="1">
        <row r="9">
          <cell r="H9" t="str">
            <v xml:space="preserve"> Incumplimiento de la normativa, procedimientos y manuales ambiental, social y SST</v>
          </cell>
          <cell r="I9" t="str">
            <v>Deficiencia en el seguimiento y control de la aplicación de los procedimientos en las intervenciones de la Entidad.</v>
          </cell>
          <cell r="J9" t="str">
            <v>Posibilidad de afectación económica y reputacional por Incumplimiento de la normativa, procedimientos y manuales ambiental, social y SST a causa de Deficiencia en el seguimiento y control de la aplicación de los procedimientos en las intervenciones de la Entidad.</v>
          </cell>
        </row>
        <row r="10">
          <cell r="H10" t="str">
            <v xml:space="preserve"> perdida, hurto o daño de elementos devolutivos y de consumo necesarios para la gestión ambiental, social y de sst </v>
          </cell>
          <cell r="I10" t="str">
            <v>falta de cuidado y debilidades en los controles internos</v>
          </cell>
          <cell r="J10" t="str">
            <v>Posibilidad  de efecto dañoso sobre bienes de uso fiscal por perdida, hurto o daño de elementos devolutivos y de consumo necesarios para la gestión ambiental, social y de sst  a causa de falta de cuidado y debilidades en los controles internos</v>
          </cell>
        </row>
        <row r="11">
          <cell r="H11" t="str">
            <v xml:space="preserve"> intervenciones con incumplimientos de calidad </v>
          </cell>
          <cell r="I11" t="str">
            <v>deficiencia en los materiales e insumos que  no cumplen con las especificaciones técnicas en los diferente tipos de intervención, y/o insuficiencia en la operatividad de la maquinaria y equipo.</v>
          </cell>
          <cell r="J11" t="str">
            <v>Posibilidad de afectación reputacional por intervenciones con incumplimientos de calidad  a causa de deficiencia en los materiales e insumos que  no cumplen con las especificaciones técnicas en los diferente tipos de intervención, y/o insuficiencia en la operatividad de la maquinaria y equipo.</v>
          </cell>
        </row>
        <row r="12">
          <cell r="H12" t="str">
            <v xml:space="preserve"> retrasos desde su iniciación, ejecución y terminación de la obra.  </v>
          </cell>
          <cell r="I12" t="str">
            <v>debido a  que se presentan imprevistos e incumplimientos en el suministro de equipo, maquinaria e insumos y la falta de reacción a las alertas generadas durante el intervención de las obras.</v>
          </cell>
          <cell r="J12" t="str">
            <v>Posibilidad de afectación económica y reputacional por retrasos desde su iniciación, ejecución y terminación de la obra.   a causa de debido a  que se presentan imprevistos e incumplimientos en el suministro de equipo, maquinaria e insumos y la falta de reacción a las alertas generadas durante el intervención de las obras.</v>
          </cell>
        </row>
      </sheetData>
      <sheetData sheetId="2" refreshError="1"/>
      <sheetData sheetId="3">
        <row r="10">
          <cell r="E10" t="str">
            <v>Moderado</v>
          </cell>
        </row>
        <row r="11">
          <cell r="E11" t="str">
            <v>Moderado</v>
          </cell>
        </row>
        <row r="12">
          <cell r="E12" t="str">
            <v>Moderado</v>
          </cell>
        </row>
        <row r="13">
          <cell r="E13" t="str">
            <v>Alto</v>
          </cell>
        </row>
      </sheetData>
      <sheetData sheetId="4">
        <row r="8">
          <cell r="I8" t="str">
            <v xml:space="preserve">Los profesionales designados por el Jefe de Servicio a la Ciudadania y Sostenibilidad (líder Ambiental, Social y SST) Revisa Cuatrimestralmente la normatividad aplicable vigente; en las diferentes plataformas definidas para estas validaciones. Posteriormente, se remite la matriz legal vigente para la revisión final del abogado de la Oficina Servicio a la Ciudadanía y Sostenibilidad. 
Las evidencias serán las actas de reunión de las revisiones, la matriz legal actualizada o ajustada si es el caso, y el correo de parte del abogado donde indique la revisión final o comentarios frente a la normativa aplicable para estas temáticas. 
En el caso que se identifiquen cambios normativos, se procede a informar al jefe con el fin de tramitar el ajuste respectivo de matriz legal ante la oficina jurídica de la UMV. </v>
          </cell>
        </row>
        <row r="9">
          <cell r="I9" t="str">
            <v xml:space="preserve">Los profesionales designados por el Jefe de Servicio a la Ciudadania y Sostenibilidad (líder Ambiental, Social y SST) Revisan en reuniones semanales con el equipo de residentes la correcta implementación de los procedimientos y el adecuado diligenciamiento de los formatos asociados a los mismos; así mismo, bimetralmente se revisa aleatoriamente el cargue de la información social, ambiental y SST a las herramientas Caliope y SIGMA, según corresponda. Las evidencias serán las actas de reunión de las revisiones y matriz de seguimiento de cargue de información a los aplicativos destinados para tal fin. 
En el caso que se identifiquen anomalías, se procede a informar al supervisor del contrato para tomar las medidas correctivas necesarias y hacerse la corrección necesaria ante los aplicativos establecidos. 
</v>
          </cell>
        </row>
        <row r="10">
          <cell r="I10" t="str">
            <v xml:space="preserve">Los profesionales designados por el Jefe de Servicio a la Ciudadania y Sostenibilidad (líder Ambiental, Social y SST) Verifican el cumplimiento del manual de buenas prácticas SST, Manual de Buenas Prácticas Ambientales, Procedimientos de Gestión Ambiental en Obra, Procedimiento solicitud y despacho de baños portátiles, Procedimiento de Gestión Social en frentes de obra y espacio público, entre otros, a través de inspecciones mensuales aleatorias en diferentes frentes de obra; por medio de una lista de chequeo, por componente para la verificación. 
Como evidencia se realizará el diligenciamiento de la lista de chequeo en los frentes de obra.
En el caso que se identifiquen anomalías, se procede a informar al Jefe de la Oficina para hacer las correcciones necesarias y notificar a las áreas que corresponda, según lo evidenciado. </v>
          </cell>
        </row>
        <row r="11">
          <cell r="I11" t="str">
            <v>Los profesionales designados por el Jefe de Servicio a la Ciudadania y Sostenibilidad (líder Ambiental, Social y SST) Verifican Cuatrimestralmente (Abril, Agosto y diciembre) la apropiación de los procedimientos, documentos, lineamientos y formatos de los tres componentes (Ambiental; Social y SST) con una evaluación que mida el nivel de entendimiento y aplicación de estos. Como evidencia se cuenta con las evaluaciones diligenciadas el análisis y resultados de estas. 
En caso de que los resultados totales de la evaluación de todos los profesionales no superen el 80% se deberá realizar sensibilización y explicación personalizada de los procedimientos, documentos, lineamientos y formatos.</v>
          </cell>
        </row>
        <row r="14">
          <cell r="I14" t="str">
            <v xml:space="preserve">Los profesionales designados por el jefe de Servicio a la Ciudadanía y Sostenibilidad (lideres Ambiental, Social y SST)  Revisan Cuatrimestralmente la apropiación de las sensibilizaciones en las tematicas (de cuidado de lo público, cuidado de bienes y responsabilidades en el uso adecuado y pérdida de los bienes públicos) con una evaluación de tres (3) jornadas de sensibilización; lo anterior se realizará mediante un documento  de evaluación y la evidencia será el análisis, como producto de los resultados de las evaluaciones aplicadas. 
En caso de que los resultados de la evaluación no superen el 80% se brindará apoyo personalizado. </v>
          </cell>
        </row>
        <row r="15">
          <cell r="I15" t="str">
            <v>Los profesionales designados por el jefe de Servicio a la Ciudadanía y Sostenibilidad (lideres Ambiental, Social y SST)  Validan Cuatrimestralmente la correcta asignación para su cuidado y preservación de elementos devolutivos y de consumo necesarios para la gestión ambiental, social y de sst, a los residentes a cargo del frente de obra donde se encuentran dichos elementos, a través de mesa de seguimiento y/o correo electrónico.
Lo anterior se evidenciará por medio de acta de asignación o correo electrónico de parte de los coordinadores a los residentes de la OSCS. 
En el caso que se identifiquen perdidas, se procede a informar al supervisor del contrato para tomar las medidas correctivas necesarias</v>
          </cell>
        </row>
        <row r="20">
          <cell r="I20" t="str">
            <v>El profesional designado por el Subdirector de Intervención de la Infraestructura  Verifica en campo el cumplimiento del proceso constructivo de acuerdo con la aplicación de los procedimientos, instructivos y demás documentos asociados al proceso; asi como la trazabilidad al suministro de materiales requeridos en obra mensualmente, Como evidencia queda el Informe Técnico de Autocontrol de la Calidad a Intervenciones en proceso de ejecución dirigido al Subdirector de Intervención de la Infraestructura y Gerentes de Infraestructura
En caso de que se presenten incumplimientos el profesional de Calidad con previa aprobación del Subdirector impartira las medidas pertinentes que hayan a lugar.</v>
          </cell>
        </row>
        <row r="21">
          <cell r="I21" t="str">
            <v>El profesional encargado designado por el Gerente de Infraestructura Urbana Verifica mensualmente las alertas emitidas por los diferentes frentes de obra sobre el estado del funcionamiento de la maquinaria, equipos y la experticia de los operarios. Como evidencia queda el Informe de novedades de maquinaria y equipos en frentes de obra dirigido a la Subdirección de Producción y Apoyo Logístico, anexando el acta de reunión de la mesa de trabajo.
En caso que no sean atendidas y sean reiterativas, se solicita mesa de trabajo con la Gerencia de Maquinaria y Equipos.</v>
          </cell>
        </row>
        <row r="26">
          <cell r="I26" t="str">
            <v xml:space="preserve">El profesional designado por el Subdirector de Intervención de la Infraestructura  Revisa semanalmente el cumplimiento de la programación e informa al comité técnico el avance de lo programado, la ejecución y el cumplimiento de las metas misionales. Como evidencia queda el correo enviado que contiene el avance semanal del cumplimiento a lo programado por cada estrategia.
En caso de evidenciar retrasos en el comité se impartiran medidas a tener en cuenta para dar cumplimiento al programa de trabajo. </v>
          </cell>
        </row>
        <row r="27">
          <cell r="I27" t="str">
            <v>El profesional encargado designado por el Gerente de Infraestructura Urbana Verifica mensualmente las alertas emitidas por los diferentes frentes de obra sobre el estado del funcionamiento de la maquinaria, equipos y la experticia de los operarios. 
Como evidencia queda el Informe de novedades de maquinaria y equipos en frentes de obra dirigido a la Subdirección de Producción y Apoyo Logístico, anexando el acta de reunión de la mesa de trabajo.
En caso que no sean atendidas y sean reiterativas, se solicita mesa de trabajo con la Gerencia de Maquinaria y Equipos.</v>
          </cell>
        </row>
      </sheetData>
      <sheetData sheetId="5" refreshError="1"/>
      <sheetData sheetId="6">
        <row r="9">
          <cell r="G9" t="str">
            <v>Moderado</v>
          </cell>
          <cell r="Y9" t="str">
            <v>Mitigar</v>
          </cell>
        </row>
        <row r="10">
          <cell r="G10" t="str">
            <v>Moderado</v>
          </cell>
          <cell r="Y10" t="str">
            <v>Mitigar</v>
          </cell>
        </row>
        <row r="11">
          <cell r="G11" t="str">
            <v>Moderado</v>
          </cell>
          <cell r="Y11" t="str">
            <v>Mitigar</v>
          </cell>
        </row>
        <row r="12">
          <cell r="G12" t="str">
            <v>Alto</v>
          </cell>
          <cell r="Y12" t="str">
            <v>Mitigar</v>
          </cell>
        </row>
      </sheetData>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INSTRUCTIVO DES-DE-008"/>
      <sheetName val="2 CONTEXTO E IDENTIFICACIÓN"/>
      <sheetName val="10 FORMULAS"/>
      <sheetName val="3 PROBABIL E IMPACTO INHERENTE"/>
      <sheetName val="4 MAPA CALOR INHERENTE"/>
      <sheetName val="5 VALORACIÓN CONTROL PROBAB."/>
      <sheetName val="5 VALORACIÓN CONTROL IMPACTO"/>
      <sheetName val="6 MAPA CALOR RESIDUAL-TRATAMIEN"/>
      <sheetName val="7 MAPA CALOR INHEREN Y RESIDUAL"/>
      <sheetName val="8 PEFIL RIESGO DEL PROCESO"/>
      <sheetName val="10 CONTROL DE CAMBIOS"/>
    </sheetNames>
    <sheetDataSet>
      <sheetData sheetId="0" refreshError="1"/>
      <sheetData sheetId="1">
        <row r="9">
          <cell r="H9" t="str">
            <v xml:space="preserve"> la aprobación de un proyecto inviable para el desarrollo misional de la entidad.</v>
          </cell>
          <cell r="I9" t="str">
            <v>la deficiencia  en la revisión de aspectos economico y tecnico que se requiere para el desarrollo de la misionalidad de la entidad y/o debilidades con las  alianzas estrategicas con otras entidades.</v>
          </cell>
          <cell r="J9" t="str">
            <v>Posibilidad de afectación económica y reputacional por la aprobación de un proyecto inviable para el desarrollo misional de la entidad. a causa de la deficiencia  en la revisión de aspectos economico y tecnico que se requiere para el desarrollo de la misionalidad de la entidad y/o debilidades con las  alianzas estrategicas con otras entidades.</v>
          </cell>
        </row>
        <row r="10">
          <cell r="H10" t="str">
            <v xml:space="preserve"> Soborno Entrante al aceptar o solicitar una ventaja indebida en la presentación de informes  de las pruebas experimentales de los proyectos de innovación</v>
          </cell>
          <cell r="I10" t="str">
            <v>modificar los resultados de informes</v>
          </cell>
          <cell r="J10" t="str">
            <v>Posibilidad de afectación reputacional por Soborno Entrante al aceptar o solicitar una ventaja indebida en la presentación de informes  de las pruebas experimentales de los proyectos de innovación a causa de modificar los resultados de informes</v>
          </cell>
        </row>
      </sheetData>
      <sheetData sheetId="2" refreshError="1"/>
      <sheetData sheetId="3" refreshError="1"/>
      <sheetData sheetId="4">
        <row r="10">
          <cell r="E10" t="str">
            <v>Moderado</v>
          </cell>
        </row>
        <row r="11">
          <cell r="E11" t="str">
            <v>Moderado</v>
          </cell>
        </row>
      </sheetData>
      <sheetData sheetId="5">
        <row r="8">
          <cell r="I8" t="str">
            <v>Gerente para el desarrollo, la Calidad e Innovación Revisa Cada vez que se plantea la iniciativa de un proyecto de innovación, la viabilidad tecnica en las mesas de trabajo de iniciativas de proyectos, dejando como evidencia un  acta de reunion de las iniciativas. si la propuesta no cumple con lo establecido, no sera aprobada para continuar con su ejecución</v>
          </cell>
        </row>
        <row r="9">
          <cell r="I9" t="str">
            <v>Gerente para el desarrollo, la Calidad e Innovación Valida Cada vez que un proyecto finaliza su fase de estructuración, que este cuente con el soporte teorico, tecnico y economico para la ejecución del proyecto, dejando como evidencia la aprobación en el formato acta de constitución del proyecto misional DMIC-FM-001, de no ser asi se dara por finalizado el proyecto planteado inicialmente.</v>
          </cell>
        </row>
        <row r="10">
          <cell r="I10" t="str">
            <v>Encargado del proyecto Valida Cada vez que un proyecto finaliza su fase experimental, que los resultados obtenidos en la pruebas realizadas cumplan de acuerdo a lo planteado y aprobado en el acta de constitución del proyecto, dejando como evidencia en el formato DMIC-FM-002 INFORME DE PROYECTO DE INVESTIGACIÓN las pruebas realizadas, de no ser asi, se dara por finalizado el proyecto planteado inicialmente.</v>
          </cell>
        </row>
        <row r="14">
          <cell r="I14" t="str">
            <v>El lider de innovación Revisa Cada vez que se plantea la iniciativa de un proyecto de innovación, la viabilidad tecnica en las mesas de trabajo de iniciativas de proyectos, dejando como evidencia un  acta de reunion de las iniciativas. si la propuesta no cumple con lo establecido, no sera aprobada para continuar con su ejecución</v>
          </cell>
        </row>
        <row r="15">
          <cell r="I15" t="str">
            <v>Lider de proyecto Valida Cada vez que un proyecto finaliza su fase experimental, que los resultados obtenidos en la pruebas realizadas cumplan de acuerdo a lo planteado y aprobado en el acta de constitución del proyecto, dejando como evidencia en el formato DMIC-FM-002_V1 INFORME DE PROYECTO DE INVESTIGACIÓN las pruebas realizadas, de no ser asi, se dara por finalizado el proyecto planteado inicialmente.</v>
          </cell>
        </row>
      </sheetData>
      <sheetData sheetId="6" refreshError="1"/>
      <sheetData sheetId="7">
        <row r="9">
          <cell r="G9" t="str">
            <v>Bajo</v>
          </cell>
          <cell r="Y9" t="str">
            <v>Aceptar</v>
          </cell>
        </row>
        <row r="10">
          <cell r="G10" t="str">
            <v>Moderado</v>
          </cell>
          <cell r="Y10" t="str">
            <v>Aceptar</v>
          </cell>
        </row>
      </sheetData>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INSTRUCTIVO DES-DE-008"/>
      <sheetName val="2 CONTEXTO E IDENTIFICACIÓN"/>
      <sheetName val="10 FORMULAS"/>
      <sheetName val="3 PROBABIL E IMPACTO INHERENTE"/>
      <sheetName val="4 MAPA CALOR INHERENTE"/>
      <sheetName val="5 VALORACIÓN CONTROL PROBAB."/>
      <sheetName val="5 VALORACIÓN CONTROL IMPACTO"/>
      <sheetName val="6 MAPA CALOR RESIDUAL-TRATAMIEN"/>
      <sheetName val="7 MAPA CALOR INHEREN Y RESIDUAL"/>
      <sheetName val="8 PEFIL RIESGO DEL PROCESO"/>
      <sheetName val="10 CONTROL DE CAMBIOS"/>
    </sheetNames>
    <sheetDataSet>
      <sheetData sheetId="0" refreshError="1"/>
      <sheetData sheetId="1">
        <row r="9">
          <cell r="H9" t="str">
            <v xml:space="preserve">   emitir conceptos contrarios a la norma</v>
          </cell>
          <cell r="I9" t="str">
            <v>la desactualización de los sistemas de información jurídica de la Entidad y/o desconocimiento de las normas por parte de quienes emiten los conceptos.</v>
          </cell>
          <cell r="J9" t="str">
            <v>Posibilidad de afectación reputacional por   emitir conceptos contrarios a la norma a causa de la desactualización de los sistemas de información jurídica de la Entidad y/o desconocimiento de las normas por parte de quienes emiten los conceptos.</v>
          </cell>
        </row>
        <row r="10">
          <cell r="H10" t="str">
            <v xml:space="preserve">   emitir actuaciones fuera del término legal</v>
          </cell>
          <cell r="I10" t="str">
            <v>Retrasos en la asignación de actividades o retraso por parte del servidor(a) y/o contratista encargado de adelantar las actuaciones correspondientes dentro de los términos procesales judiciales, trámites extrajudiciales y administrativos.</v>
          </cell>
          <cell r="J10" t="str">
            <v>Posibilidad de afectación reputacional por   emitir actuaciones fuera del término legal a causa de Retrasos en la asignación de actividades o retraso por parte del servidor(a) y/o contratista encargado de adelantar las actuaciones correspondientes dentro de los términos procesales judiciales, trámites extrajudiciales y administrativos.</v>
          </cell>
        </row>
        <row r="11">
          <cell r="H11" t="str">
            <v xml:space="preserve">  sanciones generadas a la entidad</v>
          </cell>
          <cell r="I11" t="str">
            <v>no contar con soportes necesarios que permitan iniciar los trámites correspondientes para el cumplimiento de las decisiones judiciales.</v>
          </cell>
          <cell r="J11" t="str">
            <v>Posibilidad de afectación económica por  sanciones generadas a la entidad a causa de no contar con soportes necesarios que permitan iniciar los trámites correspondientes para el cumplimiento de las decisiones judiciales.</v>
          </cell>
        </row>
        <row r="12">
          <cell r="H12" t="str">
            <v xml:space="preserve">   demandas y fallos en contra de la Entidad</v>
          </cell>
          <cell r="I12" t="str">
            <v xml:space="preserve"> la ausencia y/o inadecuada aplicación y seguimiento de la Política dePrevención del  Daño Antijurídico (PPDA)</v>
          </cell>
          <cell r="J12" t="str">
            <v>Posibilidad de afectación económica y reputacional por   demandas y fallos en contra de la Entidad a causa de  la ausencia y/o inadecuada aplicación y seguimiento de la Política dePrevención del  Daño Antijurídico (PPDA)</v>
          </cell>
        </row>
        <row r="13">
          <cell r="H13" t="str">
            <v xml:space="preserve"> Soborno entrante al aceptar un beneficio para favorecer a un tercero</v>
          </cell>
          <cell r="I13" t="str">
            <v>Alterar de manera indebida la información registrada en ORFEO o SIPROJ WEB, u omitir intencionalmente algún trámite o entorpecer el flujo normal de los procesos judiciales y extrajudiciales, por parte de los apoderados, dependientes, servidores y/o contratistas a cargo</v>
          </cell>
          <cell r="J13" t="str">
            <v>Posibilidad de afectación reputacional por Soborno entrante al aceptar un beneficio para favorecer a un tercero a causa de Alterar de manera indebida la información registrada en ORFEO o SIPROJ WEB, u omitir intencionalmente algún trámite o entorpecer el flujo normal de los procesos judiciales y extrajudiciales, por parte de los apoderados, dependientes, servidores y/o contratistas a cargo</v>
          </cell>
        </row>
      </sheetData>
      <sheetData sheetId="2" refreshError="1"/>
      <sheetData sheetId="3" refreshError="1"/>
      <sheetData sheetId="4">
        <row r="10">
          <cell r="E10" t="str">
            <v>Moderado</v>
          </cell>
        </row>
        <row r="11">
          <cell r="E11" t="str">
            <v>Moderado</v>
          </cell>
        </row>
        <row r="12">
          <cell r="E12" t="str">
            <v>Moderado</v>
          </cell>
        </row>
        <row r="13">
          <cell r="E13" t="str">
            <v>Moderado</v>
          </cell>
        </row>
        <row r="14">
          <cell r="E14" t="str">
            <v>Moderado</v>
          </cell>
        </row>
      </sheetData>
      <sheetData sheetId="5">
        <row r="8">
          <cell r="I8" t="str">
            <v xml:space="preserve">El jefe de la OJ o la persona que este designe Verifica Trimestralmente  que los conceptos Juridicos solicitados y emitidos en el periodo, cumplan con la normatividad vigente, deben ser emitidos conforme a los disposiciones contenidas en el  procedimiento GJUR-PR-008.
En caso de encontrar inconsistencias, el profesional designadol, realizará reunión con los  profesionales responsables del concepto,  para corrección y alcance a los conceptos emitidos.
Como evidencia se tienen los conceptos emitidos.
</v>
          </cell>
        </row>
        <row r="14">
          <cell r="I14" t="str">
            <v>El jefe de la OJ o la persona que este designe Verifica Bimensual y en el marco de lo establecido en la Resolución 485 de 2023 y/o normatividad vigentes, que se tenga actualizado el Sistema de Información de Procesos Judiciales - SIPROJ WEB
En caso de encontrar incumplimiento en el estado de actualización,  informará mediante correo electrónico al profesional designado lider de defensa jurídica,  para que solicite a los apoderados de cada proceso actualizar el proceso antes del vencimiento del periodo trimestral establecido en la Res 485 de 2023 y/o normatividad vigente .
Como evidencia se tiene el reporte bimensual  de SIPROJ WEB sobre estado de actualización de píezas procesales.</v>
          </cell>
        </row>
        <row r="20">
          <cell r="I20" t="str">
            <v>El jefe de la OJ o la persona que este designe Revisa Dos (2) veces al mes, siempre y cuando exista sentencia judicial ejecutoriada en el periodo (en firme , no es susceptible de mofificaciones en su parte resolutiva), en reunión, se verificará si estas generan obligación de pago de dinero, en caso afirmativo, requerirá al apoderado encargado para que realice la solicitud de pago ante la secretaria general de la UMV dentro del término legal (si hay lugar a ello).
 En caso de encontrar incumplimiento en el pago, se requerirá al abogado  para que realice los tramites mencionados para el pago. Como evidencia se tiene la resolucion de pago con sus soportes.</v>
          </cell>
        </row>
        <row r="26">
          <cell r="I26" t="str">
            <v>El jefe de la OJ o la persona que este designe Revisa Que cada trimestre se realice seguimiento al cumplimiento por parte de las dependencias encargadas,  de las acciones establecidad en el Plan de Acción de Política de Prevención del Daño Antijurico, mediante la revisión de los avances y evidencias registradas y enviadas a la OJ. 
 En caso de  no registar avances, se remitira informe de seguimiento comunicando al Ejecutor encargado. Como evidencia se tiene informe de seguimiento al Plan de Acción de la Política de Prevención del Daño Antijurídico (PPDA).</v>
          </cell>
        </row>
        <row r="27">
          <cell r="I27" t="str">
            <v xml:space="preserve">El jefe de la OJ o la persona que este designe Revisa  Que cada trimestre se realice seguimiento a los indicadores de gestión y de resultado incluidos en el Plan de Acción de la Politica de Prevención del Daño Antijurídico, mediante la revisión de los avances y evidencias registradas y enviadas a la OJ, por parte de las dependencias.
En caso de  no registar avances, se remitira informe de seguimiento comunicando al Ejecutor encargado. Como evidencia se tiene informe de seguimiento al Plan de Acción de la Política de Prevención del Daño Antijurídico (PPDA).
</v>
          </cell>
        </row>
        <row r="32">
          <cell r="I32" t="str">
            <v>El jefe de la OJ o la persona que este designe Revisa dos (2) veces al mes, mediante reunión, que los apoderados hayan creado y/o alimentado los expedientes judiciales o extrajudiciales que tenga a su cargo en ORFEO y SIPROJ WEB, con las piezas procesales que correspondan.
En caso de encontrar incumplimiento en la creación o alimentación de expedientes, se requerirá al abogado  para que adelante las acciones a que haya lugar.  Como evidencia se tiene el acta de reunión en la que se da cuenta sobre la revisión adelantada.</v>
          </cell>
        </row>
        <row r="33">
          <cell r="I33" t="str">
            <v>El jefe de la OJ o la persona que este designe Verifica una (1) vez cada cuatrimestre que los apoderados de la entidad tengan actualizado el Sistema de Información de Procesos Judiciales - SIPROJ WEB, respecto de la inclusión de piezas procesales, a través de una verificaión directamente en la plataforma.
En caso de encontrar incumplimiento en el estado de actualización del SIPROJ WEB, se requerirá al abogado para que adelante las actuaciones a que haya lugar. Como evidencia se tiene un reporte de control y seguimiento en el que se dará cuenta del estado de los procesos  y la actualización por parte de los apoderados</v>
          </cell>
        </row>
      </sheetData>
      <sheetData sheetId="6" refreshError="1"/>
      <sheetData sheetId="7">
        <row r="9">
          <cell r="G9" t="str">
            <v>Moderado</v>
          </cell>
          <cell r="Y9" t="str">
            <v>Mitigar</v>
          </cell>
        </row>
        <row r="10">
          <cell r="G10" t="str">
            <v>Moderado</v>
          </cell>
          <cell r="Y10" t="str">
            <v>Mitigar</v>
          </cell>
        </row>
        <row r="11">
          <cell r="G11" t="str">
            <v>Moderado</v>
          </cell>
          <cell r="Y11" t="str">
            <v>Mitigar</v>
          </cell>
        </row>
        <row r="12">
          <cell r="G12" t="str">
            <v>Moderado</v>
          </cell>
          <cell r="Y12" t="str">
            <v>Mitigar</v>
          </cell>
        </row>
        <row r="13">
          <cell r="G13" t="str">
            <v>Moderado</v>
          </cell>
          <cell r="Y13" t="str">
            <v>Mitigar</v>
          </cell>
        </row>
      </sheetData>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INSTRUCTIVO DES-DI-008"/>
      <sheetName val="2 CONTEXTO E IDENTIFICACIÓN"/>
      <sheetName val="10 FORMULAS"/>
      <sheetName val="3 PROBABIL E IMPACTO INHERENTE"/>
      <sheetName val="4 MAPA CALOR INHERENTE"/>
      <sheetName val="5 VALORACIÓN CONTROL PROBAB."/>
      <sheetName val="5 VALORACIÓN CONTROL IMPACTO"/>
      <sheetName val="6 MAPA CALOR RESIDUAL-TRATAMIEN"/>
      <sheetName val="7 MAPA CALOR INHEREN Y RESIDUAL"/>
      <sheetName val="8 PEFIL RIESGO DEL PROCESO"/>
      <sheetName val="10 CONTROL DE CAMBIOS"/>
    </sheetNames>
    <sheetDataSet>
      <sheetData sheetId="0" refreshError="1"/>
      <sheetData sheetId="1">
        <row r="9">
          <cell r="H9" t="str">
            <v xml:space="preserve"> retrasos en la atención de las solicitudes de pago</v>
          </cell>
          <cell r="I9" t="str">
            <v>desactualización normativa en la aplicación de los criterios de decisión del liquidador en la generación de la Orden de pago, por manualidad en la operación del sistema de información financiera</v>
          </cell>
          <cell r="J9" t="str">
            <v>Posibilidad de afectación reputacional por retrasos en la atención de las solicitudes de pago a causa de desactualización normativa en la aplicación de los criterios de decisión del liquidador en la generación de la Orden de pago, por manualidad en la operación del sistema de información financiera</v>
          </cell>
        </row>
        <row r="10">
          <cell r="H10" t="str">
            <v xml:space="preserve"> aplicación de sanciones y llamados de atención (hallazgos) de entes de control y entidades guía del tema contable por presentación de información no confiable y  no oportuna</v>
          </cell>
          <cell r="I10" t="str">
            <v>Inoportunidad y/o imprecisión en la entrega de la información por parte de las áreas que intervienen en el proceso contable</v>
          </cell>
          <cell r="J10" t="str">
            <v>Posibilidad de afectación económica y reputacional por aplicación de sanciones y llamados de atención (hallazgos) de entes de control y entidades guía del tema contable por presentación de información no confiable y  no oportuna a causa de Inoportunidad y/o imprecisión en la entrega de la información por parte de las áreas que intervienen en el proceso contable</v>
          </cell>
        </row>
        <row r="11">
          <cell r="H11" t="str">
            <v xml:space="preserve"> liquidación y aprobación de una cuenta de cobro sin la totalidad de los requisitos</v>
          </cell>
          <cell r="I11" t="str">
            <v>la radicación incompleta de los documentos y la manualidad en las actividades de revisión, liquidación, elaboración y aprobación de la orden de pago</v>
          </cell>
          <cell r="J11" t="str">
            <v>Posibilidad de afectación económica y reputacional por liquidación y aprobación de una cuenta de cobro sin la totalidad de los requisitos a causa de la radicación incompleta de los documentos y la manualidad en las actividades de revisión, liquidación, elaboración y aprobación de la orden de pago</v>
          </cell>
        </row>
        <row r="12">
          <cell r="H12" t="str">
            <v xml:space="preserve"> soborno entrante al aceptar o solicitar una ventaja indebida en un pago a favor de un tercero</v>
          </cell>
          <cell r="I12" t="str">
            <v>liquidar y aprobar una solicitud de pago, sin el cumplimiento total de los requisitos</v>
          </cell>
          <cell r="J12" t="str">
            <v>Posibilidad de afectación económica y reputacional por soborno entrante al aceptar o solicitar una ventaja indebida en un pago a favor de un tercero a causa de liquidar y aprobar una solicitud de pago, sin el cumplimiento total de los requisitos</v>
          </cell>
        </row>
        <row r="14">
          <cell r="H14" t="str">
            <v xml:space="preserve">  usar la entidad para dar apariencia de legalidad a los activos provenientes de actividades delictivas, para canalizar recursos hacia la realización de actividades terroristas o la proliferación de armas de destrucción masiva</v>
          </cell>
          <cell r="I14" t="str">
            <v>fallas u omisiones en el registros de ingresos</v>
          </cell>
          <cell r="J14" t="str">
            <v>Posibilidad de afectación económica y reputacional por  usar la entidad para dar apariencia de legalidad a los activos provenientes de actividades delictivas, para canalizar recursos hacia la realización de actividades terroristas o la proliferación de armas de destrucción masiva a causa de fallas u omisiones en el registros de ingresos</v>
          </cell>
        </row>
      </sheetData>
      <sheetData sheetId="2" refreshError="1"/>
      <sheetData sheetId="3" refreshError="1"/>
      <sheetData sheetId="4">
        <row r="10">
          <cell r="E10" t="str">
            <v>Moderado</v>
          </cell>
        </row>
        <row r="11">
          <cell r="E11" t="str">
            <v>Moderado</v>
          </cell>
        </row>
        <row r="12">
          <cell r="E12" t="str">
            <v>Moderado</v>
          </cell>
        </row>
        <row r="13">
          <cell r="E13" t="str">
            <v>Alto</v>
          </cell>
        </row>
        <row r="15">
          <cell r="E15" t="str">
            <v>Moderado</v>
          </cell>
        </row>
      </sheetData>
      <sheetData sheetId="5">
        <row r="8">
          <cell r="I8" t="str">
            <v>El Funcionario o Colaborador designado verifica mensualmente, en el portal de nueva normatividad o en los correos informativos relacionados con nueva reglamentación, en caso de evidenciar que se ha expedido nueva normatividad que afecte las actividades del proceso, revisa la fecha de aplicación y sus implicaciones para evitar su no aplicación, pasando a remitir por correo informativo la nueva norma y las recomendaciones de aplicación para el conocimiento del grupo de colaboradores del proceso. Si se evidencia que en un período no se expidió nueva normatividad, se debe remitir un correo informativo referenciando esta novedad. Al detectar la no aplicación de una norma previamente expedida, se realiza una reunión informativa con los responsables de los subprocesos y en caso de aplicar, se efectuarán los reprocesos o el ajuste de los documentos correspondientes. Los correos informativos, las normas analizadas, las actas o las notas de la reunión si aplican, las actualizaciones documentales relacionadas y/o el soporte de la aplicación de las normas, si procede, se conservarán como evidencia de la aplicación del control.</v>
          </cell>
        </row>
        <row r="9">
          <cell r="I9" t="str">
            <v xml:space="preserve">El Técnico Operativo o Colaborador designado verifica cada vez que Contabilidad recibe una orden de pago para su causación, su completitud  para efectuar su registro contable en el sistema financiero. En caso de encontrar inconsistencias en la orden de pago liquidada, se deshabilita en el sistema y se devuelve al liquidador para efectuar los ajustes requeridos. La evidencia de la verificación y causación se observa en el registro de la contabilización en el sistema de información financiera y en el listado Consolidado Ordenes de pago en las columnas ID LIMAY CAUSACION y USUARIO CONTABILIZO. </v>
          </cell>
        </row>
        <row r="14">
          <cell r="I14" t="str">
            <v>El Colaborador designado previamente por el líder del área contable verifica mensualmente, en la información reportada por las dependencias, las cuentas contables y conceptos utilizados en cada uno de los documentos remitidos para su contabilización, de acuerdo con lo establecido en la circular "Procedimiento para la presentación de la información contable", con el propósito de evidenciar posibles inconsistencias, que en caso de presentarse, se informa a la dependencia para que realicen los ajustes o correcciones pertinentes. La evidencia de la verificación se observa en el seguimiento de la entrega de la información, en los correos y/o radicados de correspondencia con que se recibe o se solicita el ajuste de la información.</v>
          </cell>
        </row>
        <row r="20">
          <cell r="I20" t="str">
            <v>El Funcionario o Colaborador designado verifica cada vez que recibe un informe de actividades o factura para su revisión y liquidación, el aplicativo por el cual se realizó la radicación y la completitud de los requisitos establecidos en la Circular Interna Calendario de pagos, con el propósito de identificar si se presentan inconsistencias o no conformidades que requieran la devolución de la solicitud o en caso contrario, continuar con la liquidación de la orden de pago. La evidencia de la verificación se registra en el historial del sistema de Gestión Documental con la devolución de la solicitud o la continuación de la actividad por la liquidación de la orden de pago, que aparece relacionada en el listado de ordenes de pago generadas en el período.</v>
          </cell>
        </row>
        <row r="21">
          <cell r="I21" t="str">
            <v>El Funcionario o Colaborador designado valida cada vez que recibe una orden de pago liquidada para su revisión y aprobación, el consecutivo del informe, el valor del informe versus el valor de la orden de pago, la depuración de la base de retención en la fuente, la base de retención de ICA y las cuentas contables afectadas, para determinar si la orden se liquidó correctamente. En caso de encontrar inconsistencias, se realiza la devolución al colaborador que realizó el proceso para su corrección. La evidencia de la aprobación se registra en el historial de la solicitud del Sistema de Gestión Documental y en el número de la planilla de radicación en tesorería, que aparece relacionada en el listado de ordenes de pago generadas en el período.</v>
          </cell>
        </row>
        <row r="26">
          <cell r="I26" t="str">
            <v xml:space="preserve">La Auxiliar Administrativa, Técnico Operativo o Colaborador Designado verifica que para cada solicitud de pago recibida a través del sistema de correspondencia Orfeo, se presente la documentación requerida para la atención de una solicitud de pago, definida en la Circular Interna Calendario de pagos expedida en la vigencia, para proceder a efectuar la liquidación y generación de la Orden de pago, continuando con su cargue en Orfeo y remisión a Contabilidad para su causación. En caso que la solicitud no cumpla con los requisitos, se realiza la devolución a persona que radicó la solicitud en el aplicativo Orfeo, con la respectiva observación para que se realicen las modificaciones o ajustes a que haya lugar, que será atendida en su nuevo orden de llegada. La evidencia de la recepción y liquidación o en caso de persona jurídica, su traslado para liquidación, según sea el caso, o de la devolución de la solicitud de pago, por falta de requisitos, se encuentra en el sistema Orfeo en el historial de radicación de la solicitud de pago. </v>
          </cell>
        </row>
        <row r="27">
          <cell r="I27" t="str">
            <v xml:space="preserve">El Técnico Operativo o Colaborador Designado valida cada vez que Contabilidad recibe una orden de pago para su causación, la completitud de los requisitos de la solicitud de pago, y en caso, de corresponder con los requisitos y descuentos se efectúa su registro contable en el sistema financiero. En caso de encontrar inconsistencias en la orden de pago generada o en los requisitos presentados, se deshabilita en el sistema y se devuelve al liquidador para efectuar los ajustes requeridos. La evidencia de la causación se observa en el registro de la contabilización en el sistema de información financiero y en el listado Consolidado Ordenes de pago en las columnas ID LIMAY CAUSACION y USUARIO CONTABILIZO. </v>
          </cell>
        </row>
        <row r="38">
          <cell r="I38" t="str">
            <v>El Colaborador designado por Tesorería verifica diariamente los movimientos reflejados en las reportes de la Cuenta Única Distrital - CUD, identificando los ingresos y elaborando las actas de legalización registrando su respectiva justificación. En caso que no se establezca la procedencia de los ingresos se debe elaborar una partida conciliatoria, con el propósito de definir la procedencia del ingreso.</v>
          </cell>
        </row>
      </sheetData>
      <sheetData sheetId="6">
        <row r="14">
          <cell r="I14" t="str">
            <v xml:space="preserve">El Profesional Especializado o Colaborador designado verifica trimestralmente, la entrega de la información por las dependencias, según lo establecido en la circular "Procedimiento para la presentación de la información contable". En caso de no haber recibido la información en la fecha establecida, por medio de correo electrónico se reitera el cumplimiento de las fechas de reporte establecidas en la circular para la presentación de la información contable. La información presentada tardíamente se registrará en el siguiente mes. Como evidencia se conservan los correos y la circular anual de presentación de la información contable. </v>
          </cell>
        </row>
      </sheetData>
      <sheetData sheetId="7">
        <row r="9">
          <cell r="G9" t="str">
            <v>Bajo</v>
          </cell>
          <cell r="Y9" t="str">
            <v>Aceptar</v>
          </cell>
        </row>
        <row r="10">
          <cell r="G10" t="str">
            <v>Moderado</v>
          </cell>
          <cell r="Y10" t="str">
            <v>Mitigar</v>
          </cell>
        </row>
        <row r="11">
          <cell r="G11" t="str">
            <v>Bajo</v>
          </cell>
          <cell r="Y11" t="str">
            <v>Mitigar</v>
          </cell>
        </row>
        <row r="12">
          <cell r="G12" t="str">
            <v>Alto</v>
          </cell>
          <cell r="Y12" t="str">
            <v>Mitigar</v>
          </cell>
        </row>
        <row r="14">
          <cell r="G14" t="str">
            <v>Moderado</v>
          </cell>
          <cell r="Y14" t="str">
            <v>Mitigar</v>
          </cell>
        </row>
      </sheetData>
      <sheetData sheetId="8" refreshError="1"/>
      <sheetData sheetId="9" refreshError="1"/>
      <sheetData sheetId="1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INSTRUCTIVO DES-DE-008"/>
      <sheetName val="2 CONTEXTO E IDENTIFICACIÓN"/>
      <sheetName val="10 FORMULAS"/>
      <sheetName val="3 PROBABIL E IMPACTO INHERENTE"/>
      <sheetName val="4 MAPA CALOR INHERENTE"/>
      <sheetName val="5 VALORACIÓN CONTROL PROBAB."/>
      <sheetName val="5 VALORACIÓN CONTROL IMPACTO"/>
      <sheetName val="6 MAPA CALOR RESIDUAL-TRATAMIEN"/>
      <sheetName val="7 MAPA CALOR INHEREN Y RESIDUAL"/>
      <sheetName val="8 PEFIL RIESGO DEL PROCESO"/>
      <sheetName val="10 CONTROL DE CAMBIOS"/>
    </sheetNames>
    <sheetDataSet>
      <sheetData sheetId="0" refreshError="1"/>
      <sheetData sheetId="1">
        <row r="9">
          <cell r="H9" t="str">
            <v xml:space="preserve"> deterioro en la infraestructura fisica de la entidad,</v>
          </cell>
          <cell r="I9" t="str">
            <v xml:space="preserve">falta de seguimiento a los mantenimientos y adecuaciones en la sede propia de la entidad  </v>
          </cell>
          <cell r="J9" t="str">
            <v xml:space="preserve">Posibilidad de afectación económica por deterioro en la infraestructura fisica de la entidad, a causa de falta de seguimiento a los mantenimientos y adecuaciones en la sede propia de la entidad  </v>
          </cell>
        </row>
        <row r="10">
          <cell r="H10" t="str">
            <v xml:space="preserve"> fallas en el registro de la información,</v>
          </cell>
          <cell r="I10" t="str">
            <v>desconocimiento  del procedimiento para el  registro de datos requeridos como insumo para la generación de reportes de movimientos de almacen</v>
          </cell>
          <cell r="J10" t="str">
            <v>Posibilidad de afectación reputacional por fallas en el registro de la información, a causa de desconocimiento  del procedimiento para el  registro de datos requeridos como insumo para la generación de reportes de movimientos de almacen</v>
          </cell>
        </row>
        <row r="11">
          <cell r="H11" t="str">
            <v xml:space="preserve"> el vencimiento de elementos perecederos,</v>
          </cell>
          <cell r="I11" t="str">
            <v>elementos no son consumidos o utilizados antes de su caducidad.</v>
          </cell>
          <cell r="J11" t="str">
            <v>Posibilidad de afectación económica por el vencimiento de elementos perecederos, a causa de elementos no son consumidos o utilizados antes de su caducidad.</v>
          </cell>
        </row>
        <row r="12">
          <cell r="H12" t="str">
            <v xml:space="preserve"> hurto o sustracción de elementos,</v>
          </cell>
          <cell r="I12" t="str">
            <v>falta de control en el ingreso y salida de bienes de la entidad sin la verificacion y acompañamiento del personal de seguridad de la entidad.</v>
          </cell>
          <cell r="J12" t="str">
            <v>Posibilidad de afectación económica y reputacional por hurto o sustracción de elementos, a causa de falta de control en el ingreso y salida de bienes de la entidad sin la verificacion y acompañamiento del personal de seguridad de la entidad.</v>
          </cell>
        </row>
        <row r="13">
          <cell r="H13" t="str">
            <v xml:space="preserve"> corrupción al certificar el ingreso o salida modificando el inventario de la entidad para un obtener un beneficio,</v>
          </cell>
          <cell r="I13" t="str">
            <v>hurto o sustracción de elementos por parte de servidores y/o contratistas</v>
          </cell>
          <cell r="J13" t="str">
            <v>Posibilidad de afectación económica y reputacional por corrupción al certificar el ingreso o salida modificando el inventario de la entidad para un obtener un beneficio, a causa de hurto o sustracción de elementos por parte de servidores y/o contratistas</v>
          </cell>
        </row>
        <row r="14">
          <cell r="H14" t="str">
            <v xml:space="preserve"> pérdida, extravío o hurto de bienes muebles de la entidad, </v>
          </cell>
          <cell r="I14" t="str">
            <v>omisión en la aplicación del procedimiento para el ingreso, custodia y salida de bienes e inventario del almacén y el reporte de informac ión a quien gestiona las pólizas cuando haya
lugar</v>
          </cell>
          <cell r="J14" t="str">
            <v>Posibilidad  de efecto dañoso sobre bienes de uso público por pérdida, extravío o hurto de bienes muebles de la entidad,  a causa de omisión en la aplicación del procedimiento para el ingreso, custodia y salida de bienes e inventario del almacén y el reporte de informac ión a quien gestiona las pólizas cuando haya
lugar</v>
          </cell>
        </row>
      </sheetData>
      <sheetData sheetId="2" refreshError="1"/>
      <sheetData sheetId="3" refreshError="1"/>
      <sheetData sheetId="4">
        <row r="10">
          <cell r="E10" t="str">
            <v>Moderado</v>
          </cell>
        </row>
        <row r="11">
          <cell r="E11" t="str">
            <v>Moderado</v>
          </cell>
        </row>
        <row r="12">
          <cell r="E12" t="str">
            <v>Moderado</v>
          </cell>
        </row>
        <row r="13">
          <cell r="E13" t="str">
            <v>Moderado</v>
          </cell>
        </row>
        <row r="14">
          <cell r="E14" t="str">
            <v>Moderado</v>
          </cell>
        </row>
        <row r="15">
          <cell r="E15" t="str">
            <v>Alto</v>
          </cell>
        </row>
      </sheetData>
      <sheetData sheetId="5">
        <row r="8">
          <cell r="I8" t="str">
            <v>El Servidor Público o contratista designado  Validar de manera mensual, el estado de la infraestructura física de las sedes propias de la entidad a través del formato de inspección de sedes.
dejando como soporte informe.
En caso de que se evidencie alguna afectación, se revisa la pertinencia de incluir la mejora, dentro de las actividades de mantenimiento programadas.</v>
          </cell>
        </row>
        <row r="14">
          <cell r="I14" t="str">
            <v xml:space="preserve">El Servidor Público o contratista designado  Validar mensulamente se generar mesas de trabajo  cuyo objetivo apunte a la revisión de las necesidades de mantenimiento de
las sedes con las que cuenta la Entidad. Dejando como soporte acta de reunión.
En caso de identificar necesidades urgentes se genera el compromiso de atender el evencto identificado 
</v>
          </cell>
        </row>
        <row r="20">
          <cell r="I20" t="str">
            <v>El Servidor Público o contratista designado  Validar trimestralmente realizar la mesa de trabajo con el personal encargado del grupo GREF para retroalimentar la información pertienente a la elaboración de  registros contables, con énfasis
en el manejo adecuado del sistema o aplicativo utilizado.soporte acta de reunión .</v>
          </cell>
        </row>
        <row r="26">
          <cell r="I26" t="str">
            <v xml:space="preserve">El Servidor Público o contratista designado  Verificar mensualmente que se cumpla los requisitos para la elaboración de las  conciliaciones y de los registros contables, para asegurar que los movimientos se realicen correctamente. Como soporte queda el correo.
En caso de identificar inconsistencias en la información se solicita el ajuste al servidor encargado a traves de correo </v>
          </cell>
        </row>
        <row r="32">
          <cell r="I32" t="str">
            <v>El Servidor Público o contratista designado  Validar de manera mensual, el formato GREF-FM-005 y lo envia por correo eléctronico a las áreas generadoras de la necesidad.
En caso de evidenciar productos vencidos, informará al equipo GREF el caso para continuar el trámite administrativo.</v>
          </cell>
        </row>
        <row r="38">
          <cell r="I38" t="str">
            <v>El Servidor Público o contratista designado  Revisar mensualmente  el cumplimiento a los protocolos de seguridad prestados por la empresa contratante en el cual se acompañe todas las actividades de ingreso y salida de bienes, asegurando que las entradas y salidas estén debidamente documentadas y verificadas. dejando como soporte registro en la bitacora.
en caso de identificar anomalias se informa al supervisor a traves de correo.</v>
          </cell>
        </row>
      </sheetData>
      <sheetData sheetId="6" refreshError="1"/>
      <sheetData sheetId="7">
        <row r="9">
          <cell r="G9" t="str">
            <v>Moderado</v>
          </cell>
          <cell r="Y9" t="str">
            <v>Mitigar</v>
          </cell>
        </row>
        <row r="10">
          <cell r="G10" t="str">
            <v>Moderado</v>
          </cell>
          <cell r="Y10" t="str">
            <v>Mitigar</v>
          </cell>
        </row>
        <row r="11">
          <cell r="G11" t="str">
            <v>Moderado</v>
          </cell>
          <cell r="Y11" t="str">
            <v>Mitigar</v>
          </cell>
        </row>
        <row r="12">
          <cell r="G12" t="str">
            <v>Moderado</v>
          </cell>
          <cell r="Y12" t="str">
            <v>Mitigar</v>
          </cell>
        </row>
        <row r="13">
          <cell r="G13" t="str">
            <v>Moderado</v>
          </cell>
          <cell r="Y13" t="str">
            <v>Mitigar</v>
          </cell>
        </row>
        <row r="14">
          <cell r="G14" t="str">
            <v>Alto</v>
          </cell>
          <cell r="Y14" t="str">
            <v>Mitigar</v>
          </cell>
        </row>
      </sheetData>
      <sheetData sheetId="8" refreshError="1"/>
      <sheetData sheetId="9" refreshError="1"/>
      <sheetData sheetId="1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INSTRUCTIVO DES-DI-008"/>
      <sheetName val="2 CONTEXTO E IDENTIFICACIÓN"/>
      <sheetName val="3 PROBABIL E IMPACTO INHERENTE"/>
      <sheetName val="4 MAPA CALOR INHERENTE"/>
      <sheetName val="5 VALORACIÓN CONTROL PROBAB."/>
      <sheetName val="5 VALORACIÓN CONTROL IMPACTO"/>
      <sheetName val="6 MAPA CALOR RESIDUAL-TRATAMIEN"/>
      <sheetName val="7 MAPA CALOR INHEREN Y RESIDUAL"/>
      <sheetName val="8 PEFIL RIESGO DEL PROCESO"/>
      <sheetName val="10 FORMULAS"/>
      <sheetName val="10 CONTROL DE CAMBIOS"/>
    </sheetNames>
    <sheetDataSet>
      <sheetData sheetId="0" refreshError="1"/>
      <sheetData sheetId="1">
        <row r="9">
          <cell r="H9" t="str">
            <v xml:space="preserve"> sanción de un ente regulador al incumplir con la legislacion ambiental vigente aplicable a la entidad </v>
          </cell>
          <cell r="I9" t="str">
            <v>la inadecuada implementación de las medidas de control y  deficiente seguimiento de los criterios ambientales en los diferentes procesos y actividades propias de las UAERMV.</v>
          </cell>
          <cell r="J9" t="str">
            <v>Posibilidad de afectación económica por sanción de un ente regulador al incumplir con la legislacion ambiental vigente aplicable a la entidad  a causa de la inadecuada implementación de las medidas de control y  deficiente seguimiento de los criterios ambientales en los diferentes procesos y actividades propias de las UAERMV.</v>
          </cell>
        </row>
        <row r="10">
          <cell r="H10" t="str">
            <v xml:space="preserve"> la ocurrencia de accidentes ambientales producto de actividades que se desarrollan en las sedes de la entidad y que pueden afectar el suelo, aire y el agua</v>
          </cell>
          <cell r="I10" t="str">
            <v xml:space="preserve">debilidades en la atención de las señales preventivas para evitar los accidentes ambientales, asi como exceso de confianza en la manipulacion de elementos, insumos y maquinaria durante la operacion en las sedes </v>
          </cell>
          <cell r="J10" t="str">
            <v xml:space="preserve">Posibilidad de afectación económica y reputacional por la ocurrencia de accidentes ambientales producto de actividades que se desarrollan en las sedes de la entidad y que pueden afectar el suelo, aire y el agua a causa de debilidades en la atención de las señales preventivas para evitar los accidentes ambientales, asi como exceso de confianza en la manipulacion de elementos, insumos y maquinaria durante la operacion en las sedes </v>
          </cell>
        </row>
      </sheetData>
      <sheetData sheetId="2" refreshError="1"/>
      <sheetData sheetId="3">
        <row r="10">
          <cell r="E10" t="str">
            <v>Alto</v>
          </cell>
        </row>
        <row r="11">
          <cell r="E11" t="str">
            <v>Alto</v>
          </cell>
        </row>
      </sheetData>
      <sheetData sheetId="4">
        <row r="8">
          <cell r="I8" t="str">
            <v xml:space="preserve">Los profesionales designados por el Jefe de Servicio a la Ciudadania y Sostenibilidad (líder Ambiental PIGA) Revisa trimestralmente la normatividad aplicable vigente; en las diferentes plataformas definidas para estas validaciones (Ministerio de Ambiente y Desarrollo Sostenible, el Sistema de Información Ambiental de Colombia (SIAC), la Autoridad Nacional de Licencias Ambientales (ANLA) y Secretaría Distrital de Ambiente-SDA, entre otras fuentes), identificando la aplicación de requisitos legales  establecidos para la gestión ambiental aplicable a las sedes de la entidad. Posteriormente, se remite la matriz legal vigente para la revisión final del abogado de la Oficina Servicio a la Ciudadanía y Sostenibilidad. 
Las evidencias serán las actas de reunión de las revisiones, la matriz legal actualizada o ajustada si es el caso, y el correo de parte del abogado donde indique la revisión final o comentarios frente a la normativa aplicable para estas temáticas. 
En el caso que se identifiquen cambios normativos, se procede a informar al jefe con el fin de tramitar el ajuste respectivo de matriz legal ante la oficina jurídica de la UMV. </v>
          </cell>
        </row>
        <row r="9">
          <cell r="I9" t="str">
            <v>Los profesionales designados por el jefe de la OSCS (Para implementar  PIGA) Valida la correcta implementación de los controles operacionales, a traves de una (1) visita de seguimiento al mes a cada una de las sedes de la entidad. Lo anterior se evidenciará por medio de informe mensual del Coordinador GAM dirigido al jefe OSCS con el resultado de la visita realizada para cada sede. 
En caso que se identifiquen anomalías se procede a informar al Jefe de la Oficina, así como a las areas correspondientes a cargo de la operatividad de las sedes, de tal manera que se tomen las medidas correctivas necesarias.</v>
          </cell>
        </row>
        <row r="10">
          <cell r="I10" t="str">
            <v xml:space="preserve">El jefe de la OSCS junto con el equipo PIGA Verifica  trimestralmente el cumplimiento de los manuales, procedimientos, planes y normatividad ambiental aplicable a las sedes de la entidad, a través de mesa de trabajo, que permita identificar la correcta implementación de todos los requisitos establecidos.
Como evidencia se cuenta con acta de reunión de segimiento y verificación. 
En el caso que se identifiquen anomalías, se procede a efectuar ls acciones inmediatas para corregir los imprevistos presentados. </v>
          </cell>
        </row>
        <row r="14">
          <cell r="I14" t="str">
            <v xml:space="preserve">Los profesionales designados por el jefe de la OSCS (Para implementar  PIGA) revisa la correcta implementación de los controles operacionales, efectuando visitas de seguimiento al mes a cada una de las sedes de la entidad y generando alertas tempranas a las areas misionales, respecto a posibles impactos y riesgos generados por las actividades propias de las sedes. Lo anterior, se evidenciará por medio de informe mensual del jefe OSCS dirigidos a las áreas con el resultado de las visitas realizadas y las alertas tempranas que permitan tomar medidas preventivas. 
En caso que se identifiquen anomalías se procede a informar de manera inmediata a las jefes de las areas y al supervisor del contrato de las sedes en arrendamiento para tomar las medidas correctivas necesarias. </v>
          </cell>
        </row>
        <row r="15">
          <cell r="I15" t="str">
            <v>Los profesionales ambientales designados por el jefe OSCS revisa las actividades de manejo de sustancias peligrosas en las sedes operativa y de producción, con el fin de evaluar prácticas y establecer si es el caso, oportunidades de mejora, a través de inspección trimestral. La evidencia son los formatos diligenciados GAM-FM-012 de las prácticas para  la prevención de accidentes ambientales.
En el caso que se evidencie prácticas inadecuadas que pueden generar un accidentes, se detine la actividad, se debe volver a socializar los lineamientos establecidos y nuevamente se aplica la herramienta.</v>
          </cell>
        </row>
      </sheetData>
      <sheetData sheetId="5" refreshError="1"/>
      <sheetData sheetId="6">
        <row r="9">
          <cell r="G9" t="str">
            <v>Alto</v>
          </cell>
          <cell r="Y9" t="str">
            <v>Mitigar</v>
          </cell>
        </row>
        <row r="10">
          <cell r="G10" t="str">
            <v>Moderado</v>
          </cell>
          <cell r="Y10" t="str">
            <v>Mitigar</v>
          </cell>
        </row>
      </sheetData>
      <sheetData sheetId="7" refreshError="1"/>
      <sheetData sheetId="8" refreshError="1"/>
      <sheetData sheetId="9" refreshError="1"/>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INSTRUCTIVO DES-DE-008"/>
      <sheetName val="2 CONTEXTO E IDENTIFICACIÓN"/>
      <sheetName val="10 FORMULAS"/>
      <sheetName val="3 PROBABIL E IMPACTO INHERENTE"/>
      <sheetName val="4 MAPA CALOR INHERENTE"/>
      <sheetName val="5 VALORACIÓN CONTROL PROBAB."/>
      <sheetName val="5 VALORACIÓN CONTROL IMPACTO"/>
      <sheetName val="6 MAPA CALOR RESIDUAL-TRATAMIEN"/>
      <sheetName val="7 MAPA CALOR INHEREN Y RESIDUAL"/>
      <sheetName val="8 PEFIL RIESGO DEL PROCESO"/>
      <sheetName val="10 CONTROL DE CAMBIOS"/>
    </sheetNames>
    <sheetDataSet>
      <sheetData sheetId="0" refreshError="1"/>
      <sheetData sheetId="1">
        <row r="9">
          <cell r="H9" t="str">
            <v xml:space="preserve">  incumplir con los lineamientos emitidos por Colombia Compra Eficiente frente a la identificacion de riesgos en un proceso,</v>
          </cell>
          <cell r="I9" t="str">
            <v>no contemplar todos los aspectos que pueden afectar la ejecución de un contrato.</v>
          </cell>
          <cell r="J9" t="str">
            <v>Posibilidad de afectación económica por  incumplir con los lineamientos emitidos por Colombia Compra Eficiente frente a la identificacion de riesgos en un proceso, a causa de no contemplar todos los aspectos que pueden afectar la ejecución de un contrato.</v>
          </cell>
        </row>
        <row r="10">
          <cell r="H10" t="str">
            <v xml:space="preserve"> Hallazgo o no conformidad de ente regulador o de la OCI, </v>
          </cell>
          <cell r="I10" t="str">
            <v xml:space="preserve"> ausencia o retraso en la publicacion en la plataforma SECOP de documentos de los procesos selectivos a excepcion de; Acuerdo marco, Bolsa mercantil y compras por grandes superficies.</v>
          </cell>
          <cell r="J10" t="str">
            <v>Posibilidad de afectación reputacional por Hallazgo o no conformidad de ente regulador o de la OCI,  a causa de  ausencia o retraso en la publicacion en la plataforma SECOP de documentos de los procesos selectivos a excepcion de; Acuerdo marco, Bolsa mercantil y compras por grandes superficies.</v>
          </cell>
        </row>
        <row r="11">
          <cell r="H11" t="str">
            <v xml:space="preserve"> Hallazgo o no conformidad del ente regulador o de la OCI, </v>
          </cell>
          <cell r="I11" t="str">
            <v>la inadecuada identificación y justificación de la necesidad de contratación de servicios profesionales y de apoyo a la gestión.</v>
          </cell>
          <cell r="J11" t="str">
            <v>Posibilidad de afectación reputacional por Hallazgo o no conformidad del ente regulador o de la OCI,  a causa de la inadecuada identificación y justificación de la necesidad de contratación de servicios profesionales y de apoyo a la gestión.</v>
          </cell>
        </row>
        <row r="12">
          <cell r="H12" t="str">
            <v xml:space="preserve"> usar la entidad para dar apariencia de legalidad a los activos provenientes de actividades delictivas, para canalizar recursos hacia la realización de actividades terroristas o la proliferación de armas de destrucción masiva,</v>
          </cell>
          <cell r="I12" t="str">
            <v>fallas u omisiones en proceso de la debida diligencia.</v>
          </cell>
          <cell r="J12" t="str">
            <v>Posibilidad de afectación económica por usar la entidad para dar apariencia de legalidad a los activos provenientes de actividades delictivas, para canalizar recursos hacia la realización de actividades terroristas o la proliferación de armas de destrucción masiva, a causa de fallas u omisiones en proceso de la debida diligencia.</v>
          </cell>
        </row>
        <row r="13">
          <cell r="H13" t="str">
            <v xml:space="preserve"> Soborno entrante al aceptar o solicitar una ventaja indebida en la  evaluación de los procesos de selección para la contratación de bienes y servicios de la Entidad,</v>
          </cell>
          <cell r="I13" t="str">
            <v>a causa del direccionamiento y/o favorecimiento de la contratación hacia un proponente específico.</v>
          </cell>
          <cell r="J13" t="str">
            <v>Posibilidad de afectación económica y reputacional por Soborno entrante al aceptar o solicitar una ventaja indebida en la  evaluación de los procesos de selección para la contratación de bienes y servicios de la Entidad, a causa de a causa del direccionamiento y/o favorecimiento de la contratación hacia un proponente específico.</v>
          </cell>
        </row>
      </sheetData>
      <sheetData sheetId="2" refreshError="1"/>
      <sheetData sheetId="3" refreshError="1"/>
      <sheetData sheetId="4">
        <row r="10">
          <cell r="E10" t="str">
            <v>Alto</v>
          </cell>
        </row>
        <row r="11">
          <cell r="E11" t="str">
            <v>Alto</v>
          </cell>
        </row>
        <row r="12">
          <cell r="E12" t="str">
            <v>Alto</v>
          </cell>
        </row>
        <row r="13">
          <cell r="E13" t="str">
            <v>Alto</v>
          </cell>
        </row>
        <row r="14">
          <cell r="E14" t="str">
            <v>Alto</v>
          </cell>
        </row>
      </sheetData>
      <sheetData sheetId="5">
        <row r="8">
          <cell r="I8" t="str">
            <v>El designado por el/la Gerente de GCON Revisa que los riesgos identificados para cada proceso de selección sean coherentes y estén alineados con los lineamientos de Colombia Compra Eficiente y con el objeto a contratar, asegurando su adecuada identificación, valoración y tratamiento. Como evidencia, se carga la version final en el aplicativo SECOP correspondiente a cada proceso de selección. 
En caso de evidenciarse novedades o desviaciones en dicha matriz, se solicitan los ajustes para su corrección por parte del servidor público o colaborador responsable, garantizando la trazabilidad, oportunidad y calidad del análisis de riesgos.</v>
          </cell>
        </row>
        <row r="14">
          <cell r="I14" t="str">
            <v>El designado por el/la Gerente de GCON Verifica que se encuentre la documentacion requerida para cada proceso selectivo de acuerdo con el formato  LISTA DE CHEQUEO - ETAPA PRECONTRACTUAL - GCON-FM-053, el cual debe ser concordante con el proceso de selección que se adelante a través de la plataforma del Secop II.  Como evidencia: Formato de Lista de chequeo diligenciado para cada proceso Selectivo.
En caso de identificar que no se encuentra cargado en aplicativo ORFEO se deberá incluirlo en el respectivo proceso</v>
          </cell>
        </row>
        <row r="20">
          <cell r="I20" t="str">
            <v>El designado por el/la Gerente de GCON Verifica  la existencia del certificado de inexistencia o insuficiencia de personal de planta, donde se identifique que:
I. No existe personal que pueda desarrollar la actividad para la cual se requiere contratar la prestación del servicio.
II.Existe personal en la planta, pero este no es suficiente.
III. El desarrollo de la actividad requiere un grado de especialización y un perfil diferente a los establecidos en el manual de funciones y competencias de la Unidad, lo que implica la inminente necesidad de contratación del servicio.
Como evidencia se registra el formato aleatorio por los CPS -   CERTIFICADO DE INEXISTENCIA O INSUFICIENCIA DE PERSONAL(GTHU-FM-031). En caso de verificar que no se cuenta con el certificado, se debe solicitar al área generador de la necesidad la presentación de este.</v>
          </cell>
        </row>
        <row r="21">
          <cell r="I21" t="str">
            <v>El designado por el/la Gerente de GCON Valida que se realice el cargue mensual en el aplicativo SECOP II de los documentos requeridos (informe de cuenta) con el colaborador designado por cada dependencias, 
Como evidencia se cuenta con archivo de los seguimientos realizados.
En el caso de que no se identifiquen seguimiento por las dependencias, se remite correo electrónico al Directivo responsable para informar la novedad</v>
          </cell>
        </row>
        <row r="26">
          <cell r="I26" t="str">
            <v>El designado por el/la Gerente de GCON Verifica cada vez que se reciben propuestas en los procesos de selección que la carta de presentación de oferta cumpla con los requisitos relacionados, evidenciando que los bienes y servicios destinados para suplir la necesidad de la entidad, son de origen licito; así como, la composición accionaria de la persona jurídica o de los integrantes del proponente plural.
Evidencia: Informe de evaluación de requisitos jurídicos.
En caso de que esta no este debidamente diligenciada se solicita al proponente la aclare o diligencie en su totalidad.</v>
          </cell>
        </row>
        <row r="32">
          <cell r="I32" t="str">
            <v>El designado por el/la Gerente de GCON Verifica mensualmente el cumplimiento de los requisitos legales y procedimentales durante el proceso de selección, garantizando que en cada proceso de seleccion se establezca y se respete el término para la presentación de observaciones por parte de los oferentes y terceros interesados. Como evidencia se cuenta con el actas de evaluación por cada proceso selectivo. 
En caso de evidenciar algún tipo de anormalidad durante la evaluación de las ofertas, el ordenador del gasto podrá separarse de esta y dará cumplimiento a lo establecido en el estatuto de contratación para estos casos.</v>
          </cell>
        </row>
        <row r="33">
          <cell r="I33" t="str">
            <v>El designado por el/la Gerente de GCON debe verificar que exista coherencia y trazabilidad contractual, cada vez que se adelante un proceso selecitvo en relacion con la necesidad, objeto, criterios y oferta selecionada. 
Como evidencia se cuenta con la publicacion de los pliegos de condiciones y estudios previos por cada proceso</v>
          </cell>
        </row>
      </sheetData>
      <sheetData sheetId="6" refreshError="1"/>
      <sheetData sheetId="7">
        <row r="9">
          <cell r="G9" t="str">
            <v>Alto</v>
          </cell>
          <cell r="Y9" t="str">
            <v>Mitigar</v>
          </cell>
        </row>
        <row r="10">
          <cell r="G10" t="str">
            <v>Alto</v>
          </cell>
          <cell r="Y10" t="str">
            <v>Mitigar</v>
          </cell>
        </row>
        <row r="11">
          <cell r="G11" t="str">
            <v>Alto</v>
          </cell>
          <cell r="Y11" t="str">
            <v>Mitigar</v>
          </cell>
        </row>
        <row r="12">
          <cell r="G12" t="str">
            <v>Alto</v>
          </cell>
          <cell r="Y12" t="str">
            <v>Mitigar</v>
          </cell>
        </row>
        <row r="13">
          <cell r="G13" t="str">
            <v>Alto</v>
          </cell>
          <cell r="Y13" t="str">
            <v>Mitigar</v>
          </cell>
        </row>
      </sheetData>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INSTRUCTIVO DES-DE-008"/>
      <sheetName val="Hoja1"/>
      <sheetName val="2 CONTEXTO E IDENTIFICACIÓN"/>
      <sheetName val="10 FORMULAS"/>
      <sheetName val="3 PROBABIL E IMPACTO INHERENTE"/>
      <sheetName val="4 MAPA CALOR INHERENTE"/>
      <sheetName val="5 VALORACIÓN CONTROL PROBAB."/>
      <sheetName val="5 VALORACIÓN CONTROL IMPACTO"/>
      <sheetName val="6 MAPA CALOR RESIDUAL-TRATAMIEN"/>
      <sheetName val="7 MAPA CALOR INHEREN Y RESIDUAL"/>
      <sheetName val="8 PEFIL RIESGO DEL PROCESO"/>
      <sheetName val="10 CONTROL DE CAMBIOS"/>
    </sheetNames>
    <sheetDataSet>
      <sheetData sheetId="0" refreshError="1"/>
      <sheetData sheetId="1" refreshError="1"/>
      <sheetData sheetId="2">
        <row r="9">
          <cell r="H9" t="str">
            <v xml:space="preserve">  sanción del entes regulador debido a incumplimiento de los lineamientos archivísticos, </v>
          </cell>
          <cell r="I9" t="str">
            <v>pérdida, deterioro o inaccesibilidad de la información</v>
          </cell>
          <cell r="J9" t="str">
            <v>Posibilidad de afectación económica por  sanción del entes regulador debido a incumplimiento de los lineamientos archivísticos,  a causa de pérdida, deterioro o inaccesibilidad de la información</v>
          </cell>
        </row>
        <row r="10">
          <cell r="H10" t="str">
            <v xml:space="preserve"> incumplimiento de los lineamientos establecidos en el Programa de Gestión Documental,</v>
          </cell>
          <cell r="I10" t="str">
            <v>inadecuado manejo y consulta de la documentación por parte de los colaboradores de la Entidad. Lo cual puede generar sanciones por parte de entes de control</v>
          </cell>
          <cell r="J10" t="str">
            <v>Posibilidad de afectación económica y reputacional por incumplimiento de los lineamientos establecidos en el Programa de Gestión Documental, a causa de inadecuado manejo y consulta de la documentación por parte de los colaboradores de la Entidad. Lo cual puede generar sanciones por parte de entes de control</v>
          </cell>
        </row>
        <row r="11">
          <cell r="H11" t="str">
            <v xml:space="preserve"> inadecuado manejo de la correspondencia por parte de los colaboradores, </v>
          </cell>
          <cell r="I11" t="str">
            <v xml:space="preserve">deficiencia en la revisión de la documentación que se recibe para radicar
</v>
          </cell>
          <cell r="J11" t="str">
            <v xml:space="preserve">Posibilidad de afectación económica y reputacional por inadecuado manejo de la correspondencia por parte de los colaboradores,  a causa de deficiencia en la revisión de la documentación que se recibe para radicar
</v>
          </cell>
        </row>
      </sheetData>
      <sheetData sheetId="3" refreshError="1"/>
      <sheetData sheetId="4" refreshError="1"/>
      <sheetData sheetId="5">
        <row r="10">
          <cell r="E10" t="str">
            <v>Moderado</v>
          </cell>
        </row>
        <row r="11">
          <cell r="E11" t="str">
            <v>Moderado</v>
          </cell>
        </row>
        <row r="12">
          <cell r="E12" t="str">
            <v>Alto</v>
          </cell>
        </row>
      </sheetData>
      <sheetData sheetId="6">
        <row r="8">
          <cell r="I8" t="str">
            <v>El colaborador designado por el lider del proceso Revisa cuatrimestralmente, que los inventarios recibidos por las dependencias estén alineados con las Tablas de Retención Documental (TRD) para su posterior publicación en la intranet de la entidad. La evidencia de esta actividad es la comunicación oficial enviada a las dependencias, en la que se solicita la actualización de los inventarios.
En caso de identificar falencias en los inventarios documentales recibidos, se procederá a notificar a los responsables de las dependencias por correo electrónico, solicitando los ajustes necesarios.</v>
          </cell>
        </row>
        <row r="14">
          <cell r="I14" t="str">
            <v>El colaborador designado para el proceso de gestión documental  verifica trimestralmente la verificación del cumplimiento de las actividades de mantenimiento en las instalaciones del archivo central, dejando como evidencia el diligenciamiento del formato de inspección de archivos y mobiliario correspondiente al periodo evaluado.
En caso de identificarse incumplimientos en la ejecución de las acciones programadas, la novedad se comunica de manera oficial al supervisor o responsable del cronograma, con el fin de que se adopten las decisiones y ajustes necesarios.</v>
          </cell>
        </row>
        <row r="15">
          <cell r="I15" t="str">
            <v>El colaborador designado por el proceso Gestión documental Verifica cuatrimestralmente la generación automática de las copias de seguridad del aplicativo ORFEO por parte de la Oficina de Tecnologias de la Información solicitando  a través de correo electrónico (mesa de ayuda) la generación de las mismas; Así mismo, el colaborador designado por el proceso verifica  que la información se encuentre completa en relación  a las copias de seguridad de ORFEO , con el fin de garantizar el respaldo de la información electrónica almacenada en el aplicativo para evitar su pérdida. Como evidencia del control quedarán actas de reunión de la verificación del Back-Up  y  los correos remitidos a la mesa de ayuda y los pantallazos de los Backups realizados  aplicativo ORFEO.</v>
          </cell>
        </row>
        <row r="16">
          <cell r="I16" t="str">
            <v>El  colaborador designado del proceso gestión documental   Revisa  mensualmente revisa por dependencias el número de radicados sin finalizar, asi mismo, genera mensualmente  un reporte de las estadísticas de finalización de los trámites  en ORFEO, con el fin de  informar  a los usuarios  a través de correo electrónico las estadísticas de Orfeo, y  evidenciar el estado de los trámites  por dependencias y reducir los trámites pendientes de finalización. Como evidencia se dejan los reportes de las estadísticas de trámites en Orfeo generadas durante el periodo</v>
          </cell>
        </row>
        <row r="17">
          <cell r="I17" t="str">
            <v>El  colaborador responsable del proceso gestión documental,  Verifica al momento del retiro de un funcionario o contratista de la Entidad, que no tenga radicados pendientes en sus carpetas de orfeo, con el fin de evidenciar la finalización de los trámites de comunicaciones a cargo de los colaboradores de la Entidad y emitir  el Paz y Salvo correspondiente.
En caso de evidenciar radicados pendientes sin finalizar, no se procederá a la firma del paz y salvo hasta que el usuario se haya puesto al día con los mismos. Como soporte se contará con un repositorio de los reportes  de la verificación en Orfeo para gestionar la firma de los paz y salvos tramitados durante el periodo.</v>
          </cell>
        </row>
        <row r="18">
          <cell r="I18" t="str">
            <v>El colaborador responsable del proceso gestión documenta Verifica  que se entregue la documentación foliada, al momento de realizar el préstamo de carpetas del archivo central con el fin de prevenir la pérdida o alteración de los archivos, bien sea por inclusión o sustracción de información.
 Para el caso de hacer el préstamo de manera virtual  el  colaborador verifica  a través de la matriz de prestamos que el expediente se encuentre completo para su respectiva consulta,  y se le asigna el tiempo de acceso a los expedientes conforme al  procedimiento GDO-PR-004 consulta y prestamos documentales.
Al momento de realizar la entrega de los documentos, se verifica nuevamente la foliación y se diligencia la entrega en el formato "Documento Afuera". En caso de evidenciar perdida o alteración de los archivos, se solicita la corrección del expediente al servidor público o colaborador y en caso de ser necesario se realiza un informe en el que consta la alteración del expediente dirigido a la Secretaría General para lo de su competencia.
Como evidencia se deja los formatos GDO-FM-015 diligenciados, para los casos en físico, y  para los prestamos magnéticos se deja la base de datos de prestamos documentales actualizada.</v>
          </cell>
        </row>
        <row r="20">
          <cell r="I20" t="str">
            <v>El colaborador designado del proceso de gestión documenta verifica semanalmente una muestra (10%) del total de la recepción de comunicaciones oficiales de entrada en físico y electrónico, con el fin revisar el trámite adecuado para la gestión de las comunicaciones, como evidencia se emitirá una matriz en formato Excel la cual visualizará el seguimiento y control a la radicación de las comunicaciones oficiales en la UMV. (se adjunta matriz en formato Excel  del seguimiento y control a la radicación de las comunicaciones oficiales).</v>
          </cell>
        </row>
        <row r="21">
          <cell r="I21" t="str">
            <v>El colaborador designado del proceso de gestión documenta verifica trimestralmente  la apropiación de los procedimientos, documentos, lineamientos  relacionados con la producción, trámite y distribución de documentos  con una evaluación que mida el nivel de entendimiento y aplicación de estos dirigido al personal de la ventanilla Correspondencia. Como evidencia se cuenta con lista de chequeo o verificación, las evaluaciones diligenciadas, el análisis y resultados de estas.
En caso de que los resultados totales de la evaluación de todos los colaboradores no superen el 70% se deberá realizar sensibilización y explicación personalizada de dicha información.</v>
          </cell>
        </row>
      </sheetData>
      <sheetData sheetId="7" refreshError="1"/>
      <sheetData sheetId="8">
        <row r="9">
          <cell r="G9" t="str">
            <v>Moderado</v>
          </cell>
          <cell r="Y9" t="str">
            <v>Mitigar</v>
          </cell>
        </row>
        <row r="10">
          <cell r="G10" t="str">
            <v>Moderado</v>
          </cell>
          <cell r="Y10" t="str">
            <v>Aceptar</v>
          </cell>
        </row>
        <row r="11">
          <cell r="G11" t="str">
            <v>Moderado</v>
          </cell>
          <cell r="Y11" t="str">
            <v>Mitigar</v>
          </cell>
        </row>
      </sheetData>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INSTRUCTIVO DES-DI-008"/>
      <sheetName val="2 CONTEXTO E IDENTIFICACIÓN"/>
      <sheetName val="3 PROBABIL E IMPACTO INHERENTE"/>
      <sheetName val="4 MAPA CALOR INHERENTE"/>
      <sheetName val="5 VALORACIÓN CONTROL PROBAB."/>
      <sheetName val="5 VALORACIÓN CONTROL IMPACTO"/>
      <sheetName val="6 MAPA CALOR RESIDUAL-TRATAMIEN"/>
      <sheetName val="7 MAPA CALOR INHEREN Y RESIDUAL"/>
      <sheetName val="8 PEFIL RIESGO DEL PROCESO"/>
      <sheetName val="10 FORMULAS"/>
      <sheetName val="10 CONTROL DE CAMBIOS"/>
    </sheetNames>
    <sheetDataSet>
      <sheetData sheetId="0" refreshError="1"/>
      <sheetData sheetId="1">
        <row r="9">
          <cell r="H9" t="str">
            <v xml:space="preserve"> inconformidad de los Servidores Públicos</v>
          </cell>
          <cell r="I9" t="str">
            <v xml:space="preserve"> la liquidación de la nómina fuera de los tiempos establecidos</v>
          </cell>
          <cell r="J9" t="str">
            <v>Posibilidad de afectación reputacional por inconformidad de los Servidores Públicos a causa de  la liquidación de la nómina fuera de los tiempos establecidos</v>
          </cell>
        </row>
        <row r="10">
          <cell r="H10" t="str">
            <v xml:space="preserve"> Incumplimiento en los requisitos mínimos  de la normatividad vigente para el Sistema de Gestión de  Seguridad y Salud en el Trabajo SG-SST </v>
          </cell>
          <cell r="I10" t="str">
            <v>la baja ejecución en el cronograma del plan de trabajo</v>
          </cell>
          <cell r="J10" t="str">
            <v>Posibilidad de afectación reputacional por Incumplimiento en los requisitos mínimos  de la normatividad vigente para el Sistema de Gestión de  Seguridad y Salud en el Trabajo SG-SST  a causa de la baja ejecución en el cronograma del plan de trabajo</v>
          </cell>
        </row>
        <row r="11">
          <cell r="H11" t="str">
            <v xml:space="preserve"> Incumplimiento de la normatividad vigente del  Plan Estratégico de Talento Humano PETH. </v>
          </cell>
          <cell r="I11" t="str">
            <v>deficiencias en seguimiento de la ejecución de los planes que integran en Plan Estratégico de Talento Humano PETH.</v>
          </cell>
          <cell r="J11" t="str">
            <v>Posibilidad de afectación reputacional por Incumplimiento de la normatividad vigente del  Plan Estratégico de Talento Humano PETH.  a causa de deficiencias en seguimiento de la ejecución de los planes que integran en Plan Estratégico de Talento Humano PETH.</v>
          </cell>
        </row>
        <row r="12">
          <cell r="H12" t="str">
            <v xml:space="preserve"> conflicto de interés no declarado y/o declarado, </v>
          </cell>
          <cell r="I12" t="str">
            <v>deficiencias en la identificación de conflictos de interés que no cumplan con la normatividad vigente.</v>
          </cell>
          <cell r="J12" t="str">
            <v>Posibilidad de afectación reputacional por conflicto de interés no declarado y/o declarado,  a causa de deficiencias en la identificación de conflictos de interés que no cumplan con la normatividad vigente.</v>
          </cell>
        </row>
        <row r="13">
          <cell r="H13" t="str">
            <v xml:space="preserve"> soborno al aceptar o solicitar un beneficio  en la vinculación de un servidor público que no cumple con los requisitos,</v>
          </cell>
          <cell r="I13" t="str">
            <v>omitir la verificación de los requisitos de formación y experiencia establecidos en el Manual Específico de Funciones</v>
          </cell>
          <cell r="J13" t="str">
            <v>Posibilidad de afectación reputacional por soborno al aceptar o solicitar un beneficio  en la vinculación de un servidor público que no cumple con los requisitos, a causa de omitir la verificación de los requisitos de formación y experiencia establecidos en el Manual Específico de Funciones</v>
          </cell>
        </row>
        <row r="14">
          <cell r="H14" t="str">
            <v xml:space="preserve"> usar la entidad para dar apariencia de legalidad, para la realización de actividades terroristas o la proliferación de armas de destrucción masiva,</v>
          </cell>
          <cell r="I14" t="str">
            <v xml:space="preserve">de fallas u omisiones en la 
 vinculación de un servidor público en un cargo de provisional o de libre nombramiento y remoción </v>
          </cell>
          <cell r="J14" t="str">
            <v xml:space="preserve">Posibilidad de afectación reputacional por usar la entidad para dar apariencia de legalidad, para la realización de actividades terroristas o la proliferación de armas de destrucción masiva, a causa de de fallas u omisiones en la 
 vinculación de un servidor público en un cargo de provisional o de libre nombramiento y remoción </v>
          </cell>
        </row>
      </sheetData>
      <sheetData sheetId="2" refreshError="1"/>
      <sheetData sheetId="3">
        <row r="10">
          <cell r="E10" t="str">
            <v>Moderado</v>
          </cell>
        </row>
        <row r="11">
          <cell r="E11" t="str">
            <v>Moderado</v>
          </cell>
        </row>
        <row r="12">
          <cell r="E12" t="str">
            <v>Moderado</v>
          </cell>
        </row>
        <row r="13">
          <cell r="E13" t="str">
            <v>Moderado</v>
          </cell>
        </row>
        <row r="14">
          <cell r="E14" t="str">
            <v>Moderado</v>
          </cell>
        </row>
        <row r="15">
          <cell r="E15" t="str">
            <v>Moderado</v>
          </cell>
        </row>
      </sheetData>
      <sheetData sheetId="4">
        <row r="8">
          <cell r="I8" t="str">
            <v>El Servidor público designado Verifica mensualmente al momento de ejecutar la liquidación de la nómina que su contenido corresponda con las situaciones administrativas (devengados y deducidos por concepto de salud, pensión y retención en la fuente) y demás novedades, a través de una comparación de los reportes generados por el aplicativo de nómina People Net – SIGEP,  frente al cálculo realizado en una matriz de Excel para la liquidación de la nómina, la cual reposará como evidencia de la verificación realizada, con el fin de corroborar que los registros de las situaciones administrativas incluidos en el aplicativo sean correctos.
En caso de evidenciar algún tipo de anormalidad durante la evaluación de las ofertas, el ordenador del gasto podrá separarse de esta y dará cumplimiento a lo establecido en el estatuto de contratación para estos casos.</v>
          </cell>
        </row>
        <row r="9">
          <cell r="I9" t="str">
            <v>El Servidor público designado Verifica mensualmente el reporte general de deducidos generado por el sistema People Net- SIGEP, frente al reporte individual de descuentos y soportes de libranza u embargos, con el fin de que operen de manera correcta; en caso de encontrar una diferencia se revisará nuevamente la inclusión de las novedades, quedando como evidencia cada uno de los reportes generados y los soportes de las libranzas y embargos.</v>
          </cell>
        </row>
        <row r="10">
          <cell r="I10" t="str">
            <v>El Servidor público designado Verifica anualmente la expedición de la circular con el cronograma de apertura y cierre de novedades que afectan la nomina, con el propósito de dar cumplimiento a la liquidación de la nomina en cada periodo de forma oportuna. Como evidencia se encuentra la circular de apertura y cierre de novedades que afectan la nomina.</v>
          </cell>
        </row>
        <row r="14">
          <cell r="I14" t="str">
            <v>El Líder asignado por la Dirección General como responsable de coordinar el desarrollo del SG-SST,  Revisa a través de reuniones cuatrimestrales con su equipo de trabajo  el nivel de avance de ejecución del Plan Anual de Seguridad y salud en el Trabajo -PASST, dejando como evidencia un acta de reunión y el cronograma de seguimiento del PASST el cual debe contener el  porcentaje de avance.
En caso de evidenciar incumplimientos en las actividades definidas en el Plan Anual de Seguridad y salud en el Trabajo -PASST, se ejecutarán reuniones extraordinarias con el personal encargado del área de SST, para ser informado al Comité de Seguridad y salud en el Trabajo, estableciendo alertas y determinando plazos para la ejecución de actividades, dejando como evidencia las actas de reunión.</v>
          </cell>
        </row>
        <row r="15">
          <cell r="I15" t="str">
            <v>El Líder asignado por la Dirección General como responsable de coordinar el desarrollo del SG-SST,  Revisa a través de reunión cuatrimestral con el (Gerente Administrativo y Financiero, Profesional Especializado del Proceso de Talento Humano/SST y colaboradores de SST) c el estado de implementación, novedades y oportunidades de mejora para articular y socializar las directrices en materia de seguridad y salud en el trabajo. Se deja como evidencia un acta de reunión con los temas relevantes  de la reunión.
En caso de evidenciar retrasos en la implementación de acciones a cargo de las dependencias se procederá a concertar compromisos con los jefes de las mismas, para su cierre respectivo, dejando como evidencia los compromisos en el acta de reunión."</v>
          </cell>
        </row>
        <row r="20">
          <cell r="I20" t="str">
            <v>El Profesional Universitario del proceso de Gestión de Talento Humano a cargo de la implementación del Plan Institucional de Formación y Capacitación – PIFC, y el Plan de Estímulos e incentivos revisa a través de reunión cuatrimestral con colaboradores del proceso el estado de avance de la ejecución de los planes con el propósito de encontrar acciones de mejorar que permitan armonizar y articular el desarrollo de las actividades en los tiempos programados, se deja como evidencia un acta de la reunión con los temas relevantes o notas de la reunión.  
En caso de evidenciar retrasos o necesidades de modificación de los mismos, se presentan las solicitudes ante el equipo de trabajo o el Gerente Administrativo y Financiero realizando la correspondiente modificación de los planes, dejando como evidencia un acta de reunión."
En caso de identificar que no se encuentra cargado en aplicativo ORFEO se deberá incluirlo en el respectivo proceso</v>
          </cell>
        </row>
        <row r="21">
          <cell r="I21" t="str">
            <v>El Gerente Administrativo y Financiero  revisa a través de una reunión cuatrimestral con el equipo de trabajo del Proceso de Gestión de Talento Humano, el estado de avance de las actividades que hacen parte del Plan Estratégico de Talento humano y temas transversales del proceso, con el fin de conocer las situaciones imprevistas que puedan afectar el cumplimiento oportuno de las actividades programadas, e impartir directrices para resolver las situaciones presentadas, dejando como evidencia un acta con los temas relevantes o notas de la reunión.  
En caso de evidenciar retrasos en la implementación de acciones, se procederá a dejar compromisos con los integrantes del proceso, para su cierre respectivo, dejando como evidencia los compromisos en el acta de reunión.</v>
          </cell>
        </row>
        <row r="26">
          <cell r="I26" t="str">
            <v>El servidor publico o colaborador, designado como administrador de la plataforma SIDEAP por parte del proceso de Gestión de Talento Humano Verifica semestralmente que servidores públicos han diligenciado la declaración de conflicto de intereses en el módulo de conflicto de interés en la plataforma. Como evidencia se genera el reporte cuatrimestral de la Plataforma SIDEAP donde se identifican los servidores faltantes por declarar.
En el caso que se identifique servidores pendientes de reporte, la Gerencia Administrativa y Financiera - Proceso de Gestión de Talento Humano realiza seguimiento mediante correo electrónico solicitando se realice el registro de  la declaración del conflicto de interés</v>
          </cell>
        </row>
        <row r="27">
          <cell r="I27" t="str">
            <v xml:space="preserve">El servidor publico o colaborador, designado como administrador de la plataforma SIDEAP por parte del proceso de Gestión de Talento Humano Valida 
semestralmente en el aplicativo por la Integridad Pública - DAFP que los Directivos hayan diligenciado la declaración de conflicto de intereses en la plataforma. Como evidencia se realiza la consulta  en el  aplicativo por la Integridad Pública - DAFP donde se identifiquen el estado actual de la referdia declaraciòn por parte de los Directivos.
En el caso que se identifique directivos pendientes de ejecutar la actividad, la Gerencia Administrativa y Financiera - Proceso de Gestión de Talento Humano, realizarà u mediante correo electrónico la  solicitud  la declaración del conflicto de interés, haciendo enfasis en 
</v>
          </cell>
        </row>
        <row r="32">
          <cell r="I32" t="str">
            <v xml:space="preserve">El profesional especializado o el colaborador designado del proceso de Gestión del Talento Humano Verifica cada vez que se vaya a vincular a un Servidor Público, que este cumpla con los requisitos de formación académica, experiencia laboral y certificación de antecedentes disciplinarios, fiscales y judiciales, la descripción de la verificación se registra mediante el Formato de verificación de estudio, experiencia y conocimientos- UAERMV GTHU-FM-054.
En el caso de que no se cumpla con los requisitos no se realizará el nombramiento.
Evidencia: GTHU-FM-054 -Formato de verificación de estudio, experiencia y conocimientos- UAERMV 
</v>
          </cell>
        </row>
        <row r="38">
          <cell r="I38" t="str">
            <v>El profesional especializado o el colaborador designado del proceso de Gestión del Talento Humano Verifica Cada vez que se vaya a vincular a un Servidor Público en un cargo de provisionalidad o de libre nombramiento y remoción, TH verifica los antecedentes disciplinarios, fiscales y judiciales, mediante el formato GTHU-FM-054 Formato verificación de estudios, conocimiento y experiencia, adicionalmente descarga las certificaciones aportándolos al expediente.
EVIDENCIA: GTHU-FM-054 -Formato de verificación de estudio, experiencia y conocimientos- UAERMV 
En el caso de que se evidencie alguna anotación en las consultas no se realiza el nombramiento</v>
          </cell>
        </row>
      </sheetData>
      <sheetData sheetId="5" refreshError="1"/>
      <sheetData sheetId="6">
        <row r="9">
          <cell r="G9" t="str">
            <v>Bajo</v>
          </cell>
          <cell r="Y9" t="str">
            <v>Mitigar</v>
          </cell>
        </row>
        <row r="10">
          <cell r="G10" t="str">
            <v>Moderado</v>
          </cell>
          <cell r="Y10" t="str">
            <v>Mitigar</v>
          </cell>
        </row>
        <row r="11">
          <cell r="G11" t="str">
            <v>Moderado</v>
          </cell>
          <cell r="Y11" t="str">
            <v>Mitigar</v>
          </cell>
        </row>
        <row r="12">
          <cell r="G12" t="str">
            <v>Bajo</v>
          </cell>
          <cell r="Y12" t="str">
            <v>Mitigar</v>
          </cell>
        </row>
        <row r="13">
          <cell r="G13" t="str">
            <v>Moderado</v>
          </cell>
          <cell r="Y13" t="str">
            <v>Mitigar</v>
          </cell>
        </row>
        <row r="14">
          <cell r="G14" t="str">
            <v>Moderado</v>
          </cell>
          <cell r="Y14" t="str">
            <v>Mitigar</v>
          </cell>
        </row>
      </sheetData>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DE CAMBIOS"/>
      <sheetName val="CONTEXTO E IDENTIFICACIÓN"/>
      <sheetName val="ANALISIS"/>
      <sheetName val="VALORACIÓN DEL RIESGO"/>
      <sheetName val="MAPA DE RIESGOS"/>
      <sheetName val="DEFINICIONES "/>
    </sheetNames>
    <sheetDataSet>
      <sheetData sheetId="0"/>
      <sheetData sheetId="1"/>
      <sheetData sheetId="2"/>
      <sheetData sheetId="3"/>
      <sheetData sheetId="4"/>
      <sheetData sheetId="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INSTRUCTIVO DES-DE-008"/>
      <sheetName val="2 CONTEXTO E IDENTIFICACIÓN"/>
      <sheetName val="10 FORMULAS"/>
      <sheetName val="3 PROBABIL E IMPACTO INHERENTE"/>
      <sheetName val="4 MAPA CALOR INHERENTE"/>
      <sheetName val="5 VALORACIÓN CONTROL PROBAB."/>
      <sheetName val="5 VALORACIÓN CONTROL IMPACTO"/>
      <sheetName val="6 MAPA CALOR RESIDUAL-TRATAMIEN"/>
      <sheetName val="7 MAPA CALOR INHEREN Y RESIDUAL"/>
      <sheetName val="8 PEFIL RIESGO DEL PROCESO"/>
      <sheetName val="10 CONTROL DE CAMBIOS"/>
    </sheetNames>
    <sheetDataSet>
      <sheetData sheetId="0"/>
      <sheetData sheetId="1">
        <row r="9">
          <cell r="H9" t="str">
            <v xml:space="preserve"> la prescripción de procesos disciplinarios, que conlleva a la apertura de procesos disciplinarios contra el(los) servidor(es) responsable(s),</v>
          </cell>
          <cell r="I9" t="str">
            <v>la falta de actividad procesal por parte del profesional comisionado para la instrucción de los procesos disciplinarios</v>
          </cell>
          <cell r="J9" t="str">
            <v>Posibilidad de afectación reputacional por la prescripción de procesos disciplinarios, que conlleva a la apertura de procesos disciplinarios contra el(los) servidor(es) responsable(s), a causa de la falta de actividad procesal por parte del profesional comisionado para la instrucción de los procesos disciplinarios</v>
          </cell>
        </row>
        <row r="11">
          <cell r="H11" t="str">
            <v xml:space="preserve">  Soborno Entrante al aceptar o solicitar una ventaja indebida en la revisión de expedientes disciplinarios a favor de un tercero,</v>
          </cell>
          <cell r="I11" t="str">
            <v>la manipulación indebida de los expedientes, ya sea mediante su gestión por fuera de los términos legales o la omisión de decisiones contrarias a la normatividad vigente.</v>
          </cell>
          <cell r="J11" t="str">
            <v>Posibilidad de afectación reputacional por  Soborno Entrante al aceptar o solicitar una ventaja indebida en la revisión de expedientes disciplinarios a favor de un tercero, a causa de la manipulación indebida de los expedientes, ya sea mediante su gestión por fuera de los términos legales o la omisión de decisiones contrarias a la normatividad vigente.</v>
          </cell>
        </row>
      </sheetData>
      <sheetData sheetId="2"/>
      <sheetData sheetId="3"/>
      <sheetData sheetId="4">
        <row r="10">
          <cell r="E10" t="str">
            <v>Moderado</v>
          </cell>
        </row>
        <row r="12">
          <cell r="E12" t="str">
            <v>Moderado</v>
          </cell>
        </row>
      </sheetData>
      <sheetData sheetId="5">
        <row r="8">
          <cell r="I8" t="str">
            <v>El Jefe OCDI Verifica Mensualmente, en reunión que, el (los) profesional rinda informe sobre, el estado actual de los procesos disciplinarios a cargo, dejando la trazabilidad en acta. En caso de identificar algún proceso disciplinario prescrito, se inicia actuación disciplinaria o administrativa en contra del servidor público o contratista responsable. Como soporte se relaciona el radicado del informe de inicio de actuación.</v>
          </cell>
        </row>
        <row r="9">
          <cell r="I9" t="str">
            <v>Profesional especializado Revisa  Mensualmente en la base de datos de procesos disciplinarios las fechas de prescripción de los procesos. Como evidencia se relaciona el archivo Excel con la información de los procesos activos con su respectiva fecha de prescripción. En caso de identificar procesos próximos a prescribir se generara la alerta al responsable vía correo electrónico</v>
          </cell>
        </row>
        <row r="20">
          <cell r="I20" t="str">
            <v>Jefe OCDI Verifica En reunión mensual, con los servidores públicos y contratistas de la Oficina, se verifican los permisos de acceso a OneDrive, que contiene la información disciplinaria de la Oficina.
Como evidencia: las actas de reunión firmadas con las autorizaciones para los accesos al OneDrive.
Si se evidencia el acceso a OneDrive de personal diferentes a las autorizadas, se procede a informar a través del correo institucional: mesadeayuda@umv.gov.co para que se investigue los movimientos o el uso dado a la información del proceso disciplinario, para realizar las acciones a que haya lugar dejando constancia en acta de reunión.</v>
          </cell>
        </row>
        <row r="21">
          <cell r="I21" t="str">
            <v>Jefe OCDI Verifica En reunión mensual , con los servidores públicos y contratistas de la dependencia, se verifica que el contenido de la información del expediente físico de cada proceso disciplinario sea el mismo que se ha registrado en la Base de Datos Disciplinarios - Ley 2094 de 2021.
Como evidencia: las actas de reunión mensual firmadas en las que conste la verificación de la coincidencia del expediente físico con los registro y que efectivamente se dio impulso a los expedientes de acuerdo con lo consigando en la reunión anterior.
Si se identifican inconsistencias que evidencien faltantes, sobrantes o alteraciones tanto de los registros físicos de los expedientes o en los registros de la Base de Datos Disciplinarios - Ley 2094 de 2021, se investiga al posible implicado en la manipulación de información y posteriormente se subsana la inconsistencia del expediente disciplinario, dejando constancia en acta de reunión.</v>
          </cell>
        </row>
      </sheetData>
      <sheetData sheetId="6"/>
      <sheetData sheetId="7">
        <row r="9">
          <cell r="G9" t="str">
            <v>Moderado</v>
          </cell>
          <cell r="Y9" t="str">
            <v>Mitigar</v>
          </cell>
        </row>
        <row r="11">
          <cell r="G11" t="str">
            <v>Moderado</v>
          </cell>
          <cell r="Y11" t="str">
            <v>Mitigar</v>
          </cell>
        </row>
      </sheetData>
      <sheetData sheetId="8"/>
      <sheetData sheetId="9"/>
      <sheetData sheetId="1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INSTRUCTIVO DES-DI-008"/>
      <sheetName val="2 CONTEXTO E IDENTIFICACIÓN"/>
      <sheetName val="10 FORMULAS"/>
      <sheetName val="3 PROBABIL E IMPACTO INHERENTE"/>
      <sheetName val="4 MAPA CALOR INHERENTE"/>
      <sheetName val="5 VALORACIÓN CONTROL PROBAB."/>
      <sheetName val="5 VALORACIÓN CONTROL IMPACTO"/>
      <sheetName val="6 MAPA CALOR RESIDUAL-TRATAMIEN"/>
      <sheetName val="7 MAPA CALOR INHEREN Y RESIDUAL"/>
      <sheetName val="8 PEFIL RIESGO DEL PROCESO"/>
      <sheetName val="10 CONTROL DE CAMBIOS"/>
    </sheetNames>
    <sheetDataSet>
      <sheetData sheetId="0" refreshError="1"/>
      <sheetData sheetId="1">
        <row r="9">
          <cell r="H9" t="str">
            <v>Debido al Incumplimiento de los términos de ley y fechas establecidas en el Plan Anual de Auditorías  por la demora en la entrega y revisión de los informes  por parte el equipo de control interno.</v>
          </cell>
          <cell r="I9" t="str">
            <v xml:space="preserve">Debido a la Insuficiencia de personal (servidores públicos y contratistas colaboradores) en la OCI, que apoye la ejecución las actividades del PAA-Plan Anual de Auditorías, por la terminación anticipada de contratos y/o ausencia de adición y prorrogas a contratistas. </v>
          </cell>
          <cell r="J9" t="str">
            <v xml:space="preserve">Posibilidad de afectación económica y reputacional porDebido al Incumplimiento de los términos de ley y fechas establecidas en el Plan Anual de Auditorías  por la demora en la entrega y revisión de los informes  por parte el equipo de control interno. a causa de Debido a la Insuficiencia de personal (servidores públicos y contratistas colaboradores) en la OCI, que apoye la ejecución las actividades del PAA-Plan Anual de Auditorías, por la terminación anticipada de contratos y/o ausencia de adición y prorrogas a contratistas. </v>
          </cell>
        </row>
        <row r="10">
          <cell r="H10" t="str">
            <v xml:space="preserve"> Establecimeinto de conclusiones de auditoría sin la pertienencia tecnica requerida que permita agregar valor a los procesos de la entidad  </v>
          </cell>
          <cell r="I10" t="str">
            <v>Por debilidades en las competencias tecnicas del equipo de auditoría</v>
          </cell>
          <cell r="J10" t="str">
            <v>Posibilidad de afectación económica y reputacional por Establecimeinto de conclusiones de auditoría sin la pertienencia tecnica requerida que permita agregar valor a los procesos de la entidad   a causa de Por debilidades en las competencias tecnicas del equipo de auditoría</v>
          </cell>
        </row>
        <row r="11">
          <cell r="H11" t="str">
            <v>Debido a la inadecuada gestión y control de conflictos de interés e impedimentos a la independencia/objetividad, que permite conductas asociadas a integridad pública (soborno/dádivas, fraude, colusión u otras prácticas de corrupción) y deriva en la manipulación de resultados de auditoría o evaluación en beneficio de terceros.”</v>
          </cell>
          <cell r="I11" t="str">
            <v>Deficiencia en los mecanismos de seguimiento y control de impedimentos a la independencia y objetividad del proceso de auditoría interna 
Conflicto de intereses por parte del servidor o contratista responsable del ejericicio de auditoría o evaluación</v>
          </cell>
          <cell r="J11" t="str">
            <v>Posibilidad de afectación económica y reputacional porDebido a la inadecuada gestión y control de conflictos de interés e impedimentos a la independencia/objetividad, que permite conductas asociadas a integridad pública (soborno/dádivas, fraude, colusión u otras prácticas de corrupción) y deriva en la manipulación de resultados de auditoría o evaluación en beneficio de terceros.” a causa de Deficiencia en los mecanismos de seguimiento y control de impedimentos a la independencia y objetividad del proceso de auditoría interna 
Conflicto de intereses por parte del servidor o contratista responsable del ejericicio de auditoría o evaluación</v>
          </cell>
        </row>
      </sheetData>
      <sheetData sheetId="2" refreshError="1"/>
      <sheetData sheetId="3" refreshError="1"/>
      <sheetData sheetId="4">
        <row r="10">
          <cell r="E10" t="str">
            <v>Alto</v>
          </cell>
        </row>
        <row r="11">
          <cell r="E11" t="str">
            <v>Alto</v>
          </cell>
        </row>
        <row r="12">
          <cell r="E12" t="str">
            <v>Moderado</v>
          </cell>
        </row>
      </sheetData>
      <sheetData sheetId="5">
        <row r="8">
          <cell r="I8" t="str">
            <v>El jefe de Control Interno Revisa Mensualmente el profesional asignado la ejecución de las actividades programadas en el PAA con el fin de verificar su cumplimiento.
Como evidencia lista de asistencia de reunión y correo electrónico enviado al equipo auditor con el cronograma mensual de las actividades 
En caso de existir algun retraso o modificación que afecta el cumplimiento del PAA, se priorizan las actividades y los recursos de la OCI (tiempo-suficiencia de personal)  y se comunica la modificación respectiva en las sesiones del CICCI</v>
          </cell>
        </row>
        <row r="9">
          <cell r="I9" t="str">
            <v>El profesional  designado por Jefe de Control Interno Revisa Trimestralmente, el cumplimiento de las actividades programadas en las diferentes herrramientas de gestión del proceso CEI  que deben reportarse internamente conforme a su frencuencia de entrega. Como evidencia se cuenta con el reporte trimestral que se presenta al proceso DESI.
En caso de identificar actividades incumplidas se alertará por correo electrónico institucional a Jefe OCI con , para tomar las medidas pertinentes en cuanto dar prioridad al entregable o si es posible reprogramar la actividad.
Como  evidencia las alertas generadas por correo electrónico institucional  informando a Jefe OCI y al colaborador del Equipo OCI.</v>
          </cell>
        </row>
        <row r="10">
          <cell r="I10" t="str">
            <v xml:space="preserve">El jefe de Control Interno Revisa Los resultados de auditoria / seguimientos de ley antes se la emisión del informe final.Como evidencia deja correo electrónico, comentarios en ORFEO o grabación de reuniones de supervisión de trabajos de auditoría </v>
          </cell>
        </row>
        <row r="11">
          <cell r="I11" t="str">
            <v xml:space="preserve">El jefe OCI  Valida que los responsables de trabajos de auditoría y evaluación firmen y radiquen el compromiso ético y confidencialidad de información cada vez que se asigna una auditoría interna declarando que no tiene impedimentos o conflicto de intereses para ejecutar el trabajo
En caso de declararse impedido se escoge otro profesional o se evalua el alcance del trabajo de auditoría </v>
          </cell>
        </row>
      </sheetData>
      <sheetData sheetId="6" refreshError="1"/>
      <sheetData sheetId="7">
        <row r="9">
          <cell r="G9" t="str">
            <v>Alto</v>
          </cell>
          <cell r="Y9" t="str">
            <v>Mitigar</v>
          </cell>
        </row>
        <row r="10">
          <cell r="G10" t="str">
            <v>Alto</v>
          </cell>
          <cell r="Y10" t="str">
            <v>Mitigar</v>
          </cell>
        </row>
        <row r="11">
          <cell r="G11" t="str">
            <v>Moderado</v>
          </cell>
          <cell r="Y11" t="str">
            <v>Mitigar</v>
          </cell>
        </row>
      </sheetData>
      <sheetData sheetId="8" refreshError="1"/>
      <sheetData sheetId="9" refreshError="1"/>
      <sheetData sheetId="1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INSTRUCTIVO DES-DE-008"/>
      <sheetName val="2 CONTEXTO E IDENTIFICACIÓN"/>
      <sheetName val="10 FORMULAS"/>
      <sheetName val="3 PROBABIL E IMPACTO INHERENTE"/>
      <sheetName val="4 MAPA CALOR INHERENTE"/>
      <sheetName val="5 VALORACIÓN CONTROL PROBAB."/>
      <sheetName val="5 VALORACIÓN CONTROL IMPACTO"/>
      <sheetName val="6 MAPA CALOR RESIDUAL-TRATAMIEN"/>
      <sheetName val="7 MAPA CALOR INHEREN Y RESIDUAL"/>
      <sheetName val="8 PEFIL RIESGO DEL PROCESO"/>
      <sheetName val="10 CONTROL DE CAMBIOS"/>
    </sheetNames>
    <sheetDataSet>
      <sheetData sheetId="0" refreshError="1"/>
      <sheetData sheetId="1">
        <row r="9">
          <cell r="H9" t="str">
            <v xml:space="preserve"> falta de monitoreo y seguimiento de la calidad técnica de las intervenciones</v>
          </cell>
          <cell r="I9" t="str">
            <v>la  inadecuada  verificacion e inspeccion a las obras ejecutadas por la entidad</v>
          </cell>
          <cell r="J9" t="str">
            <v>Posibilidad de afectación económica y reputacional por falta de monitoreo y seguimiento de la calidad técnica de las intervenciones a causa de la  inadecuada  verificacion e inspeccion a las obras ejecutadas por la entidad</v>
          </cell>
        </row>
        <row r="10">
          <cell r="H10" t="str">
            <v xml:space="preserve"> Soborno entrante al aceptar o solicitar una ventaja indebida en los resultados de las visitas a favor de un tercero</v>
          </cell>
          <cell r="I10" t="str">
            <v>modificación los resultados en los informes</v>
          </cell>
          <cell r="J10" t="str">
            <v>Posibilidad de afectación reputacional por Soborno entrante al aceptar o solicitar una ventaja indebida en los resultados de las visitas a favor de un tercero a causa de modificación los resultados en los informes</v>
          </cell>
        </row>
      </sheetData>
      <sheetData sheetId="2" refreshError="1"/>
      <sheetData sheetId="3" refreshError="1"/>
      <sheetData sheetId="4">
        <row r="10">
          <cell r="E10" t="str">
            <v>Alto</v>
          </cell>
        </row>
        <row r="11">
          <cell r="E11" t="str">
            <v>Alto</v>
          </cell>
        </row>
      </sheetData>
      <sheetData sheetId="5">
        <row r="8">
          <cell r="I8" t="str">
            <v xml:space="preserve">Lider de calidad Verifica Mensualmente que se haya ejecutado una visita a obra por cada tipo de intervención realizada durante el mes en el cronograma de visitas de obra, en el caso de no  cumplir con la totalidad de las visitas programadas, las faltantes se programaran para el  siguiente mes   </v>
          </cell>
        </row>
        <row r="9">
          <cell r="I9" t="str">
            <v xml:space="preserve">Lider de calidad Verifica Mensualmente que se hayan analizado la totalidad de informes emitidos por el laboratorio en el informe de calidad, en el caso de que no se haya analizado algún informe, este se incluirá en el informe de calidad del siguiente mes. </v>
          </cell>
        </row>
        <row r="14">
          <cell r="I14" t="str">
            <v>El lider de calidad Verifica cada vez que se realice una visita, que esta se haya realizado considerando los mínimos criterios a evaluar, de acuerdo a los protocolos segun el tipo de intervención, dejando la evidencia en el consolidado de visitas tecnicas.
Si se detecta que una visita no cumple con estas condiciones se programa una nueva visita a un CIV con el mismo tipo de intervención.</v>
          </cell>
        </row>
        <row r="15">
          <cell r="I15" t="str">
            <v xml:space="preserve">El lider de calidad Verifica mensualmente que los formatos de visita SMCT-FM-003  se hallan diligenciado y firmado en en su totalidad por el personal que partipo durante la visita de obra
Si se detecta que los formatos no estan completamente diligenciados y firmados, se debera solicitar a quien realizo la visita su ajuste en el menor tiempo posible dejando trazabilidad de cambios realizados </v>
          </cell>
        </row>
      </sheetData>
      <sheetData sheetId="6" refreshError="1"/>
      <sheetData sheetId="7">
        <row r="9">
          <cell r="G9" t="str">
            <v>Moderado</v>
          </cell>
          <cell r="Y9" t="str">
            <v>Mitigar</v>
          </cell>
        </row>
        <row r="10">
          <cell r="G10" t="str">
            <v>Moderado</v>
          </cell>
          <cell r="Y10" t="str">
            <v>Mitigar</v>
          </cell>
        </row>
      </sheetData>
      <sheetData sheetId="8" refreshError="1"/>
      <sheetData sheetId="9" refreshError="1"/>
      <sheetData sheetId="1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INSTRUCTIVO DES-DI-008"/>
      <sheetName val="2 CONTEXTO E IDENTIFICACIÓN"/>
      <sheetName val="10 FORMULAS"/>
      <sheetName val="3 PROBABIL E IMPACTO INHERENTE"/>
      <sheetName val="4 MAPA CALOR INHERENTE"/>
      <sheetName val="5 VALORACIÓN CONTROL PROBAB."/>
      <sheetName val="5 VALORACIÓN CONTROL IMPACTO"/>
      <sheetName val="6 MAPA CALOR RESIDUAL-TRATAMIEN"/>
      <sheetName val="7 MAPA CALOR INHEREN Y RESIDUAL"/>
      <sheetName val="8 PEFIL RIESGO DEL PROCESO"/>
      <sheetName val="10 CONTROL DE CAMBIOS"/>
    </sheetNames>
    <sheetDataSet>
      <sheetData sheetId="0" refreshError="1"/>
      <sheetData sheetId="1">
        <row r="9">
          <cell r="H9" t="str">
            <v xml:space="preserve"> sanción de un ente de Control</v>
          </cell>
          <cell r="I9" t="str">
            <v>entregar información sin validar asociada al cumplimiento de magnitud física y presupuestal de los proyectos de inversión misionales</v>
          </cell>
          <cell r="J9" t="str">
            <v>Posibilidad de afectación reputacional por sanción de un ente de Control a causa de entregar información sin validar asociada al cumplimiento de magnitud física y presupuestal de los proyectos de inversión misionales</v>
          </cell>
        </row>
        <row r="10">
          <cell r="H10" t="str">
            <v xml:space="preserve"> incumplimiento de las metas </v>
          </cell>
          <cell r="I10" t="str">
            <v>deficiencias en el seguimiento de las actividades programadas de Planificación, Producción e Intervención.</v>
          </cell>
          <cell r="J10" t="str">
            <v>Posibilidad de afectación reputacional por incumplimiento de las metas  a causa de deficiencias en el seguimiento de las actividades programadas de Planificación, Producción e Intervención.</v>
          </cell>
        </row>
        <row r="11">
          <cell r="H11" t="str">
            <v xml:space="preserve"> deficiencia en la calidad de las obras entregadas</v>
          </cell>
          <cell r="I11" t="str">
            <v>fallas encontradas en los ensayos del laboratorio dentro de la cadena de abastecimiento, producción e intervención.</v>
          </cell>
          <cell r="J11" t="str">
            <v>Posibilidad de afectación reputacional por deficiencia en la calidad de las obras entregadas a causa de fallas encontradas en los ensayos del laboratorio dentro de la cadena de abastecimiento, producción e intervención.</v>
          </cell>
        </row>
      </sheetData>
      <sheetData sheetId="2" refreshError="1"/>
      <sheetData sheetId="3" refreshError="1"/>
      <sheetData sheetId="4">
        <row r="10">
          <cell r="E10" t="str">
            <v>Alto</v>
          </cell>
        </row>
        <row r="11">
          <cell r="E11" t="str">
            <v>Alto</v>
          </cell>
        </row>
        <row r="12">
          <cell r="E12" t="str">
            <v>Moderado</v>
          </cell>
        </row>
      </sheetData>
      <sheetData sheetId="5">
        <row r="8">
          <cell r="I8" t="str">
            <v>El Gerente del Proyecto Verifica mensualmente el cumplimiento de:
1 Cumplimiento de la ejecución de magintud de meta alcanzada v/s magnitud de meta programada
2 Cumplimiento de la ejecución presupuestal v/s programado 
Dejando como evidencia:
1. Correo electrónico remitido a la OAP.
2. Memorando de avance acumulado Metas Físicas UAERMV.
Si se presentan desviaciones, estas son escaladas a la Dirección General.</v>
          </cell>
        </row>
        <row r="14">
          <cell r="I14" t="str">
            <v>El Gerente del Proyecto Verifica mensualmente la ejecución presupuestal de los contratos de insumos, bienes y servicios financiados por los proyectos de inversión misionales 8081 y 8055
Como evidencia queda el acta de Reunión de Seguimiento presupuestal a los contratos misionales.
En caso de evidenciar desviaciones se escala a la instancia de coordinación - Comité de Planificación, Producción e Intervención de UAERMV.</v>
          </cell>
        </row>
        <row r="20">
          <cell r="I20" t="str">
            <v>El Gerente del Proyecto Verifica el cumplimiento en la calidad técnica de las intervenciones misionales, de las especificaciones técnicas y de los diseños establecidos, en cada una de las etapas de producción e intervención de las obras ejecutadas por la UAERMV.</v>
          </cell>
        </row>
      </sheetData>
      <sheetData sheetId="6" refreshError="1"/>
      <sheetData sheetId="7">
        <row r="9">
          <cell r="G9" t="str">
            <v>Alto</v>
          </cell>
          <cell r="Y9" t="str">
            <v>Mitigar</v>
          </cell>
        </row>
        <row r="10">
          <cell r="G10" t="str">
            <v>Alto</v>
          </cell>
          <cell r="Y10" t="str">
            <v>Mitigar</v>
          </cell>
        </row>
        <row r="11">
          <cell r="G11" t="str">
            <v>Moderado</v>
          </cell>
          <cell r="Y11" t="str">
            <v>Mitigar</v>
          </cell>
        </row>
      </sheetData>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INSTRUCTIVO DES-DE-008"/>
      <sheetName val="2 CONTEXTO E IDENTIFICACIÓN"/>
      <sheetName val="10 FORMULAS"/>
      <sheetName val="3 PROBABIL E IMPACTO INHERENTE"/>
      <sheetName val="4 MAPA CALOR INHERENTE"/>
      <sheetName val="5 VALORACIÓN CONTROL PROBAB."/>
      <sheetName val="5 VALORACIÓN CONTROL IMPACTO"/>
      <sheetName val="6 MAPA CALOR RESIDUAL-TRATAMIEN"/>
      <sheetName val="7 MAPA CALOR INHEREN Y RESIDUAL"/>
      <sheetName val="8 PEFIL RIESGO DEL PROCESO"/>
      <sheetName val="10 CONTROL DE CAMBIOS"/>
    </sheetNames>
    <sheetDataSet>
      <sheetData sheetId="0" refreshError="1"/>
      <sheetData sheetId="1">
        <row r="9">
          <cell r="H9" t="str">
            <v xml:space="preserve"> incumplimiento al seguimiento de la ejecución de las actividades  y metas asociadas a los proyectos de inversión de la entidad, </v>
          </cell>
          <cell r="I9" t="str">
            <v xml:space="preserve">  la falta o inoportunidad de seguimientos a la gestión Institucional</v>
          </cell>
          <cell r="J9" t="str">
            <v>Posibilidad de afectación reputacional por incumplimiento al seguimiento de la ejecución de las actividades  y metas asociadas a los proyectos de inversión de la entidad,  a causa de   la falta o inoportunidad de seguimientos a la gestión Institucional</v>
          </cell>
        </row>
        <row r="10">
          <cell r="H10" t="str">
            <v xml:space="preserve"> incumplimiento en los seguimientos de los  instrumentos de Direccionamiento Estratégico a cargo de la OAP</v>
          </cell>
          <cell r="I10" t="str">
            <v xml:space="preserve"> la  inoportunidad en la revisón de los reportes de la primera línea de defensa</v>
          </cell>
          <cell r="J10" t="str">
            <v>Posibilidad de afectación reputacional por incumplimiento en los seguimientos de los  instrumentos de Direccionamiento Estratégico a cargo de la OAP a causa de  la  inoportunidad en la revisón de los reportes de la primera línea de defensa</v>
          </cell>
        </row>
        <row r="11">
          <cell r="H11" t="str">
            <v xml:space="preserve"> incumplimiento en la aplicación  del instructivo Control de Información Documentada</v>
          </cell>
          <cell r="J11" t="str">
            <v>Posibilidad de afectación reputacional por incumplimiento en la aplicación  del instructivo Control de Información Documentada a causa de errores en la aplicación de los líneamientos de establecidos</v>
          </cell>
        </row>
      </sheetData>
      <sheetData sheetId="2" refreshError="1"/>
      <sheetData sheetId="3" refreshError="1"/>
      <sheetData sheetId="4">
        <row r="10">
          <cell r="E10" t="str">
            <v>Alto</v>
          </cell>
        </row>
        <row r="11">
          <cell r="E11" t="str">
            <v>Moderado</v>
          </cell>
        </row>
        <row r="12">
          <cell r="E12" t="str">
            <v>Moderado</v>
          </cell>
        </row>
      </sheetData>
      <sheetData sheetId="5">
        <row r="8">
          <cell r="I8" t="str">
            <v>El designado por el jefe de la OAP Verifica mensualmente el reporte presentado por las dependencias  relacionado con el cumplimiento del avance  de las metas físicas de los proyectos de inversión. Como soporte quedan los reportes en las herramientas oficiales, correo de retroalimentación y/o soporte de mesa de trabajo
En caso de encontrar inconsistencias  en el reporte se realizá mesa de revisión con los responsables de los proyectos de inversión</v>
          </cell>
        </row>
        <row r="9">
          <cell r="I9" t="str">
            <v>El designado por el jefe de la OAP Verifica  el corte presupuestal y consolida mensualmente el informe de ejecución de los proyectos de inversión mediante el cual se presentan observaciones, alertas y/o recomendaciones frente a su avance
Como soporte queda el informe ejecutivo de seguimiento a proyectos, En caso de tener observaciones, alertas,  se realizá mesa de revisión con los responsables de los proyectos de inversión</v>
          </cell>
        </row>
        <row r="14">
          <cell r="I14" t="str">
            <v>El designado por el jefe de la OAP Verifica  trimestralmente la coherencia en el  reporte de los planes de acción  versus a las acciones programadas. como soporte queda  la retroalimentación de seguimiento en  plataforma de reportes PAI y/o correo institucional, en caso de encontrar diferencias en el reporte se solicitara justificación o corrección del mismo y el alcance de los soportes</v>
          </cell>
        </row>
        <row r="15">
          <cell r="I15" t="str">
            <v>El designado por el jefe de la OAP Verifica  la ejecución vs la programación de las actividades  del plan de adecuación trimestralmente, como soporte queda el correo de retroalimentación al líder de la política, 
En el caso de encontrar incumplimiento se solicita respuesta o justificación del líder de la política.</v>
          </cell>
        </row>
        <row r="16">
          <cell r="I16" t="str">
            <v>El designado por el jefe de la OAP Verifica cuatrimestralmente el diseño y ejecución de los controles y actividades del monitoreo realizado por la primera línea de defensa (los procesos de la unidad),  quedando como evidencia el correo con el monitoreo realizado por la 2da linea de defensa.
en caso de que el monitoreo no cumpla se deja la alerta</v>
          </cell>
        </row>
        <row r="17">
          <cell r="I17" t="str">
            <v>El designado por el jefe de la OAP Verifica  trimestralmente la coherencia en el  reporte de los indicadores de gestión como soporte queda el correo de retroalimentación y/o acta reunión, en caso de encontrar diferencias en el reporte se solicitara justificación o corrección del mismo y el alcance de los soportes</v>
          </cell>
        </row>
        <row r="20">
          <cell r="I20" t="str">
            <v xml:space="preserve">El designado por el jefe de la OAP verifica por proceso la pertinencia y justificación de la novedad documental  cada vez que llega una solicitud de aprobación, dejando como evidencia la revisión por sistema  ORFEO. En caso que la novedad documental no sea pertinente y viable se deja observación  en el documento o en ORFEO para su ajuste </v>
          </cell>
        </row>
        <row r="21">
          <cell r="I21" t="str">
            <v xml:space="preserve">El designado por el jefe de la OAP verifica cada vez que se tramite una actualización documental con los enlaces documentales designados de la OAP por cada proceso y  debera solicitar a la oficina de comunicaciones por correo su divulgación masiva por el correo LA UMV TE INFORMA para conocimiento de los colaboradores, como evidencia quedan los correos con las actualizaciones documentales en caso que no se hayan remitido, se debe enviar el respectivo correo </v>
          </cell>
        </row>
        <row r="22">
          <cell r="I22" t="str">
            <v>El designado por el jefe de la OAP revisa Trimestralmente la consolidación de las actualizaciones documentales (Creación, actualización y/o  eliminación) en el Listado Maestro de Documentos y lo publica en la SIGESTION  de la entidad.En caso de no actualizarse oportunamente, se debe actualizar inmediatamente</v>
          </cell>
        </row>
      </sheetData>
      <sheetData sheetId="6" refreshError="1"/>
      <sheetData sheetId="7">
        <row r="9">
          <cell r="G9" t="str">
            <v>Alto</v>
          </cell>
          <cell r="Y9" t="str">
            <v>Mitigar</v>
          </cell>
        </row>
        <row r="10">
          <cell r="G10" t="str">
            <v>Moderado</v>
          </cell>
          <cell r="Y10" t="str">
            <v>Mitigar</v>
          </cell>
        </row>
        <row r="11">
          <cell r="G11" t="str">
            <v>Moderado</v>
          </cell>
          <cell r="Y11" t="str">
            <v>Mitigar</v>
          </cell>
        </row>
      </sheetData>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INSTRUCTIVO DES-DI-008"/>
      <sheetName val="2 CONTEXTO E IDENTIFICACIÓN"/>
      <sheetName val="10 FORMULAS"/>
      <sheetName val="3 PROBABIL E IMPACTO INHERENTE"/>
      <sheetName val="4 MAPA CALOR INHERENTE"/>
      <sheetName val="5 VALORACIÓN CONTROL PROBAB."/>
      <sheetName val="5 VALORACIÓN CONTROL IMPACTO"/>
      <sheetName val="6 MAPA CALOR RESIDUAL-TRATAMIEN"/>
      <sheetName val="7 MAPA CALOR INHEREN Y RESIDUAL"/>
      <sheetName val="8 PERFIL RIESGO DEL PROCESO"/>
      <sheetName val="10 CONTROL DE CAMBIOS"/>
    </sheetNames>
    <sheetDataSet>
      <sheetData sheetId="0" refreshError="1"/>
      <sheetData sheetId="1">
        <row r="9">
          <cell r="H9" t="str">
            <v xml:space="preserve"> difusión de información inexacta o desactualizada a través de los canales internos, la página web y las redes sociales institucionales</v>
          </cell>
          <cell r="I9" t="str">
            <v xml:space="preserve"> falta de validación previa y oportuna de los contenidos antes de su publicación, lo que puede generar desinformación entre los colaboradores y la ciudadanía.</v>
          </cell>
          <cell r="J9" t="str">
            <v>Posibilidad de afectación económica y reputacional por difusión de información inexacta o desactualizada a través de los canales internos, la página web y las redes sociales institucionales a causa de  falta de validación previa y oportuna de los contenidos antes de su publicación, lo que puede generar desinformación entre los colaboradores y la ciudadanía.</v>
          </cell>
        </row>
      </sheetData>
      <sheetData sheetId="2" refreshError="1"/>
      <sheetData sheetId="3" refreshError="1"/>
      <sheetData sheetId="4">
        <row r="10">
          <cell r="E10" t="str">
            <v>Moderado</v>
          </cell>
        </row>
      </sheetData>
      <sheetData sheetId="5">
        <row r="8">
          <cell r="I8" t="str">
            <v xml:space="preserve">El Profesional Equipo de Comunicaciones y jefe de Comunicaciones Validar Bimestralmente dentro del consejo de redacción  los contenidos institucionales a publicar, mediante la revisión de la veracidad, coherencia y cumplimiento de lineamientos institucionales, antes de su difusión.
Como evidencia quedarán las actas de reunión del consejo de redacción. </v>
          </cell>
        </row>
        <row r="9">
          <cell r="I9" t="str">
            <v xml:space="preserve">El  Profesional Equipo de Comunicaciones y jefe de Comunicaciones Verificar Trimestralmente dentro del consejo de redacción el cumplimiento de las publicaciones institucionales, garantizando la trazabilidad y consistencia de la información divulgada.
Como evidencia quedarán los registros de APLICO </v>
          </cell>
        </row>
      </sheetData>
      <sheetData sheetId="6" refreshError="1"/>
      <sheetData sheetId="7">
        <row r="9">
          <cell r="G9" t="str">
            <v>Moderado</v>
          </cell>
          <cell r="Y9" t="str">
            <v>Mitigar</v>
          </cell>
        </row>
      </sheetData>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INSTRUCTIVO DES-DI-008"/>
      <sheetName val="2 CONTEXTO E IDENTIFICACIÓN"/>
      <sheetName val="3 PROBABIL E IMPACTO INHERENTE"/>
      <sheetName val="4 MAPA CALOR INHERENTE"/>
      <sheetName val="5 VALORACIÓN CONTROL PROBAB."/>
      <sheetName val="5 VALORACIÓN CONTROL IMPACTO"/>
      <sheetName val="6 MAPA CALOR RESIDUAL-TRATAMIEN"/>
      <sheetName val="7 MAPA CALOR INHEREN Y RESIDUAL"/>
      <sheetName val="8 PEFIL RIESGO DEL PROCESO"/>
      <sheetName val="10 FORMULAS"/>
      <sheetName val="10 CONTROL DE CAMBIOS"/>
    </sheetNames>
    <sheetDataSet>
      <sheetData sheetId="0" refreshError="1"/>
      <sheetData sheetId="1">
        <row r="9">
          <cell r="H9" t="str">
            <v xml:space="preserve"> inconformidad y baja credibilidad frente al servicio brindado por la Entidad</v>
          </cell>
          <cell r="I9" t="str">
            <v xml:space="preserve">la ausencia de respuesta de las peticiones por la falta de registro, control, analisis y seguimiento por parte del componente Servicio a la Ciudadanía  </v>
          </cell>
          <cell r="J9" t="str">
            <v xml:space="preserve">Posibilidad de afectación reputacional por inconformidad y baja credibilidad frente al servicio brindado por la Entidad a causa de la ausencia de respuesta de las peticiones por la falta de registro, control, analisis y seguimiento por parte del componente Servicio a la Ciudadanía  </v>
          </cell>
        </row>
        <row r="10">
          <cell r="H10" t="str">
            <v xml:space="preserve"> corrupción en la  la recepción de las peticiones, Quejas, Reclamos, Felicitaciones o Denuncias,</v>
          </cell>
          <cell r="I10" t="str">
            <v>manipular, alterar, entregar documentación y/o información para uso personal o favorecer a un tercero</v>
          </cell>
          <cell r="J10" t="str">
            <v>Posibilidad de afectación económica y reputacional por corrupción en la  la recepción de las peticiones, Quejas, Reclamos, Felicitaciones o Denuncias, a causa de manipular, alterar, entregar documentación y/o información para uso personal o favorecer a un tercero</v>
          </cell>
        </row>
        <row r="12">
          <cell r="H12" t="str">
            <v xml:space="preserve"> sanciones e incumplimientos normativos</v>
          </cell>
          <cell r="I12" t="str">
            <v xml:space="preserve"> desconocimiento de los lineamientos y metodologías existentes asociadas a la politica de participación ciudadana en la entidad</v>
          </cell>
          <cell r="J12" t="str">
            <v>Posibilidad de afectación económica y reputacional por sanciones e incumplimientos normativos a causa de  desconocimiento de los lineamientos y metodologías existentes asociadas a la politica de participación ciudadana en la entidad</v>
          </cell>
        </row>
      </sheetData>
      <sheetData sheetId="2" refreshError="1"/>
      <sheetData sheetId="3">
        <row r="10">
          <cell r="E10" t="str">
            <v>Alto</v>
          </cell>
        </row>
        <row r="11">
          <cell r="E11" t="str">
            <v>Alto</v>
          </cell>
        </row>
        <row r="13">
          <cell r="E13" t="str">
            <v>Alto</v>
          </cell>
        </row>
      </sheetData>
      <sheetData sheetId="4">
        <row r="8">
          <cell r="I8" t="str">
            <v>El colaborador designado de la Oficina de Servicio a la Ciudadania y Sostenibilidad asignado a Servicio al Ciudadano Valida  que el operador haya guardado aleatoriamente el registro de la retipificación de las peticiones recibidas en los aplicativos, para clasificar adecuadamente las peticiones y evitar los reprocesos al momento de reasignar los requerimientos. Como evidencia queda un registro aleatorio mensual de peticiones del aplicativo Orfeo y Bogotá te Escucha de la tipificación inicial y la tipificación final, revisado y validado a traves de un correo electrónico. 
En caso de presentar alguna novedad la tipificación, se corregirá inmediatamente y se retroalimentará al colaborador responsable para que se tomen a las acciones de mejora correspondientes.</v>
          </cell>
        </row>
        <row r="9">
          <cell r="I9" t="str">
            <v>El colaborador de la Oficina de Servicio a la Ciudadania y Sostenibilidad designado Valida aleatoriamente (al menos una vez a la semana) que el operador de servicio a la ciudadania haya enviado todos los requerimientos ciudadanos recibidos en Bogotá te Escucha en dicho día, a través del correo electrónico de atención al ciudadano para su correspondiente radicación. Como evidencia se remite registro aleatorio de los correos electrónicos de atención al ciudadano y la matriz de control y seguimiento de envío de peticiones, asi como un correo de revisión y validación. 
En caso de no radicar alguna petición recibida a través de Bogotá te Escucha, se debe notificar a correspondencia para realizar la radicación de manera inmediata y establecer comunicación con la dependencia responsable de generar respuesta con el fin de que se priorice el trámite.</v>
          </cell>
        </row>
        <row r="10">
          <cell r="I10" t="str">
            <v xml:space="preserve">El colaborador de la Oficina de Servicio a la Ciudadania y Sostenibilidad asignado a Servicio al Ciudadano Verifica  semanalmente que el operador de servicio a la ciudadanía haya enviado a radicar a Gestión Documental (correspondencia) la totalidad de las peticiones que ingresen por los canales de atención al ciudadano, mediante la generación del registro de la información en la base de datos de PQRSFD, la cual es cruzada contra  la bandeja de entrada del correo electrónico de Atención al Ciudadano, verificando que las asignaciones sean equivalentes. Lo anterior se realiza con el fin de garantizar la centralización de la totalidad de las peticiones en el proceso para su adecuado reparto. Como evidencia se cuenta con el archivo Excel BASE DE DATOS PQRSFD, la cual está almacenado en la carpeta compartida en One Drive del proceso, con los RADICADOS MES, asi como un correo de revisión y verificación de la actividad.
En caso de evidenciar requerimientos de entrada faltantes, se remite como soporte, un correo al proceso de Gestión Documental informando la situación y se verifica en el nuevo envío que dichos documentos hayan sido radicados. </v>
          </cell>
        </row>
        <row r="14">
          <cell r="I14" t="str">
            <v>El contratista designado por el Jefe de la Oficina de Servicio a la Ciudadanía y Sostenibilidad Revisa  Cuatrimestralmente, que todos los contratistas, servidores publicos, director general, jefes o encargados de servicio a la ciudadanía y de correspondencia, así como los funcionarios y colaboradores que hacen parte del ciclo de gestión de las denuncias y peticiones en general, hayan suscrito el compromiso de confidencialidad, reserva y no divulgación de la información, el cual debe ser archivado en sus hojas de vida o carpeta contractual, según corresponda. Estos acuerdos son firmados una unica vez cuando ingresan a la entidad, y no es necesarios firmarse de manera periodica a menos que haya un cambio de formato o de directriz por parte de la Secretaria General de la Alcaldía Mayor de Bogotá. Como evidencia de esta acción se cuenta con formatos de confidencialidad firmados una unica vez, así como memorandos enviados a Talento Humano y Gerencia Administrativa y Financiera con la solicitud de inclusión de estos acuerdos en las hojas de vida y expedientes contractuales. Del mismo modo, acta de reunión firmada por los delegados del jefe de la OSCS, donde se verifique el buen diligenciamiento  y que todos los involucrados cuenten con estos formatos de confidencialidad firmados.
En caso de evidenciar que los formatos de confidencialidad y los memorandos no se han firmado y remitido a talento humano, se procederá de inmediato a surtir dicha acción.</v>
          </cell>
        </row>
        <row r="15">
          <cell r="I15" t="str">
            <v>El contratista designado por el Jefe de la Oficina de Servicio a la Ciudadanía y Sostenibilidad Verifica  Cuatrimestralmente (Abril, Agosto y diciembre) la apropiación de los procedimientos, documentos, lineamientos y leyes relacionados con la reserva de información, datos personales y protección al denunciante, con una evaluación que mida el nivel de entendimiento y aplicación de estos dirigido al personal u operadoes del componente de servicio a la ciudadanía. Como evidencia se cuenta con lista de chequeo o verificación, las evaluaciones diligenciadas, el análisis y resultados de estas. 
En caso de que los resultados totales de la evaluación de todos los profesionales no superen el 80% se deberá realizar sensibilización y explicación personalizada de dichos instrumentos</v>
          </cell>
        </row>
        <row r="26">
          <cell r="I26" t="str">
            <v xml:space="preserve">Los profesionales designados por el Jefe de Servicio a la Ciudadania y Sostenibilidad  Revisa Cuatrimestralmente la normatividad aplicable vigente; en las diferentes plataformas definidas para estas validaciones. Posteriormente, se remite la matriz legal vigente para la revisión final del abogado de la Oficina Servicio a la Ciudadanía y Sostenibilidad. 
Las evidencias serán las actas de reunión de las revisiones, la matriz legal actualizada o ajustada si es el caso, y el correo de parte del abogado donde indique la revisión final o comentarios frente a la normativa aplicable para estas temáticas. 
En el caso que se identifiquen cambios normativos, se procede a informar al jefe con el fin de tramitar el ajuste respectivo de matriz legal ante la oficina jurídica de la UMV. </v>
          </cell>
        </row>
        <row r="27">
          <cell r="I27" t="str">
            <v xml:space="preserve">Los profesionales designados por el Jefe de Servicio a la Ciudadania y Sostenibilidad Verifica  el cumplimiento del procedimiento de participacion ciudadana, estrategia de participación ciudadana y plan de participación ciudadana,  entre otros, a través de inspecciones trimestrales aleatorias; por medio de una lista de chequeo, informes y/o formatos definidos por el proceso para la verificación. 
Como evidencia se realizará informe de seguimiento y o verificación aleatoria con anexos o soportes como lista de chequeo, informes, y formatos.
En el caso que se identifiquen anomalías, se procede a informar al Jefe de la Oficina para hacer las correcciones necesarias y notificar a las áreas que corresponda, según lo evidenciado. </v>
          </cell>
        </row>
      </sheetData>
      <sheetData sheetId="5" refreshError="1"/>
      <sheetData sheetId="6">
        <row r="9">
          <cell r="G9" t="str">
            <v>Moderado</v>
          </cell>
          <cell r="Y9" t="str">
            <v>Mitigar</v>
          </cell>
        </row>
        <row r="10">
          <cell r="G10" t="str">
            <v>Alto</v>
          </cell>
          <cell r="Y10" t="str">
            <v>Mitigar</v>
          </cell>
        </row>
        <row r="12">
          <cell r="G12" t="str">
            <v>Alto</v>
          </cell>
          <cell r="Y12" t="str">
            <v>Mitigar</v>
          </cell>
        </row>
      </sheetData>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INSTRUCTIVO DES-DE-008"/>
      <sheetName val="2 CONTEXTO E IDENTIFICACIÓN"/>
      <sheetName val="10 FORMULAS"/>
      <sheetName val="3 PROBABIL E IMPACTO INHERENTE"/>
      <sheetName val="4 MAPA CALOR INHERENTE"/>
      <sheetName val="5 VALORACIÓN CONTROL PROBAB."/>
      <sheetName val="5 VALORACIÓN CONTROL IMPACTO"/>
      <sheetName val="6 MAPA CALOR RESIDUAL-TRATAMIEN"/>
      <sheetName val="7 MAPA CALOR INHEREN Y RESIDUAL"/>
      <sheetName val="8 PEFIL RIESGO DEL PROCESO"/>
      <sheetName val="10 CONTROL DE CAMBIOS"/>
    </sheetNames>
    <sheetDataSet>
      <sheetData sheetId="0" refreshError="1"/>
      <sheetData sheetId="1">
        <row r="9">
          <cell r="H9" t="str">
            <v xml:space="preserve"> incumplimiento de la estrategia de TI que pueden generar desviaciones en el plan  presupuestal y a los proyectos de TI</v>
          </cell>
          <cell r="I9" t="str">
            <v>seguimiento al portafolio de proyectos del Plan Estratégico de Tecnologías de Información</v>
          </cell>
          <cell r="J9" t="str">
            <v>Posibilidad de afectación económica y reputacional por incumplimiento de la estrategia de TI que pueden generar desviaciones en el plan  presupuestal y a los proyectos de TI a causa de seguimiento al portafolio de proyectos del Plan Estratégico de Tecnologías de Información</v>
          </cell>
        </row>
        <row r="10">
          <cell r="H10" t="str">
            <v xml:space="preserve"> Soborno entrante al aceptar o solicitar una ventaja indebida  al certificar pagos sin cumplir los requistos exigidos para el pago establecidos en el contrato, </v>
          </cell>
          <cell r="I10" t="str">
            <v xml:space="preserve"> la carencia de lineamientos que prevengan o mitiguen situaciones de conflicto de interés entre los funcionarios y los proveedores.</v>
          </cell>
          <cell r="J10" t="str">
            <v>Posibilidad de afectación económica y reputacional por Soborno entrante al aceptar o solicitar una ventaja indebida  al certificar pagos sin cumplir los requistos exigidos para el pago establecidos en el contrato,  a causa de  la carencia de lineamientos que prevengan o mitiguen situaciones de conflicto de interés entre los funcionarios y los proveedores.</v>
          </cell>
        </row>
      </sheetData>
      <sheetData sheetId="2" refreshError="1"/>
      <sheetData sheetId="3" refreshError="1"/>
      <sheetData sheetId="4">
        <row r="10">
          <cell r="E10" t="str">
            <v>Moderado</v>
          </cell>
        </row>
        <row r="11">
          <cell r="E11" t="str">
            <v>Alto</v>
          </cell>
        </row>
      </sheetData>
      <sheetData sheetId="5">
        <row r="8">
          <cell r="I8" t="str">
            <v>El jefe de la Oficina de Tecnologías de la Información (OTI) Revisa quincenal se realicen reuniones de seguimiento con los responsables de cada proyecto, utilizando herramientas de gestión como cronogramas, logros alcanzados, tareas realizadas, puntos de atención y tableros de control. para identificar el cumplimiento de la ejecución de los proyectos asociados al PAA en la vigencia actual y que estrategicamente se relacionan con el PETI
Evidencia: Matriz quincenal del avance con su correspondiente acta de reunión de seguimiento.</v>
          </cell>
        </row>
        <row r="14">
          <cell r="I14" t="str">
            <v>El supervisor del contrato Revisa Mensualmente, los productos o servicios entregados conforme a lo establecido en la minuta del contrato, asegurando el cumplimiento de las especificaciones pactadas y los estándares de calidad requeridos.
Cómo se realiza: La verificación será llevada a cabo por el supervisor designado, mediante la comparación de los productos o servicios entregados con las condiciones establecidas en el contrato y sus anexos, incluyendo características, cantidades, plazos y especificaciones técnicas.
Evidencia: Actas de recepción firmadas por ambas partes, informes o documentación necesaria de conformidad con la ficha técnica de cada contrato, y registros fotográficos o documentales de los productos o servicios entregados si lo requiere.</v>
          </cell>
        </row>
      </sheetData>
      <sheetData sheetId="6">
        <row r="8">
          <cell r="I8" t="str">
            <v>Lider GODI de la OTI Valida Trimestralmente, y reporta del estado actual del portafolio de proyectos programados para la presente vigencia a la Jefe de la Oficina de Tecnologias de la Información, mediante el diligenciamiento del formato EGTI-FM-008: El Seguimiento al Plan Estratégico de Tecnologías de Información (PETI), para evaluar posibles desvios en cronogramas de ejecución o presupuestal de los proyectos.
En caso de que se incorporen nuevos lineamientos institucionales que impliquen la adición o eliminación de uno o varios proyectos planificados, se realizará un control de cambios a la hoja de ruta del PETI, el cual será presentado al Comite de Gestión y Desempeño para su correspondiente aprobación.</v>
          </cell>
        </row>
        <row r="14">
          <cell r="I14" t="str">
            <v>El jefe de la Oficina de Tecnologías de la Información (OTI) Valida mensualmente, que los supervisores de los contratos hayan revisado el correspondiente seguimiento de los productos o servicios entregados conforme a lo establecido en la minuta del contrato, asegurando el cumplimiento de las especificaciones pactadas y los estándares de calidad requeridos.
Con el fin de solicitar las subsanaciones a las novedades encontradas antes de autorizar el pago.
Evidencia: Actas de recepción firmadas por ambas partes, informes de conformidad técnica, y registros fotográficos o documentales de los productos o servicios entregados si lo requiere.
Desviación: Se notificará al proveedor o contratista para realizar las correcciones necesarias en un plazo acordado, dejando constancia en las actas correspondientes.</v>
          </cell>
        </row>
      </sheetData>
      <sheetData sheetId="7">
        <row r="9">
          <cell r="G9" t="str">
            <v>Moderado</v>
          </cell>
          <cell r="Y9" t="str">
            <v>Mitigar</v>
          </cell>
        </row>
        <row r="10">
          <cell r="G10" t="str">
            <v>Moderado</v>
          </cell>
          <cell r="Y10" t="str">
            <v>Mitigar</v>
          </cell>
        </row>
      </sheetData>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INSTRUCTIVO DES-DE-008"/>
      <sheetName val="2 CONTEXTO E IDENTIFICACIÓN"/>
      <sheetName val="10 FORMULAS"/>
      <sheetName val="3 PROBABIL E IMPACTO INHERENTE"/>
      <sheetName val="4 MAPA CALOR INHERENTE"/>
      <sheetName val="5 VALORACIÓN CONTROL PROBAB."/>
      <sheetName val="5 VALORACIÓN CONTROL IMPACTO"/>
      <sheetName val="6 MAPA CALOR RESIDUAL-TRATAMIEN"/>
      <sheetName val="7 MAPA CALOR INHEREN Y RESIDUAL"/>
      <sheetName val="8 PEFIL RIESGO DEL PROCESO"/>
      <sheetName val="10 CONTROL DE CAMBIOS"/>
    </sheetNames>
    <sheetDataSet>
      <sheetData sheetId="0" refreshError="1"/>
      <sheetData sheetId="1">
        <row r="9">
          <cell r="H9" t="str">
            <v>Incumplimiento en las metas asociadas a los proyectos de inversión  misionales de la entidad</v>
          </cell>
          <cell r="I9" t="str">
            <v xml:space="preserve">Debido al aumento en las metas misionales que demande una mayor cantidad de diseños a los previstos inicialmente, lo que ocasiona que no se entregue a tiempo la priorización de elementos viales con sus soportes a la  Subdirección de Intervención de la Infraestructura (SII). </v>
          </cell>
          <cell r="J9" t="str">
            <v xml:space="preserve">Posibilidad de afectación económica y reputacional porIncumplimiento en las metas asociadas a los proyectos de inversión  misionales de la entidad a causa de Debido al aumento en las metas misionales que demande una mayor cantidad de diseños a los previstos inicialmente, lo que ocasiona que no se entregue a tiempo la priorización de elementos viales con sus soportes a la  Subdirección de Intervención de la Infraestructura (SII). </v>
          </cell>
        </row>
      </sheetData>
      <sheetData sheetId="2" refreshError="1"/>
      <sheetData sheetId="3" refreshError="1"/>
      <sheetData sheetId="4">
        <row r="10">
          <cell r="E10" t="str">
            <v>Alto</v>
          </cell>
        </row>
      </sheetData>
      <sheetData sheetId="5">
        <row r="8">
          <cell r="I8" t="str">
            <v xml:space="preserve">El colaborador designado por el (la) Subdirector(a) de Planificación y de Conservación Revisa Trimestralmente, el avance en las metas de priorización plasmadas en los indicadores de la SPC: PCI-IND-001 y PCI-IND-004, con el fin de verificar que las metas no hayan aumentado o se hayan incumplido, dejando registro en un archivo de excel.
En caso de que la meta aumente o se esté incumpliendo las metas de priorización, se informará a través de un correo electrónico a el (la) Subdirector(a) de Planificación y de Conservación, para que redistribuya las tareas al equipo de la SPC para dar prioridad a las actividades de diseño. El registro del control son los correos eléctronicos mencionados cuando aplique y link de reunión de seguimiento trimestral a los resultados de los inicadores. </v>
          </cell>
        </row>
        <row r="9">
          <cell r="I9" t="str">
            <v>El colaborador designado por el (la) Subdirector(a) de Planificación y de Conservación Verifica Mensualmente, el cumplimiento por parte del Laboratorio de la realización de los ensayos solicitados por la SPC como insumo para la elaboración de los diseños, dejando registro en un archivo de excel.
En caso de que se esté incumpliendo con los resultados de los ensayos por parte del Laboratorio, se informará a través de un correo electrónico a el (la) Subdirector(a) de Planificación y de Conservación.</v>
          </cell>
        </row>
      </sheetData>
      <sheetData sheetId="6" refreshError="1"/>
      <sheetData sheetId="7">
        <row r="9">
          <cell r="G9" t="str">
            <v>Alto</v>
          </cell>
          <cell r="Y9" t="str">
            <v>Mitigar</v>
          </cell>
        </row>
      </sheetData>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INSTRUCTIVO DES-DE-008"/>
      <sheetName val="2 CONTEXTO E IDENTIFICACIÓN"/>
      <sheetName val="10 FORMULAS"/>
      <sheetName val="3 PROBABIL E IMPACTO INHERENTE"/>
      <sheetName val="4 MAPA CALOR INHERENTE"/>
      <sheetName val="5 VALORACIÓN CONTROL PROBAB."/>
      <sheetName val="5 VALORACIÓN CONTROL IMPACTO"/>
      <sheetName val="6 MAPA CALOR RESIDUAL-TRATAMIEN"/>
      <sheetName val="7 MAPA CALOR INHEREN Y RESIDUAL"/>
      <sheetName val="8 PEFIL RIESGO DEL PROCESO"/>
      <sheetName val="10 CONTROL DE CAMBIOS"/>
    </sheetNames>
    <sheetDataSet>
      <sheetData sheetId="0" refreshError="1"/>
      <sheetData sheetId="1">
        <row r="9">
          <cell r="H9" t="str">
            <v xml:space="preserve"> que los resultados de los ensayos realizados en el laboratorio sean errados</v>
          </cell>
          <cell r="I9" t="str">
            <v>Desviaciones en la manipulación, preparación de los ítems de ensayo y/o el procedimiento de la norma de ensayo aplicable.</v>
          </cell>
          <cell r="J9" t="str">
            <v>Posibilidad de afectación económica y reputacional por que los resultados de los ensayos realizados en el laboratorio sean errados a causa de Desviaciones en la manipulación, preparación de los ítems de ensayo y/o el procedimiento de la norma de ensayo aplicable.</v>
          </cell>
        </row>
        <row r="10">
          <cell r="H10" t="str">
            <v>incumplimiento en la fecha de entrega de los informes</v>
          </cell>
          <cell r="I10" t="str">
            <v>Fallas de la red de internet o del aplicativo ORFEO.</v>
          </cell>
          <cell r="J10" t="str">
            <v>Posibilidad de afectación reputacional porincumplimiento en la fecha de entrega de los informes a causa de Fallas de la red de internet o del aplicativo ORFEO.</v>
          </cell>
        </row>
        <row r="11">
          <cell r="H11" t="str">
            <v xml:space="preserve"> Fraude Interno en la presentación de los resultados de ensayos</v>
          </cell>
          <cell r="I11" t="str">
            <v>modificar los resultados y/o los tiempos de entrega de informes de ensayos para beneficio personal o de terceros</v>
          </cell>
          <cell r="J11" t="str">
            <v>Posibilidad de afectación reputacional por Fraude Interno en la presentación de los resultados de ensayos a causa de modificar los resultados y/o los tiempos de entrega de informes de ensayos para beneficio personal o de terceros</v>
          </cell>
        </row>
      </sheetData>
      <sheetData sheetId="2" refreshError="1"/>
      <sheetData sheetId="3" refreshError="1"/>
      <sheetData sheetId="4">
        <row r="10">
          <cell r="E10" t="str">
            <v>Alto</v>
          </cell>
        </row>
        <row r="11">
          <cell r="E11" t="str">
            <v>Alto</v>
          </cell>
        </row>
        <row r="12">
          <cell r="E12" t="str">
            <v>Alto</v>
          </cell>
        </row>
      </sheetData>
      <sheetData sheetId="5">
        <row r="8">
          <cell r="I8" t="str">
            <v>El coordinador técnico, Verifica bimestralmente el cumplimiento de la precisión de los métodos de ensayo del alcance de acreditación, realizando una comparación entre la diferencia de los resultados de una misma muestra y la precisión del método. Como soporte del control, se diligencia el formato  GLAB-FM-148 análisis para el aseguramiento de la validez de los resultados. Si los ensayos realizados no cumplen con la precisión del método, se realiza una retroalimentación a las personas que realizaron los ensayos y  se les solicita repetirlos con la contra muestra. Si al realizar nuevamente los ensayos aun no cumple con la precisión este laboratorista queda desautorizado para realizar dicho ensayo.</v>
          </cell>
        </row>
        <row r="9">
          <cell r="I9" t="str">
            <v>El técnico operativo, Verifica bimestralmente las competencias de los laboratoristas en la ejecución de los ensayos, a través de una lista de chequeo. Como evidencia se diligencia el  formato de supervisión GLAB-FM-125, que indica los criterios para la correcta ejecución del ensayo establecidos en la norma aplicable. En caso de encontrar desviaciones en la ejecución del ensayo, se desautoriza al laboratorista para la ejecución de dicho ensayo y se programa una nueva fecha para repetir la supervisión hasta que el laboratorista demuestre la competencia para ejecutar el ensayo de acuerdo a la norma.</v>
          </cell>
        </row>
        <row r="10">
          <cell r="I10" t="str">
            <v>El coordinador técnico, Verifica Cada  vez que se va a emitir un informe de ensayo, que  la información de los registros de toma de datos sean coherentes y que correspondan a la información digitada, dejando como evidencia de la aprobación  su  firma en el  informe de ensayo. Si encuentra alguna diferencia en la información se solicita la corrección en el registro de toma de datos al laboratorista y/o la corrección del informe según corresponda.</v>
          </cell>
        </row>
        <row r="11">
          <cell r="I11" t="str">
            <v>El  coordinador técnico, Valida Cada vez que se crea o se hace alguna modificación en los  formatos de informe de ensayo, que  influyan en el  calculo de resultados, por medio de una verificación manual que se  registra en el formato verificación manual GLAB-FM-104 hojas de cálculo, con el fin, de evitar errores de cálculos en los informes de ensayo. En caso de encontrar alguna desviación, el coordinador  técnico realizara las correcciones necesarias en el formato de informe de ensayo y la validación de las formulas nuevamente.</v>
          </cell>
        </row>
        <row r="12">
          <cell r="I12" t="str">
            <v>El coordinador de equipamiento Verifica Cada vez que va a ser instalado o reinstalado un equipamiento en el laboratorio, que  cumpla con los requisitos especificados en la norma de ensayo revisando los resultados de verificaciones, comprobaciones intermedias  y/o calibración según aplique, por medio del formato GLAB-FM-111  liberación de los informes de verificaciones, comprobaciones intermedias y certificados de calibración. Si el equipamiento no cumple con los requisitos especificados, queda fuera de servicio, se solicita su mantenimiento (correctivo o ajuste según aplique) y se vuelve a verificar, si cumple las especificaciones técnicas se pone en servicio, de lo contario se reintegra al almacén general para su disposición final.</v>
          </cell>
        </row>
        <row r="13">
          <cell r="I13" t="str">
            <v>El coordinador de equipamiento Verifica Cada vez que se realiza una actividad (mantenimiento correctivo, preventivo, inspecciones, verificación, comprobación intermedia y calibración) al equipamiento, su correcto funcionamiento. Como evidencia se diligencia el formato  GLAB-FM-112 inspección equipos del laboratorio UAERMV. Si al realizar la verificación,  el equipamiento presenta fallas se pone fuera de servicio hasta que este se encuentre en buen estado.</v>
          </cell>
        </row>
        <row r="14">
          <cell r="I14" t="str">
            <v>El coordinador de equipamiento Revisa Cada vez que se solicita un equipamiento menor (tamices, diales, termómetros, pie de rey entre otros) para su uso, que este en buen estado cuando lo entrega y  recibe, como evidencia se diligencia el formato GLAB-FM-115 control y seguimiento de equipos. En caso de encontrar que el equipamiento esta en mal estado se pone fuera de servicio hasta  que se verifique el correcto funcionamiento de este.</v>
          </cell>
        </row>
        <row r="15">
          <cell r="I15" t="str">
            <v xml:space="preserve">El auxiliar de acreditación  Verifica Cada vez que ingresa una persona nueva, que la persona cumpla con la competencia exigida para el rol a desempeñar, como evidencia se diligencia el formato GLAB-FM-137 verificación de las competencias del personal del laboratorio UAERMV, con el fin de garantizar que el personal tenga la competencia requerida para el rol a desempeñar. Si el personal no cumple con la competencia requerida se establece un plan de acción para dar cumplimiento a la o las competencia que no cumple. </v>
          </cell>
        </row>
        <row r="16">
          <cell r="I16" t="str">
            <v xml:space="preserve">El líder operativo, Verifica Mensualmente en la programación del personal  que cada rol tenga un responsable principal y un relevo, como evidendia se diligencia el formato GLAB-FM-134, con el fin de garantizar que todos los roles tengan un responsable sin ser afectado por el ausentismo, de no ser así se solicita al coordinador técnico que realice la programación del relevo. </v>
          </cell>
        </row>
        <row r="17">
          <cell r="I17" t="str">
            <v>El coordinador de equipamiento Verifica Mensualmente el cumplimiento al cronograma de aseguramiento de equipos del laboratorio UAERMV en el formato GLAB-FM-146, verificando que  las actividades ejecutadas corresponda con las programadas. En caso de encontrar que alguna actividad programada no fue ejecutada, se hace una inspección al funcionamiento del equipo, si no presenta ninguna desviación se reprograma la actividad para el siguiente mes, de lo contrario se pone el equipo en estado fuera de uso, hasta garantizar su correcto funcionamiento.</v>
          </cell>
        </row>
        <row r="18">
          <cell r="I18" t="str">
            <v>El auxiliar administrativo Verifica Cada vez que se genera una solicitud de servicio, que exista un documento soporte (acuerdo de servicio, orden de trabajo, acta o correo) entre las partes (cliente interno y laboratorio) en donde se establezcan los tiempos de entrega de resultados. Si  hay solicitudes de servicios en donde no se especifique los tiempos de entrega, el servicio no se prestara hasta que el documento cuente con el requisito anteriormente mencionado.</v>
          </cell>
        </row>
        <row r="19">
          <cell r="I19" t="str">
            <v>El auxiliar administrativo Verifica Cada vez que se emite un informe, que la solicitud de servicio se haya cumplido de acuerdo a lo solicitado por el cliente, teniendo en cuenta el informe de resultados, como evidencia se diligencia el formato  GLAB-FM-103 matriz de trazabilidad de ensayos. Si hace falta algún ensayo o no se cumple con la solicitud el auxiliar administrativo reporta el trabajo no conforme.</v>
          </cell>
        </row>
        <row r="22">
          <cell r="I22" t="str">
            <v xml:space="preserve"> El auxiliar administrativo Verifica Cada vez que se genera una solicitud de servicio, que exista un documento soporte (acuerdo de servicio, orden de trabajo, acta o correo) entre las partes (cliente interno y laboratorio) en donde se establezcan los tiempos de entrega de resultados. Si  hay solicitudes de servicios en donde no se especifique los tiempos de entrega, el servicio no se prestara hasta que el documento cuente con el requisito anteriormente mencionado.</v>
          </cell>
        </row>
        <row r="23">
          <cell r="I23" t="str">
            <v>El auxiliar administrativo Valida cada vez que se emite un informe de ensayo, como soporte se diligencia el formato GLAB-FM-103 matriz de trazabilidad, verificando que  los tiempos  establecidos en la  solicitud de servicio se cumplan, de encontrarse desviaciones en los  tiempos se le comunica al cliente justificando las razones de dicho cambio.</v>
          </cell>
        </row>
        <row r="24">
          <cell r="I24" t="str">
            <v>El supervisor del contrato Verifica cada vez que ingresa personal nuevo al laboratorio, que se firme el compromiso de confidencialidad e imparcialidad. Como evidencia se diligencia el formato GLAB-FM-126 compromiso de confidencialidad e imparcialidad, con el fin de garantizar la imparcialidad en la ejecución de las actividades del laboratorio. Si no se ha firmado el compromiso no se da inicio para desarrollar las actividades en el laboratorio.</v>
          </cell>
        </row>
      </sheetData>
      <sheetData sheetId="6" refreshError="1"/>
      <sheetData sheetId="7">
        <row r="9">
          <cell r="G9" t="str">
            <v>Moderado</v>
          </cell>
          <cell r="Y9" t="str">
            <v>Mitigar</v>
          </cell>
        </row>
        <row r="10">
          <cell r="G10" t="str">
            <v>Moderado</v>
          </cell>
          <cell r="Y10" t="str">
            <v>Mitigar</v>
          </cell>
        </row>
        <row r="11">
          <cell r="G11" t="str">
            <v>Moderado</v>
          </cell>
          <cell r="Y11" t="str">
            <v>Mitigar</v>
          </cell>
        </row>
      </sheetData>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INSTRUCTIVO DES-DE-008"/>
      <sheetName val="2 CONTEXTO E IDENTIFICACIÓN"/>
      <sheetName val="10 FORMULAS"/>
      <sheetName val="3 PROBABIL E IMPACTO INHERENTE"/>
      <sheetName val="4 MAPA CALOR INHERENTE"/>
      <sheetName val="5 VALORACIÓN CONTROL PROBAB."/>
      <sheetName val="5 VALORACIÓN CONTROL IMPACTO"/>
      <sheetName val="6 MAPA CALOR RESIDUAL-TRATAMIEN"/>
      <sheetName val="7 MAPA CALOR INHEREN Y RESIDUAL"/>
      <sheetName val="8 PEFIL RIESGO DEL PROCESO"/>
      <sheetName val="10 CONTROL DE CAMBIOS"/>
    </sheetNames>
    <sheetDataSet>
      <sheetData sheetId="0" refreshError="1"/>
      <sheetData sheetId="1">
        <row r="9">
          <cell r="H9" t="str">
            <v xml:space="preserve"> sanciones o no conformidades de los entes de control o la OCI  por el desabastecimiento de mezcla o insumos para el cumplimiento de metas de la misionalidad, </v>
          </cell>
          <cell r="I9" t="str">
            <v xml:space="preserve">deficiencias en la programación del material o control de los insumos para cumplir con las solicitudes concertadas. </v>
          </cell>
          <cell r="J9" t="str">
            <v xml:space="preserve">Posibilidad de afectación reputacional por sanciones o no conformidades de los entes de control o la OCI  por el desabastecimiento de mezcla o insumos para el cumplimiento de metas de la misionalidad,  a causa de deficiencias en la programación del material o control de los insumos para cumplir con las solicitudes concertadas. </v>
          </cell>
        </row>
        <row r="10">
          <cell r="H10" t="str">
            <v xml:space="preserve"> soborno entrante  al aceptar o solicitar una ventaja indebida en el despacho y/o asignación de materias primas o producto terminado, </v>
          </cell>
          <cell r="I10" t="str">
            <v>deficiencias en los controles sobre la entrega y registro de materias primas o producto terminado, asociados a las órdenes de producción y/o despachos gestionados para clientes internos y externos.</v>
          </cell>
          <cell r="J10" t="str">
            <v>Posibilidad de afectación reputacional por soborno entrante  al aceptar o solicitar una ventaja indebida en el despacho y/o asignación de materias primas o producto terminado,  a causa de deficiencias en los controles sobre la entrega y registro de materias primas o producto terminado, asociados a las órdenes de producción y/o despachos gestionados para clientes internos y externos.</v>
          </cell>
        </row>
      </sheetData>
      <sheetData sheetId="2" refreshError="1"/>
      <sheetData sheetId="3" refreshError="1"/>
      <sheetData sheetId="4">
        <row r="10">
          <cell r="E10" t="str">
            <v>Moderado</v>
          </cell>
        </row>
        <row r="11">
          <cell r="E11" t="str">
            <v>Moderado</v>
          </cell>
        </row>
      </sheetData>
      <sheetData sheetId="5">
        <row r="8">
          <cell r="I8" t="str">
            <v>El Gerente de Produccion Revisa mensualmente la ejecución de los contratos de suministro a cargo de la Gerencia a través del informe de trazabilidad de las materias primas, materiales y productos terminados, con el fin de gestionar oportunamente las modificaciones contractuales o iniciar los trámites precontractuales requeridos para garantizar la continuidad del suministro de mezclas; dicha revisión se documenta mediante acta de la mesa de trabajo.
En caso de presentarse o identificar novedades que afecten significativamente el despacho, se escala al subdirector de producción y apoyo logistico para toma de decisiones.</v>
          </cell>
        </row>
        <row r="9">
          <cell r="I9" t="str">
            <v>El Gerente de Produccion Compara mensualmente el reporte de avance y las variaciones de las metas institucionales de la Gerencia de Intervención con el Plan Anual de Adquisiciones a su cargo, con el fin de identificar oportunamente variaciones en la demanda de recursos y soportar la toma de decisiones relacionadas con la gestión contractual y el ajuste de la capacidad productiva; dicha actividad se documenta mediante acta de mesa de trabajo.
En caso de presentarse o identificar novedades que afecten significativamente el volumen, se escala al subdirector de producción y apoyo logistico para toma de decisiones.</v>
          </cell>
        </row>
        <row r="14">
          <cell r="I14" t="str">
            <v>El profesional lider de produccion Revisa la exactitud en PRO-DI-001 donde se registran las ordenes de producción y los documentos soporte de materias primas por pedido a corte mensual. Registrando la trazabilidad en el acta de la mesa de trabajo con el Gerente de producción.
De encontrar diferencias el Gerente de producción solicita las verificaciones correspondientes respecto a los tiquetes de báscula de entrada y salida en inventario físico y la base de datos para identificar el faltante y escalar al área correspondiente para iniciar la investigación</v>
          </cell>
        </row>
        <row r="15">
          <cell r="I15" t="str">
            <v>El gerente de produccion Verifica mensualmente los avances de ejecución reportados en los informes de supervisión de los contratos de suministro de materias primas de la Gerencia, registrando la trazabilidad mediante el excel de control.
De encontrar diferencias el Gerente de producción solicita las verificaciones correspondientes respecto a los informes de supervisión de los contratos de materias primas y la corroboración de báscula de entrada, para identificar el faltante y escalar al área correspondiente para iniciar la investigación.</v>
          </cell>
        </row>
      </sheetData>
      <sheetData sheetId="6" refreshError="1"/>
      <sheetData sheetId="7">
        <row r="9">
          <cell r="G9" t="str">
            <v>Moderado</v>
          </cell>
          <cell r="Y9" t="str">
            <v>Mitigar</v>
          </cell>
        </row>
        <row r="10">
          <cell r="G10" t="str">
            <v>Moderado</v>
          </cell>
          <cell r="Y10" t="str">
            <v>Mitigar</v>
          </cell>
        </row>
      </sheetData>
      <sheetData sheetId="8" refreshError="1"/>
      <sheetData sheetId="9" refreshError="1"/>
      <sheetData sheetId="1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0AF2EF4-862E-40C8-85EB-0C44197DA2D2}" name="Tabla15" displayName="Tabla15" ref="F8:K28" totalsRowShown="0" headerRowDxfId="264" tableBorderDxfId="263" headerRowCellStyle="Normal 2">
  <autoFilter ref="F8:K28" xr:uid="{00000000-0009-0000-0100-000001000000}"/>
  <tableColumns count="6">
    <tableColumn id="2" xr3:uid="{044AEE5A-4998-438E-AF0E-8EE8410DD188}" name="TIPOLOGÍA" dataDxfId="262" dataCellStyle="Normal 2"/>
    <tableColumn id="3" xr3:uid="{69C0F0F2-E29D-4456-AC36-7949F9015BD6}" name="¿QUÉ? _x000a_IMPACTO" dataDxfId="261" dataCellStyle="Normal 2"/>
    <tableColumn id="4" xr3:uid="{66A17DD0-4CEC-4BAB-BB5A-13930FA8B16C}" name="¿CÓMO?_x000a_CAUSA INMEDIATA _x000a_(Iniciar con la palabra _x000a_por)" dataDxfId="260" dataCellStyle="Normal 2"/>
    <tableColumn id="5" xr3:uid="{725E9F44-9E46-4C65-A63A-2A01FD522062}" name="¿PORQUÉ?_x000a_CAUSA RAÍZ_x000a_(Iniciar con _x000a_debido a/a causa de)" dataDxfId="259" dataCellStyle="Normal 2"/>
    <tableColumn id="6" xr3:uid="{735DA6D7-DD54-45A3-8FD9-156A8BE02A95}" name="DESCRIPCIÓN DEL RIESGO" dataDxfId="258">
      <calculatedColumnFormula>(CONCATENATE(Tabla15[[#This Row],[¿QUÉ? 
IMPACTO]]," ","por",Tabla15[[#This Row],[¿CÓMO?
CAUSA INMEDIATA 
(Iniciar con la palabra 
por)]]," ","a causa de"," ",Tabla15[[#This Row],[¿PORQUÉ?
CAUSA RAÍZ
(Iniciar con 
debido a/a causa de)]]))</calculatedColumnFormula>
    </tableColumn>
    <tableColumn id="1" xr3:uid="{8138FB87-83C8-4062-9536-98E53C5536F4}" name="SUB CAUSAS (Si aplica)" dataDxfId="257" dataCellStyle="Normal 2"/>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1000000}" name="Tabla6" displayName="Tabla6" ref="A31:E35" totalsRowShown="0" headerRowDxfId="256" dataDxfId="255">
  <autoFilter ref="A31:E35" xr:uid="{00000000-0009-0000-0100-000006000000}"/>
  <tableColumns count="5">
    <tableColumn id="1" xr3:uid="{00000000-0010-0000-0100-000001000000}" name="Gestión" dataDxfId="254"/>
    <tableColumn id="2" xr3:uid="{00000000-0010-0000-0100-000002000000}" name="Fiscal" dataDxfId="253"/>
    <tableColumn id="3" xr3:uid="{00000000-0010-0000-0100-000003000000}" name="Seguridad_Información" dataDxfId="252"/>
    <tableColumn id="4" xr3:uid="{00000000-0010-0000-0100-000004000000}" name="Integridad_Pública_Corrupción" dataDxfId="251"/>
    <tableColumn id="5" xr3:uid="{00000000-0010-0000-0100-000005000000}" name="Integridad_Pública_LA_FT_FP" dataDxfId="250"/>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a2" displayName="Tabla2" ref="A38:F47" totalsRowShown="0" headerRowDxfId="249" dataDxfId="248">
  <autoFilter ref="A38:F47" xr:uid="{00000000-0009-0000-0100-000002000000}"/>
  <tableColumns count="6">
    <tableColumn id="1" xr3:uid="{00000000-0010-0000-0200-000001000000}" name="Ejecución_administración_de_procesos" dataDxfId="247"/>
    <tableColumn id="2" xr3:uid="{00000000-0010-0000-0200-000002000000}" name="Transacción_u_Operación_aplica_para_LA_FT_FP" dataDxfId="246"/>
    <tableColumn id="3" xr3:uid="{00000000-0010-0000-0200-000003000000}" name="Talento_Humano" dataDxfId="245"/>
    <tableColumn id="4" xr3:uid="{00000000-0010-0000-0200-000004000000}" name="Tecnología" dataDxfId="244"/>
    <tableColumn id="5" xr3:uid="{00000000-0010-0000-0200-000005000000}" name="Infraestructura" dataDxfId="243"/>
    <tableColumn id="6" xr3:uid="{00000000-0010-0000-0200-000006000000}" name="Evento_externo" dataDxfId="242"/>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abla3" displayName="Tabla3" ref="H37:I43" totalsRowShown="0" headerRowDxfId="241" dataDxfId="240">
  <autoFilter ref="H37:I43" xr:uid="{00000000-0009-0000-0100-000003000000}"/>
  <tableColumns count="2">
    <tableColumn id="1" xr3:uid="{00000000-0010-0000-0300-000001000000}" name="FACTOR DE RIESGO" dataDxfId="239"/>
    <tableColumn id="2" xr3:uid="{00000000-0010-0000-0300-000002000000}" name="Descripción" dataDxfId="238"/>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 displayName="Tabla1" ref="F8:K28" totalsRowShown="0" headerRowDxfId="237" tableBorderDxfId="236" headerRowCellStyle="Normal 2">
  <autoFilter ref="F8:K28" xr:uid="{00000000-0009-0000-0100-000001000000}"/>
  <tableColumns count="6">
    <tableColumn id="2" xr3:uid="{00000000-0010-0000-0000-000002000000}" name="TIPOLOGÍA" dataDxfId="235" dataCellStyle="Normal 2"/>
    <tableColumn id="3" xr3:uid="{00000000-0010-0000-0000-000003000000}" name="¿QUÉ? _x000a_IMPACTO" dataDxfId="234" dataCellStyle="Normal 2"/>
    <tableColumn id="4" xr3:uid="{00000000-0010-0000-0000-000004000000}" name="¿CÓMO?_x000a_CAUSA INMEDIATA _x000a_(Iniciar con la palabra _x000a_por)" dataDxfId="233" dataCellStyle="Normal 2"/>
    <tableColumn id="5" xr3:uid="{00000000-0010-0000-0000-000005000000}" name="¿PORQUÉ?_x000a_CAUSA RAÍZ_x000a_(Iniciar con _x000a_debido a/a causa de)" dataDxfId="232" dataCellStyle="Normal 2"/>
    <tableColumn id="6" xr3:uid="{00000000-0010-0000-0000-000006000000}" name="DESCRIPCIÓN DEL RIESGO" dataDxfId="231">
      <calculatedColumnFormula>(CONCATENATE(Tabla1[[#This Row],[¿QUÉ? 
IMPACTO]]," ","por",Tabla1[[#This Row],[¿CÓMO?
CAUSA INMEDIATA 
(Iniciar con la palabra 
por)]]," ","a causa de"," ",Tabla1[[#This Row],[¿PORQUÉ?
CAUSA RAÍZ
(Iniciar con 
debido a/a causa de)]]))</calculatedColumnFormula>
    </tableColumn>
    <tableColumn id="1" xr3:uid="{00000000-0010-0000-0000-000001000000}" name="SUB CAUSAS (Si aplica)" dataDxfId="230" dataCellStyle="Normal 2"/>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3.bin"/><Relationship Id="rId4" Type="http://schemas.openxmlformats.org/officeDocument/2006/relationships/table" Target="../tables/table4.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vmlDrawing" Target="../drawings/vmlDrawing2.v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31"/>
  <sheetViews>
    <sheetView zoomScale="90" zoomScaleNormal="90" workbookViewId="0">
      <selection activeCell="B9" sqref="B9:H9"/>
    </sheetView>
  </sheetViews>
  <sheetFormatPr baseColWidth="10" defaultColWidth="0" defaultRowHeight="14.25" zeroHeight="1" x14ac:dyDescent="0.2"/>
  <cols>
    <col min="1" max="1" width="2.85546875" style="288" customWidth="1"/>
    <col min="2" max="3" width="24.42578125" style="288" customWidth="1"/>
    <col min="4" max="4" width="16" style="288" customWidth="1"/>
    <col min="5" max="5" width="24.42578125" style="288" customWidth="1"/>
    <col min="6" max="6" width="27.42578125" style="288" customWidth="1"/>
    <col min="7" max="8" width="24.42578125" style="288" customWidth="1"/>
    <col min="9" max="9" width="4.28515625" style="288" customWidth="1"/>
    <col min="10" max="16384" width="11.42578125" style="288" hidden="1"/>
  </cols>
  <sheetData>
    <row r="1" spans="2:8" ht="27.75" customHeight="1" x14ac:dyDescent="0.2">
      <c r="B1" s="486"/>
      <c r="C1" s="492" t="s">
        <v>385</v>
      </c>
      <c r="D1" s="492"/>
      <c r="E1" s="492"/>
      <c r="F1" s="492"/>
      <c r="G1" s="492"/>
      <c r="H1" s="493"/>
    </row>
    <row r="2" spans="2:8" ht="26.25" customHeight="1" x14ac:dyDescent="0.25">
      <c r="B2" s="487"/>
      <c r="C2" s="489" t="s">
        <v>392</v>
      </c>
      <c r="D2" s="490"/>
      <c r="E2" s="490"/>
      <c r="F2" s="490"/>
      <c r="G2" s="491"/>
      <c r="H2" s="385"/>
    </row>
    <row r="3" spans="2:8" ht="24" customHeight="1" thickBot="1" x14ac:dyDescent="0.25">
      <c r="B3" s="488"/>
      <c r="C3" s="494" t="s">
        <v>386</v>
      </c>
      <c r="D3" s="494"/>
      <c r="E3" s="494"/>
      <c r="F3" s="494"/>
      <c r="G3" s="494"/>
      <c r="H3" s="495"/>
    </row>
    <row r="4" spans="2:8" ht="18" x14ac:dyDescent="0.2">
      <c r="B4" s="496" t="s">
        <v>0</v>
      </c>
      <c r="C4" s="497"/>
      <c r="D4" s="497"/>
      <c r="E4" s="497"/>
      <c r="F4" s="497"/>
      <c r="G4" s="497"/>
      <c r="H4" s="498"/>
    </row>
    <row r="5" spans="2:8" x14ac:dyDescent="0.2">
      <c r="B5" s="289"/>
      <c r="C5" s="290"/>
      <c r="D5" s="290"/>
      <c r="E5" s="290"/>
      <c r="F5" s="290"/>
      <c r="G5" s="290"/>
      <c r="H5" s="291"/>
    </row>
    <row r="6" spans="2:8" ht="63" customHeight="1" x14ac:dyDescent="0.2">
      <c r="B6" s="469" t="s">
        <v>326</v>
      </c>
      <c r="C6" s="470"/>
      <c r="D6" s="470"/>
      <c r="E6" s="470"/>
      <c r="F6" s="470"/>
      <c r="G6" s="470"/>
      <c r="H6" s="471"/>
    </row>
    <row r="7" spans="2:8" ht="60.75" customHeight="1" x14ac:dyDescent="0.2">
      <c r="B7" s="472"/>
      <c r="C7" s="473"/>
      <c r="D7" s="473"/>
      <c r="E7" s="473"/>
      <c r="F7" s="473"/>
      <c r="G7" s="473"/>
      <c r="H7" s="474"/>
    </row>
    <row r="8" spans="2:8" ht="15" x14ac:dyDescent="0.2">
      <c r="B8" s="455" t="s">
        <v>1</v>
      </c>
      <c r="C8" s="475"/>
      <c r="D8" s="475"/>
      <c r="E8" s="475"/>
      <c r="F8" s="475"/>
      <c r="G8" s="475"/>
      <c r="H8" s="476"/>
    </row>
    <row r="9" spans="2:8" ht="127.5" customHeight="1" x14ac:dyDescent="0.2">
      <c r="B9" s="477" t="s">
        <v>327</v>
      </c>
      <c r="C9" s="478"/>
      <c r="D9" s="478"/>
      <c r="E9" s="478"/>
      <c r="F9" s="478"/>
      <c r="G9" s="478"/>
      <c r="H9" s="479"/>
    </row>
    <row r="10" spans="2:8" x14ac:dyDescent="0.2">
      <c r="B10" s="292"/>
      <c r="C10" s="293"/>
      <c r="D10" s="293"/>
      <c r="E10" s="293"/>
      <c r="F10" s="293"/>
      <c r="G10" s="293"/>
      <c r="H10" s="294"/>
    </row>
    <row r="11" spans="2:8" ht="30.75" customHeight="1" x14ac:dyDescent="0.2">
      <c r="B11" s="480" t="s">
        <v>348</v>
      </c>
      <c r="C11" s="481"/>
      <c r="D11" s="481"/>
      <c r="E11" s="481"/>
      <c r="F11" s="481"/>
      <c r="G11" s="481"/>
      <c r="H11" s="482"/>
    </row>
    <row r="12" spans="2:8" s="295" customFormat="1" ht="20.45" customHeight="1" x14ac:dyDescent="0.2">
      <c r="B12" s="483"/>
      <c r="C12" s="484"/>
      <c r="D12" s="484"/>
      <c r="E12" s="484"/>
      <c r="F12" s="484"/>
      <c r="G12" s="484"/>
      <c r="H12" s="485"/>
    </row>
    <row r="13" spans="2:8" ht="20.45" customHeight="1" x14ac:dyDescent="0.2">
      <c r="B13" s="455" t="s">
        <v>2</v>
      </c>
      <c r="C13" s="456"/>
      <c r="D13" s="456"/>
      <c r="E13" s="456"/>
      <c r="F13" s="456"/>
      <c r="G13" s="456"/>
      <c r="H13" s="457"/>
    </row>
    <row r="14" spans="2:8" ht="9" customHeight="1" x14ac:dyDescent="0.2">
      <c r="B14" s="455"/>
      <c r="C14" s="456"/>
      <c r="D14" s="456"/>
      <c r="E14" s="456"/>
      <c r="F14" s="456"/>
      <c r="G14" s="456"/>
      <c r="H14" s="457"/>
    </row>
    <row r="15" spans="2:8" ht="15" x14ac:dyDescent="0.2">
      <c r="B15" s="455" t="s">
        <v>3</v>
      </c>
      <c r="C15" s="456"/>
      <c r="D15" s="456"/>
      <c r="E15" s="456"/>
      <c r="F15" s="456"/>
      <c r="G15" s="456"/>
      <c r="H15" s="457"/>
    </row>
    <row r="16" spans="2:8" ht="15" x14ac:dyDescent="0.2">
      <c r="B16" s="296"/>
      <c r="C16" s="297"/>
      <c r="D16" s="297"/>
      <c r="E16" s="297"/>
      <c r="F16" s="297"/>
      <c r="G16" s="297"/>
      <c r="H16" s="298"/>
    </row>
    <row r="17" spans="2:8" ht="18.75" customHeight="1" x14ac:dyDescent="0.2">
      <c r="B17" s="455" t="s">
        <v>318</v>
      </c>
      <c r="C17" s="456"/>
      <c r="D17" s="456"/>
      <c r="E17" s="456"/>
      <c r="F17" s="456"/>
      <c r="G17" s="456"/>
      <c r="H17" s="457"/>
    </row>
    <row r="18" spans="2:8" ht="18.75" customHeight="1" x14ac:dyDescent="0.2">
      <c r="B18" s="296"/>
      <c r="C18" s="297"/>
      <c r="D18" s="297"/>
      <c r="E18" s="297"/>
      <c r="F18" s="297"/>
      <c r="G18" s="297"/>
      <c r="H18" s="298"/>
    </row>
    <row r="19" spans="2:8" ht="18.75" customHeight="1" x14ac:dyDescent="0.2">
      <c r="B19" s="455" t="s">
        <v>319</v>
      </c>
      <c r="C19" s="456"/>
      <c r="D19" s="456"/>
      <c r="E19" s="456"/>
      <c r="F19" s="456"/>
      <c r="G19" s="456"/>
      <c r="H19" s="457"/>
    </row>
    <row r="20" spans="2:8" ht="18.75" customHeight="1" thickBot="1" x14ac:dyDescent="0.25">
      <c r="B20" s="299"/>
      <c r="C20" s="300"/>
      <c r="D20" s="300"/>
      <c r="E20" s="300"/>
      <c r="F20" s="300"/>
      <c r="G20" s="300"/>
      <c r="H20" s="301"/>
    </row>
    <row r="21" spans="2:8" ht="15" thickTop="1" x14ac:dyDescent="0.2">
      <c r="B21" s="302"/>
      <c r="C21" s="465" t="s">
        <v>4</v>
      </c>
      <c r="D21" s="466"/>
      <c r="E21" s="467" t="s">
        <v>5</v>
      </c>
      <c r="F21" s="468"/>
      <c r="G21" s="303"/>
      <c r="H21" s="304"/>
    </row>
    <row r="22" spans="2:8" ht="35.25" customHeight="1" x14ac:dyDescent="0.2">
      <c r="B22" s="302"/>
      <c r="C22" s="461" t="s">
        <v>6</v>
      </c>
      <c r="D22" s="462"/>
      <c r="E22" s="463" t="s">
        <v>7</v>
      </c>
      <c r="F22" s="464"/>
      <c r="G22" s="303"/>
      <c r="H22" s="304"/>
    </row>
    <row r="23" spans="2:8" ht="17.25" customHeight="1" x14ac:dyDescent="0.2">
      <c r="B23" s="302"/>
      <c r="C23" s="461" t="s">
        <v>8</v>
      </c>
      <c r="D23" s="462"/>
      <c r="E23" s="463" t="s">
        <v>9</v>
      </c>
      <c r="F23" s="464"/>
      <c r="G23" s="303"/>
      <c r="H23" s="304"/>
    </row>
    <row r="24" spans="2:8" ht="50.25" customHeight="1" x14ac:dyDescent="0.2">
      <c r="B24" s="302"/>
      <c r="C24" s="461" t="s">
        <v>10</v>
      </c>
      <c r="D24" s="462"/>
      <c r="E24" s="463" t="s">
        <v>11</v>
      </c>
      <c r="F24" s="464"/>
      <c r="G24" s="303"/>
      <c r="H24" s="304"/>
    </row>
    <row r="25" spans="2:8" ht="42" customHeight="1" x14ac:dyDescent="0.2">
      <c r="B25" s="302"/>
      <c r="C25" s="461" t="s">
        <v>12</v>
      </c>
      <c r="D25" s="462"/>
      <c r="E25" s="463" t="s">
        <v>13</v>
      </c>
      <c r="F25" s="464"/>
      <c r="G25" s="303"/>
      <c r="H25" s="304"/>
    </row>
    <row r="26" spans="2:8" ht="77.25" customHeight="1" x14ac:dyDescent="0.2">
      <c r="B26" s="302"/>
      <c r="C26" s="461" t="s">
        <v>14</v>
      </c>
      <c r="D26" s="462"/>
      <c r="E26" s="463" t="s">
        <v>317</v>
      </c>
      <c r="F26" s="464"/>
      <c r="G26" s="303"/>
      <c r="H26" s="304"/>
    </row>
    <row r="27" spans="2:8" ht="69.75" customHeight="1" x14ac:dyDescent="0.2">
      <c r="B27" s="302"/>
      <c r="C27" s="439" t="s">
        <v>15</v>
      </c>
      <c r="D27" s="440"/>
      <c r="E27" s="441" t="s">
        <v>16</v>
      </c>
      <c r="F27" s="442"/>
      <c r="G27" s="303"/>
      <c r="H27" s="304"/>
    </row>
    <row r="28" spans="2:8" ht="69.75" customHeight="1" x14ac:dyDescent="0.2">
      <c r="B28" s="302"/>
      <c r="C28" s="439" t="s">
        <v>17</v>
      </c>
      <c r="D28" s="440"/>
      <c r="E28" s="441" t="s">
        <v>320</v>
      </c>
      <c r="F28" s="442"/>
      <c r="G28" s="303"/>
      <c r="H28" s="304"/>
    </row>
    <row r="29" spans="2:8" ht="69.75" customHeight="1" x14ac:dyDescent="0.2">
      <c r="B29" s="302"/>
      <c r="C29" s="439" t="s">
        <v>18</v>
      </c>
      <c r="D29" s="440"/>
      <c r="E29" s="441" t="s">
        <v>328</v>
      </c>
      <c r="F29" s="442"/>
      <c r="G29" s="303"/>
      <c r="H29" s="304"/>
    </row>
    <row r="30" spans="2:8" ht="111.75" customHeight="1" x14ac:dyDescent="0.2">
      <c r="B30" s="302"/>
      <c r="C30" s="439" t="s">
        <v>19</v>
      </c>
      <c r="D30" s="440"/>
      <c r="E30" s="441" t="s">
        <v>321</v>
      </c>
      <c r="F30" s="442"/>
      <c r="G30" s="303"/>
      <c r="H30" s="304"/>
    </row>
    <row r="31" spans="2:8" ht="121.5" customHeight="1" x14ac:dyDescent="0.2">
      <c r="B31" s="302"/>
      <c r="C31" s="439" t="s">
        <v>20</v>
      </c>
      <c r="D31" s="440"/>
      <c r="E31" s="441" t="s">
        <v>21</v>
      </c>
      <c r="F31" s="442"/>
      <c r="G31" s="303"/>
      <c r="H31" s="304"/>
    </row>
    <row r="32" spans="2:8" ht="42.75" customHeight="1" x14ac:dyDescent="0.2">
      <c r="B32" s="302"/>
      <c r="C32" s="439" t="s">
        <v>330</v>
      </c>
      <c r="D32" s="440"/>
      <c r="E32" s="441" t="s">
        <v>331</v>
      </c>
      <c r="F32" s="442"/>
      <c r="G32" s="303"/>
      <c r="H32" s="304"/>
    </row>
    <row r="33" spans="2:8" ht="69.75" customHeight="1" x14ac:dyDescent="0.2">
      <c r="B33" s="302"/>
      <c r="C33" s="439" t="s">
        <v>332</v>
      </c>
      <c r="D33" s="440"/>
      <c r="E33" s="441" t="s">
        <v>333</v>
      </c>
      <c r="F33" s="442"/>
      <c r="G33" s="303"/>
      <c r="H33" s="304"/>
    </row>
    <row r="34" spans="2:8" x14ac:dyDescent="0.2">
      <c r="B34" s="302"/>
      <c r="C34" s="305"/>
      <c r="D34" s="305"/>
      <c r="E34" s="306"/>
      <c r="F34" s="306"/>
      <c r="G34" s="303"/>
      <c r="H34" s="304"/>
    </row>
    <row r="35" spans="2:8" ht="15" x14ac:dyDescent="0.2">
      <c r="B35" s="455" t="s">
        <v>22</v>
      </c>
      <c r="C35" s="456"/>
      <c r="D35" s="456"/>
      <c r="E35" s="456"/>
      <c r="F35" s="456"/>
      <c r="G35" s="456"/>
      <c r="H35" s="457"/>
    </row>
    <row r="36" spans="2:8" ht="14.45" customHeight="1" thickBot="1" x14ac:dyDescent="0.25">
      <c r="B36" s="307"/>
      <c r="C36" s="308"/>
      <c r="D36" s="308"/>
      <c r="E36" s="308"/>
      <c r="F36" s="308"/>
      <c r="G36" s="308"/>
      <c r="H36" s="309"/>
    </row>
    <row r="37" spans="2:8" ht="14.45" customHeight="1" thickTop="1" x14ac:dyDescent="0.2">
      <c r="B37" s="307"/>
      <c r="C37" s="448" t="s">
        <v>4</v>
      </c>
      <c r="D37" s="449"/>
      <c r="E37" s="450" t="s">
        <v>5</v>
      </c>
      <c r="F37" s="451"/>
      <c r="G37" s="308"/>
      <c r="H37" s="309"/>
    </row>
    <row r="38" spans="2:8" ht="126" customHeight="1" x14ac:dyDescent="0.2">
      <c r="B38" s="307"/>
      <c r="C38" s="439" t="s">
        <v>23</v>
      </c>
      <c r="D38" s="440"/>
      <c r="E38" s="441" t="s">
        <v>334</v>
      </c>
      <c r="F38" s="442"/>
      <c r="G38" s="308"/>
      <c r="H38" s="309"/>
    </row>
    <row r="39" spans="2:8" ht="53.45" customHeight="1" x14ac:dyDescent="0.2">
      <c r="B39" s="307"/>
      <c r="C39" s="439" t="s">
        <v>24</v>
      </c>
      <c r="D39" s="440"/>
      <c r="E39" s="441" t="s">
        <v>25</v>
      </c>
      <c r="F39" s="442"/>
      <c r="G39" s="308"/>
      <c r="H39" s="309"/>
    </row>
    <row r="40" spans="2:8" ht="54" customHeight="1" x14ac:dyDescent="0.2">
      <c r="B40" s="307"/>
      <c r="C40" s="439" t="s">
        <v>26</v>
      </c>
      <c r="D40" s="440"/>
      <c r="E40" s="441" t="s">
        <v>27</v>
      </c>
      <c r="F40" s="442"/>
      <c r="G40" s="308"/>
      <c r="H40" s="309"/>
    </row>
    <row r="41" spans="2:8" ht="32.450000000000003" customHeight="1" x14ac:dyDescent="0.2">
      <c r="B41" s="307"/>
      <c r="C41" s="439" t="s">
        <v>28</v>
      </c>
      <c r="D41" s="440"/>
      <c r="E41" s="441" t="s">
        <v>29</v>
      </c>
      <c r="F41" s="442"/>
      <c r="G41" s="308"/>
      <c r="H41" s="309"/>
    </row>
    <row r="42" spans="2:8" ht="15" x14ac:dyDescent="0.2">
      <c r="B42" s="307"/>
      <c r="C42" s="308"/>
      <c r="D42" s="308"/>
      <c r="E42" s="308"/>
      <c r="F42" s="308"/>
      <c r="G42" s="308"/>
      <c r="H42" s="309"/>
    </row>
    <row r="43" spans="2:8" ht="18.75" customHeight="1" x14ac:dyDescent="0.2">
      <c r="B43" s="443" t="s">
        <v>322</v>
      </c>
      <c r="C43" s="444"/>
      <c r="D43" s="444"/>
      <c r="E43" s="444"/>
      <c r="F43" s="444"/>
      <c r="G43" s="444"/>
      <c r="H43" s="445"/>
    </row>
    <row r="44" spans="2:8" ht="18.75" customHeight="1" x14ac:dyDescent="0.2">
      <c r="B44" s="310"/>
      <c r="C44" s="311"/>
      <c r="D44" s="311"/>
      <c r="E44" s="311"/>
      <c r="F44" s="311"/>
      <c r="G44" s="311"/>
      <c r="H44" s="312"/>
    </row>
    <row r="45" spans="2:8" ht="65.25" customHeight="1" x14ac:dyDescent="0.2">
      <c r="B45" s="458" t="s">
        <v>335</v>
      </c>
      <c r="C45" s="459"/>
      <c r="D45" s="459"/>
      <c r="E45" s="459"/>
      <c r="F45" s="459"/>
      <c r="G45" s="459"/>
      <c r="H45" s="460"/>
    </row>
    <row r="46" spans="2:8" ht="18.75" customHeight="1" thickBot="1" x14ac:dyDescent="0.25">
      <c r="B46" s="299"/>
      <c r="C46" s="300"/>
      <c r="D46" s="300"/>
      <c r="E46" s="300"/>
      <c r="F46" s="300"/>
      <c r="G46" s="300"/>
      <c r="H46" s="301"/>
    </row>
    <row r="47" spans="2:8" ht="18.75" customHeight="1" thickTop="1" x14ac:dyDescent="0.2">
      <c r="B47" s="299"/>
      <c r="C47" s="448" t="s">
        <v>4</v>
      </c>
      <c r="D47" s="449"/>
      <c r="E47" s="450" t="s">
        <v>5</v>
      </c>
      <c r="F47" s="451"/>
      <c r="G47" s="300"/>
      <c r="H47" s="301"/>
    </row>
    <row r="48" spans="2:8" ht="62.25" customHeight="1" x14ac:dyDescent="0.2">
      <c r="B48" s="299"/>
      <c r="C48" s="446" t="s">
        <v>30</v>
      </c>
      <c r="D48" s="447"/>
      <c r="E48" s="441" t="s">
        <v>323</v>
      </c>
      <c r="F48" s="442"/>
      <c r="G48" s="300"/>
      <c r="H48" s="301"/>
    </row>
    <row r="49" spans="2:8" ht="54" customHeight="1" x14ac:dyDescent="0.2">
      <c r="B49" s="299"/>
      <c r="C49" s="446" t="s">
        <v>31</v>
      </c>
      <c r="D49" s="447"/>
      <c r="E49" s="441" t="s">
        <v>32</v>
      </c>
      <c r="F49" s="442"/>
      <c r="G49" s="300"/>
      <c r="H49" s="301"/>
    </row>
    <row r="50" spans="2:8" ht="64.5" customHeight="1" x14ac:dyDescent="0.2">
      <c r="B50" s="299"/>
      <c r="C50" s="446" t="s">
        <v>33</v>
      </c>
      <c r="D50" s="447"/>
      <c r="E50" s="441" t="s">
        <v>34</v>
      </c>
      <c r="F50" s="442"/>
      <c r="G50" s="300"/>
      <c r="H50" s="301"/>
    </row>
    <row r="51" spans="2:8" ht="66" customHeight="1" x14ac:dyDescent="0.2">
      <c r="B51" s="299"/>
      <c r="C51" s="446" t="s">
        <v>35</v>
      </c>
      <c r="D51" s="447"/>
      <c r="E51" s="441" t="s">
        <v>34</v>
      </c>
      <c r="F51" s="442"/>
      <c r="G51" s="300"/>
      <c r="H51" s="301"/>
    </row>
    <row r="52" spans="2:8" ht="48.75" customHeight="1" x14ac:dyDescent="0.2">
      <c r="B52" s="299"/>
      <c r="C52" s="446" t="s">
        <v>36</v>
      </c>
      <c r="D52" s="447"/>
      <c r="E52" s="441" t="s">
        <v>37</v>
      </c>
      <c r="F52" s="442"/>
      <c r="G52" s="300"/>
      <c r="H52" s="301"/>
    </row>
    <row r="53" spans="2:8" ht="49.5" customHeight="1" x14ac:dyDescent="0.2">
      <c r="B53" s="299"/>
      <c r="C53" s="446" t="s">
        <v>38</v>
      </c>
      <c r="D53" s="447"/>
      <c r="E53" s="441" t="s">
        <v>336</v>
      </c>
      <c r="F53" s="442"/>
      <c r="G53" s="300"/>
      <c r="H53" s="301"/>
    </row>
    <row r="54" spans="2:8" ht="116.25" customHeight="1" x14ac:dyDescent="0.2">
      <c r="B54" s="299"/>
      <c r="C54" s="446" t="s">
        <v>337</v>
      </c>
      <c r="D54" s="447"/>
      <c r="E54" s="441" t="s">
        <v>338</v>
      </c>
      <c r="F54" s="442"/>
      <c r="G54" s="300"/>
      <c r="H54" s="301"/>
    </row>
    <row r="55" spans="2:8" ht="29.45" customHeight="1" x14ac:dyDescent="0.2">
      <c r="B55" s="299"/>
      <c r="C55" s="446" t="s">
        <v>39</v>
      </c>
      <c r="D55" s="447"/>
      <c r="E55" s="441" t="s">
        <v>40</v>
      </c>
      <c r="F55" s="442"/>
      <c r="G55" s="300"/>
      <c r="H55" s="301"/>
    </row>
    <row r="56" spans="2:8" ht="58.5" customHeight="1" x14ac:dyDescent="0.2">
      <c r="B56" s="299"/>
      <c r="C56" s="446" t="s">
        <v>41</v>
      </c>
      <c r="D56" s="447"/>
      <c r="E56" s="441" t="s">
        <v>339</v>
      </c>
      <c r="F56" s="442"/>
      <c r="G56" s="300"/>
      <c r="H56" s="301"/>
    </row>
    <row r="57" spans="2:8" ht="54.75" customHeight="1" x14ac:dyDescent="0.2">
      <c r="B57" s="299"/>
      <c r="C57" s="446" t="s">
        <v>42</v>
      </c>
      <c r="D57" s="447"/>
      <c r="E57" s="441" t="s">
        <v>340</v>
      </c>
      <c r="F57" s="442"/>
      <c r="G57" s="300"/>
      <c r="H57" s="301"/>
    </row>
    <row r="58" spans="2:8" ht="18.75" customHeight="1" x14ac:dyDescent="0.2">
      <c r="B58" s="299"/>
      <c r="C58" s="300"/>
      <c r="D58" s="300"/>
      <c r="E58" s="300"/>
      <c r="F58" s="300"/>
      <c r="G58" s="300"/>
      <c r="H58" s="301"/>
    </row>
    <row r="59" spans="2:8" ht="18.75" customHeight="1" x14ac:dyDescent="0.2">
      <c r="B59" s="452" t="s">
        <v>324</v>
      </c>
      <c r="C59" s="453"/>
      <c r="D59" s="453"/>
      <c r="E59" s="453"/>
      <c r="F59" s="453"/>
      <c r="G59" s="453"/>
      <c r="H59" s="454"/>
    </row>
    <row r="60" spans="2:8" ht="18.75" customHeight="1" x14ac:dyDescent="0.2">
      <c r="B60" s="299"/>
      <c r="C60" s="300"/>
      <c r="D60" s="300"/>
      <c r="E60" s="300"/>
      <c r="F60" s="300"/>
      <c r="G60" s="300"/>
      <c r="H60" s="301"/>
    </row>
    <row r="61" spans="2:8" ht="18.75" customHeight="1" x14ac:dyDescent="0.2">
      <c r="B61" s="436" t="s">
        <v>325</v>
      </c>
      <c r="C61" s="437"/>
      <c r="D61" s="437"/>
      <c r="E61" s="437"/>
      <c r="F61" s="437"/>
      <c r="G61" s="437"/>
      <c r="H61" s="438"/>
    </row>
    <row r="62" spans="2:8" ht="18.75" customHeight="1" x14ac:dyDescent="0.2">
      <c r="B62" s="296"/>
      <c r="C62" s="297"/>
      <c r="D62" s="297"/>
      <c r="E62" s="297"/>
      <c r="F62" s="297"/>
      <c r="G62" s="297"/>
      <c r="H62" s="298"/>
    </row>
    <row r="63" spans="2:8" ht="30" customHeight="1" x14ac:dyDescent="0.2">
      <c r="B63" s="455" t="s">
        <v>341</v>
      </c>
      <c r="C63" s="456"/>
      <c r="D63" s="456"/>
      <c r="E63" s="456"/>
      <c r="F63" s="456"/>
      <c r="G63" s="456"/>
      <c r="H63" s="457"/>
    </row>
    <row r="64" spans="2:8" ht="18.75" customHeight="1" x14ac:dyDescent="0.2">
      <c r="B64" s="436" t="s">
        <v>342</v>
      </c>
      <c r="C64" s="437"/>
      <c r="D64" s="437"/>
      <c r="E64" s="437"/>
      <c r="F64" s="437"/>
      <c r="G64" s="437"/>
      <c r="H64" s="438"/>
    </row>
    <row r="65" spans="2:8" ht="18.75" customHeight="1" x14ac:dyDescent="0.2">
      <c r="B65" s="313"/>
      <c r="C65" s="314"/>
      <c r="D65" s="314"/>
      <c r="E65" s="314"/>
      <c r="F65" s="314"/>
      <c r="G65" s="314"/>
      <c r="H65" s="315"/>
    </row>
    <row r="66" spans="2:8" ht="54.75" customHeight="1" x14ac:dyDescent="0.2">
      <c r="B66" s="436" t="s">
        <v>343</v>
      </c>
      <c r="C66" s="437"/>
      <c r="D66" s="437"/>
      <c r="E66" s="437"/>
      <c r="F66" s="437"/>
      <c r="G66" s="437"/>
      <c r="H66" s="438"/>
    </row>
    <row r="67" spans="2:8" ht="15" thickBot="1" x14ac:dyDescent="0.25">
      <c r="B67" s="316"/>
      <c r="C67" s="317"/>
      <c r="D67" s="317"/>
      <c r="E67" s="317"/>
      <c r="F67" s="317"/>
      <c r="G67" s="317"/>
      <c r="H67" s="318"/>
    </row>
    <row r="68" spans="2:8" x14ac:dyDescent="0.2"/>
    <row r="69" spans="2:8" x14ac:dyDescent="0.2"/>
    <row r="70" spans="2:8" x14ac:dyDescent="0.2"/>
    <row r="71" spans="2:8" x14ac:dyDescent="0.2"/>
    <row r="72" spans="2:8" x14ac:dyDescent="0.2"/>
    <row r="73" spans="2:8" x14ac:dyDescent="0.2"/>
    <row r="74" spans="2:8" x14ac:dyDescent="0.2"/>
    <row r="75" spans="2:8" x14ac:dyDescent="0.2"/>
    <row r="76" spans="2:8" x14ac:dyDescent="0.2"/>
    <row r="77" spans="2:8" x14ac:dyDescent="0.2"/>
    <row r="78" spans="2:8" x14ac:dyDescent="0.2"/>
    <row r="79" spans="2:8" x14ac:dyDescent="0.2"/>
    <row r="80" spans="2:8"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sheetData>
  <sheetProtection formatCells="0" formatColumns="0" formatRows="0"/>
  <mergeCells count="81">
    <mergeCell ref="B1:B3"/>
    <mergeCell ref="C2:G2"/>
    <mergeCell ref="C1:H1"/>
    <mergeCell ref="C3:H3"/>
    <mergeCell ref="B4:H4"/>
    <mergeCell ref="B6:H7"/>
    <mergeCell ref="B8:H8"/>
    <mergeCell ref="B9:H9"/>
    <mergeCell ref="B11:H11"/>
    <mergeCell ref="B15:H15"/>
    <mergeCell ref="B12:H12"/>
    <mergeCell ref="B17:H17"/>
    <mergeCell ref="B13:H13"/>
    <mergeCell ref="B19:H19"/>
    <mergeCell ref="B14:H14"/>
    <mergeCell ref="C24:D24"/>
    <mergeCell ref="E24:F24"/>
    <mergeCell ref="C21:D21"/>
    <mergeCell ref="E21:F21"/>
    <mergeCell ref="C22:D22"/>
    <mergeCell ref="E22:F22"/>
    <mergeCell ref="C23:D23"/>
    <mergeCell ref="E23:F23"/>
    <mergeCell ref="C27:D27"/>
    <mergeCell ref="C25:D25"/>
    <mergeCell ref="E25:F25"/>
    <mergeCell ref="C30:D30"/>
    <mergeCell ref="E27:F27"/>
    <mergeCell ref="C26:D26"/>
    <mergeCell ref="E26:F26"/>
    <mergeCell ref="E30:F30"/>
    <mergeCell ref="C29:D29"/>
    <mergeCell ref="E29:F29"/>
    <mergeCell ref="C28:D28"/>
    <mergeCell ref="E28:F28"/>
    <mergeCell ref="C38:D38"/>
    <mergeCell ref="E38:F38"/>
    <mergeCell ref="C37:D37"/>
    <mergeCell ref="E37:F37"/>
    <mergeCell ref="B35:H35"/>
    <mergeCell ref="C31:D31"/>
    <mergeCell ref="E31:F31"/>
    <mergeCell ref="C32:D32"/>
    <mergeCell ref="E32:F32"/>
    <mergeCell ref="C33:D33"/>
    <mergeCell ref="E33:F33"/>
    <mergeCell ref="C40:D40"/>
    <mergeCell ref="E40:F40"/>
    <mergeCell ref="C41:D41"/>
    <mergeCell ref="E41:F41"/>
    <mergeCell ref="E53:F53"/>
    <mergeCell ref="B45:H45"/>
    <mergeCell ref="E55:F55"/>
    <mergeCell ref="B64:H64"/>
    <mergeCell ref="C47:D47"/>
    <mergeCell ref="E47:F47"/>
    <mergeCell ref="C48:D48"/>
    <mergeCell ref="E48:F48"/>
    <mergeCell ref="C54:D54"/>
    <mergeCell ref="E54:F54"/>
    <mergeCell ref="C49:D49"/>
    <mergeCell ref="E49:F49"/>
    <mergeCell ref="B59:H59"/>
    <mergeCell ref="B61:H61"/>
    <mergeCell ref="B63:H63"/>
    <mergeCell ref="B66:H66"/>
    <mergeCell ref="C39:D39"/>
    <mergeCell ref="E39:F39"/>
    <mergeCell ref="B43:H43"/>
    <mergeCell ref="C50:D50"/>
    <mergeCell ref="E50:F50"/>
    <mergeCell ref="C51:D51"/>
    <mergeCell ref="E51:F51"/>
    <mergeCell ref="C52:D52"/>
    <mergeCell ref="E52:F52"/>
    <mergeCell ref="C56:D56"/>
    <mergeCell ref="E56:F56"/>
    <mergeCell ref="C57:D57"/>
    <mergeCell ref="E57:F57"/>
    <mergeCell ref="C53:D53"/>
    <mergeCell ref="C55:D55"/>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sheetPr>
  <dimension ref="A1:XFC35"/>
  <sheetViews>
    <sheetView showGridLines="0" zoomScale="85" zoomScaleNormal="85" workbookViewId="0">
      <pane xSplit="1" ySplit="8" topLeftCell="B9" activePane="bottomRight" state="frozen"/>
      <selection pane="topRight" activeCell="B1" sqref="B1"/>
      <selection pane="bottomLeft" activeCell="A7" sqref="A7"/>
      <selection pane="bottomRight" activeCell="D9" sqref="D9"/>
    </sheetView>
  </sheetViews>
  <sheetFormatPr baseColWidth="10" defaultColWidth="14.42578125" defaultRowHeight="12.75" zeroHeight="1" x14ac:dyDescent="0.25"/>
  <cols>
    <col min="1" max="1" width="11.42578125" style="68" customWidth="1"/>
    <col min="2" max="2" width="48.42578125" style="73" customWidth="1"/>
    <col min="3" max="3" width="13.42578125" style="73" customWidth="1"/>
    <col min="4" max="4" width="13" style="73" customWidth="1"/>
    <col min="5" max="5" width="13.42578125" style="73" customWidth="1"/>
    <col min="6" max="6" width="11.28515625" style="73" customWidth="1"/>
    <col min="7" max="7" width="12.7109375" style="73" customWidth="1"/>
    <col min="8" max="8" width="10.140625" style="73" hidden="1" customWidth="1"/>
    <col min="9" max="9" width="7.42578125" style="73" hidden="1" customWidth="1"/>
    <col min="10" max="10" width="14" style="73" hidden="1" customWidth="1"/>
    <col min="11" max="15" width="12.42578125" style="73" hidden="1" customWidth="1"/>
    <col min="16" max="16" width="3.85546875" style="73" hidden="1" customWidth="1"/>
    <col min="17" max="17" width="4.85546875" style="68" hidden="1" customWidth="1"/>
    <col min="18" max="18" width="5.85546875" style="68" hidden="1" customWidth="1"/>
    <col min="19" max="24" width="14" style="68" hidden="1" customWidth="1"/>
    <col min="25" max="25" width="12.28515625" style="73" customWidth="1"/>
    <col min="26" max="26" width="21.28515625" style="68" customWidth="1"/>
    <col min="27" max="27" width="17.7109375" style="68" customWidth="1"/>
    <col min="28" max="28" width="11.42578125" style="68" customWidth="1"/>
    <col min="29" max="29" width="15.85546875" style="68" customWidth="1"/>
    <col min="30" max="30" width="27.42578125" style="68" customWidth="1"/>
    <col min="31" max="31" width="26.85546875" style="68" customWidth="1"/>
    <col min="32" max="36" width="22.85546875" style="73" customWidth="1"/>
    <col min="37" max="37" width="23.42578125" style="68" customWidth="1"/>
    <col min="38" max="265" width="11.42578125" style="68" customWidth="1"/>
    <col min="266" max="266" width="12.42578125" style="68" customWidth="1"/>
    <col min="267" max="267" width="47" style="68" customWidth="1"/>
    <col min="268" max="268" width="35" style="68" customWidth="1"/>
    <col min="269" max="16383" width="14.42578125" style="68"/>
    <col min="16384" max="16384" width="14.42578125" style="68" hidden="1" customWidth="1"/>
  </cols>
  <sheetData>
    <row r="1" spans="1:38" s="56" customFormat="1" ht="36" customHeight="1" x14ac:dyDescent="0.2">
      <c r="A1" s="596"/>
      <c r="B1" s="602" t="str">
        <f>+'2 CONTEXTO E IDENTIFICACIÓN'!A1</f>
        <v>MAPA DE RIESGOS INTEGRAL</v>
      </c>
      <c r="C1" s="589"/>
      <c r="D1" s="590"/>
      <c r="E1" s="57"/>
      <c r="F1" s="158"/>
      <c r="G1" s="372" t="str">
        <f>+'2 CONTEXTO E IDENTIFICACIÓN'!$I$4</f>
        <v>Elaboración o Actualización:</v>
      </c>
      <c r="H1" s="215">
        <f>'2 CONTEXTO E IDENTIFICACIÓN'!J4</f>
        <v>46035</v>
      </c>
      <c r="I1" s="13"/>
      <c r="J1" s="13"/>
      <c r="Y1" s="60"/>
      <c r="AF1" s="57"/>
      <c r="AG1" s="57"/>
      <c r="AH1" s="57"/>
      <c r="AI1" s="57"/>
      <c r="AJ1" s="57"/>
    </row>
    <row r="2" spans="1:38" s="56" customFormat="1" ht="24.75" customHeight="1" x14ac:dyDescent="0.2">
      <c r="A2" s="596"/>
      <c r="B2" s="602"/>
      <c r="C2" s="39" t="str">
        <f>+'2 CONTEXTO E IDENTIFICACIÓN'!A2</f>
        <v>VERSIÓN DEL MAPA DE RIESGOS:</v>
      </c>
      <c r="D2" s="111">
        <f>'2 CONTEXTO E IDENTIFICACIÓN'!B2</f>
        <v>1</v>
      </c>
      <c r="E2" s="57"/>
      <c r="F2" s="57"/>
      <c r="G2" s="111" t="str">
        <f>+'2 CONTEXTO E IDENTIFICACIÓN'!$E$5</f>
        <v>Vigencia:</v>
      </c>
      <c r="H2" s="202">
        <f>'2 CONTEXTO E IDENTIFICACIÓN'!G5</f>
        <v>0</v>
      </c>
      <c r="I2" s="203" t="s">
        <v>50</v>
      </c>
      <c r="J2" s="200">
        <f>'2 CONTEXTO E IDENTIFICACIÓN'!J5</f>
        <v>46386</v>
      </c>
      <c r="K2" s="59"/>
      <c r="L2" s="59"/>
      <c r="M2" s="59"/>
      <c r="N2" s="59"/>
      <c r="O2" s="59"/>
      <c r="P2" s="58"/>
      <c r="Y2" s="60"/>
      <c r="AF2" s="57"/>
      <c r="AG2" s="57"/>
      <c r="AH2" s="57"/>
      <c r="AI2" s="57"/>
      <c r="AJ2" s="57"/>
    </row>
    <row r="3" spans="1:38" s="56" customFormat="1" x14ac:dyDescent="0.2">
      <c r="A3" s="60"/>
      <c r="B3" s="58"/>
      <c r="C3" s="205"/>
      <c r="D3" s="205"/>
      <c r="E3" s="57"/>
      <c r="F3" s="205"/>
      <c r="G3" s="205"/>
      <c r="H3" s="218"/>
      <c r="I3" s="219"/>
      <c r="J3" s="198"/>
      <c r="K3" s="59"/>
      <c r="L3" s="59"/>
      <c r="M3" s="59"/>
      <c r="N3" s="59"/>
      <c r="O3" s="59"/>
      <c r="P3" s="58"/>
      <c r="Y3" s="60"/>
      <c r="AF3" s="57"/>
      <c r="AG3" s="57"/>
      <c r="AH3" s="57"/>
      <c r="AI3" s="57"/>
      <c r="AJ3" s="57"/>
    </row>
    <row r="4" spans="1:38" s="56" customFormat="1" ht="15" x14ac:dyDescent="0.2">
      <c r="A4" s="12" t="s">
        <v>46</v>
      </c>
      <c r="B4" s="581" t="str">
        <f>'2 CONTEXTO E IDENTIFICACIÓN'!B4</f>
        <v>UAERMV</v>
      </c>
      <c r="C4" s="581"/>
      <c r="D4" s="581"/>
      <c r="E4" s="373"/>
      <c r="F4" s="58"/>
      <c r="G4" s="57"/>
      <c r="Y4" s="60"/>
      <c r="AF4" s="57"/>
      <c r="AG4" s="57"/>
      <c r="AH4" s="57"/>
      <c r="AI4" s="57"/>
      <c r="AJ4" s="57"/>
    </row>
    <row r="5" spans="1:38" s="56" customFormat="1" ht="20.25" customHeight="1" thickBot="1" x14ac:dyDescent="0.45">
      <c r="A5" s="12" t="s">
        <v>47</v>
      </c>
      <c r="B5" s="581">
        <f>'2 CONTEXTO E IDENTIFICACIÓN'!F4</f>
        <v>0</v>
      </c>
      <c r="C5" s="582"/>
      <c r="D5" s="582"/>
      <c r="E5" s="373"/>
      <c r="F5" s="58"/>
      <c r="G5" s="57"/>
      <c r="K5" s="666"/>
      <c r="L5" s="666"/>
      <c r="M5" s="666"/>
      <c r="N5" s="666"/>
      <c r="O5" s="666"/>
      <c r="P5" s="666"/>
      <c r="Q5" s="666"/>
      <c r="R5" s="666"/>
      <c r="S5" s="666"/>
      <c r="T5" s="666"/>
      <c r="U5" s="666"/>
      <c r="V5" s="666"/>
      <c r="Y5" s="60"/>
      <c r="AF5" s="57"/>
      <c r="AG5" s="57"/>
      <c r="AH5" s="57"/>
      <c r="AI5" s="57"/>
      <c r="AJ5" s="57"/>
    </row>
    <row r="6" spans="1:38" s="56" customFormat="1" ht="13.5" hidden="1" thickBot="1" x14ac:dyDescent="0.25">
      <c r="D6" s="58"/>
      <c r="E6" s="205"/>
      <c r="F6" s="58"/>
      <c r="G6" s="57"/>
      <c r="I6" s="603" t="s">
        <v>279</v>
      </c>
      <c r="J6" s="604"/>
      <c r="K6" s="604"/>
      <c r="L6" s="604"/>
      <c r="M6" s="604"/>
      <c r="N6" s="604"/>
      <c r="O6" s="605"/>
      <c r="R6" s="61"/>
      <c r="S6" s="62"/>
      <c r="T6" s="667" t="s">
        <v>125</v>
      </c>
      <c r="U6" s="668"/>
      <c r="V6" s="668"/>
      <c r="W6" s="668"/>
      <c r="X6" s="669"/>
      <c r="Y6" s="60"/>
      <c r="AF6" s="57"/>
      <c r="AG6" s="57"/>
      <c r="AH6" s="57"/>
      <c r="AI6" s="57"/>
      <c r="AJ6" s="57"/>
    </row>
    <row r="7" spans="1:38" ht="24.75" customHeight="1" x14ac:dyDescent="0.25">
      <c r="A7" s="113"/>
      <c r="B7" s="113"/>
      <c r="C7" s="65"/>
      <c r="D7" s="113"/>
      <c r="E7" s="597" t="s">
        <v>280</v>
      </c>
      <c r="F7" s="597"/>
      <c r="G7" s="597"/>
      <c r="H7" s="65"/>
      <c r="I7" s="66"/>
      <c r="J7" s="67"/>
      <c r="K7" s="594" t="s">
        <v>125</v>
      </c>
      <c r="L7" s="594"/>
      <c r="M7" s="594"/>
      <c r="N7" s="594"/>
      <c r="O7" s="595"/>
      <c r="P7" s="65"/>
      <c r="R7" s="69"/>
      <c r="T7" s="70">
        <v>0.2</v>
      </c>
      <c r="U7" s="70">
        <v>0.4</v>
      </c>
      <c r="V7" s="70">
        <v>0.6</v>
      </c>
      <c r="W7" s="70">
        <v>0.8</v>
      </c>
      <c r="X7" s="71">
        <v>1</v>
      </c>
      <c r="Y7" s="670" t="s">
        <v>363</v>
      </c>
      <c r="Z7" s="671"/>
      <c r="AA7" s="671"/>
      <c r="AB7" s="671"/>
      <c r="AC7" s="672"/>
      <c r="AD7" s="673" t="s">
        <v>364</v>
      </c>
      <c r="AE7" s="671"/>
      <c r="AF7" s="672"/>
    </row>
    <row r="8" spans="1:38" ht="39.950000000000003" customHeight="1" x14ac:dyDescent="0.2">
      <c r="A8" s="76" t="s">
        <v>219</v>
      </c>
      <c r="B8" s="76" t="s">
        <v>256</v>
      </c>
      <c r="C8" s="76" t="s">
        <v>281</v>
      </c>
      <c r="D8" s="76" t="s">
        <v>42</v>
      </c>
      <c r="E8" s="76" t="s">
        <v>106</v>
      </c>
      <c r="F8" s="76" t="s">
        <v>125</v>
      </c>
      <c r="G8" s="387" t="s">
        <v>282</v>
      </c>
      <c r="H8" s="65"/>
      <c r="I8" s="69"/>
      <c r="J8" s="77"/>
      <c r="K8" s="78" t="s">
        <v>235</v>
      </c>
      <c r="L8" s="78" t="s">
        <v>238</v>
      </c>
      <c r="M8" s="78" t="s">
        <v>242</v>
      </c>
      <c r="N8" s="78" t="s">
        <v>246</v>
      </c>
      <c r="O8" s="79" t="s">
        <v>250</v>
      </c>
      <c r="P8" s="65"/>
      <c r="R8" s="69"/>
      <c r="S8" s="80"/>
      <c r="T8" s="81" t="s">
        <v>235</v>
      </c>
      <c r="U8" s="81" t="s">
        <v>238</v>
      </c>
      <c r="V8" s="81" t="s">
        <v>242</v>
      </c>
      <c r="W8" s="81" t="s">
        <v>246</v>
      </c>
      <c r="X8" s="356" t="s">
        <v>250</v>
      </c>
      <c r="Y8" s="76" t="s">
        <v>44</v>
      </c>
      <c r="Z8" s="76" t="s">
        <v>356</v>
      </c>
      <c r="AA8" s="76" t="s">
        <v>357</v>
      </c>
      <c r="AB8" s="76" t="s">
        <v>358</v>
      </c>
      <c r="AC8" s="76" t="s">
        <v>359</v>
      </c>
      <c r="AD8" s="76" t="s">
        <v>360</v>
      </c>
      <c r="AE8" s="76" t="s">
        <v>361</v>
      </c>
      <c r="AF8" s="76" t="s">
        <v>357</v>
      </c>
      <c r="AG8" s="83"/>
      <c r="AH8" s="83"/>
      <c r="AI8" s="83"/>
      <c r="AJ8" s="83"/>
      <c r="AK8" s="83"/>
      <c r="AL8" s="83"/>
    </row>
    <row r="9" spans="1:38" ht="85.5" customHeight="1" x14ac:dyDescent="0.2">
      <c r="A9" s="84" t="str">
        <f>'2 CONTEXTO E IDENTIFICACIÓN'!A9</f>
        <v>R1</v>
      </c>
      <c r="B9" s="85" t="str">
        <f>+'2 CONTEXTO E IDENTIFICACIÓN'!J9</f>
        <v xml:space="preserve"> por a causa de </v>
      </c>
      <c r="C9" s="114">
        <f>+'5 VALORACIÓN CONTROL PROBAB.'!V8</f>
        <v>0</v>
      </c>
      <c r="D9" s="86">
        <f>+'5 VALORACIÓN CONTROL IMPACTO'!V8</f>
        <v>0</v>
      </c>
      <c r="E9" s="86" t="str">
        <f t="shared" ref="E9:E28" si="0">+IF(C9=0,"",IF(C9&lt;=$R$13,$S$13,IF(C9&lt;=$R$12,$S$12,IF(C9&lt;=$R$11,$S$11,IF(C9&lt;=$R$10,$S$10,IF(C9&lt;=$R$9,$S$9,""))))))</f>
        <v/>
      </c>
      <c r="F9" s="86" t="str">
        <f t="shared" ref="F9:F28" si="1">+IF(D9=0,"",IF(D9&lt;=$T$7,$T$8,IF(D9&lt;=$U$7,$U$8,IF(D9&lt;=$V$7,$V$8,IF(D9&lt;=$W$7,$W$8,IF(D9&lt;=$X$7,$X$8,""))))))</f>
        <v/>
      </c>
      <c r="G9" s="368" t="str">
        <f t="shared" ref="G9:G28" si="2">+IF(E9=$S$9,IF(F9=$T$8,$T$9,IF(F9=$U$8,$U$9,IF(F9=$V$8,$V$9,IF(F9=$W$8,$W$9,IF(F9=$X$8,$X$9))))),IF(E9=$S$10,IF(F9=$T$8,$T$10,IF(F9=$U$8,$U$10,IF(F9=$V$8,$V$10,IF(F9=$W$8,$W$10,IF(F9=$X$8,$X$10))))),IF(E9=$S$11,IF(F9=$T$8,$T$11,IF(F9=$U$8,$U$11,IF(F9=$V$8,$V$11,IF(F9=$W$8,$W$11,IF(F9=$X$8,$X$11))))),IF(E9=$S$12,IF(F9=$T$8,$T$12,IF(F9=$U$8,$U$12,IF(F9=$V$8,$V$12,IF(F9=$W$8,$W$12,IF(F9=$X$8,$X$12))))),IF(E9=$S$13,IF(F9=$T$8,$T$13,IF(F9=$U$8,$U$13,IF(F9=$V$8,$V$13,IF(F9=$W$8,$W$13,IF(F9=$X$8,$X$13))))),"")))))</f>
        <v/>
      </c>
      <c r="H9" s="87"/>
      <c r="I9" s="600" t="s">
        <v>106</v>
      </c>
      <c r="J9" s="78" t="s">
        <v>248</v>
      </c>
      <c r="K9" s="88" t="str">
        <f>+IF(AND(E9=$S$9,F9=$T$8),A9,"")&amp;" "&amp;IF(AND(E10=$S$9,F10=$T$8),A10,"")&amp;" "&amp;IF(AND(E11=$S$9,F11=$T$8),A11,"")&amp;" "&amp;IF(AND(E12=$S$9,F12=$T$8),A12,"")&amp;" "&amp;IF(AND(E13=$S$9,F13=$T$8),A13,"")&amp;" "&amp;IF(AND(E14=$S$9,F14=$T$8),A14,"")&amp;" "&amp;IF(AND(E15=$S$9,F15=$T$8),A15,"")&amp;" "&amp;IF(AND(E16=$S$9,F16=$T$8),A16,"")&amp;" "&amp;IF(AND(E17=$S$9,F17=$T$8),A17,"")&amp;" "&amp;IF(AND(E18=$S$9,F18=$T$8),A18,"")&amp;" "&amp;IF(AND(E19=$S$9,F19=$T$8),A19,"")&amp;" "&amp;IF(AND(E20=$S$9,F20=$T$8),A20,"")&amp;" "&amp;IF(AND(E21=$S$9,F21=$T$8),A21,"")&amp;" "&amp;IF(AND(E22=$S$9,F22=$T$8),A22,"")&amp;" "&amp;IF(AND(E23=$S$9,F23=$T$8),A23,"")&amp;" "&amp;IF(AND(E24=$S$9,F24=$T$8),A24,"")&amp;" "&amp;IF(AND(E25=$S$9,F25=$T$8),A25,"")&amp;" "&amp;IF(AND(E26=$S$9,F26=$T$8),A26,"")&amp;" "&amp;IF(AND(E27=$S$9,F27=$T$8),A27,"")&amp;" "&amp;IF(AND(E28=$S$9,F28=$T$8),A28,"")</f>
        <v xml:space="preserve">                   </v>
      </c>
      <c r="L9" s="88" t="str">
        <f>+IF(AND(E9=$S$9,F9=$U$8),A9,"")&amp;" "&amp;IF(AND(E10=$S$9,F10=$U$8),A10,"")&amp;" "&amp;IF(AND(E11=$S$9,F11=$U$8),A11,"")&amp;" "&amp;IF(AND(E12=$S$9,F12=$U$8),A12,"")&amp;" "&amp;IF(AND(E13=$S$9,F13=$U$8),A13,"")&amp;" "&amp;IF(AND(E14=$S$9,F14=$U$8),A14,"")&amp;" "&amp;IF(AND(E15=$S$9,F15=$U$8),A15,"")&amp;" "&amp;IF(AND(E16=$S$9,F16=$U$8),A16,"")&amp;" "&amp;IF(AND(E17=$S$9,F17=$U$8),A17,"")&amp;" "&amp;IF(AND(E18=$S$9,F18=$U$8),A18,"")&amp;" "&amp;IF(AND(E19=$S$9,F19=$U$8),A19,"")&amp;" "&amp;IF(AND(E20=$S$9,F20=$U$8),A20,"")&amp;" "&amp;IF(AND(E21=$S$9,F21=$U$8),A21,"")&amp;" "&amp;IF(AND(E22=$S$9,F22=$U$8),A22,"")&amp;" "&amp;IF(AND(E23=$S$9,F23=$U$8),A23,"")&amp;" "&amp;IF(AND(E24=$S$9,F24=$U$8),A24,"")&amp;" "&amp;IF(AND(E25=$S$9,F25=$U$8),A25,"")&amp;" "&amp;IF(AND(E26=$S$9,F26=$U$8),A26,"")&amp;" "&amp;IF(AND(E27=$S$9,F27=$U$8),A27,"")&amp;" "&amp;IF(AND(E28=$S$9,F28=$U$8),A28,"")</f>
        <v xml:space="preserve">                   </v>
      </c>
      <c r="M9" s="88" t="str">
        <f>+IF(AND(E9=$S$9,F9=$V$8),A9,"")&amp;" "&amp;IF(AND(E10=$S$9,F10=$V$8),A10,"")&amp;" "&amp;IF(AND(E11=$S$9,F11=$V$8),A11,"")&amp;" "&amp;IF(AND(E12=$S$9,F12=$V$8),A12,"")&amp;" "&amp;IF(AND(E13=$S$9,F13=$V$8),A13,"")&amp;" "&amp;IF(AND(E14=$S$9,F14=$V$8),A14,"")&amp;" "&amp;IF(AND(E15=$S$9,F15=$V$8),A15,"")&amp;" "&amp;IF(AND(E16=$S$9,F16=$V$8),A16,"")&amp;" "&amp;IF(AND(E17=$S$9,F17=$V$8),A17,"")&amp;" "&amp;IF(AND(E18=$S$9,F18=$V$8),A18,"")&amp;" "&amp;IF(AND(E19=$S$9,F19=$V$8),A19,"")&amp;" "&amp;IF(AND(E20=$S$9,F20=$V$8),A20,"")&amp;" "&amp;IF(AND(E21=$S$9,F21=$V$8),A21,"")&amp;" "&amp;IF(AND(E22=$S$9,F22=$V$8),A22,"")&amp;" "&amp;IF(AND(E23=$S$9,F23=$V$8),A23,"")&amp;" "&amp;IF(AND(E24=$S$9,F24=$V$8),A24,"")&amp;" "&amp;IF(AND(E25=$S$9,F25=$V$8),A25,"")&amp;" "&amp;IF(AND(E26=$S$9,F26=$V$8),A26,"")&amp;" "&amp;IF(AND(E27=$S$9,F27=$V$8),A27,"")&amp;" "&amp;IF(AND(E28=$S$9,F28=$V$8),A28,"")</f>
        <v xml:space="preserve">                   </v>
      </c>
      <c r="N9" s="88" t="str">
        <f>+IF(AND(E9=$S$9,F9=$W$8),A9,"")&amp;" "&amp;IF(AND(E10=$S$9,F10=$W$8),A10,"")&amp;" "&amp;IF(AND(E11=$S$9,F11=$W$8),A11,"")&amp;" "&amp;IF(AND(E12=$S$9,F12=$W$8),A12,"")&amp;" "&amp;IF(AND(E13=$S$9,F13=$W$8),A13,"")&amp;" "&amp;IF(AND(E14=$S$9,F14=$W$8),A14,"")&amp;" "&amp;IF(AND(E15=$S$9,F15=$W$8),A15,"")&amp;" "&amp;IF(AND(E16=$S$9,F16=$W$8),A16,"")&amp;" "&amp;IF(AND(E17=$S$9,F17=$W$8),A17,"")&amp;" "&amp;IF(AND(E18=$S$9,F18=$W$8),A18,"")&amp;" "&amp;IF(AND(E19=$S$9,F19=$W$8),A19,"")&amp;" "&amp;IF(AND(E20=$S$9,F20=$W$8),A20,"")&amp;" "&amp;IF(AND(E21=$S$9,F21=$W$8),A21,"")&amp;" "&amp;IF(AND(E22=$S$9,F22=$W$8),A22,"")&amp;" "&amp;IF(AND(E23=$S$9,F23=$W$8),A23,"")&amp;" "&amp;IF(AND(E24=$S$9,F24=$W$8),A24,"")&amp;" "&amp;IF(AND(E25=$S$9,F25=$W$8),A25,"")&amp;" "&amp;IF(AND(E26=$S$9,F26=$W$8),A26,"")&amp;" "&amp;IF(AND(E27=$S$9,F27=$W$8),A27,"")&amp;" "&amp;IF(AND(E28=$S$9,F28=$W$8),A28,"")</f>
        <v xml:space="preserve">                   </v>
      </c>
      <c r="O9" s="89" t="str">
        <f>+IF(AND(E9=$S$9,F9=$X$8),A9,"")&amp;" "&amp;IF(AND(E10=$S$9,F10=$X$8),A10,"")&amp;" "&amp;IF(AND(E11=$S$9,F11=$X$8),A11,"")&amp;" "&amp;IF(AND(E12=$S$9,F12=$X$8),A12,"")&amp;" "&amp;IF(AND(E13=$S$9,F13=$X$8),A13,"")&amp;" "&amp;IF(AND(E14=$S$9,F14=$X$8),A14,"")&amp;" "&amp;IF(AND(E15=$S$9,F15=$X$8),A15,"")&amp;" "&amp;IF(AND(E16=$S$9,F16=$X$8),A16,"")&amp;" "&amp;IF(AND(E17=$S$9,F17=$X$8),A17,"")&amp;" "&amp;IF(AND(E18=$S$9,F18=$X$8),A18,"")&amp;" "&amp;IF(AND(E19=$S$9,F19=$X$8),A19,"")&amp;" "&amp;IF(AND(E20=$S$9,F20=$X$8),A20,"")&amp;" "&amp;IF(AND(E21=$S$9,F21=$X$8),A21,"")&amp;" "&amp;IF(AND(E22=$S$9,F22=$X$8),A22,"")&amp;" "&amp;IF(AND(E23=$S$9,F23=$X$8),A23,"")&amp;" "&amp;IF(AND(E24=$S$9,F24=$X$8),A24,"")&amp;" "&amp;IF(AND(E25=$S$9,F25=$X$8),A25,"")&amp;" "&amp;IF(AND(E26=$S$9,F26=$X$8),A26,"")&amp;" "&amp;IF(AND(E27=$S$9,F27=$X$8),A27,"")&amp;" "&amp;IF(AND(E28=$S$9,F28=$X$8),A28,"")</f>
        <v xml:space="preserve">                   </v>
      </c>
      <c r="P9" s="87"/>
      <c r="Q9" s="674" t="s">
        <v>106</v>
      </c>
      <c r="R9" s="90">
        <v>1</v>
      </c>
      <c r="S9" s="81" t="s">
        <v>248</v>
      </c>
      <c r="T9" s="88" t="s">
        <v>257</v>
      </c>
      <c r="U9" s="88" t="s">
        <v>257</v>
      </c>
      <c r="V9" s="88" t="s">
        <v>257</v>
      </c>
      <c r="W9" s="88" t="s">
        <v>257</v>
      </c>
      <c r="X9" s="357" t="s">
        <v>258</v>
      </c>
      <c r="Y9" s="369" t="s">
        <v>107</v>
      </c>
      <c r="Z9" s="80"/>
      <c r="AA9" s="359"/>
      <c r="AB9" s="359"/>
      <c r="AC9" s="360"/>
      <c r="AD9" s="360"/>
      <c r="AE9" s="360"/>
      <c r="AF9" s="361"/>
      <c r="AG9" s="91"/>
      <c r="AH9" s="91"/>
      <c r="AI9" s="91"/>
      <c r="AJ9" s="91"/>
      <c r="AK9" s="83"/>
      <c r="AL9" s="83"/>
    </row>
    <row r="10" spans="1:38" ht="93" customHeight="1" x14ac:dyDescent="0.2">
      <c r="A10" s="84" t="str">
        <f>'2 CONTEXTO E IDENTIFICACIÓN'!A10</f>
        <v>R2</v>
      </c>
      <c r="B10" s="85" t="str">
        <f>+'2 CONTEXTO E IDENTIFICACIÓN'!J10</f>
        <v xml:space="preserve"> por a causa de </v>
      </c>
      <c r="C10" s="114">
        <f>'5 VALORACIÓN CONTROL PROBAB.'!V14</f>
        <v>0</v>
      </c>
      <c r="D10" s="86">
        <f>'5 VALORACIÓN CONTROL PROBAB.'!V14</f>
        <v>0</v>
      </c>
      <c r="E10" s="86" t="str">
        <f t="shared" si="0"/>
        <v/>
      </c>
      <c r="F10" s="86" t="str">
        <f t="shared" si="1"/>
        <v/>
      </c>
      <c r="G10" s="368" t="str">
        <f t="shared" si="2"/>
        <v/>
      </c>
      <c r="H10" s="87"/>
      <c r="I10" s="600"/>
      <c r="J10" s="78" t="s">
        <v>244</v>
      </c>
      <c r="K10" s="92" t="str">
        <f>+IF(AND(E9=$S$10,F9=$T$8),A9,"")&amp;" "&amp;IF(AND(E10=$S$10,F10=$T$8),A10,"")&amp;" "&amp;IF(AND(E11=$S$10,F11=$T$8),A11,"")&amp;" "&amp;IF(AND(E12=$S$10,F12=$T$8),A12,"")&amp;" "&amp;IF(AND(E13=$S$10,F13=$T$8),A13,"")&amp;" "&amp;IF(AND(E14=$S$10,F14=$T$8),A14,"")&amp;" "&amp;IF(AND(E15=$S$10,F15=$T$8),A15,"")&amp;" "&amp;IF(AND(E16=$S$10,F16=$T$8),A16,"")&amp;" "&amp;IF(AND(E17=$S$10,F17=$T$8),A17,"")&amp;" "&amp;IF(AND(E18=$S$10,F18=$T$8),A18,"")&amp;" "&amp;IF(AND(E19=$S$10,F19=$T$8),A19,"")&amp;" "&amp;IF(AND(E20=$S$10,F20=$T$8),A20,"")&amp;" "&amp;IF(AND(E21=$S$10,F21=$T$8),A21,"")&amp;" "&amp;IF(AND(E22=$S$10,F22=$T$8),A22,"")&amp;" "&amp;IF(AND(E23=$S$10,F23=$T$8),A23,"")&amp;" "&amp;IF(AND(E24=$S$10,F24=$T$8),A24,"")&amp;" "&amp;IF(AND(E25=$S$10,F25=$T$8),A25,"")&amp;" "&amp;IF(AND(E26=$S$10,F26=$T$8),A26,"")&amp;" "&amp;IF(AND(E27=$S$10,F27=$T$8),A27,"")&amp;" "&amp;IF(AND(E28=$S$10,F28=$T$8),A28,"")</f>
        <v xml:space="preserve">                   </v>
      </c>
      <c r="L10" s="92" t="str">
        <f>+IF(AND(E9=$S$10,F9=$U$8),A9,"")&amp;" "&amp;IF(AND(E10=$S$10,F10=$U$8),A10,"")&amp;" "&amp;IF(AND(E11=$S$10,F11=$U$8),A11,"")&amp;" "&amp;IF(AND(E12=$S$10,F12=$U$8),A12,"")&amp;" "&amp;IF(AND(E13=$S$10,F13=$U$8),A13,"")&amp;" "&amp;IF(AND(E14=$S$10,F14=$U$8),A14,"")&amp;" "&amp;IF(AND(E15=$S$10,F15=$U$8),A15,"")&amp;" "&amp;IF(AND(E16=$S$10,F16=$U$8),A16,"")&amp;" "&amp;IF(AND(E17=$S$10,F17=$U$8),A17,"")&amp;" "&amp;IF(AND(E18=$S$10,F18=$U$8),A18,"")&amp;" "&amp;IF(AND(E19=$S$10,F19=$U$8),A19,"")&amp;" "&amp;IF(AND(E20=$S$10,F20=$U$8),A20,"")&amp;" "&amp;IF(AND(E21=$S$10,F21=$U$8),A21,"")&amp;" "&amp;IF(AND(E22=$S$10,F22=$U$8),A22,"")&amp;" "&amp;IF(AND(E23=$S$10,F23=$U$8),A23,"")&amp;" "&amp;IF(AND(E24=$S$10,F24=$U$8),A24,"")&amp;" "&amp;IF(AND(E25=$S$10,F25=$U$8),A25,"")&amp;" "&amp;IF(AND(E26=$S$10,F26=$U$8),A26,"")&amp;" "&amp;IF(AND(E27=$S$10,F27=$U$8),A27,"")&amp;" "&amp;IF(AND(E28=$S$10,F28=$U$8),A28,"")</f>
        <v xml:space="preserve">                   </v>
      </c>
      <c r="M10" s="88" t="str">
        <f>+IF(AND(E9=$S$10,F9=$V$8),A9,"")&amp;" "&amp;IF(AND(E10=$S$10,F10=$V$8),A10,"")&amp;" "&amp;IF(AND(E11=$S$10,F11=$V$8),A11,"")&amp;" "&amp;IF(AND(E12=$S$10,F12=$V$8),A12,"")&amp;" "&amp;IF(AND(E13=$S$10,F13=$V$8),A13,"")&amp;" "&amp;IF(AND(E14=$S$10,F14=$V$8),A14,"")&amp;" "&amp;IF(AND(E15=$S$10,F15=$V$8),A15,"")&amp;" "&amp;IF(AND(E16=$S$10,F16=$V$8),A16,"")&amp;" "&amp;IF(AND(E17=$S$10,F17=$V$8),A17,"")&amp;" "&amp;IF(AND(E18=$S$10,F18=$V$8),A18,"")&amp;" "&amp;IF(AND(E19=$S$10,F19=$V$8),A19,"")&amp;" "&amp;IF(AND(E20=$S$10,F20=$V$8),A20,"")&amp;" "&amp;IF(AND(E21=$S$10,F21=$V$8),A21,"")&amp;" "&amp;IF(AND(E22=$S$10,F22=$V$8),A22,"")&amp;" "&amp;IF(AND(E23=$S$10,F23=$V$8),A23,"")&amp;" "&amp;IF(AND(E24=$S$10,F24=$V$8),A24,"")&amp;" "&amp;IF(AND(E25=$S$10,F25=$V$8),A25,"")&amp;" "&amp;IF(AND(E26=$S$10,F26=$V$8),A26,"")&amp;" "&amp;IF(AND(E27=$S$10,F27=$V$8),A27,"")&amp;" "&amp;IF(AND(E28=$S$10,F28=$V$8),A28,"")</f>
        <v xml:space="preserve">                   </v>
      </c>
      <c r="N10" s="88" t="str">
        <f>+IF(AND(E9=$S$10,F9=$W$8),A9,"")&amp;" "&amp;IF(AND(E10=$S$10,F10=$W$8),A10,"")&amp;" "&amp;IF(AND(E11=$S$10,F11=$W$8),A11,"")&amp;" "&amp;IF(AND(E12=$S$10,F12=$W$8),A12,"")&amp;" "&amp;IF(AND(E13=$S$10,F13=$W$8),A13,"")&amp;" "&amp;IF(AND(E14=$S$10,F14=$W$8),A14,"")&amp;" "&amp;IF(AND(E15=$S$10,F15=$W$8),A15,"")&amp;" "&amp;IF(AND(E16=$S$10,F16=$W$8),A16,"")&amp;" "&amp;IF(AND(E17=$S$10,F17=$W$8),A17,"")&amp;" "&amp;IF(AND(E18=$S$10,F18=$W$8),A18,"")&amp;" "&amp;IF(AND(E19=$S$10,F19=$W$8),A19,"")&amp;" "&amp;IF(AND(E20=$S$10,F20=$W$8),A20,"")&amp;" "&amp;IF(AND(E21=$S$10,F21=$W$8),A21,"")&amp;" "&amp;IF(AND(E22=$S$10,F22=$W$8),A22,"")&amp;" "&amp;IF(AND(E23=$S$10,F23=$W$8),A23,"")&amp;" "&amp;IF(AND(E24=$S$10,F24=$W$8),A24,"")&amp;" "&amp;IF(AND(E25=$S$10,F25=$W$8),A25,"")&amp;" "&amp;IF(AND(E26=$S$10,F26=$W$8),A26,"")&amp;" "&amp;IF(AND(E27=$S$10,F27=$W$8),A27,"")&amp;" "&amp;IF(AND(E28=$S$10,F28=$W$8),A28,"")</f>
        <v xml:space="preserve">                   </v>
      </c>
      <c r="O10" s="89" t="str">
        <f>+IF(AND(E9=$S$10,F9=$X$8),A9,"")&amp;" "&amp;IF(AND(E10=$S$10,F10=$X$8),A10,"")&amp;" "&amp;IF(AND(E11=$S$10,F11=$X$8),A11,"")&amp;" "&amp;IF(AND(E12=$S$10,F12=$X$8),A12,"")&amp;" "&amp;IF(AND(E13=$S$10,F13=$X$8),A13,"")&amp;" "&amp;IF(AND(E14=$S$10,F14=$X$8),A14,"")&amp;" "&amp;IF(AND(E15=$S$10,F15=$X$8),A15,"")&amp;" "&amp;IF(AND(E16=$S$10,F16=$X$8),A16,"")&amp;" "&amp;IF(AND(E17=$S$10,F17=$X$8),A17,"")&amp;" "&amp;IF(AND(E18=$S$10,F18=$X$8),A18,"")&amp;" "&amp;IF(AND(E19=$S$10,F19=$X$8),A19,"")&amp;" "&amp;IF(AND(E20=$S$10,F20=$X$8),A20,"")&amp;" "&amp;IF(AND(E21=$S$10,F21=$X$8),A21,"")&amp;" "&amp;IF(AND(E22=$S$10,F22=$X$8),A22,"")&amp;" "&amp;IF(AND(E23=$S$10,F23=$X$8),A23,"")&amp;" "&amp;IF(AND(E24=$S$10,F24=$X$8),A24,"")&amp;" "&amp;IF(AND(E25=$S$10,F25=$X$8),A25,"")&amp;" "&amp;IF(AND(E26=$S$10,F26=$X$8),A26,"")&amp;" "&amp;IF(AND(E27=$S$10,F27=$X$8),A27,"")&amp;" "&amp;IF(AND(E28=$S$10,F28=$X$8),A28,"")</f>
        <v xml:space="preserve">                   </v>
      </c>
      <c r="P10" s="87"/>
      <c r="Q10" s="675"/>
      <c r="R10" s="90">
        <v>0.8</v>
      </c>
      <c r="S10" s="81" t="s">
        <v>244</v>
      </c>
      <c r="T10" s="92" t="s">
        <v>242</v>
      </c>
      <c r="U10" s="92" t="s">
        <v>242</v>
      </c>
      <c r="V10" s="88" t="s">
        <v>257</v>
      </c>
      <c r="W10" s="88" t="s">
        <v>257</v>
      </c>
      <c r="X10" s="357" t="s">
        <v>258</v>
      </c>
      <c r="Y10" s="369" t="s">
        <v>107</v>
      </c>
      <c r="Z10" s="80"/>
      <c r="AA10" s="359"/>
      <c r="AB10" s="359"/>
      <c r="AC10" s="360"/>
      <c r="AD10" s="362"/>
      <c r="AE10" s="363"/>
      <c r="AF10" s="361"/>
      <c r="AG10" s="91"/>
      <c r="AH10" s="91"/>
      <c r="AI10" s="91"/>
      <c r="AJ10" s="91"/>
      <c r="AK10" s="83"/>
      <c r="AL10" s="83"/>
    </row>
    <row r="11" spans="1:38" ht="93" customHeight="1" x14ac:dyDescent="0.2">
      <c r="A11" s="84" t="str">
        <f>'2 CONTEXTO E IDENTIFICACIÓN'!A11</f>
        <v>R3</v>
      </c>
      <c r="B11" s="85" t="str">
        <f>+'2 CONTEXTO E IDENTIFICACIÓN'!J11</f>
        <v xml:space="preserve"> por a causa de </v>
      </c>
      <c r="C11" s="114">
        <f>'5 VALORACIÓN CONTROL PROBAB.'!V20</f>
        <v>0</v>
      </c>
      <c r="D11" s="86">
        <f>'5 VALORACIÓN CONTROL PROBAB.'!V20</f>
        <v>0</v>
      </c>
      <c r="E11" s="86" t="str">
        <f t="shared" si="0"/>
        <v/>
      </c>
      <c r="F11" s="86" t="str">
        <f t="shared" si="1"/>
        <v/>
      </c>
      <c r="G11" s="368" t="str">
        <f t="shared" si="2"/>
        <v/>
      </c>
      <c r="H11" s="87"/>
      <c r="I11" s="600"/>
      <c r="J11" s="78" t="s">
        <v>240</v>
      </c>
      <c r="K11" s="92" t="str">
        <f>+IF(AND(E9=$S$11,F9=$T$8),A9,"")&amp;" "&amp;IF(AND(E10=$S$11,F10=$T$8),A10,"")&amp;" "&amp;IF(AND(E11=$S$11,F11=$T$8),A11,"")&amp;" "&amp;IF(AND(E12=$S$11,F12=$T$8),A12,"")&amp;" "&amp;IF(AND(E13=$S$11,F13=$T$8),A13,"")&amp;" "&amp;IF(AND(E14=$S$11,F14=$T$8),A14,"")&amp;" "&amp;IF(AND(E15=$S$11,F15=$T$8),A15,"")&amp;" "&amp;IF(AND(E16=$S$11,F16=$T$8),A16,"")&amp;" "&amp;IF(AND(E17=$S$11,F17=$T$8),A17,"")&amp;" "&amp;IF(AND(E18=$S$11,F18=$T$8),A18,"")&amp;" "&amp;IF(AND(E19=$S$11,F19=$T$8),A19,"")&amp;" "&amp;IF(AND(E20=$S$11,F20=$T$8),A20,"")&amp;" "&amp;IF(AND(E21=$S$11,F21=$T$8),A21,"")&amp;" "&amp;IF(AND(E22=$S$11,F22=$T$8),A22,"")&amp;" "&amp;IF(AND(E23=$S$11,F23=$T$8),A23,"")&amp;" "&amp;IF(AND(E24=$S$11,F24=$T$8),A24,"")&amp;" "&amp;IF(AND(E25=$S$11,F25=$T$8),A25,"")&amp;" "&amp;IF(AND(E26=$S$11,F26=$T$8),A26,"")&amp;" "&amp;IF(AND(E27=$S$11,F27=$T$8),A27,"")&amp;" "&amp;IF(AND(E28=$S$11,F28=$T$8),A28,"")</f>
        <v xml:space="preserve">                   </v>
      </c>
      <c r="L11" s="92" t="str">
        <f>+IF(AND(E9=$S$11,F9=$U$8),A9,"")&amp;" "&amp;IF(AND(E10=$S$11,F10=$U$8),A10,"")&amp;" "&amp;IF(AND(E11=$S$11,F11=$U$8),A11,"")&amp;" "&amp;IF(AND(E12=$S$11,F12=$U$8),A12,"")&amp;" "&amp;IF(AND(E13=$S$11,F13=$U$8),A13,"")&amp;" "&amp;IF(AND(E14=$S$11,F14=$U$8),A14,"")&amp;" "&amp;IF(AND(E15=$S$11,F15=$U$8),A15,"")&amp;" "&amp;IF(AND(E16=$S$11,F16=$U$8),A16,"")&amp;" "&amp;IF(AND(E17=$S$11,F17=$U$8),A17,"")&amp;" "&amp;IF(AND(E18=$S$11,F18=$U$8),A18,"")&amp;" "&amp;IF(AND(E19=$S$11,F19=$U$8),A19,"")&amp;" "&amp;IF(AND(E20=$S$11,F20=$U$8),A20,"")&amp;" "&amp;IF(AND(E21=$S$11,F21=$U$8),A21,"")&amp;" "&amp;IF(AND(E22=$S$11,F22=$U$8),A22,"")&amp;" "&amp;IF(AND(E23=$S$11,F23=$U$8),A23,"")&amp;" "&amp;IF(AND(E24=$S$11,F24=$U$8),A24,"")&amp;" "&amp;IF(AND(E25=$S$11,F25=$U$8),A25,"")&amp;" "&amp;IF(AND(E26=$S$11,F26=$U$8),A26,"")&amp;" "&amp;IF(AND(E27=$S$11,F27=$U$8),A27,"")&amp;" "&amp;IF(AND(E28=$S$11,F28=$U$8),A28,"")</f>
        <v xml:space="preserve">                   </v>
      </c>
      <c r="M11" s="92" t="str">
        <f>+IF(AND(E9=$S$11,F9=$V$8),A9,"")&amp;" "&amp;IF(AND(E10=$S$11,F10=$V$8),A10,"")&amp;" "&amp;IF(AND(E11=$S$11,F11=$V$8),A11,"")&amp;" "&amp;IF(AND(E12=$S$11,F12=$V$8),A12,"")&amp;" "&amp;IF(AND(E13=$S$11,F13=$V$8),A13,"")&amp;" "&amp;IF(AND(E14=$S$11,F14=$V$8),A14,"")&amp;" "&amp;IF(AND(E15=$S$11,F15=$V$8),A15,"")&amp;" "&amp;IF(AND(E16=$S$11,F16=$V$8),A16,"")&amp;" "&amp;IF(AND(E17=$S$11,F17=$V$8),A17,"")&amp;" "&amp;IF(AND(E18=$S$11,F18=$V$8),A18,"")&amp;" "&amp;IF(AND(E19=$S$11,F19=$V$8),A19,"")&amp;" "&amp;IF(AND(E20=$S$11,F20=$V$8),A20,"")&amp;" "&amp;IF(AND(E21=$S$11,F21=$V$8),A21,"")&amp;" "&amp;IF(AND(E22=$S$11,F22=$V$8),A22,"")&amp;" "&amp;IF(AND(E23=$S$11,F23=$V$8),A23,"")&amp;" "&amp;IF(AND(E24=$S$11,F24=$V$8),A24,"")&amp;" "&amp;IF(AND(E25=$S$11,F25=$V$8),A25,"")&amp;" "&amp;IF(AND(E26=$S$11,F26=$V$8),A26,"")&amp;" "&amp;IF(AND(E27=$S$11,F27=$V$8),A27,"")&amp;" "&amp;IF(AND(E28=$S$11,F28=$V$8),A28,"")</f>
        <v xml:space="preserve">                   </v>
      </c>
      <c r="N11" s="88" t="str">
        <f>+IF(AND(E9=$S$11,F9=$W$8),A9,"")&amp;" "&amp;IF(AND(E10=$S$11,F10=$W$8),A10,"")&amp;" "&amp;IF(AND(E11=$S$11,F11=$W$8),A11,"")&amp;" "&amp;IF(AND(E12=$S$11,F12=$W$8),A12,"")&amp;" "&amp;IF(AND(E13=$S$11,F13=$W$8),A13,"")&amp;" "&amp;IF(AND(E14=$S$11,F14=$W$8),A14,"")&amp;" "&amp;IF(AND(E15=$S$11,F15=$W$8),A15,"")&amp;" "&amp;IF(AND(E16=$S$11,F16=$W$8),A16,"")&amp;" "&amp;IF(AND(E17=$S$11,F17=$W$8),A17,"")&amp;" "&amp;IF(AND(E18=$S$11,F18=$W$8),A18,"")&amp;" "&amp;IF(AND(E19=$S$11,F19=$W$8),A19,"")&amp;" "&amp;IF(AND(E20=$S$11,F20=$W$8),A20,"")&amp;" "&amp;IF(AND(E21=$S$11,F21=$W$8),A21,"")&amp;" "&amp;IF(AND(E22=$S$11,F22=$W$8),A22,"")&amp;" "&amp;IF(AND(E23=$S$11,F23=$W$8),A23,"")&amp;" "&amp;IF(AND(E24=$S$11,F24=$W$8),A24,"")&amp;" "&amp;IF(AND(E25=$S$11,F25=$W$8),A25,"")&amp;" "&amp;IF(AND(E26=$S$11,F26=$W$8),A26,"")&amp;" "&amp;IF(AND(E27=$S$11,F27=$W$8),A27,"")&amp;" "&amp;IF(AND(E28=$S$11,F28=$W$8),A28,"")</f>
        <v xml:space="preserve">                   </v>
      </c>
      <c r="O11" s="89" t="str">
        <f>+IF(AND(E9=$S$11,F9=$X$8),A9,"")&amp;" "&amp;IF(AND(E10=$S$11,F10=$X$8),A10,"")&amp;" "&amp;IF(AND(E11=$S$11,F11=$X$8),A11,"")&amp;" "&amp;IF(AND(E12=$S$11,F12=$X$8),A12,"")&amp;" "&amp;IF(AND(E13=$S$11,F13=$X$8),A13,"")&amp;" "&amp;IF(AND(E14=$S$11,F14=$X$8),A14,"")&amp;" "&amp;IF(AND(E15=$S$11,F15=$X$8),A15,"")&amp;" "&amp;IF(AND(E16=$S$11,F16=$X$8),A16,"")&amp;" "&amp;IF(AND(E17=$S$11,F17=$X$8),A17,"")&amp;" "&amp;IF(AND(E18=$S$11,F18=$X$8),A18,"")&amp;" "&amp;IF(AND(E19=$S$11,F19=$X$8),A19,"")&amp;" "&amp;IF(AND(E20=$S$11,F20=$X$8),A20,"")&amp;" "&amp;IF(AND(E21=$S$11,F21=$X$8),A21,"")&amp;" "&amp;IF(AND(E22=$S$11,F22=$X$8),A22,"")&amp;" "&amp;IF(AND(E23=$S$11,F23=$X$8),A23,"")&amp;" "&amp;IF(AND(E24=$S$11,F24=$X$8),A24,"")&amp;" "&amp;IF(AND(E25=$S$11,F25=$X$8),A25,"")&amp;" "&amp;IF(AND(E26=$S$11,F26=$X$8),A26,"")&amp;" "&amp;IF(AND(E27=$S$11,F27=$X$8),A27,"")&amp;" "&amp;IF(AND(E28=$S$11,F28=$X$8),A28,"")</f>
        <v xml:space="preserve">                   </v>
      </c>
      <c r="P11" s="87"/>
      <c r="Q11" s="675"/>
      <c r="R11" s="90">
        <v>0.6</v>
      </c>
      <c r="S11" s="81" t="s">
        <v>240</v>
      </c>
      <c r="T11" s="92" t="s">
        <v>242</v>
      </c>
      <c r="U11" s="92" t="s">
        <v>242</v>
      </c>
      <c r="V11" s="92" t="s">
        <v>242</v>
      </c>
      <c r="W11" s="88" t="s">
        <v>257</v>
      </c>
      <c r="X11" s="357" t="s">
        <v>258</v>
      </c>
      <c r="Y11" s="369" t="s">
        <v>107</v>
      </c>
      <c r="Z11" s="80"/>
      <c r="AA11" s="359"/>
      <c r="AB11" s="359"/>
      <c r="AC11" s="360"/>
      <c r="AD11" s="362"/>
      <c r="AE11" s="363"/>
      <c r="AF11" s="361"/>
      <c r="AG11" s="91"/>
      <c r="AH11" s="91"/>
      <c r="AI11" s="91"/>
      <c r="AJ11" s="95"/>
      <c r="AK11" s="83"/>
      <c r="AL11" s="83"/>
    </row>
    <row r="12" spans="1:38" ht="93" customHeight="1" x14ac:dyDescent="0.2">
      <c r="A12" s="84" t="str">
        <f>'2 CONTEXTO E IDENTIFICACIÓN'!A12</f>
        <v>R4</v>
      </c>
      <c r="B12" s="85" t="str">
        <f>+'2 CONTEXTO E IDENTIFICACIÓN'!J12</f>
        <v xml:space="preserve"> por a causa de </v>
      </c>
      <c r="C12" s="114">
        <f>'5 VALORACIÓN CONTROL PROBAB.'!V26</f>
        <v>0</v>
      </c>
      <c r="D12" s="86">
        <f>'5 VALORACIÓN CONTROL PROBAB.'!V26</f>
        <v>0</v>
      </c>
      <c r="E12" s="86" t="str">
        <f t="shared" si="0"/>
        <v/>
      </c>
      <c r="F12" s="86" t="str">
        <f t="shared" si="1"/>
        <v/>
      </c>
      <c r="G12" s="368" t="str">
        <f t="shared" si="2"/>
        <v/>
      </c>
      <c r="H12" s="87"/>
      <c r="I12" s="600"/>
      <c r="J12" s="78" t="s">
        <v>236</v>
      </c>
      <c r="K12" s="96" t="str">
        <f>+IF(AND(E9=$S$12,F9=$T$8),A9,"")&amp;" "&amp;IF(AND(E10=$S$12,F10=$T$8),A10,"")&amp;" "&amp;IF(AND(E11=$S$12,F11=$T$8),A11,"")&amp;" "&amp;IF(AND(E12=$S$12,F12=$T$8),A12,"")&amp;" "&amp;IF(AND(E13=$S$12,F13=$T$8),A13,"")&amp;" "&amp;IF(AND(E14=$S$12,F14=$T$8),A14,"")&amp;" "&amp;IF(AND(E15=$S$12,F15=$T$8),A15,"")&amp;" "&amp;IF(AND(E16=$S$12,F16=$T$8),A16,"")&amp;" "&amp;IF(AND(E17=$S$12,F17=$T$8),A17,"")&amp;" "&amp;IF(AND(E18=$S$12,F18=$T$8),A18,"")&amp;" "&amp;IF(AND(E19=$S$12,F19=$T$8),A19,"")&amp;" "&amp;IF(AND(E20=$S$12,F20=$T$8),A20,"")&amp;" "&amp;IF(AND(E21=$S$12,F21=$T$8),A21,"")&amp;" "&amp;IF(AND(E22=$S$12,F22=$T$8),A22,"")&amp;" "&amp;IF(AND(E23=$S$12,F23=$T$8),A23,"")&amp;" "&amp;IF(AND(E24=$S$12,F24=$T$8),A24,"")&amp;" "&amp;IF(AND(E25=$S$12,F25=$T$8),A25,"")&amp;" "&amp;IF(AND(E26=$S$12,F26=$T$8),A26,"")&amp;" "&amp;IF(AND(E27=$S$12,F27=$T$8),A27,"")&amp;" "&amp;IF(AND(E28=$S$12,F28=$T$8),A28,"")</f>
        <v xml:space="preserve">                   </v>
      </c>
      <c r="L12" s="92" t="str">
        <f>+IF(AND(E9=$S$12,F9=$U$8),A9,"")&amp;" "&amp;IF(AND(E10=$S$12,F10=$U$8),A10,"")&amp;" "&amp;IF(AND(E11=$S$12,F11=$U$8),A11,"")&amp;" "&amp;IF(AND(E12=$S$12,F12=$U$8),A12,"")&amp;" "&amp;IF(AND(E13=$S$12,F13=$U$8),A13,"")&amp;" "&amp;IF(AND(E14=$S$12,F14=$U$8),A14,"")&amp;" "&amp;IF(AND(E15=$S$12,F15=$U$8),A15,"")&amp;" "&amp;IF(AND(E16=$S$12,F16=$U$8),A16,"")&amp;" "&amp;IF(AND(E17=$S$12,F17=$U$8),A17,"")&amp;" "&amp;IF(AND(E18=$S$12,F18=$U$8),A18,"")&amp;" "&amp;IF(AND(E19=$S$12,F19=$U$8),A19,"")&amp;" "&amp;IF(AND(E20=$S$12,F20=$U$8),A20,"")&amp;" "&amp;IF(AND(E21=$S$12,F21=$U$8),A21,"")&amp;" "&amp;IF(AND(E22=$S$12,F22=$U$8),A22,"")&amp;" "&amp;IF(AND(E23=$S$12,F23=$U$8),A23,"")&amp;" "&amp;IF(AND(E24=$S$12,F24=$U$8),A24,"")&amp;" "&amp;IF(AND(E25=$S$12,F25=$U$8),A25,"")&amp;" "&amp;IF(AND(E26=$S$12,F26=$U$8),A26,"")&amp;" "&amp;IF(AND(E27=$S$12,F27=$U$8),A27,"")&amp;" "&amp;IF(AND(E28=$S$12,F28=$U$8),A28,"")</f>
        <v xml:space="preserve">                   </v>
      </c>
      <c r="M12" s="92" t="str">
        <f>+IF(AND(E9=$S$12,F9=$V$8),A9,"")&amp;" "&amp;IF(AND(E10=$S$12,F10=$V$8),A10,"")&amp;" "&amp;IF(AND(E11=$S$12,F11=$V$8),A11,"")&amp;" "&amp;IF(AND(E12=$S$12,F12=$V$8),A12,"")&amp;" "&amp;IF(AND(E13=$S$12,F13=$V$8),A13,"")&amp;" "&amp;IF(AND(E14=$S$12,F14=$V$8),A14,"")&amp;" "&amp;IF(AND(E15=$S$12,F15=$V$8),A15,"")&amp;" "&amp;IF(AND(E16=$S$12,F16=$V$8),A16,"")&amp;" "&amp;IF(AND(E17=$S$12,F17=$V$8),A17,"")&amp;" "&amp;IF(AND(E18=$S$12,F18=$V$8),A18,"")&amp;" "&amp;IF(AND(E19=$S$12,F19=$V$8),A19,"")&amp;" "&amp;IF(AND(E20=$S$12,F20=$V$8),A20,"")&amp;" "&amp;IF(AND(E21=$S$12,F21=$V$8),A21,"")&amp;" "&amp;IF(AND(E22=$S$12,F22=$V$8),A22,"")&amp;" "&amp;IF(AND(E23=$S$12,F23=$V$8),A23,"")&amp;" "&amp;IF(AND(E24=$S$12,F24=$V$8),A24,"")&amp;" "&amp;IF(AND(E25=$S$12,F25=$V$8),A25,"")&amp;" "&amp;IF(AND(E26=$S$12,F26=$V$8),A26,"")&amp;" "&amp;IF(AND(E27=$S$12,F27=$V$8),A27,"")&amp;" "&amp;IF(AND(E28=$S$12,F28=$V$8),A28,"")</f>
        <v xml:space="preserve">                   </v>
      </c>
      <c r="N12" s="88" t="str">
        <f>+IF(AND(E9=$S$12,F9=$W$8),A9,"")&amp;" "&amp;IF(AND(E10=$S$12,F10=$W$8),A10,"")&amp;" "&amp;IF(AND(E11=$S$12,F11=$W$8),A11,"")&amp;" "&amp;IF(AND(E12=$S$12,F12=$W$8),A12,"")&amp;" "&amp;IF(AND(E13=$S$12,F13=$W$8),A13,"")&amp;" "&amp;IF(AND(E14=$S$12,F14=$W$8),A14,"")&amp;" "&amp;IF(AND(E15=$S$12,F15=$W$8),A15,"")&amp;" "&amp;IF(AND(E16=$S$12,F16=$W$8),A16,"")&amp;" "&amp;IF(AND(E17=$S$12,F17=$W$8),A17,"")&amp;" "&amp;IF(AND(E18=$S$12,F18=$W$8),A18,"")&amp;" "&amp;IF(AND(E19=$S$12,F19=$W$8),A19,"")&amp;" "&amp;IF(AND(E20=$S$12,F20=$W$8),A20,"")&amp;" "&amp;IF(AND(E21=$S$12,F21=$W$8),A21,"")&amp;" "&amp;IF(AND(E22=$S$12,F22=$W$8),A22,"")&amp;" "&amp;IF(AND(E23=$S$12,F23=$W$8),A23,"")&amp;" "&amp;IF(AND(E24=$S$12,F24=$W$8),A24,"")&amp;" "&amp;IF(AND(E25=$S$12,F25=$W$8),A25,"")&amp;" "&amp;IF(AND(E26=$S$12,F26=$W$8),A26,"")&amp;" "&amp;IF(AND(E27=$S$12,F27=$W$8),A27,"")&amp;" "&amp;IF(AND(E28=$S$12,F28=$W$8),A28,"")</f>
        <v xml:space="preserve">                   </v>
      </c>
      <c r="O12" s="89" t="str">
        <f>+IF(AND(E9=$S$12,F9=$X$8),A9,"")&amp;" "&amp;IF(AND(E10=$S$12,F10=$X$8),A10,"")&amp;" "&amp;IF(AND(E11=$S$12,F11=$X$8),A11,"")&amp;" "&amp;IF(AND(E12=$S$12,F12=$X$8),A12,"")&amp;" "&amp;IF(AND(E13=$S$12,F13=$X$8),A13,"")&amp;" "&amp;IF(AND(E14=$S$12,F14=$X$8),A14,"")&amp;" "&amp;IF(AND(E15=$S$12,F15=$X$8),A15,"")&amp;" "&amp;IF(AND(E16=$S$12,F16=$X$8),A16,"")&amp;" "&amp;IF(AND(E17=$S$12,F17=$X$8),A17,"")&amp;" "&amp;IF(AND(E18=$S$12,F18=$X$8),A18,"")&amp;" "&amp;IF(AND(E19=$S$12,F19=$X$8),A19,"")&amp;" "&amp;IF(AND(E20=$S$12,F20=$X$8),A20,"")&amp;" "&amp;IF(AND(E21=$S$12,F21=$X$8),A21,"")&amp;" "&amp;IF(AND(E22=$S$12,F22=$X$8),A22,"")&amp;" "&amp;IF(AND(E23=$S$12,F23=$X$8),A23,"")&amp;" "&amp;IF(AND(E24=$S$12,F24=$X$8),A24,"")&amp;" "&amp;IF(AND(E25=$S$12,F25=$X$8),A25,"")&amp;" "&amp;IF(AND(E26=$S$12,F26=$X$8),A26,"")&amp;" "&amp;IF(AND(E27=$S$12,F27=$X$8),A27,"")&amp;" "&amp;IF(AND(E28=$S$12,F28=$X$8),A28,"")</f>
        <v xml:space="preserve">                   </v>
      </c>
      <c r="P12" s="87"/>
      <c r="Q12" s="675"/>
      <c r="R12" s="90">
        <v>0.4</v>
      </c>
      <c r="S12" s="81" t="s">
        <v>236</v>
      </c>
      <c r="T12" s="96" t="s">
        <v>259</v>
      </c>
      <c r="U12" s="92" t="s">
        <v>242</v>
      </c>
      <c r="V12" s="92" t="s">
        <v>242</v>
      </c>
      <c r="W12" s="88" t="s">
        <v>257</v>
      </c>
      <c r="X12" s="357" t="s">
        <v>258</v>
      </c>
      <c r="Y12" s="369"/>
      <c r="Z12" s="80"/>
      <c r="AA12" s="359"/>
      <c r="AB12" s="359"/>
      <c r="AC12" s="360"/>
      <c r="AD12" s="362"/>
      <c r="AE12" s="363"/>
      <c r="AF12" s="361"/>
      <c r="AG12" s="91"/>
      <c r="AH12" s="91"/>
      <c r="AI12" s="95"/>
      <c r="AJ12" s="91"/>
      <c r="AK12" s="83"/>
      <c r="AL12" s="83"/>
    </row>
    <row r="13" spans="1:38" ht="93" customHeight="1" thickBot="1" x14ac:dyDescent="0.25">
      <c r="A13" s="84" t="str">
        <f>'2 CONTEXTO E IDENTIFICACIÓN'!A13</f>
        <v>R5</v>
      </c>
      <c r="B13" s="85" t="str">
        <f>+'2 CONTEXTO E IDENTIFICACIÓN'!J13</f>
        <v xml:space="preserve"> por a causa de </v>
      </c>
      <c r="C13" s="114">
        <f>'5 VALORACIÓN CONTROL PROBAB.'!V32</f>
        <v>0</v>
      </c>
      <c r="D13" s="86">
        <f>'5 VALORACIÓN CONTROL PROBAB.'!V32</f>
        <v>0</v>
      </c>
      <c r="E13" s="86" t="str">
        <f t="shared" si="0"/>
        <v/>
      </c>
      <c r="F13" s="86" t="str">
        <f t="shared" si="1"/>
        <v/>
      </c>
      <c r="G13" s="368" t="str">
        <f t="shared" si="2"/>
        <v/>
      </c>
      <c r="H13" s="87"/>
      <c r="I13" s="601"/>
      <c r="J13" s="97" t="s">
        <v>233</v>
      </c>
      <c r="K13" s="98" t="str">
        <f>+IF(AND(E9=$S$13,F9=$T$8),A9,"")&amp;" "&amp;IF(AND(E10=$S$13,F10=$T$8),A10,"")&amp;" "&amp;IF(AND(E11=$S$13,F11=$T$8),A11,"")&amp;" "&amp;IF(AND(E12=$S$13,F12=$T$8),A12,"")&amp;" "&amp;IF(AND(E13=$S$13,F13=$T$8),A13,"")&amp;" "&amp;IF(AND(E14=$S$13,F14=$T$8),A14,"")&amp;" "&amp;IF(AND(E15=$S$13,F15=$T$8),A15,"")&amp;" "&amp;IF(AND(E16=$S$13,F16=$T$8),A16,"")&amp;" "&amp;IF(AND(E17=$S$13,F17=$T$8),A17,"")&amp;" "&amp;IF(AND(E18=$S$13,F18=$T$8),A18,"")&amp;" "&amp;IF(AND(E19=$S$13,F19=$T$8),A19,"")&amp;" "&amp;IF(AND(E20=$S$13,F20=$T$8),A20,"")&amp;" "&amp;IF(AND(E21=$S$13,F21=$T$8),A21,"")&amp;" "&amp;IF(AND(E22=$S$13,F22=$T$8),A22,"")&amp;" "&amp;IF(AND(E23=$S$13,F23=$T$8),A23,"")&amp;" "&amp;IF(AND(E24=$S$13,F24=$T$8),A24,"")&amp;" "&amp;IF(AND(E25=$S$13,F25=$T$8),A25,"")&amp;" "&amp;IF(AND(E26=$S$13,F26=$T$8),A26,"")&amp;" "&amp;IF(AND(E27=$S$13,F27=$T$8),A27,"")&amp;" "&amp;IF(AND(E28=$S$13,F28=$T$8),A28,"")</f>
        <v xml:space="preserve">                   </v>
      </c>
      <c r="L13" s="98" t="str">
        <f>+IF(AND(E9=$S$13,F9=$U$8),A9,"")&amp;" "&amp;IF(AND(E10=$S$13,F10=$U$8),A10,"")&amp;" "&amp;IF(AND(E11=$S$13,F11=$U$8),A11,"")&amp;" "&amp;IF(AND(E12=$S$13,F12=$U$8),A12,"")&amp;" "&amp;IF(AND(E13=$S$13,F13=$U$8),A13,"")&amp;" "&amp;IF(AND(E14=$S$13,F14=$U$8),A14,"")&amp;" "&amp;IF(AND(E15=$S$13,F15=$U$8),A15,"")&amp;" "&amp;IF(AND(E16=$S$13,F16=$U$8),A16,"")&amp;" "&amp;IF(AND(E17=$S$13,F17=$U$8),A17,"")&amp;" "&amp;IF(AND(E18=$S$13,F18=$U$8),A18,"")&amp;" "&amp;IF(AND(E19=$S$13,F19=$U$8),A19,"")&amp;" "&amp;IF(AND(E20=$S$13,F20=$U$8),A20,"")&amp;" "&amp;IF(AND(E21=$S$13,F21=$U$8),A21,"")&amp;" "&amp;IF(AND(E22=$S$13,F22=$U$8),A22,"")&amp;" "&amp;IF(AND(E23=$S$13,F23=$U$8),A23,"")&amp;" "&amp;IF(AND(E24=$S$13,F24=$U$8),A24,"")&amp;" "&amp;IF(AND(E25=$S$13,F25=$U$8),A25,"")&amp;" "&amp;IF(AND(E26=$S$13,F26=$U$8),A26,"")&amp;" "&amp;IF(AND(E27=$S$13,F27=$U$8),A27,"")&amp;" "&amp;IF(AND(E28=$S$13,F28=$U$8),A28,"")</f>
        <v xml:space="preserve">                   </v>
      </c>
      <c r="M13" s="99" t="str">
        <f>+IF(AND(E9=$S$13,F9=$V$8),A9,"")&amp;" "&amp;IF(AND(E10=$S$13,F10=$V$8),A10,"")&amp;" "&amp;IF(AND(E11=$S$13,F11=$V$8),A11,"")&amp;" "&amp;IF(AND(E12=$S$13,F12=$V$8),A12,"")&amp;" "&amp;IF(AND(E13=$S$13,F13=$V$8),A13,"")&amp;" "&amp;IF(AND(E14=$S$13,F14=$V$8),A14,"")&amp;" "&amp;IF(AND(E15=$S$13,F15=$V$8),A15,"")&amp;" "&amp;IF(AND(E16=$S$13,F16=$V$8),A16,"")&amp;" "&amp;IF(AND(E17=$S$13,F17=$V$8),A17,"")&amp;" "&amp;IF(AND(E18=$S$13,F18=$V$8),A18,"")&amp;" "&amp;IF(AND(E19=$S$13,F19=$V$8),A19,"")&amp;" "&amp;IF(AND(E20=$S$13,F20=$V$8),A20,"")&amp;" "&amp;IF(AND(E21=$S$13,F21=$V$8),A21,"")&amp;" "&amp;IF(AND(E22=$S$13,F22=$V$8),A22,"")&amp;" "&amp;IF(AND(E23=$S$13,F23=$V$8),A23,"")&amp;" "&amp;IF(AND(E24=$S$13,F24=$V$8),A24,"")&amp;" "&amp;IF(AND(E25=$S$13,F25=$V$8),A25,"")&amp;" "&amp;IF(AND(E26=$S$13,F26=$V$8),A26,"")&amp;" "&amp;IF(AND(E27=$S$13,F27=$V$8),A27,"")&amp;" "&amp;IF(AND(E28=$S$13,F28=$V$8),A28,"")</f>
        <v xml:space="preserve">                   </v>
      </c>
      <c r="N13" s="100" t="str">
        <f>+IF(AND(E9=$S$13,F9=$W$8),A9,"")&amp;" "&amp;IF(AND(E10=$S$13,F10=$W$8),A10,"")&amp;" "&amp;IF(AND(E11=$S$13,F11=$W$8),A11,"")&amp;" "&amp;IF(AND(E12=$S$13,F12=$W$8),A12,"")&amp;" "&amp;IF(AND(E13=$S$13,F13=$W$8),A13,"")&amp;" "&amp;IF(AND(E14=$S$13,F14=$W$8),A14,"")&amp;" "&amp;IF(AND(E15=$S$13,F15=$W$8),A15,"")&amp;" "&amp;IF(AND(E16=$S$13,F16=$W$8),A16,"")&amp;" "&amp;IF(AND(E17=$S$13,F17=$W$8),A17,"")&amp;" "&amp;IF(AND(E18=$S$13,F18=$W$8),A18,"")&amp;" "&amp;IF(AND(E19=$S$13,F19=$W$8),A19,"")&amp;" "&amp;IF(AND(E20=$S$13,F20=$W$8),A20,"")&amp;" "&amp;IF(AND(E21=$S$13,F21=$W$8),A21,"")&amp;" "&amp;IF(AND(E22=$S$13,F22=$W$8),A22,"")&amp;" "&amp;IF(AND(E23=$S$13,F23=$W$8),A23,"")&amp;" "&amp;IF(AND(E24=$S$13,F24=$W$8),A24,"")&amp;" "&amp;IF(AND(E25=$S$13,F25=$W$8),A25,"")&amp;" "&amp;IF(AND(E26=$S$13,F26=$W$8),A26,"")&amp;" "&amp;IF(AND(E27=$S$13,F27=$W$8),A27,"")&amp;" "&amp;IF(AND(E28=$S$13,F28=$W$8),A28,"")</f>
        <v xml:space="preserve">                   </v>
      </c>
      <c r="O13" s="101" t="str">
        <f>+IF(AND(E9=$S$13,F9=$X$8),A9,"")&amp;" "&amp;IF(AND(E10=$S$13,F10=$X$8),A10,"")&amp;" "&amp;IF(AND(E11=$S$13,F11=$X$8),A11,"")&amp;" "&amp;IF(AND(E12=$S$13,F12=$X$8),A12,"")&amp;" "&amp;IF(AND(E13=$S$13,F13=$X$8),A13,"")&amp;" "&amp;IF(AND(E14=$S$13,F14=$X$8),A14,"")&amp;" "&amp;IF(AND(E15=$S$13,F15=$X$8),A15,"")&amp;" "&amp;IF(AND(E16=$S$13,F16=$X$8),A16,"")&amp;" "&amp;IF(AND(E17=$S$13,F17=$X$8),A17,"")&amp;" "&amp;IF(AND(E18=$S$13,F18=$X$8),A18,"")&amp;" "&amp;IF(AND(E19=$S$13,F19=$X$8),A19,"")&amp;" "&amp;IF(AND(E20=$S$13,F20=$X$8),A20,"")&amp;" "&amp;IF(AND(E21=$S$13,F21=$X$8),A21,"")&amp;" "&amp;IF(AND(E22=$S$13,F22=$X$8),A22,"")&amp;" "&amp;IF(AND(E23=$S$13,F23=$X$8),A23,"")&amp;" "&amp;IF(AND(E24=$S$13,F24=$X$8),A24,"")&amp;" "&amp;IF(AND(E25=$S$13,F25=$X$8),A25,"")&amp;" "&amp;IF(AND(E26=$S$13,F26=$X$8),A26,"")&amp;" "&amp;IF(AND(E27=$S$13,F27=$X$8),A27,"")&amp;" "&amp;IF(AND(E28=$S$13,F28=$X$8),A28,"")</f>
        <v xml:space="preserve">                   </v>
      </c>
      <c r="P13" s="87"/>
      <c r="Q13" s="676"/>
      <c r="R13" s="102">
        <v>0.2</v>
      </c>
      <c r="S13" s="103" t="s">
        <v>233</v>
      </c>
      <c r="T13" s="98" t="s">
        <v>259</v>
      </c>
      <c r="U13" s="98" t="s">
        <v>259</v>
      </c>
      <c r="V13" s="99" t="s">
        <v>242</v>
      </c>
      <c r="W13" s="100" t="s">
        <v>257</v>
      </c>
      <c r="X13" s="358" t="s">
        <v>258</v>
      </c>
      <c r="Y13" s="369"/>
      <c r="Z13" s="80"/>
      <c r="AA13" s="359"/>
      <c r="AB13" s="359"/>
      <c r="AC13" s="360"/>
      <c r="AD13" s="362"/>
      <c r="AE13" s="363"/>
      <c r="AF13" s="361"/>
      <c r="AG13" s="91"/>
      <c r="AH13" s="91"/>
      <c r="AI13" s="104"/>
      <c r="AJ13" s="91"/>
      <c r="AK13" s="83"/>
      <c r="AL13" s="83"/>
    </row>
    <row r="14" spans="1:38" ht="93" customHeight="1" x14ac:dyDescent="0.2">
      <c r="A14" s="84" t="str">
        <f>'2 CONTEXTO E IDENTIFICACIÓN'!A14</f>
        <v>R6</v>
      </c>
      <c r="B14" s="85" t="str">
        <f>+'2 CONTEXTO E IDENTIFICACIÓN'!J14</f>
        <v xml:space="preserve"> por a causa de </v>
      </c>
      <c r="C14" s="114">
        <f>'5 VALORACIÓN CONTROL PROBAB.'!V38</f>
        <v>0</v>
      </c>
      <c r="D14" s="86">
        <f>'5 VALORACIÓN CONTROL PROBAB.'!V38</f>
        <v>0</v>
      </c>
      <c r="E14" s="86" t="str">
        <f t="shared" si="0"/>
        <v/>
      </c>
      <c r="F14" s="86" t="str">
        <f t="shared" si="1"/>
        <v/>
      </c>
      <c r="G14" s="368" t="str">
        <f t="shared" si="2"/>
        <v/>
      </c>
      <c r="H14" s="87"/>
      <c r="I14" s="87"/>
      <c r="J14" s="87"/>
      <c r="K14" s="87"/>
      <c r="L14" s="87"/>
      <c r="M14" s="87"/>
      <c r="N14" s="87"/>
      <c r="O14" s="87"/>
      <c r="P14" s="87"/>
      <c r="Y14" s="369"/>
      <c r="Z14" s="80"/>
      <c r="AA14" s="359"/>
      <c r="AB14" s="359"/>
      <c r="AC14" s="360"/>
      <c r="AD14" s="362"/>
      <c r="AE14" s="363"/>
      <c r="AF14" s="361"/>
      <c r="AG14" s="91"/>
      <c r="AH14" s="91"/>
      <c r="AI14" s="91"/>
      <c r="AJ14" s="91"/>
      <c r="AK14" s="83"/>
      <c r="AL14" s="83"/>
    </row>
    <row r="15" spans="1:38" ht="93" customHeight="1" x14ac:dyDescent="0.2">
      <c r="A15" s="84" t="str">
        <f>'2 CONTEXTO E IDENTIFICACIÓN'!A15</f>
        <v>R7</v>
      </c>
      <c r="B15" s="85" t="str">
        <f>+'2 CONTEXTO E IDENTIFICACIÓN'!J15</f>
        <v xml:space="preserve"> por a causa de </v>
      </c>
      <c r="C15" s="114" t="str">
        <f>'5 VALORACIÓN CONTROL PROBAB.'!C44</f>
        <v/>
      </c>
      <c r="D15" s="86">
        <f>'5 VALORACIÓN CONTROL PROBAB.'!V44</f>
        <v>0</v>
      </c>
      <c r="E15" s="86" t="str">
        <f t="shared" si="0"/>
        <v/>
      </c>
      <c r="F15" s="86" t="str">
        <f t="shared" si="1"/>
        <v/>
      </c>
      <c r="G15" s="368" t="str">
        <f t="shared" si="2"/>
        <v/>
      </c>
      <c r="H15" s="87"/>
      <c r="I15" s="87"/>
      <c r="J15" s="76" t="s">
        <v>260</v>
      </c>
      <c r="K15" s="87"/>
      <c r="L15" s="87"/>
      <c r="M15" s="87"/>
      <c r="N15" s="87"/>
      <c r="O15" s="87"/>
      <c r="P15" s="87"/>
      <c r="V15" s="72"/>
      <c r="W15" s="72"/>
      <c r="X15" s="72"/>
      <c r="Y15" s="370"/>
      <c r="Z15" s="359"/>
      <c r="AA15" s="359"/>
      <c r="AB15" s="359"/>
      <c r="AC15" s="360"/>
      <c r="AD15" s="362"/>
      <c r="AE15" s="360"/>
      <c r="AF15" s="363"/>
      <c r="AG15" s="94"/>
      <c r="AH15" s="94"/>
      <c r="AI15" s="94"/>
      <c r="AJ15" s="94"/>
      <c r="AK15" s="83"/>
      <c r="AL15" s="83"/>
    </row>
    <row r="16" spans="1:38" ht="93" customHeight="1" x14ac:dyDescent="0.2">
      <c r="A16" s="84" t="str">
        <f>'2 CONTEXTO E IDENTIFICACIÓN'!A16</f>
        <v>R8</v>
      </c>
      <c r="B16" s="85" t="str">
        <f>+'2 CONTEXTO E IDENTIFICACIÓN'!J16</f>
        <v xml:space="preserve"> por a causa de </v>
      </c>
      <c r="C16" s="114">
        <f>'5 VALORACIÓN CONTROL PROBAB.'!V50</f>
        <v>0</v>
      </c>
      <c r="D16" s="86">
        <f>'5 VALORACIÓN CONTROL PROBAB.'!V50</f>
        <v>0</v>
      </c>
      <c r="E16" s="86" t="str">
        <f t="shared" si="0"/>
        <v/>
      </c>
      <c r="F16" s="86" t="str">
        <f t="shared" si="1"/>
        <v/>
      </c>
      <c r="G16" s="368" t="str">
        <f t="shared" si="2"/>
        <v/>
      </c>
      <c r="H16" s="87"/>
      <c r="I16" s="87"/>
      <c r="J16" s="105" t="s">
        <v>258</v>
      </c>
      <c r="K16" s="87"/>
      <c r="L16" s="87"/>
      <c r="M16" s="87"/>
      <c r="N16" s="87"/>
      <c r="O16" s="87"/>
      <c r="P16" s="87"/>
      <c r="V16" s="72"/>
      <c r="W16" s="72"/>
      <c r="X16" s="72"/>
      <c r="Y16" s="370"/>
      <c r="Z16" s="359"/>
      <c r="AA16" s="359"/>
      <c r="AB16" s="359"/>
      <c r="AC16" s="360"/>
      <c r="AD16" s="360"/>
      <c r="AE16" s="360"/>
      <c r="AF16" s="361"/>
      <c r="AG16" s="91"/>
      <c r="AH16" s="91"/>
      <c r="AI16" s="91"/>
      <c r="AJ16" s="91"/>
      <c r="AK16" s="83"/>
      <c r="AL16" s="83"/>
    </row>
    <row r="17" spans="1:38" ht="93" customHeight="1" x14ac:dyDescent="0.2">
      <c r="A17" s="84" t="str">
        <f>'2 CONTEXTO E IDENTIFICACIÓN'!A17</f>
        <v>R9</v>
      </c>
      <c r="B17" s="85" t="str">
        <f>+'2 CONTEXTO E IDENTIFICACIÓN'!J17</f>
        <v xml:space="preserve"> por a causa de </v>
      </c>
      <c r="C17" s="114">
        <f>'5 VALORACIÓN CONTROL PROBAB.'!V56</f>
        <v>0</v>
      </c>
      <c r="D17" s="86">
        <f>'5 VALORACIÓN CONTROL PROBAB.'!V56</f>
        <v>0</v>
      </c>
      <c r="E17" s="86" t="str">
        <f t="shared" si="0"/>
        <v/>
      </c>
      <c r="F17" s="86" t="str">
        <f t="shared" si="1"/>
        <v/>
      </c>
      <c r="G17" s="368" t="str">
        <f t="shared" si="2"/>
        <v/>
      </c>
      <c r="H17" s="87"/>
      <c r="I17" s="87"/>
      <c r="J17" s="88" t="s">
        <v>257</v>
      </c>
      <c r="K17" s="87"/>
      <c r="L17" s="87"/>
      <c r="M17" s="87"/>
      <c r="N17" s="87"/>
      <c r="O17" s="87"/>
      <c r="P17" s="87"/>
      <c r="U17" s="72"/>
      <c r="V17" s="72"/>
      <c r="W17" s="72"/>
      <c r="X17" s="72"/>
      <c r="Y17" s="370"/>
      <c r="Z17" s="359"/>
      <c r="AA17" s="359"/>
      <c r="AB17" s="359"/>
      <c r="AC17" s="360"/>
      <c r="AD17" s="360"/>
      <c r="AE17" s="360"/>
      <c r="AF17" s="361"/>
      <c r="AG17" s="91"/>
      <c r="AH17" s="91"/>
      <c r="AI17" s="91"/>
      <c r="AJ17" s="91"/>
      <c r="AK17" s="83"/>
      <c r="AL17" s="83"/>
    </row>
    <row r="18" spans="1:38" ht="93" customHeight="1" x14ac:dyDescent="0.2">
      <c r="A18" s="84" t="str">
        <f>'2 CONTEXTO E IDENTIFICACIÓN'!A18</f>
        <v>R10</v>
      </c>
      <c r="B18" s="85" t="str">
        <f>+'2 CONTEXTO E IDENTIFICACIÓN'!J18</f>
        <v xml:space="preserve"> por a causa de </v>
      </c>
      <c r="C18" s="114">
        <f>'5 VALORACIÓN CONTROL PROBAB.'!V62</f>
        <v>0</v>
      </c>
      <c r="D18" s="86">
        <f>'5 VALORACIÓN CONTROL PROBAB.'!V62</f>
        <v>0</v>
      </c>
      <c r="E18" s="86" t="str">
        <f t="shared" si="0"/>
        <v/>
      </c>
      <c r="F18" s="86" t="str">
        <f t="shared" si="1"/>
        <v/>
      </c>
      <c r="G18" s="368" t="str">
        <f t="shared" si="2"/>
        <v/>
      </c>
      <c r="H18" s="87"/>
      <c r="I18" s="87"/>
      <c r="J18" s="92" t="s">
        <v>242</v>
      </c>
      <c r="K18" s="87"/>
      <c r="L18" s="87"/>
      <c r="M18" s="87"/>
      <c r="N18" s="87"/>
      <c r="O18" s="87"/>
      <c r="P18" s="87"/>
      <c r="S18" s="106"/>
      <c r="U18" s="106"/>
      <c r="V18" s="106"/>
      <c r="W18" s="106"/>
      <c r="X18" s="106"/>
      <c r="Y18" s="371"/>
      <c r="Z18" s="364"/>
      <c r="AA18" s="364"/>
      <c r="AB18" s="364"/>
      <c r="AC18" s="360"/>
      <c r="AD18" s="360"/>
      <c r="AE18" s="365"/>
      <c r="AF18" s="365"/>
      <c r="AG18" s="107"/>
      <c r="AH18" s="107"/>
      <c r="AI18" s="107"/>
      <c r="AJ18" s="107"/>
      <c r="AK18" s="83"/>
      <c r="AL18" s="83"/>
    </row>
    <row r="19" spans="1:38" ht="93" customHeight="1" x14ac:dyDescent="0.2">
      <c r="A19" s="84" t="str">
        <f>'2 CONTEXTO E IDENTIFICACIÓN'!A19</f>
        <v>R11</v>
      </c>
      <c r="B19" s="85" t="str">
        <f>+'2 CONTEXTO E IDENTIFICACIÓN'!J19</f>
        <v xml:space="preserve"> por a causa de </v>
      </c>
      <c r="C19" s="114">
        <f>'5 VALORACIÓN CONTROL PROBAB.'!V68</f>
        <v>0</v>
      </c>
      <c r="D19" s="86">
        <f>'5 VALORACIÓN CONTROL PROBAB.'!V68</f>
        <v>0</v>
      </c>
      <c r="E19" s="86" t="str">
        <f t="shared" si="0"/>
        <v/>
      </c>
      <c r="F19" s="86" t="str">
        <f t="shared" si="1"/>
        <v/>
      </c>
      <c r="G19" s="368" t="str">
        <f t="shared" si="2"/>
        <v/>
      </c>
      <c r="H19" s="87"/>
      <c r="I19" s="87"/>
      <c r="J19" s="96" t="s">
        <v>259</v>
      </c>
      <c r="K19" s="87"/>
      <c r="L19" s="87"/>
      <c r="M19" s="87"/>
      <c r="N19" s="87"/>
      <c r="O19" s="87"/>
      <c r="P19" s="87"/>
      <c r="S19" s="106"/>
      <c r="Y19" s="369"/>
      <c r="Z19" s="80"/>
      <c r="AA19" s="364"/>
      <c r="AB19" s="364"/>
      <c r="AC19" s="360"/>
      <c r="AD19" s="360"/>
      <c r="AE19" s="360"/>
      <c r="AF19" s="361"/>
      <c r="AG19" s="91"/>
      <c r="AH19" s="91"/>
      <c r="AI19" s="91"/>
      <c r="AJ19" s="91"/>
      <c r="AK19" s="83"/>
      <c r="AL19" s="83"/>
    </row>
    <row r="20" spans="1:38" ht="93" customHeight="1" x14ac:dyDescent="0.2">
      <c r="A20" s="84" t="str">
        <f>'2 CONTEXTO E IDENTIFICACIÓN'!A20</f>
        <v>R12</v>
      </c>
      <c r="B20" s="85" t="str">
        <f>+'2 CONTEXTO E IDENTIFICACIÓN'!J20</f>
        <v xml:space="preserve"> por a causa de </v>
      </c>
      <c r="C20" s="114">
        <f>'5 VALORACIÓN CONTROL PROBAB.'!V74</f>
        <v>0</v>
      </c>
      <c r="D20" s="86">
        <f>'5 VALORACIÓN CONTROL PROBAB.'!V74</f>
        <v>0</v>
      </c>
      <c r="E20" s="86" t="str">
        <f t="shared" si="0"/>
        <v/>
      </c>
      <c r="F20" s="86" t="str">
        <f t="shared" si="1"/>
        <v/>
      </c>
      <c r="G20" s="368" t="str">
        <f t="shared" si="2"/>
        <v/>
      </c>
      <c r="H20" s="87"/>
      <c r="I20" s="87"/>
      <c r="J20" s="87"/>
      <c r="K20" s="87"/>
      <c r="L20" s="87"/>
      <c r="M20" s="87"/>
      <c r="N20" s="87"/>
      <c r="O20" s="87"/>
      <c r="P20" s="87"/>
      <c r="Q20" s="108"/>
      <c r="R20" s="108"/>
      <c r="S20" s="106"/>
      <c r="Y20" s="369"/>
      <c r="Z20" s="80"/>
      <c r="AA20" s="364"/>
      <c r="AB20" s="364"/>
      <c r="AC20" s="360"/>
      <c r="AD20" s="360"/>
      <c r="AE20" s="360"/>
      <c r="AF20" s="361"/>
      <c r="AG20" s="91"/>
      <c r="AH20" s="91"/>
      <c r="AI20" s="91"/>
      <c r="AJ20" s="91"/>
      <c r="AK20" s="83"/>
      <c r="AL20" s="83"/>
    </row>
    <row r="21" spans="1:38" ht="93" customHeight="1" x14ac:dyDescent="0.2">
      <c r="A21" s="84" t="str">
        <f>'2 CONTEXTO E IDENTIFICACIÓN'!A21</f>
        <v>R13</v>
      </c>
      <c r="B21" s="85" t="str">
        <f>+'2 CONTEXTO E IDENTIFICACIÓN'!J21</f>
        <v xml:space="preserve"> por a causa de </v>
      </c>
      <c r="C21" s="114">
        <f>'5 VALORACIÓN CONTROL PROBAB.'!V80</f>
        <v>0</v>
      </c>
      <c r="D21" s="86">
        <f>'5 VALORACIÓN CONTROL PROBAB.'!V80</f>
        <v>0</v>
      </c>
      <c r="E21" s="86" t="str">
        <f t="shared" si="0"/>
        <v/>
      </c>
      <c r="F21" s="86" t="str">
        <f t="shared" si="1"/>
        <v/>
      </c>
      <c r="G21" s="368" t="str">
        <f t="shared" si="2"/>
        <v/>
      </c>
      <c r="H21" s="87"/>
      <c r="I21" s="87"/>
      <c r="J21" s="87"/>
      <c r="K21" s="87"/>
      <c r="L21" s="87"/>
      <c r="M21" s="87"/>
      <c r="N21" s="87"/>
      <c r="O21" s="87"/>
      <c r="P21" s="87"/>
      <c r="Q21" s="108"/>
      <c r="R21" s="108"/>
      <c r="S21" s="109"/>
      <c r="Y21" s="369"/>
      <c r="Z21" s="80"/>
      <c r="AA21" s="364"/>
      <c r="AB21" s="364"/>
      <c r="AC21" s="360"/>
      <c r="AD21" s="366"/>
      <c r="AE21" s="366"/>
      <c r="AF21" s="366"/>
      <c r="AG21" s="104"/>
      <c r="AH21" s="104"/>
      <c r="AI21" s="104"/>
      <c r="AJ21" s="91"/>
      <c r="AK21" s="83"/>
      <c r="AL21" s="83"/>
    </row>
    <row r="22" spans="1:38" ht="93" customHeight="1" x14ac:dyDescent="0.2">
      <c r="A22" s="84" t="str">
        <f>'2 CONTEXTO E IDENTIFICACIÓN'!A22</f>
        <v>R14</v>
      </c>
      <c r="B22" s="85" t="str">
        <f>+'2 CONTEXTO E IDENTIFICACIÓN'!J22</f>
        <v xml:space="preserve"> por a causa de </v>
      </c>
      <c r="C22" s="114">
        <f>'5 VALORACIÓN CONTROL PROBAB.'!V86</f>
        <v>0</v>
      </c>
      <c r="D22" s="86">
        <f>'5 VALORACIÓN CONTROL PROBAB.'!V86</f>
        <v>0</v>
      </c>
      <c r="E22" s="86" t="str">
        <f t="shared" si="0"/>
        <v/>
      </c>
      <c r="F22" s="86" t="str">
        <f t="shared" si="1"/>
        <v/>
      </c>
      <c r="G22" s="368" t="str">
        <f t="shared" si="2"/>
        <v/>
      </c>
      <c r="H22" s="87"/>
      <c r="I22" s="87"/>
      <c r="J22" s="87"/>
      <c r="K22" s="87"/>
      <c r="L22" s="87"/>
      <c r="M22" s="87"/>
      <c r="N22" s="87"/>
      <c r="O22" s="87"/>
      <c r="P22" s="87"/>
      <c r="Q22" s="108"/>
      <c r="R22" s="108"/>
      <c r="Y22" s="369"/>
      <c r="Z22" s="80"/>
      <c r="AA22" s="80"/>
      <c r="AB22" s="80"/>
      <c r="AC22" s="360"/>
      <c r="AD22" s="367"/>
      <c r="AE22" s="367"/>
      <c r="AF22" s="367"/>
      <c r="AG22" s="110"/>
      <c r="AH22" s="110"/>
      <c r="AI22" s="110"/>
      <c r="AJ22" s="91"/>
      <c r="AK22" s="83"/>
      <c r="AL22" s="83"/>
    </row>
    <row r="23" spans="1:38" ht="93" customHeight="1" x14ac:dyDescent="0.2">
      <c r="A23" s="84" t="str">
        <f>'2 CONTEXTO E IDENTIFICACIÓN'!A23</f>
        <v>R15</v>
      </c>
      <c r="B23" s="85" t="str">
        <f>+'2 CONTEXTO E IDENTIFICACIÓN'!J23</f>
        <v xml:space="preserve"> por a causa de </v>
      </c>
      <c r="C23" s="114">
        <f>'5 VALORACIÓN CONTROL PROBAB.'!V92</f>
        <v>0</v>
      </c>
      <c r="D23" s="86">
        <f>'5 VALORACIÓN CONTROL PROBAB.'!V92</f>
        <v>0</v>
      </c>
      <c r="E23" s="86" t="str">
        <f t="shared" si="0"/>
        <v/>
      </c>
      <c r="F23" s="86" t="str">
        <f t="shared" si="1"/>
        <v/>
      </c>
      <c r="G23" s="368" t="str">
        <f t="shared" si="2"/>
        <v/>
      </c>
      <c r="H23" s="87"/>
      <c r="I23" s="87"/>
      <c r="J23" s="87"/>
      <c r="K23" s="87"/>
      <c r="L23" s="87"/>
      <c r="M23" s="87"/>
      <c r="N23" s="87"/>
      <c r="O23" s="87"/>
      <c r="P23" s="87"/>
      <c r="Q23" s="108"/>
      <c r="R23" s="108"/>
      <c r="Y23" s="369"/>
      <c r="Z23" s="80"/>
      <c r="AA23" s="80"/>
      <c r="AB23" s="80"/>
      <c r="AC23" s="360"/>
      <c r="AD23" s="366"/>
      <c r="AE23" s="366"/>
      <c r="AF23" s="366"/>
      <c r="AG23" s="104"/>
      <c r="AH23" s="104"/>
      <c r="AI23" s="104"/>
      <c r="AJ23" s="91"/>
      <c r="AK23" s="83"/>
      <c r="AL23" s="83"/>
    </row>
    <row r="24" spans="1:38" ht="93" customHeight="1" x14ac:dyDescent="0.2">
      <c r="A24" s="84" t="str">
        <f>'2 CONTEXTO E IDENTIFICACIÓN'!A24</f>
        <v>R16</v>
      </c>
      <c r="B24" s="85" t="str">
        <f>+'2 CONTEXTO E IDENTIFICACIÓN'!J24</f>
        <v xml:space="preserve"> por a causa de </v>
      </c>
      <c r="C24" s="114">
        <f>'5 VALORACIÓN CONTROL PROBAB.'!V98</f>
        <v>0</v>
      </c>
      <c r="D24" s="86">
        <f>'5 VALORACIÓN CONTROL PROBAB.'!V98</f>
        <v>0</v>
      </c>
      <c r="E24" s="86" t="str">
        <f t="shared" si="0"/>
        <v/>
      </c>
      <c r="F24" s="86" t="str">
        <f t="shared" si="1"/>
        <v/>
      </c>
      <c r="G24" s="368" t="str">
        <f t="shared" si="2"/>
        <v/>
      </c>
      <c r="H24" s="87"/>
      <c r="I24" s="87"/>
      <c r="J24" s="87"/>
      <c r="K24" s="87"/>
      <c r="L24" s="87"/>
      <c r="M24" s="87"/>
      <c r="N24" s="87"/>
      <c r="O24" s="87"/>
      <c r="P24" s="87"/>
      <c r="Y24" s="369"/>
      <c r="Z24" s="80"/>
      <c r="AA24" s="80"/>
      <c r="AB24" s="80"/>
      <c r="AC24" s="360"/>
      <c r="AD24" s="366"/>
      <c r="AE24" s="366"/>
      <c r="AF24" s="366"/>
      <c r="AG24" s="104"/>
      <c r="AH24" s="104"/>
      <c r="AI24" s="104"/>
      <c r="AJ24" s="91"/>
      <c r="AK24" s="83"/>
      <c r="AL24" s="83"/>
    </row>
    <row r="25" spans="1:38" ht="93" customHeight="1" x14ac:dyDescent="0.25">
      <c r="A25" s="84" t="str">
        <f>'2 CONTEXTO E IDENTIFICACIÓN'!A25</f>
        <v>R17</v>
      </c>
      <c r="B25" s="85" t="str">
        <f>+'2 CONTEXTO E IDENTIFICACIÓN'!J25</f>
        <v xml:space="preserve"> por a causa de </v>
      </c>
      <c r="C25" s="114">
        <f>'5 VALORACIÓN CONTROL PROBAB.'!V104</f>
        <v>0</v>
      </c>
      <c r="D25" s="86">
        <f>'5 VALORACIÓN CONTROL PROBAB.'!V104</f>
        <v>0</v>
      </c>
      <c r="E25" s="86" t="str">
        <f t="shared" si="0"/>
        <v/>
      </c>
      <c r="F25" s="86" t="str">
        <f t="shared" si="1"/>
        <v/>
      </c>
      <c r="G25" s="368" t="str">
        <f t="shared" si="2"/>
        <v/>
      </c>
      <c r="H25" s="87"/>
      <c r="I25" s="87"/>
      <c r="J25" s="87"/>
      <c r="K25" s="87"/>
      <c r="L25" s="87"/>
      <c r="M25" s="87"/>
      <c r="N25" s="87"/>
      <c r="O25" s="87"/>
      <c r="P25" s="87"/>
      <c r="Y25" s="369"/>
      <c r="Z25" s="80"/>
      <c r="AA25" s="80"/>
      <c r="AB25" s="80"/>
      <c r="AC25" s="80"/>
      <c r="AD25" s="80"/>
      <c r="AE25" s="80"/>
      <c r="AF25" s="368"/>
    </row>
    <row r="26" spans="1:38" ht="93" customHeight="1" x14ac:dyDescent="0.25">
      <c r="A26" s="84" t="str">
        <f>'2 CONTEXTO E IDENTIFICACIÓN'!A26</f>
        <v>R18</v>
      </c>
      <c r="B26" s="85" t="str">
        <f>+'2 CONTEXTO E IDENTIFICACIÓN'!J26</f>
        <v xml:space="preserve"> por a causa de </v>
      </c>
      <c r="C26" s="114">
        <f>'5 VALORACIÓN CONTROL PROBAB.'!V110</f>
        <v>0</v>
      </c>
      <c r="D26" s="86">
        <f>'5 VALORACIÓN CONTROL PROBAB.'!V110</f>
        <v>0</v>
      </c>
      <c r="E26" s="86" t="str">
        <f t="shared" si="0"/>
        <v/>
      </c>
      <c r="F26" s="86" t="str">
        <f t="shared" si="1"/>
        <v/>
      </c>
      <c r="G26" s="368" t="str">
        <f t="shared" si="2"/>
        <v/>
      </c>
      <c r="H26" s="87"/>
      <c r="I26" s="87"/>
      <c r="J26" s="87"/>
      <c r="K26" s="87"/>
      <c r="L26" s="87"/>
      <c r="M26" s="87"/>
      <c r="N26" s="87"/>
      <c r="O26" s="87"/>
      <c r="P26" s="87"/>
      <c r="Y26" s="369"/>
      <c r="Z26" s="80"/>
      <c r="AA26" s="80"/>
      <c r="AB26" s="80"/>
      <c r="AC26" s="80"/>
      <c r="AD26" s="80"/>
      <c r="AE26" s="80"/>
      <c r="AF26" s="368"/>
    </row>
    <row r="27" spans="1:38" ht="93" customHeight="1" x14ac:dyDescent="0.25">
      <c r="A27" s="84" t="str">
        <f>'2 CONTEXTO E IDENTIFICACIÓN'!A27</f>
        <v>R19</v>
      </c>
      <c r="B27" s="85" t="str">
        <f>+'2 CONTEXTO E IDENTIFICACIÓN'!J27</f>
        <v xml:space="preserve"> por a causa de </v>
      </c>
      <c r="C27" s="114">
        <f>'5 VALORACIÓN CONTROL PROBAB.'!V116</f>
        <v>0</v>
      </c>
      <c r="D27" s="86">
        <f>'5 VALORACIÓN CONTROL PROBAB.'!V116</f>
        <v>0</v>
      </c>
      <c r="E27" s="86" t="str">
        <f t="shared" si="0"/>
        <v/>
      </c>
      <c r="F27" s="86" t="str">
        <f t="shared" si="1"/>
        <v/>
      </c>
      <c r="G27" s="368" t="str">
        <f t="shared" si="2"/>
        <v/>
      </c>
      <c r="H27" s="87"/>
      <c r="I27" s="87"/>
      <c r="J27" s="87"/>
      <c r="K27" s="87"/>
      <c r="L27" s="87"/>
      <c r="M27" s="87"/>
      <c r="N27" s="87"/>
      <c r="O27" s="87"/>
      <c r="P27" s="87"/>
      <c r="Y27" s="369"/>
      <c r="Z27" s="80"/>
      <c r="AA27" s="80"/>
      <c r="AB27" s="80"/>
      <c r="AC27" s="80"/>
      <c r="AD27" s="80"/>
      <c r="AE27" s="80"/>
      <c r="AF27" s="368"/>
    </row>
    <row r="28" spans="1:38" ht="93" customHeight="1" x14ac:dyDescent="0.25">
      <c r="A28" s="84" t="str">
        <f>'2 CONTEXTO E IDENTIFICACIÓN'!A28</f>
        <v>R20</v>
      </c>
      <c r="B28" s="85" t="str">
        <f>+'2 CONTEXTO E IDENTIFICACIÓN'!J28</f>
        <v xml:space="preserve"> por a causa de </v>
      </c>
      <c r="C28" s="114">
        <f>'5 VALORACIÓN CONTROL PROBAB.'!V122</f>
        <v>0</v>
      </c>
      <c r="D28" s="86">
        <f>'5 VALORACIÓN CONTROL PROBAB.'!V122</f>
        <v>0</v>
      </c>
      <c r="E28" s="86" t="str">
        <f t="shared" si="0"/>
        <v/>
      </c>
      <c r="F28" s="86" t="str">
        <f t="shared" si="1"/>
        <v/>
      </c>
      <c r="G28" s="368" t="str">
        <f t="shared" si="2"/>
        <v/>
      </c>
      <c r="H28" s="87"/>
      <c r="I28" s="87"/>
      <c r="J28" s="87"/>
      <c r="K28" s="87"/>
      <c r="L28" s="87"/>
      <c r="M28" s="87"/>
      <c r="N28" s="87"/>
      <c r="O28" s="87"/>
      <c r="P28" s="87"/>
      <c r="Y28" s="369"/>
      <c r="Z28" s="80"/>
      <c r="AA28" s="80"/>
      <c r="AB28" s="80"/>
      <c r="AC28" s="80"/>
      <c r="AD28" s="80"/>
      <c r="AE28" s="80"/>
      <c r="AF28" s="368"/>
    </row>
    <row r="29" spans="1:38" ht="14.45" customHeight="1" x14ac:dyDescent="0.25">
      <c r="B29" s="68"/>
      <c r="D29" s="68"/>
      <c r="H29" s="68"/>
      <c r="I29" s="68"/>
      <c r="J29" s="68"/>
      <c r="K29" s="68"/>
      <c r="L29" s="68"/>
      <c r="M29" s="68"/>
      <c r="N29" s="68"/>
      <c r="O29" s="68"/>
      <c r="P29" s="68"/>
      <c r="AA29" s="73"/>
      <c r="AB29" s="73"/>
      <c r="AC29" s="73"/>
      <c r="AD29" s="73"/>
      <c r="AE29" s="73"/>
      <c r="AF29" s="68"/>
      <c r="AG29" s="68"/>
      <c r="AH29" s="68"/>
      <c r="AI29" s="68"/>
      <c r="AJ29" s="68"/>
    </row>
    <row r="30" spans="1:38" ht="39" hidden="1" customHeight="1" x14ac:dyDescent="0.25">
      <c r="B30" s="68"/>
      <c r="D30" s="68"/>
      <c r="H30" s="68"/>
      <c r="I30" s="68"/>
      <c r="J30" s="68"/>
      <c r="K30" s="68"/>
      <c r="L30" s="68"/>
      <c r="M30" s="68"/>
      <c r="N30" s="68"/>
      <c r="O30" s="68"/>
      <c r="P30" s="68"/>
      <c r="AA30" s="73"/>
      <c r="AB30" s="73"/>
      <c r="AC30" s="73"/>
      <c r="AD30" s="73"/>
      <c r="AE30" s="73"/>
      <c r="AF30" s="68"/>
      <c r="AG30" s="68"/>
      <c r="AH30" s="68"/>
      <c r="AI30" s="68"/>
      <c r="AJ30" s="68"/>
    </row>
    <row r="31" spans="1:38" ht="19.5" hidden="1" customHeight="1" x14ac:dyDescent="0.25">
      <c r="B31" s="68"/>
      <c r="D31" s="68"/>
      <c r="H31" s="68"/>
      <c r="I31" s="68"/>
      <c r="J31" s="68"/>
      <c r="K31" s="68"/>
      <c r="L31" s="68"/>
      <c r="M31" s="68"/>
      <c r="N31" s="68"/>
      <c r="O31" s="68"/>
      <c r="P31" s="68"/>
      <c r="AA31" s="73"/>
      <c r="AB31" s="73"/>
      <c r="AC31" s="73"/>
      <c r="AD31" s="73"/>
      <c r="AE31" s="73"/>
      <c r="AF31" s="68"/>
      <c r="AG31" s="68"/>
      <c r="AH31" s="68"/>
      <c r="AI31" s="68"/>
      <c r="AJ31" s="68"/>
    </row>
    <row r="32" spans="1:38" ht="19.5" hidden="1" customHeight="1" x14ac:dyDescent="0.25">
      <c r="B32" s="68"/>
      <c r="D32" s="68"/>
      <c r="H32" s="68"/>
      <c r="I32" s="68"/>
      <c r="J32" s="68"/>
      <c r="K32" s="68"/>
      <c r="L32" s="68"/>
      <c r="M32" s="68"/>
      <c r="N32" s="68"/>
      <c r="O32" s="68"/>
      <c r="P32" s="68"/>
      <c r="AA32" s="73"/>
      <c r="AB32" s="73"/>
      <c r="AC32" s="73"/>
      <c r="AD32" s="73"/>
      <c r="AE32" s="73"/>
      <c r="AF32" s="68"/>
      <c r="AG32" s="68"/>
      <c r="AH32" s="68"/>
      <c r="AI32" s="68"/>
      <c r="AJ32" s="68"/>
    </row>
    <row r="33" spans="3:31" s="68" customFormat="1" ht="19.5" hidden="1" customHeight="1" x14ac:dyDescent="0.25">
      <c r="C33" s="73"/>
      <c r="E33" s="73"/>
      <c r="F33" s="73"/>
      <c r="G33" s="73"/>
      <c r="Y33" s="73"/>
      <c r="AA33" s="73"/>
      <c r="AB33" s="73"/>
      <c r="AC33" s="73"/>
      <c r="AD33" s="73"/>
      <c r="AE33" s="73"/>
    </row>
    <row r="34" spans="3:31" s="68" customFormat="1" ht="19.5" hidden="1" customHeight="1" x14ac:dyDescent="0.25">
      <c r="C34" s="73"/>
      <c r="E34" s="73"/>
      <c r="F34" s="73"/>
      <c r="G34" s="73"/>
      <c r="Y34" s="73"/>
      <c r="AA34" s="73"/>
      <c r="AB34" s="73"/>
      <c r="AC34" s="73"/>
      <c r="AD34" s="73"/>
      <c r="AE34" s="73"/>
    </row>
    <row r="35" spans="3:31" s="68" customFormat="1" ht="19.5" hidden="1" customHeight="1" x14ac:dyDescent="0.25">
      <c r="C35" s="73"/>
      <c r="E35" s="73"/>
      <c r="F35" s="73"/>
      <c r="G35" s="73"/>
      <c r="Y35" s="73"/>
      <c r="AA35" s="73"/>
      <c r="AB35" s="73"/>
      <c r="AC35" s="73"/>
      <c r="AD35" s="73"/>
      <c r="AE35" s="73"/>
    </row>
  </sheetData>
  <sheetProtection formatCells="0" formatColumns="0" formatRows="0" sort="0" autoFilter="0" pivotTables="0"/>
  <dataConsolidate/>
  <mergeCells count="14">
    <mergeCell ref="Y7:AC7"/>
    <mergeCell ref="AD7:AF7"/>
    <mergeCell ref="E7:G7"/>
    <mergeCell ref="K7:O7"/>
    <mergeCell ref="I9:I13"/>
    <mergeCell ref="Q9:Q13"/>
    <mergeCell ref="A1:A2"/>
    <mergeCell ref="B1:B2"/>
    <mergeCell ref="I6:O6"/>
    <mergeCell ref="B4:D4"/>
    <mergeCell ref="B5:D5"/>
    <mergeCell ref="C1:D1"/>
    <mergeCell ref="K5:V5"/>
    <mergeCell ref="T6:X6"/>
  </mergeCells>
  <conditionalFormatting sqref="D9:E28">
    <cfRule type="cellIs" dxfId="31" priority="1" operator="equal">
      <formula>$S$13</formula>
    </cfRule>
    <cfRule type="cellIs" dxfId="30" priority="2" operator="equal">
      <formula>$S$12</formula>
    </cfRule>
    <cfRule type="cellIs" dxfId="29" priority="3" operator="equal">
      <formula>$S$11</formula>
    </cfRule>
    <cfRule type="cellIs" dxfId="28" priority="4" operator="equal">
      <formula>$S$10</formula>
    </cfRule>
    <cfRule type="cellIs" dxfId="27" priority="5" operator="equal">
      <formula>$S$9</formula>
    </cfRule>
  </conditionalFormatting>
  <conditionalFormatting sqref="F9:F28">
    <cfRule type="cellIs" dxfId="26" priority="6" operator="equal">
      <formula>$T$8</formula>
    </cfRule>
    <cfRule type="cellIs" dxfId="25" priority="7" operator="equal">
      <formula>$U$8</formula>
    </cfRule>
    <cfRule type="cellIs" dxfId="24" priority="8" operator="equal">
      <formula>$V$8</formula>
    </cfRule>
    <cfRule type="cellIs" dxfId="23" priority="9" operator="equal">
      <formula>$W$8</formula>
    </cfRule>
    <cfRule type="cellIs" dxfId="22" priority="10" operator="equal">
      <formula>$X$8</formula>
    </cfRule>
  </conditionalFormatting>
  <conditionalFormatting sqref="G9:G28">
    <cfRule type="cellIs" dxfId="21" priority="274" operator="equal">
      <formula>$J$16</formula>
    </cfRule>
    <cfRule type="cellIs" dxfId="20" priority="275" operator="equal">
      <formula>$J$17</formula>
    </cfRule>
    <cfRule type="cellIs" dxfId="19" priority="276" operator="equal">
      <formula>$J$18</formula>
    </cfRule>
    <cfRule type="cellIs" dxfId="18" priority="277" operator="equal">
      <formula>$J$19</formula>
    </cfRule>
  </conditionalFormatting>
  <dataValidations count="3">
    <dataValidation allowBlank="1" showInputMessage="1" showErrorMessage="1" prompt="Es la materialización del riesgo y las consecuencias de su aparición. Su escala es: 5 bajo impacto, 10 medio, 20 alto impacto._x000a_" sqref="JD8:JJ8" xr:uid="{00000000-0002-0000-0600-000000000000}"/>
    <dataValidation allowBlank="1" showInputMessage="1" showErrorMessage="1" prompt="La probabilidad se encuentra determinada por una escala de 1 a 3, siendo 1 la menor probabilidad de ocurrencia del riesgo y 3 la mayor probabilidad de  ocurrencia." sqref="JC8" xr:uid="{00000000-0002-0000-0600-000001000000}"/>
    <dataValidation type="list" allowBlank="1" showInputMessage="1" showErrorMessage="1" sqref="JD9:JJ16" xr:uid="{00000000-0002-0000-0600-000002000000}">
      <formula1>#REF!</formula1>
    </dataValidation>
  </dataValidations>
  <printOptions horizontalCentered="1" verticalCentered="1"/>
  <pageMargins left="0.31496062992125984" right="0.27559055118110237" top="0.23622047244094491" bottom="0.15748031496062992" header="0" footer="0"/>
  <pageSetup paperSize="5" scale="65"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C3DE9F06-50E1-47CB-BD5B-3CA30B8203C4}">
          <x14:formula1>
            <xm:f>'10 FORMULAS'!$S$3:$S$7</xm:f>
          </x14:formula1>
          <xm:sqref>Y9:Y28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39997558519241921"/>
  </sheetPr>
  <dimension ref="A1:JH72"/>
  <sheetViews>
    <sheetView showGridLines="0" zoomScale="70" zoomScaleNormal="70" workbookViewId="0">
      <pane xSplit="1" ySplit="9" topLeftCell="B10" activePane="bottomRight" state="frozen"/>
      <selection pane="topRight" activeCell="B1" sqref="B1"/>
      <selection pane="bottomLeft" activeCell="A7" sqref="A7"/>
      <selection pane="bottomRight" activeCell="D12" sqref="D12"/>
    </sheetView>
  </sheetViews>
  <sheetFormatPr baseColWidth="10" defaultColWidth="0" defaultRowHeight="12.75" zeroHeight="1" x14ac:dyDescent="0.25"/>
  <cols>
    <col min="1" max="1" width="11.42578125" style="68" customWidth="1"/>
    <col min="2" max="2" width="9.140625" style="73" bestFit="1" customWidth="1"/>
    <col min="3" max="4" width="15.42578125" style="73" customWidth="1"/>
    <col min="5" max="6" width="15.42578125" style="115" customWidth="1"/>
    <col min="7" max="7" width="15.42578125" style="73" customWidth="1"/>
    <col min="8" max="8" width="3.85546875" style="73" customWidth="1"/>
    <col min="9" max="9" width="7.42578125" style="73" customWidth="1"/>
    <col min="10" max="10" width="14" style="73" customWidth="1"/>
    <col min="11" max="15" width="12.42578125" style="73" customWidth="1"/>
    <col min="16" max="16" width="3.85546875" style="73" customWidth="1"/>
    <col min="17" max="17" width="4.85546875" style="68" hidden="1" customWidth="1"/>
    <col min="18" max="18" width="6.140625" style="68" hidden="1" customWidth="1"/>
    <col min="19" max="24" width="14" style="68" hidden="1" customWidth="1"/>
    <col min="25" max="29" width="11.42578125" style="68" customWidth="1"/>
    <col min="30" max="30" width="5.42578125" style="68" bestFit="1" customWidth="1"/>
    <col min="31" max="31" width="26.85546875" style="68" customWidth="1"/>
    <col min="32" max="32" width="22.85546875" style="73" customWidth="1"/>
    <col min="33" max="36" width="22.85546875" style="73" hidden="1" customWidth="1"/>
    <col min="37" max="37" width="23.42578125" style="68" hidden="1" customWidth="1"/>
    <col min="38" max="265" width="11.42578125" style="68" hidden="1" customWidth="1"/>
    <col min="266" max="266" width="12.42578125" style="68" hidden="1" customWidth="1"/>
    <col min="267" max="267" width="47" style="68" hidden="1" customWidth="1"/>
    <col min="268" max="268" width="35" style="68" hidden="1" customWidth="1"/>
    <col min="269" max="16384" width="14.42578125" style="68" hidden="1"/>
  </cols>
  <sheetData>
    <row r="1" spans="1:38" s="56" customFormat="1" ht="15.75" customHeight="1" x14ac:dyDescent="0.2">
      <c r="A1" s="596"/>
      <c r="B1" s="602" t="str">
        <f>+'2 CONTEXTO E IDENTIFICACIÓN'!A1</f>
        <v>MAPA DE RIESGOS INTEGRAL</v>
      </c>
      <c r="C1" s="602"/>
      <c r="D1" s="602"/>
      <c r="E1" s="589"/>
      <c r="F1" s="590"/>
      <c r="J1" s="201" t="str">
        <f>+'2 CONTEXTO E IDENTIFICACIÓN'!$I$4</f>
        <v>Elaboración o Actualización:</v>
      </c>
      <c r="K1" s="215">
        <f>'2 CONTEXTO E IDENTIFICACIÓN'!J4</f>
        <v>46035</v>
      </c>
      <c r="L1" s="13"/>
      <c r="M1" s="13"/>
      <c r="AF1" s="57"/>
      <c r="AG1" s="57"/>
      <c r="AH1" s="57"/>
      <c r="AI1" s="57"/>
      <c r="AJ1" s="57"/>
    </row>
    <row r="2" spans="1:38" s="56" customFormat="1" ht="15.75" customHeight="1" x14ac:dyDescent="0.2">
      <c r="A2" s="596"/>
      <c r="B2" s="602"/>
      <c r="C2" s="602"/>
      <c r="D2" s="602"/>
      <c r="E2" s="39" t="str">
        <f>+'2 CONTEXTO E IDENTIFICACIÓN'!A2</f>
        <v>VERSIÓN DEL MAPA DE RIESGOS:</v>
      </c>
      <c r="F2" s="111">
        <f>'2 CONTEXTO E IDENTIFICACIÓN'!B2</f>
        <v>1</v>
      </c>
      <c r="G2" s="58"/>
      <c r="H2" s="58"/>
      <c r="J2" s="204" t="str">
        <f>+'2 CONTEXTO E IDENTIFICACIÓN'!$E$5</f>
        <v>Vigencia:</v>
      </c>
      <c r="K2" s="202">
        <f>'2 CONTEXTO E IDENTIFICACIÓN'!G5</f>
        <v>0</v>
      </c>
      <c r="L2" s="203" t="s">
        <v>50</v>
      </c>
      <c r="M2" s="200">
        <f>'2 CONTEXTO E IDENTIFICACIÓN'!J5</f>
        <v>46386</v>
      </c>
      <c r="N2" s="59"/>
      <c r="O2" s="59"/>
      <c r="P2" s="58"/>
      <c r="AF2" s="57"/>
      <c r="AG2" s="57"/>
      <c r="AH2" s="57"/>
      <c r="AI2" s="57"/>
      <c r="AJ2" s="57"/>
    </row>
    <row r="3" spans="1:38" s="56" customFormat="1" x14ac:dyDescent="0.2">
      <c r="A3" s="60"/>
      <c r="B3" s="58"/>
      <c r="C3" s="58"/>
      <c r="D3" s="58"/>
      <c r="E3" s="205"/>
      <c r="F3" s="205"/>
      <c r="G3" s="58"/>
      <c r="H3" s="58"/>
      <c r="N3" s="59"/>
      <c r="O3" s="59"/>
      <c r="P3" s="58"/>
      <c r="AF3" s="57"/>
      <c r="AG3" s="57"/>
      <c r="AH3" s="57"/>
      <c r="AI3" s="57"/>
      <c r="AJ3" s="57"/>
    </row>
    <row r="4" spans="1:38" s="56" customFormat="1" ht="15.75" customHeight="1" x14ac:dyDescent="0.2">
      <c r="A4" s="12" t="s">
        <v>46</v>
      </c>
      <c r="B4" s="581" t="str">
        <f>'2 CONTEXTO E IDENTIFICACIÓN'!B4</f>
        <v>UAERMV</v>
      </c>
      <c r="C4" s="581"/>
      <c r="D4" s="581"/>
      <c r="E4" s="54"/>
      <c r="F4" s="205"/>
      <c r="G4" s="58"/>
      <c r="H4" s="58"/>
      <c r="I4" s="206"/>
      <c r="J4" s="206"/>
      <c r="K4" s="207"/>
      <c r="L4" s="207"/>
      <c r="M4" s="207"/>
      <c r="N4" s="59"/>
      <c r="O4" s="59"/>
      <c r="P4" s="58"/>
      <c r="AF4" s="57"/>
      <c r="AG4" s="57"/>
      <c r="AH4" s="57"/>
      <c r="AI4" s="57"/>
      <c r="AJ4" s="57"/>
    </row>
    <row r="5" spans="1:38" s="56" customFormat="1" ht="15.75" customHeight="1" x14ac:dyDescent="0.2">
      <c r="A5" s="12" t="s">
        <v>47</v>
      </c>
      <c r="B5" s="581">
        <f>'2 CONTEXTO E IDENTIFICACIÓN'!F4</f>
        <v>0</v>
      </c>
      <c r="C5" s="582"/>
      <c r="D5" s="582"/>
      <c r="E5" s="54"/>
      <c r="F5" s="205"/>
      <c r="G5" s="58"/>
      <c r="H5" s="58"/>
      <c r="I5" s="206"/>
      <c r="J5" s="206"/>
      <c r="K5" s="207"/>
      <c r="L5" s="207"/>
      <c r="M5" s="207"/>
      <c r="N5" s="59"/>
      <c r="O5" s="59"/>
      <c r="P5" s="58"/>
      <c r="AF5" s="57"/>
      <c r="AG5" s="57"/>
      <c r="AH5" s="57"/>
      <c r="AI5" s="57"/>
      <c r="AJ5" s="57"/>
    </row>
    <row r="6" spans="1:38" s="56" customFormat="1" ht="15" thickBot="1" x14ac:dyDescent="0.25">
      <c r="D6" s="54"/>
      <c r="E6" s="54"/>
      <c r="F6" s="112"/>
      <c r="AF6" s="57"/>
      <c r="AG6" s="57"/>
      <c r="AH6" s="57"/>
      <c r="AI6" s="57"/>
      <c r="AJ6" s="57"/>
    </row>
    <row r="7" spans="1:38" s="374" customFormat="1" ht="23.25" customHeight="1" thickBot="1" x14ac:dyDescent="0.3">
      <c r="A7" s="678" t="s">
        <v>253</v>
      </c>
      <c r="B7" s="679"/>
      <c r="C7" s="679"/>
      <c r="D7" s="679"/>
      <c r="E7" s="679"/>
      <c r="F7" s="679"/>
      <c r="G7" s="680"/>
      <c r="I7" s="678" t="s">
        <v>279</v>
      </c>
      <c r="J7" s="679"/>
      <c r="K7" s="679"/>
      <c r="L7" s="679"/>
      <c r="M7" s="679"/>
      <c r="N7" s="679"/>
      <c r="O7" s="680"/>
      <c r="R7" s="375"/>
      <c r="S7" s="376"/>
      <c r="T7" s="594" t="s">
        <v>125</v>
      </c>
      <c r="U7" s="594"/>
      <c r="V7" s="594"/>
      <c r="W7" s="594"/>
      <c r="X7" s="595"/>
      <c r="AF7" s="57"/>
      <c r="AG7" s="57"/>
      <c r="AH7" s="57"/>
      <c r="AI7" s="57"/>
      <c r="AJ7" s="57"/>
    </row>
    <row r="8" spans="1:38" ht="18" customHeight="1" x14ac:dyDescent="0.25">
      <c r="A8" s="66"/>
      <c r="B8" s="67"/>
      <c r="C8" s="594" t="s">
        <v>125</v>
      </c>
      <c r="D8" s="594"/>
      <c r="E8" s="594"/>
      <c r="F8" s="594"/>
      <c r="G8" s="595"/>
      <c r="H8" s="65"/>
      <c r="I8" s="66"/>
      <c r="J8" s="67"/>
      <c r="K8" s="594" t="s">
        <v>125</v>
      </c>
      <c r="L8" s="594"/>
      <c r="M8" s="594"/>
      <c r="N8" s="594"/>
      <c r="O8" s="595"/>
      <c r="P8" s="65"/>
      <c r="R8" s="69"/>
      <c r="T8" s="70">
        <v>0.2</v>
      </c>
      <c r="U8" s="70">
        <v>0.4</v>
      </c>
      <c r="V8" s="70">
        <v>0.6</v>
      </c>
      <c r="W8" s="70">
        <v>0.8</v>
      </c>
      <c r="X8" s="71">
        <v>1</v>
      </c>
      <c r="Y8" s="72"/>
      <c r="Z8" s="72"/>
      <c r="AA8" s="72"/>
      <c r="AB8" s="72"/>
      <c r="AC8" s="72"/>
      <c r="AD8" s="72"/>
      <c r="AE8" s="72"/>
    </row>
    <row r="9" spans="1:38" x14ac:dyDescent="0.2">
      <c r="A9" s="69"/>
      <c r="B9" s="77"/>
      <c r="C9" s="78" t="s">
        <v>235</v>
      </c>
      <c r="D9" s="78" t="s">
        <v>238</v>
      </c>
      <c r="E9" s="78" t="s">
        <v>242</v>
      </c>
      <c r="F9" s="78" t="s">
        <v>246</v>
      </c>
      <c r="G9" s="79" t="s">
        <v>250</v>
      </c>
      <c r="H9" s="65"/>
      <c r="I9" s="69"/>
      <c r="J9" s="77"/>
      <c r="K9" s="78" t="s">
        <v>235</v>
      </c>
      <c r="L9" s="78" t="s">
        <v>238</v>
      </c>
      <c r="M9" s="78" t="s">
        <v>242</v>
      </c>
      <c r="N9" s="78" t="s">
        <v>246</v>
      </c>
      <c r="O9" s="79" t="s">
        <v>250</v>
      </c>
      <c r="P9" s="65"/>
      <c r="R9" s="69"/>
      <c r="S9" s="80"/>
      <c r="T9" s="81" t="s">
        <v>235</v>
      </c>
      <c r="U9" s="81" t="s">
        <v>238</v>
      </c>
      <c r="V9" s="81" t="s">
        <v>242</v>
      </c>
      <c r="W9" s="81" t="s">
        <v>246</v>
      </c>
      <c r="X9" s="82" t="s">
        <v>250</v>
      </c>
      <c r="AA9" s="72"/>
      <c r="AB9" s="72"/>
      <c r="AC9" s="83"/>
      <c r="AD9" s="83"/>
      <c r="AE9" s="83"/>
      <c r="AF9" s="83"/>
      <c r="AG9" s="83"/>
      <c r="AH9" s="83"/>
      <c r="AI9" s="83"/>
      <c r="AJ9" s="83"/>
      <c r="AK9" s="83"/>
      <c r="AL9" s="83"/>
    </row>
    <row r="10" spans="1:38" ht="55.5" customHeight="1" x14ac:dyDescent="0.2">
      <c r="A10" s="600" t="s">
        <v>106</v>
      </c>
      <c r="B10" s="78" t="s">
        <v>248</v>
      </c>
      <c r="C10" s="88" t="str">
        <f>+'4 MAPA CALOR INHERENTE'!I10</f>
        <v xml:space="preserve">                   </v>
      </c>
      <c r="D10" s="88" t="str">
        <f>+'4 MAPA CALOR INHERENTE'!J10</f>
        <v xml:space="preserve">                   </v>
      </c>
      <c r="E10" s="88" t="str">
        <f>+'4 MAPA CALOR INHERENTE'!K10</f>
        <v xml:space="preserve">                   </v>
      </c>
      <c r="F10" s="88" t="str">
        <f>+'4 MAPA CALOR INHERENTE'!L10</f>
        <v xml:space="preserve">                   </v>
      </c>
      <c r="G10" s="89" t="str">
        <f>+'4 MAPA CALOR INHERENTE'!M10</f>
        <v xml:space="preserve">                   </v>
      </c>
      <c r="H10" s="87"/>
      <c r="I10" s="600" t="s">
        <v>106</v>
      </c>
      <c r="J10" s="78" t="s">
        <v>248</v>
      </c>
      <c r="K10" s="88" t="str">
        <f>+'6 MAPA CALOR RESIDUAL-TRATAMIEN'!K9</f>
        <v xml:space="preserve">                   </v>
      </c>
      <c r="L10" s="88" t="str">
        <f>+'6 MAPA CALOR RESIDUAL-TRATAMIEN'!L9</f>
        <v xml:space="preserve">                   </v>
      </c>
      <c r="M10" s="88" t="str">
        <f>+'6 MAPA CALOR RESIDUAL-TRATAMIEN'!M9</f>
        <v xml:space="preserve">                   </v>
      </c>
      <c r="N10" s="88" t="str">
        <f>+'6 MAPA CALOR RESIDUAL-TRATAMIEN'!N9</f>
        <v xml:space="preserve">                   </v>
      </c>
      <c r="O10" s="89" t="str">
        <f>+'6 MAPA CALOR RESIDUAL-TRATAMIEN'!O9</f>
        <v xml:space="preserve">                   </v>
      </c>
      <c r="P10" s="87"/>
      <c r="Q10" s="677" t="s">
        <v>106</v>
      </c>
      <c r="R10" s="90">
        <v>1</v>
      </c>
      <c r="S10" s="81" t="s">
        <v>248</v>
      </c>
      <c r="T10" s="88" t="s">
        <v>257</v>
      </c>
      <c r="U10" s="88" t="s">
        <v>257</v>
      </c>
      <c r="V10" s="88" t="s">
        <v>257</v>
      </c>
      <c r="W10" s="88" t="s">
        <v>257</v>
      </c>
      <c r="X10" s="89" t="s">
        <v>258</v>
      </c>
      <c r="AA10" s="72"/>
      <c r="AB10" s="72"/>
      <c r="AC10" s="83"/>
      <c r="AD10" s="83"/>
      <c r="AE10" s="83"/>
      <c r="AF10" s="91"/>
      <c r="AG10" s="91"/>
      <c r="AH10" s="91"/>
      <c r="AI10" s="91"/>
      <c r="AJ10" s="91"/>
      <c r="AK10" s="83"/>
      <c r="AL10" s="83"/>
    </row>
    <row r="11" spans="1:38" ht="55.5" customHeight="1" x14ac:dyDescent="0.2">
      <c r="A11" s="600"/>
      <c r="B11" s="78" t="s">
        <v>244</v>
      </c>
      <c r="C11" s="92" t="str">
        <f>+'4 MAPA CALOR INHERENTE'!I11</f>
        <v xml:space="preserve">                   </v>
      </c>
      <c r="D11" s="92" t="str">
        <f>+'4 MAPA CALOR INHERENTE'!J11</f>
        <v xml:space="preserve">                   </v>
      </c>
      <c r="E11" s="88" t="str">
        <f>+'4 MAPA CALOR INHERENTE'!K11</f>
        <v xml:space="preserve">                   </v>
      </c>
      <c r="F11" s="88" t="str">
        <f>+'4 MAPA CALOR INHERENTE'!L11</f>
        <v xml:space="preserve">                   </v>
      </c>
      <c r="G11" s="89" t="str">
        <f>+'4 MAPA CALOR INHERENTE'!M11</f>
        <v xml:space="preserve">                   </v>
      </c>
      <c r="H11" s="87"/>
      <c r="I11" s="600"/>
      <c r="J11" s="78" t="s">
        <v>244</v>
      </c>
      <c r="K11" s="92" t="str">
        <f>+'6 MAPA CALOR RESIDUAL-TRATAMIEN'!K10</f>
        <v xml:space="preserve">                   </v>
      </c>
      <c r="L11" s="92" t="str">
        <f>+'6 MAPA CALOR RESIDUAL-TRATAMIEN'!L10</f>
        <v xml:space="preserve">                   </v>
      </c>
      <c r="M11" s="88" t="str">
        <f>+'6 MAPA CALOR RESIDUAL-TRATAMIEN'!M10</f>
        <v xml:space="preserve">                   </v>
      </c>
      <c r="N11" s="88" t="str">
        <f>+'6 MAPA CALOR RESIDUAL-TRATAMIEN'!N10</f>
        <v xml:space="preserve">                   </v>
      </c>
      <c r="O11" s="89" t="str">
        <f>+'6 MAPA CALOR RESIDUAL-TRATAMIEN'!O10</f>
        <v xml:space="preserve">                   </v>
      </c>
      <c r="P11" s="87"/>
      <c r="Q11" s="677"/>
      <c r="R11" s="90">
        <v>0.8</v>
      </c>
      <c r="S11" s="81" t="s">
        <v>244</v>
      </c>
      <c r="T11" s="92" t="s">
        <v>242</v>
      </c>
      <c r="U11" s="92" t="s">
        <v>242</v>
      </c>
      <c r="V11" s="88" t="s">
        <v>257</v>
      </c>
      <c r="W11" s="88" t="s">
        <v>257</v>
      </c>
      <c r="X11" s="89" t="s">
        <v>258</v>
      </c>
      <c r="AA11" s="72"/>
      <c r="AB11" s="72"/>
      <c r="AC11" s="83"/>
      <c r="AD11" s="93"/>
      <c r="AE11" s="94"/>
      <c r="AF11" s="91"/>
      <c r="AG11" s="91"/>
      <c r="AH11" s="91"/>
      <c r="AI11" s="91"/>
      <c r="AJ11" s="91"/>
      <c r="AK11" s="83"/>
      <c r="AL11" s="83"/>
    </row>
    <row r="12" spans="1:38" ht="55.5" customHeight="1" x14ac:dyDescent="0.2">
      <c r="A12" s="600"/>
      <c r="B12" s="78" t="s">
        <v>240</v>
      </c>
      <c r="C12" s="92" t="str">
        <f>+'4 MAPA CALOR INHERENTE'!I12</f>
        <v xml:space="preserve">                   </v>
      </c>
      <c r="D12" s="92" t="str">
        <f>+'4 MAPA CALOR INHERENTE'!J12</f>
        <v xml:space="preserve">                   </v>
      </c>
      <c r="E12" s="92" t="str">
        <f>+'4 MAPA CALOR INHERENTE'!K12</f>
        <v xml:space="preserve">                   </v>
      </c>
      <c r="F12" s="88" t="str">
        <f>+'4 MAPA CALOR INHERENTE'!L12</f>
        <v xml:space="preserve">                   </v>
      </c>
      <c r="G12" s="89" t="str">
        <f>+'4 MAPA CALOR INHERENTE'!M12</f>
        <v xml:space="preserve">                   </v>
      </c>
      <c r="H12" s="87"/>
      <c r="I12" s="600"/>
      <c r="J12" s="78" t="s">
        <v>240</v>
      </c>
      <c r="K12" s="92" t="str">
        <f>+'6 MAPA CALOR RESIDUAL-TRATAMIEN'!K11</f>
        <v xml:space="preserve">                   </v>
      </c>
      <c r="L12" s="92" t="str">
        <f>+'6 MAPA CALOR RESIDUAL-TRATAMIEN'!L11</f>
        <v xml:space="preserve">                   </v>
      </c>
      <c r="M12" s="92" t="str">
        <f>+'6 MAPA CALOR RESIDUAL-TRATAMIEN'!M11</f>
        <v xml:space="preserve">                   </v>
      </c>
      <c r="N12" s="88" t="str">
        <f>+'6 MAPA CALOR RESIDUAL-TRATAMIEN'!N11</f>
        <v xml:space="preserve">                   </v>
      </c>
      <c r="O12" s="89" t="str">
        <f>+'6 MAPA CALOR RESIDUAL-TRATAMIEN'!O11</f>
        <v xml:space="preserve">                   </v>
      </c>
      <c r="P12" s="87"/>
      <c r="Q12" s="677"/>
      <c r="R12" s="90">
        <v>0.6</v>
      </c>
      <c r="S12" s="81" t="s">
        <v>240</v>
      </c>
      <c r="T12" s="92" t="s">
        <v>242</v>
      </c>
      <c r="U12" s="92" t="s">
        <v>242</v>
      </c>
      <c r="V12" s="92" t="s">
        <v>242</v>
      </c>
      <c r="W12" s="88" t="s">
        <v>257</v>
      </c>
      <c r="X12" s="89" t="s">
        <v>258</v>
      </c>
      <c r="AA12" s="72"/>
      <c r="AB12" s="72"/>
      <c r="AC12" s="83"/>
      <c r="AD12" s="93"/>
      <c r="AE12" s="94"/>
      <c r="AF12" s="91"/>
      <c r="AG12" s="91"/>
      <c r="AH12" s="91"/>
      <c r="AI12" s="91"/>
      <c r="AJ12" s="95"/>
      <c r="AK12" s="83"/>
      <c r="AL12" s="83"/>
    </row>
    <row r="13" spans="1:38" ht="55.5" customHeight="1" x14ac:dyDescent="0.2">
      <c r="A13" s="600"/>
      <c r="B13" s="78" t="s">
        <v>236</v>
      </c>
      <c r="C13" s="96" t="str">
        <f>+'4 MAPA CALOR INHERENTE'!I13</f>
        <v xml:space="preserve">                   </v>
      </c>
      <c r="D13" s="92" t="str">
        <f>+'4 MAPA CALOR INHERENTE'!J13</f>
        <v xml:space="preserve">                   </v>
      </c>
      <c r="E13" s="92" t="str">
        <f>+'4 MAPA CALOR INHERENTE'!K13</f>
        <v xml:space="preserve">                   </v>
      </c>
      <c r="F13" s="88" t="str">
        <f>+'4 MAPA CALOR INHERENTE'!L13</f>
        <v xml:space="preserve">                   </v>
      </c>
      <c r="G13" s="89" t="str">
        <f>+'4 MAPA CALOR INHERENTE'!M13</f>
        <v xml:space="preserve">                   </v>
      </c>
      <c r="H13" s="87"/>
      <c r="I13" s="600"/>
      <c r="J13" s="78" t="s">
        <v>236</v>
      </c>
      <c r="K13" s="96" t="str">
        <f>+'6 MAPA CALOR RESIDUAL-TRATAMIEN'!K12</f>
        <v xml:space="preserve">                   </v>
      </c>
      <c r="L13" s="92" t="str">
        <f>+'6 MAPA CALOR RESIDUAL-TRATAMIEN'!L12</f>
        <v xml:space="preserve">                   </v>
      </c>
      <c r="M13" s="92" t="str">
        <f>+'6 MAPA CALOR RESIDUAL-TRATAMIEN'!M12</f>
        <v xml:space="preserve">                   </v>
      </c>
      <c r="N13" s="88" t="str">
        <f>+'6 MAPA CALOR RESIDUAL-TRATAMIEN'!N12</f>
        <v xml:space="preserve">                   </v>
      </c>
      <c r="O13" s="89" t="str">
        <f>+'6 MAPA CALOR RESIDUAL-TRATAMIEN'!O12</f>
        <v xml:space="preserve">                   </v>
      </c>
      <c r="P13" s="87"/>
      <c r="Q13" s="677"/>
      <c r="R13" s="90">
        <v>0.4</v>
      </c>
      <c r="S13" s="81" t="s">
        <v>236</v>
      </c>
      <c r="T13" s="96" t="s">
        <v>259</v>
      </c>
      <c r="U13" s="92" t="s">
        <v>242</v>
      </c>
      <c r="V13" s="92" t="s">
        <v>242</v>
      </c>
      <c r="W13" s="88" t="s">
        <v>257</v>
      </c>
      <c r="X13" s="89" t="s">
        <v>258</v>
      </c>
      <c r="AA13" s="72"/>
      <c r="AB13" s="72"/>
      <c r="AC13" s="83"/>
      <c r="AD13" s="93"/>
      <c r="AE13" s="94"/>
      <c r="AF13" s="91"/>
      <c r="AG13" s="91"/>
      <c r="AH13" s="91"/>
      <c r="AI13" s="95"/>
      <c r="AJ13" s="91"/>
      <c r="AK13" s="83"/>
      <c r="AL13" s="83"/>
    </row>
    <row r="14" spans="1:38" ht="55.5" customHeight="1" thickBot="1" x14ac:dyDescent="0.25">
      <c r="A14" s="601"/>
      <c r="B14" s="97" t="s">
        <v>233</v>
      </c>
      <c r="C14" s="98" t="str">
        <f>+'4 MAPA CALOR INHERENTE'!I14</f>
        <v xml:space="preserve">                   </v>
      </c>
      <c r="D14" s="98" t="str">
        <f>+'4 MAPA CALOR INHERENTE'!J14</f>
        <v xml:space="preserve">                   </v>
      </c>
      <c r="E14" s="99" t="str">
        <f>+'4 MAPA CALOR INHERENTE'!K14</f>
        <v xml:space="preserve">                   </v>
      </c>
      <c r="F14" s="100" t="str">
        <f>+'4 MAPA CALOR INHERENTE'!L14</f>
        <v xml:space="preserve">                   </v>
      </c>
      <c r="G14" s="101" t="str">
        <f>+'4 MAPA CALOR INHERENTE'!M14</f>
        <v xml:space="preserve">                   </v>
      </c>
      <c r="H14" s="87"/>
      <c r="I14" s="601"/>
      <c r="J14" s="97" t="s">
        <v>233</v>
      </c>
      <c r="K14" s="98" t="str">
        <f>+'6 MAPA CALOR RESIDUAL-TRATAMIEN'!K13</f>
        <v xml:space="preserve">                   </v>
      </c>
      <c r="L14" s="98" t="str">
        <f>+'6 MAPA CALOR RESIDUAL-TRATAMIEN'!L13</f>
        <v xml:space="preserve">                   </v>
      </c>
      <c r="M14" s="99" t="str">
        <f>+'6 MAPA CALOR RESIDUAL-TRATAMIEN'!M13</f>
        <v xml:space="preserve">                   </v>
      </c>
      <c r="N14" s="100" t="str">
        <f>+'6 MAPA CALOR RESIDUAL-TRATAMIEN'!N13</f>
        <v xml:space="preserve">                   </v>
      </c>
      <c r="O14" s="101" t="str">
        <f>+'6 MAPA CALOR RESIDUAL-TRATAMIEN'!O13</f>
        <v xml:space="preserve">                   </v>
      </c>
      <c r="P14" s="87"/>
      <c r="Q14" s="677"/>
      <c r="R14" s="102">
        <v>0.2</v>
      </c>
      <c r="S14" s="103" t="s">
        <v>233</v>
      </c>
      <c r="T14" s="98" t="s">
        <v>259</v>
      </c>
      <c r="U14" s="98" t="s">
        <v>259</v>
      </c>
      <c r="V14" s="99" t="s">
        <v>242</v>
      </c>
      <c r="W14" s="100" t="s">
        <v>257</v>
      </c>
      <c r="X14" s="101" t="s">
        <v>258</v>
      </c>
      <c r="AA14" s="72"/>
      <c r="AB14" s="72"/>
      <c r="AC14" s="83"/>
      <c r="AD14" s="93"/>
      <c r="AE14" s="94"/>
      <c r="AF14" s="91"/>
      <c r="AG14" s="91"/>
      <c r="AH14" s="91"/>
      <c r="AI14" s="104"/>
      <c r="AJ14" s="91"/>
      <c r="AK14" s="83"/>
      <c r="AL14" s="83"/>
    </row>
    <row r="15" spans="1:38" x14ac:dyDescent="0.2">
      <c r="A15" s="73"/>
      <c r="B15" s="87"/>
      <c r="C15" s="176"/>
      <c r="D15" s="177"/>
      <c r="E15" s="178"/>
      <c r="F15" s="178"/>
      <c r="G15" s="87"/>
      <c r="H15" s="87"/>
      <c r="I15" s="87"/>
      <c r="J15" s="87"/>
      <c r="K15" s="87"/>
      <c r="L15" s="87"/>
      <c r="M15" s="87"/>
      <c r="N15" s="87"/>
      <c r="O15" s="87"/>
      <c r="P15" s="87"/>
      <c r="AA15" s="72"/>
      <c r="AB15" s="72"/>
      <c r="AC15" s="83"/>
      <c r="AD15" s="93"/>
      <c r="AE15" s="94"/>
      <c r="AF15" s="91"/>
      <c r="AG15" s="91"/>
      <c r="AH15" s="91"/>
      <c r="AI15" s="91"/>
      <c r="AJ15" s="91"/>
      <c r="AK15" s="83"/>
      <c r="AL15" s="83"/>
    </row>
    <row r="16" spans="1:38" ht="25.5" x14ac:dyDescent="0.2">
      <c r="A16" s="73"/>
      <c r="B16" s="87"/>
      <c r="C16" s="176"/>
      <c r="D16" s="177"/>
      <c r="E16" s="178"/>
      <c r="F16" s="178"/>
      <c r="G16" s="87"/>
      <c r="H16" s="87"/>
      <c r="I16" s="87"/>
      <c r="J16" s="87"/>
      <c r="K16" s="87"/>
      <c r="L16" s="87"/>
      <c r="M16" s="87"/>
      <c r="N16" s="87"/>
      <c r="O16" s="87"/>
      <c r="P16" s="87"/>
      <c r="T16" s="76" t="s">
        <v>260</v>
      </c>
      <c r="V16" s="72"/>
      <c r="W16" s="72"/>
      <c r="X16" s="72"/>
      <c r="Y16" s="72"/>
      <c r="Z16" s="72"/>
      <c r="AA16" s="72"/>
      <c r="AB16" s="72"/>
      <c r="AC16" s="83"/>
      <c r="AD16" s="93"/>
      <c r="AE16" s="83"/>
      <c r="AF16" s="94"/>
      <c r="AG16" s="94"/>
      <c r="AH16" s="94"/>
      <c r="AI16" s="94"/>
      <c r="AJ16" s="94"/>
      <c r="AK16" s="83"/>
      <c r="AL16" s="83"/>
    </row>
    <row r="17" spans="1:38" x14ac:dyDescent="0.2">
      <c r="A17" s="73"/>
      <c r="B17" s="87"/>
      <c r="C17" s="176"/>
      <c r="D17" s="177"/>
      <c r="E17" s="178"/>
      <c r="F17" s="178"/>
      <c r="G17" s="87"/>
      <c r="H17" s="87"/>
      <c r="I17" s="87"/>
      <c r="J17" s="87"/>
      <c r="K17" s="87"/>
      <c r="L17" s="87"/>
      <c r="M17" s="87"/>
      <c r="N17" s="87"/>
      <c r="O17" s="87"/>
      <c r="P17" s="87"/>
      <c r="T17" s="105" t="s">
        <v>258</v>
      </c>
      <c r="V17" s="72"/>
      <c r="W17" s="72"/>
      <c r="X17" s="72"/>
      <c r="Y17" s="72"/>
      <c r="Z17" s="72"/>
      <c r="AA17" s="72"/>
      <c r="AB17" s="72"/>
      <c r="AC17" s="83"/>
      <c r="AD17" s="83"/>
      <c r="AE17" s="83"/>
      <c r="AF17" s="91"/>
      <c r="AG17" s="91"/>
      <c r="AH17" s="91"/>
      <c r="AI17" s="91"/>
      <c r="AJ17" s="91"/>
      <c r="AK17" s="83"/>
      <c r="AL17" s="83"/>
    </row>
    <row r="18" spans="1:38" x14ac:dyDescent="0.2">
      <c r="A18" s="73"/>
      <c r="B18" s="87"/>
      <c r="C18" s="176"/>
      <c r="D18" s="177"/>
      <c r="E18" s="178"/>
      <c r="F18" s="178"/>
      <c r="G18" s="87"/>
      <c r="H18" s="87"/>
      <c r="I18" s="87"/>
      <c r="J18" s="87"/>
      <c r="K18" s="87"/>
      <c r="L18" s="87"/>
      <c r="M18" s="87"/>
      <c r="N18" s="87"/>
      <c r="O18" s="87"/>
      <c r="P18" s="87"/>
      <c r="T18" s="88" t="s">
        <v>257</v>
      </c>
      <c r="U18" s="72"/>
      <c r="V18" s="72"/>
      <c r="W18" s="72"/>
      <c r="X18" s="72"/>
      <c r="Y18" s="72"/>
      <c r="Z18" s="72"/>
      <c r="AA18" s="72"/>
      <c r="AB18" s="72"/>
      <c r="AC18" s="83"/>
      <c r="AD18" s="83"/>
      <c r="AE18" s="83"/>
      <c r="AF18" s="91"/>
      <c r="AG18" s="91"/>
      <c r="AH18" s="91"/>
      <c r="AI18" s="91"/>
      <c r="AJ18" s="91"/>
      <c r="AK18" s="83"/>
      <c r="AL18" s="83"/>
    </row>
    <row r="19" spans="1:38" x14ac:dyDescent="0.2">
      <c r="A19" s="73"/>
      <c r="B19" s="87"/>
      <c r="C19" s="176"/>
      <c r="D19" s="177"/>
      <c r="E19" s="178"/>
      <c r="F19" s="178"/>
      <c r="G19" s="87"/>
      <c r="H19" s="87"/>
      <c r="I19" s="87"/>
      <c r="J19" s="87"/>
      <c r="K19" s="87"/>
      <c r="L19" s="87"/>
      <c r="M19" s="87"/>
      <c r="N19" s="87"/>
      <c r="O19" s="87"/>
      <c r="P19" s="87"/>
      <c r="S19" s="106"/>
      <c r="T19" s="92" t="s">
        <v>242</v>
      </c>
      <c r="U19" s="106"/>
      <c r="V19" s="106"/>
      <c r="W19" s="106"/>
      <c r="X19" s="106"/>
      <c r="Y19" s="106"/>
      <c r="Z19" s="106"/>
      <c r="AA19" s="106"/>
      <c r="AB19" s="106"/>
      <c r="AC19" s="83"/>
      <c r="AD19" s="83"/>
      <c r="AE19" s="107"/>
      <c r="AF19" s="107"/>
      <c r="AG19" s="107"/>
      <c r="AH19" s="107"/>
      <c r="AI19" s="107"/>
      <c r="AJ19" s="107"/>
      <c r="AK19" s="83"/>
      <c r="AL19" s="83"/>
    </row>
    <row r="20" spans="1:38" x14ac:dyDescent="0.2">
      <c r="A20" s="73"/>
      <c r="B20" s="87"/>
      <c r="C20" s="176"/>
      <c r="D20" s="177"/>
      <c r="E20" s="178"/>
      <c r="F20" s="178"/>
      <c r="G20" s="87"/>
      <c r="H20" s="87"/>
      <c r="I20" s="87"/>
      <c r="J20" s="87"/>
      <c r="K20" s="87"/>
      <c r="L20" s="87"/>
      <c r="M20" s="87"/>
      <c r="N20" s="87"/>
      <c r="O20" s="87"/>
      <c r="P20" s="87"/>
      <c r="S20" s="106"/>
      <c r="T20" s="96" t="s">
        <v>259</v>
      </c>
      <c r="AA20" s="106"/>
      <c r="AB20" s="106"/>
      <c r="AC20" s="83"/>
      <c r="AD20" s="83"/>
      <c r="AE20" s="83"/>
      <c r="AF20" s="91"/>
      <c r="AG20" s="91"/>
      <c r="AH20" s="91"/>
      <c r="AI20" s="91"/>
      <c r="AJ20" s="91"/>
      <c r="AK20" s="83"/>
      <c r="AL20" s="83"/>
    </row>
    <row r="21" spans="1:38" x14ac:dyDescent="0.2">
      <c r="A21" s="73"/>
      <c r="B21" s="87"/>
      <c r="C21" s="176"/>
      <c r="D21" s="177"/>
      <c r="E21" s="178"/>
      <c r="F21" s="178"/>
      <c r="G21" s="87"/>
      <c r="H21" s="87"/>
      <c r="I21" s="87"/>
      <c r="J21" s="87"/>
      <c r="K21" s="87"/>
      <c r="L21" s="87"/>
      <c r="M21" s="87"/>
      <c r="N21" s="87"/>
      <c r="O21" s="87"/>
      <c r="P21" s="87"/>
      <c r="Q21" s="108"/>
      <c r="R21" s="108"/>
      <c r="S21" s="106"/>
      <c r="AA21" s="106"/>
      <c r="AB21" s="106"/>
      <c r="AC21" s="83"/>
      <c r="AD21" s="83"/>
      <c r="AE21" s="83"/>
      <c r="AF21" s="91"/>
      <c r="AG21" s="91"/>
      <c r="AH21" s="91"/>
      <c r="AI21" s="91"/>
      <c r="AJ21" s="91"/>
      <c r="AK21" s="83"/>
      <c r="AL21" s="83"/>
    </row>
    <row r="22" spans="1:38" x14ac:dyDescent="0.2">
      <c r="A22" s="73"/>
      <c r="B22" s="87"/>
      <c r="C22" s="176"/>
      <c r="D22" s="177"/>
      <c r="E22" s="178"/>
      <c r="F22" s="178"/>
      <c r="G22" s="87"/>
      <c r="H22" s="87"/>
      <c r="I22" s="87"/>
      <c r="J22" s="87"/>
      <c r="K22" s="87"/>
      <c r="L22" s="87"/>
      <c r="M22" s="87"/>
      <c r="N22" s="87"/>
      <c r="O22" s="87"/>
      <c r="P22" s="87"/>
      <c r="Q22" s="108"/>
      <c r="R22" s="108"/>
      <c r="S22" s="109"/>
      <c r="AA22" s="106"/>
      <c r="AB22" s="106"/>
      <c r="AC22" s="83"/>
      <c r="AD22" s="104"/>
      <c r="AE22" s="104"/>
      <c r="AF22" s="104"/>
      <c r="AG22" s="104"/>
      <c r="AH22" s="104"/>
      <c r="AI22" s="104"/>
      <c r="AJ22" s="91"/>
      <c r="AK22" s="83"/>
      <c r="AL22" s="83"/>
    </row>
    <row r="23" spans="1:38" x14ac:dyDescent="0.2">
      <c r="A23" s="73"/>
      <c r="B23" s="87"/>
      <c r="C23" s="176"/>
      <c r="D23" s="177"/>
      <c r="E23" s="178"/>
      <c r="F23" s="178"/>
      <c r="G23" s="87"/>
      <c r="H23" s="87"/>
      <c r="I23" s="87"/>
      <c r="J23" s="87"/>
      <c r="K23" s="87"/>
      <c r="L23" s="87"/>
      <c r="M23" s="87"/>
      <c r="N23" s="87"/>
      <c r="O23" s="87"/>
      <c r="P23" s="87"/>
      <c r="Q23" s="108"/>
      <c r="R23" s="108"/>
      <c r="AC23" s="83"/>
      <c r="AD23" s="110"/>
      <c r="AE23" s="110"/>
      <c r="AF23" s="110"/>
      <c r="AG23" s="110"/>
      <c r="AH23" s="110"/>
      <c r="AI23" s="110"/>
      <c r="AJ23" s="91"/>
      <c r="AK23" s="83"/>
      <c r="AL23" s="83"/>
    </row>
    <row r="24" spans="1:38" x14ac:dyDescent="0.2">
      <c r="A24" s="73"/>
      <c r="B24" s="87"/>
      <c r="C24" s="176"/>
      <c r="D24" s="177"/>
      <c r="E24" s="178"/>
      <c r="F24" s="178"/>
      <c r="G24" s="87"/>
      <c r="H24" s="87"/>
      <c r="I24" s="87"/>
      <c r="J24" s="87"/>
      <c r="K24" s="87"/>
      <c r="L24" s="87"/>
      <c r="M24" s="87"/>
      <c r="N24" s="87"/>
      <c r="O24" s="87"/>
      <c r="P24" s="87"/>
      <c r="Q24" s="108"/>
      <c r="R24" s="108"/>
      <c r="AC24" s="83"/>
      <c r="AD24" s="104"/>
      <c r="AE24" s="104"/>
      <c r="AF24" s="104"/>
      <c r="AG24" s="104"/>
      <c r="AH24" s="104"/>
      <c r="AI24" s="104"/>
      <c r="AJ24" s="91"/>
      <c r="AK24" s="83"/>
      <c r="AL24" s="83"/>
    </row>
    <row r="25" spans="1:38" x14ac:dyDescent="0.2">
      <c r="A25" s="73"/>
      <c r="B25" s="87"/>
      <c r="C25" s="176"/>
      <c r="D25" s="177"/>
      <c r="E25" s="178"/>
      <c r="F25" s="178"/>
      <c r="G25" s="87"/>
      <c r="H25" s="87"/>
      <c r="I25" s="87"/>
      <c r="J25" s="87"/>
      <c r="K25" s="87"/>
      <c r="L25" s="87"/>
      <c r="M25" s="87"/>
      <c r="N25" s="87"/>
      <c r="O25" s="87"/>
      <c r="P25" s="87"/>
      <c r="AC25" s="83"/>
      <c r="AD25" s="104"/>
      <c r="AE25" s="104"/>
      <c r="AF25" s="104"/>
      <c r="AG25" s="104"/>
      <c r="AH25" s="104"/>
      <c r="AI25" s="104"/>
      <c r="AJ25" s="91"/>
      <c r="AK25" s="83"/>
      <c r="AL25" s="83"/>
    </row>
    <row r="26" spans="1:38" x14ac:dyDescent="0.25">
      <c r="A26" s="73"/>
      <c r="B26" s="87"/>
      <c r="C26" s="176"/>
      <c r="D26" s="177"/>
      <c r="E26" s="178"/>
      <c r="F26" s="178"/>
      <c r="G26" s="87"/>
      <c r="H26" s="87"/>
      <c r="I26" s="87"/>
      <c r="J26" s="87"/>
      <c r="K26" s="87"/>
      <c r="L26" s="87"/>
      <c r="M26" s="87"/>
      <c r="N26" s="87"/>
      <c r="O26" s="87"/>
      <c r="P26" s="87"/>
    </row>
    <row r="27" spans="1:38" x14ac:dyDescent="0.25">
      <c r="A27" s="73"/>
      <c r="B27" s="87"/>
      <c r="C27" s="176"/>
      <c r="D27" s="177"/>
      <c r="E27" s="178"/>
      <c r="F27" s="178"/>
      <c r="G27" s="87"/>
      <c r="H27" s="87"/>
      <c r="I27" s="87"/>
      <c r="J27" s="87"/>
      <c r="K27" s="87"/>
      <c r="L27" s="87"/>
      <c r="M27" s="87"/>
      <c r="N27" s="87"/>
      <c r="O27" s="87"/>
      <c r="P27" s="87"/>
    </row>
    <row r="28" spans="1:38" x14ac:dyDescent="0.25">
      <c r="A28" s="73"/>
      <c r="B28" s="87"/>
      <c r="C28" s="176"/>
      <c r="D28" s="177"/>
      <c r="E28" s="178"/>
      <c r="F28" s="178"/>
      <c r="G28" s="87"/>
      <c r="H28" s="87"/>
      <c r="I28" s="87"/>
      <c r="J28" s="87"/>
      <c r="K28" s="87"/>
      <c r="L28" s="87"/>
      <c r="M28" s="87"/>
      <c r="N28" s="87"/>
      <c r="O28" s="87"/>
      <c r="P28" s="87"/>
    </row>
    <row r="29" spans="1:38" x14ac:dyDescent="0.25">
      <c r="A29" s="73"/>
      <c r="B29" s="87"/>
      <c r="C29" s="176"/>
      <c r="D29" s="177"/>
      <c r="E29" s="178"/>
      <c r="F29" s="178"/>
      <c r="G29" s="87"/>
      <c r="H29" s="87"/>
      <c r="I29" s="87"/>
      <c r="J29" s="87"/>
      <c r="K29" s="87"/>
      <c r="L29" s="87"/>
      <c r="M29" s="87"/>
      <c r="N29" s="87"/>
      <c r="O29" s="87"/>
      <c r="P29" s="87"/>
    </row>
    <row r="30" spans="1:38" ht="14.45" customHeight="1" x14ac:dyDescent="0.25">
      <c r="B30" s="68"/>
      <c r="D30" s="68"/>
      <c r="G30" s="68"/>
      <c r="H30" s="68"/>
      <c r="I30" s="68"/>
      <c r="J30" s="68"/>
      <c r="K30" s="68"/>
      <c r="L30" s="68"/>
      <c r="M30" s="68"/>
      <c r="N30" s="68"/>
      <c r="O30" s="68"/>
      <c r="P30" s="68"/>
      <c r="AA30" s="73"/>
      <c r="AB30" s="73"/>
      <c r="AC30" s="73"/>
      <c r="AD30" s="73"/>
      <c r="AE30" s="73"/>
      <c r="AF30" s="68"/>
      <c r="AG30" s="68"/>
      <c r="AH30" s="68"/>
      <c r="AI30" s="68"/>
      <c r="AJ30" s="68"/>
    </row>
    <row r="31" spans="1:38" ht="39" customHeight="1" x14ac:dyDescent="0.25">
      <c r="B31" s="68"/>
      <c r="D31" s="68"/>
      <c r="G31" s="68"/>
      <c r="H31" s="68"/>
      <c r="I31" s="68"/>
      <c r="J31" s="68"/>
      <c r="K31" s="68"/>
      <c r="L31" s="68"/>
      <c r="M31" s="68"/>
      <c r="N31" s="68"/>
      <c r="O31" s="68"/>
      <c r="P31" s="68"/>
      <c r="AA31" s="73"/>
      <c r="AB31" s="73"/>
      <c r="AC31" s="73"/>
      <c r="AD31" s="73"/>
      <c r="AE31" s="73"/>
      <c r="AF31" s="68"/>
      <c r="AG31" s="68"/>
      <c r="AH31" s="68"/>
      <c r="AI31" s="68"/>
      <c r="AJ31" s="68"/>
    </row>
    <row r="32" spans="1:38" ht="19.5" customHeight="1" x14ac:dyDescent="0.25">
      <c r="B32" s="68"/>
      <c r="D32" s="68"/>
      <c r="G32" s="68"/>
      <c r="H32" s="68"/>
      <c r="I32" s="68"/>
      <c r="J32" s="68"/>
      <c r="K32" s="68"/>
      <c r="L32" s="68"/>
      <c r="M32" s="68"/>
      <c r="N32" s="68"/>
      <c r="O32" s="68"/>
      <c r="P32" s="68"/>
      <c r="AA32" s="73"/>
      <c r="AB32" s="73"/>
      <c r="AC32" s="73"/>
      <c r="AD32" s="73"/>
      <c r="AE32" s="73"/>
      <c r="AF32" s="68"/>
      <c r="AG32" s="68"/>
      <c r="AH32" s="68"/>
      <c r="AI32" s="68"/>
      <c r="AJ32" s="68"/>
    </row>
    <row r="33" spans="2:36" ht="19.5" customHeight="1" x14ac:dyDescent="0.25">
      <c r="B33" s="68"/>
      <c r="D33" s="68"/>
      <c r="G33" s="68"/>
      <c r="H33" s="68"/>
      <c r="I33" s="68"/>
      <c r="J33" s="68"/>
      <c r="K33" s="68"/>
      <c r="L33" s="68"/>
      <c r="M33" s="68"/>
      <c r="N33" s="68"/>
      <c r="O33" s="68"/>
      <c r="P33" s="68"/>
      <c r="AA33" s="73"/>
      <c r="AB33" s="73"/>
      <c r="AC33" s="73"/>
      <c r="AD33" s="73"/>
      <c r="AE33" s="73"/>
      <c r="AF33" s="68"/>
      <c r="AG33" s="68"/>
      <c r="AH33" s="68"/>
      <c r="AI33" s="68"/>
      <c r="AJ33" s="68"/>
    </row>
    <row r="34" spans="2:36" ht="19.5" customHeight="1" x14ac:dyDescent="0.25">
      <c r="B34" s="68"/>
      <c r="D34" s="68"/>
      <c r="G34" s="68"/>
      <c r="H34" s="68"/>
      <c r="I34" s="68"/>
      <c r="J34" s="68"/>
      <c r="K34" s="68"/>
      <c r="L34" s="68"/>
      <c r="M34" s="68"/>
      <c r="N34" s="68"/>
      <c r="O34" s="68"/>
      <c r="P34" s="68"/>
      <c r="AA34" s="73"/>
      <c r="AB34" s="73"/>
      <c r="AC34" s="73"/>
      <c r="AD34" s="73"/>
      <c r="AE34" s="73"/>
      <c r="AF34" s="68"/>
      <c r="AG34" s="68"/>
      <c r="AH34" s="68"/>
      <c r="AI34" s="68"/>
      <c r="AJ34" s="68"/>
    </row>
    <row r="35" spans="2:36" ht="19.5" customHeight="1" x14ac:dyDescent="0.25">
      <c r="B35" s="68"/>
      <c r="D35" s="68"/>
      <c r="G35" s="68"/>
      <c r="H35" s="68"/>
      <c r="I35" s="68"/>
      <c r="J35" s="68"/>
      <c r="K35" s="68"/>
      <c r="L35" s="68"/>
      <c r="M35" s="68"/>
      <c r="N35" s="68"/>
      <c r="O35" s="68"/>
      <c r="P35" s="68"/>
      <c r="AA35" s="73"/>
      <c r="AB35" s="73"/>
      <c r="AC35" s="73"/>
      <c r="AD35" s="73"/>
      <c r="AE35" s="73"/>
      <c r="AF35" s="68"/>
      <c r="AG35" s="68"/>
      <c r="AH35" s="68"/>
      <c r="AI35" s="68"/>
      <c r="AJ35" s="68"/>
    </row>
    <row r="36" spans="2:36" ht="19.5" customHeight="1" x14ac:dyDescent="0.25">
      <c r="B36" s="68"/>
      <c r="D36" s="68"/>
      <c r="G36" s="68"/>
      <c r="H36" s="68"/>
      <c r="I36" s="68"/>
      <c r="J36" s="68"/>
      <c r="K36" s="68"/>
      <c r="L36" s="68"/>
      <c r="M36" s="68"/>
      <c r="N36" s="68"/>
      <c r="O36" s="68"/>
      <c r="P36" s="68"/>
      <c r="AA36" s="73"/>
      <c r="AB36" s="73"/>
      <c r="AC36" s="73"/>
      <c r="AD36" s="73"/>
      <c r="AE36" s="73"/>
      <c r="AF36" s="68"/>
      <c r="AG36" s="68"/>
      <c r="AH36" s="68"/>
      <c r="AI36" s="68"/>
      <c r="AJ36" s="68"/>
    </row>
    <row r="37" spans="2:36" x14ac:dyDescent="0.25"/>
    <row r="38" spans="2:36" x14ac:dyDescent="0.25"/>
    <row r="39" spans="2:36" x14ac:dyDescent="0.25"/>
    <row r="40" spans="2:36" x14ac:dyDescent="0.25"/>
    <row r="41" spans="2:36" x14ac:dyDescent="0.25"/>
    <row r="42" spans="2:36" x14ac:dyDescent="0.25"/>
    <row r="43" spans="2:36" x14ac:dyDescent="0.25"/>
    <row r="44" spans="2:36" x14ac:dyDescent="0.25"/>
    <row r="45" spans="2:36" x14ac:dyDescent="0.25"/>
    <row r="46" spans="2:36" x14ac:dyDescent="0.25"/>
    <row r="47" spans="2:36" x14ac:dyDescent="0.25"/>
    <row r="48" spans="2:36"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sheetData>
  <sheetProtection sheet="1" formatCells="0" formatColumns="0" formatRows="0" sort="0" autoFilter="0" pivotTables="0"/>
  <dataConsolidate/>
  <mergeCells count="13">
    <mergeCell ref="B1:D2"/>
    <mergeCell ref="A1:A2"/>
    <mergeCell ref="I7:O7"/>
    <mergeCell ref="T7:X7"/>
    <mergeCell ref="K8:O8"/>
    <mergeCell ref="B4:D4"/>
    <mergeCell ref="B5:D5"/>
    <mergeCell ref="E1:F1"/>
    <mergeCell ref="I10:I14"/>
    <mergeCell ref="Q10:Q14"/>
    <mergeCell ref="A7:G7"/>
    <mergeCell ref="C8:G8"/>
    <mergeCell ref="A10:A14"/>
  </mergeCells>
  <conditionalFormatting sqref="D15:E29">
    <cfRule type="cellIs" dxfId="17" priority="1" operator="equal">
      <formula>$S$14</formula>
    </cfRule>
    <cfRule type="cellIs" dxfId="16" priority="2" operator="equal">
      <formula>$S$13</formula>
    </cfRule>
    <cfRule type="cellIs" dxfId="15" priority="3" operator="equal">
      <formula>$S$12</formula>
    </cfRule>
    <cfRule type="cellIs" dxfId="14" priority="4" operator="equal">
      <formula>$S$11</formula>
    </cfRule>
    <cfRule type="cellIs" dxfId="13" priority="5" operator="equal">
      <formula>$S$10</formula>
    </cfRule>
  </conditionalFormatting>
  <conditionalFormatting sqref="F15:F29">
    <cfRule type="cellIs" dxfId="12" priority="6" operator="equal">
      <formula>$T$9</formula>
    </cfRule>
    <cfRule type="cellIs" dxfId="11" priority="7" operator="equal">
      <formula>$U$9</formula>
    </cfRule>
    <cfRule type="cellIs" dxfId="10" priority="8" operator="equal">
      <formula>$V$9</formula>
    </cfRule>
    <cfRule type="cellIs" dxfId="9" priority="9" operator="equal">
      <formula>$W$9</formula>
    </cfRule>
    <cfRule type="cellIs" dxfId="8" priority="10" operator="equal">
      <formula>$X$9</formula>
    </cfRule>
  </conditionalFormatting>
  <conditionalFormatting sqref="G15:G29">
    <cfRule type="cellIs" dxfId="7" priority="16" operator="equal">
      <formula>$T$17</formula>
    </cfRule>
    <cfRule type="cellIs" dxfId="6" priority="17" operator="equal">
      <formula>$T$18</formula>
    </cfRule>
    <cfRule type="cellIs" dxfId="5" priority="18" operator="equal">
      <formula>$T$19</formula>
    </cfRule>
    <cfRule type="cellIs" dxfId="4" priority="19" operator="equal">
      <formula>$T$20</formula>
    </cfRule>
  </conditionalFormatting>
  <dataValidations count="3">
    <dataValidation type="list" allowBlank="1" showInputMessage="1" showErrorMessage="1" sqref="JD10:JJ17" xr:uid="{00000000-0002-0000-0700-000000000000}">
      <formula1>#REF!</formula1>
    </dataValidation>
    <dataValidation allowBlank="1" showInputMessage="1" showErrorMessage="1" prompt="La probabilidad se encuentra determinada por una escala de 1 a 3, siendo 1 la menor probabilidad de ocurrencia del riesgo y 3 la mayor probabilidad de  ocurrencia." sqref="JC9" xr:uid="{00000000-0002-0000-0700-000001000000}"/>
    <dataValidation allowBlank="1" showInputMessage="1" showErrorMessage="1" prompt="Es la materialización del riesgo y las consecuencias de su aparición. Su escala es: 5 bajo impacto, 10 medio, 20 alto impacto._x000a_" sqref="JD9:JJ9" xr:uid="{00000000-0002-0000-0700-000002000000}"/>
  </dataValidations>
  <printOptions horizontalCentered="1" verticalCentered="1"/>
  <pageMargins left="0.23622047244094491" right="0.23622047244094491" top="0.74803149606299213" bottom="0.74803149606299213" header="0.31496062992125984" footer="0.31496062992125984"/>
  <pageSetup scale="65" orientation="landscape" r:id="rId1"/>
  <headerFooter alignWithMargins="0"/>
  <colBreaks count="1" manualBreakCount="1">
    <brk id="16" max="1048575" man="1"/>
  </col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23"/>
  <sheetViews>
    <sheetView showGridLines="0" topLeftCell="A11" zoomScale="85" zoomScaleNormal="85" workbookViewId="0">
      <selection activeCell="B20" sqref="B20"/>
    </sheetView>
  </sheetViews>
  <sheetFormatPr baseColWidth="10" defaultColWidth="0" defaultRowHeight="15" zeroHeight="1" x14ac:dyDescent="0.25"/>
  <cols>
    <col min="1" max="1" width="30.5703125" customWidth="1"/>
    <col min="2" max="2" width="29.42578125" customWidth="1"/>
    <col min="3" max="3" width="10.85546875" customWidth="1"/>
    <col min="4" max="4" width="27.42578125" customWidth="1"/>
    <col min="5" max="5" width="10.85546875" customWidth="1"/>
    <col min="6" max="6" width="14.42578125" customWidth="1"/>
    <col min="7" max="12" width="10.85546875" customWidth="1"/>
    <col min="13" max="16384" width="10.85546875" hidden="1"/>
  </cols>
  <sheetData>
    <row r="1" spans="1:11" s="3" customFormat="1" ht="37.5" customHeight="1" x14ac:dyDescent="0.2">
      <c r="A1" s="580"/>
      <c r="B1" s="606" t="str">
        <f>+'2 CONTEXTO E IDENTIFICACIÓN'!A1</f>
        <v>MAPA DE RIESGOS INTEGRAL</v>
      </c>
      <c r="C1" s="589"/>
      <c r="D1" s="590"/>
      <c r="F1" s="201" t="str">
        <f>+'2 CONTEXTO E IDENTIFICACIÓN'!$I$4</f>
        <v>Elaboración o Actualización:</v>
      </c>
      <c r="G1" s="215">
        <f>'2 CONTEXTO E IDENTIFICACIÓN'!J4</f>
        <v>46035</v>
      </c>
      <c r="H1" s="13"/>
      <c r="I1" s="13"/>
    </row>
    <row r="2" spans="1:11" s="3" customFormat="1" ht="37.5" customHeight="1" x14ac:dyDescent="0.2">
      <c r="A2" s="580"/>
      <c r="B2" s="607"/>
      <c r="C2" s="39" t="str">
        <f>+'2 CONTEXTO E IDENTIFICACIÓN'!A2</f>
        <v>VERSIÓN DEL MAPA DE RIESGOS:</v>
      </c>
      <c r="D2" s="39">
        <f>'2 CONTEXTO E IDENTIFICACIÓN'!B2</f>
        <v>1</v>
      </c>
      <c r="F2" s="204" t="str">
        <f>+'2 CONTEXTO E IDENTIFICACIÓN'!$E$5</f>
        <v>Vigencia:</v>
      </c>
      <c r="G2" s="202">
        <f>'2 CONTEXTO E IDENTIFICACIÓN'!G5</f>
        <v>0</v>
      </c>
      <c r="H2" s="203" t="s">
        <v>50</v>
      </c>
      <c r="I2" s="200">
        <f>'2 CONTEXTO E IDENTIFICACIÓN'!J5</f>
        <v>46386</v>
      </c>
    </row>
    <row r="3" spans="1:11" s="3" customFormat="1" ht="8.25" customHeight="1" x14ac:dyDescent="0.2">
      <c r="A3" s="15"/>
      <c r="B3" s="15"/>
      <c r="C3" s="15"/>
      <c r="D3" s="41"/>
      <c r="F3" s="45"/>
    </row>
    <row r="4" spans="1:11" s="4" customFormat="1" ht="14.45" customHeight="1" x14ac:dyDescent="0.25">
      <c r="A4" s="20" t="s">
        <v>46</v>
      </c>
      <c r="B4" s="581" t="str">
        <f>'2 CONTEXTO E IDENTIFICACIÓN'!B4</f>
        <v>UAERMV</v>
      </c>
      <c r="C4" s="581"/>
      <c r="D4" s="581"/>
      <c r="E4" s="116"/>
      <c r="F4" s="117"/>
    </row>
    <row r="5" spans="1:11" ht="15.75" thickBot="1" x14ac:dyDescent="0.3">
      <c r="A5" s="20" t="s">
        <v>47</v>
      </c>
      <c r="B5" s="581">
        <f>'2 CONTEXTO E IDENTIFICACIÓN'!F4</f>
        <v>0</v>
      </c>
      <c r="C5" s="582"/>
      <c r="D5" s="582"/>
    </row>
    <row r="6" spans="1:11" ht="15.75" thickBot="1" x14ac:dyDescent="0.3">
      <c r="A6" s="681" t="s">
        <v>283</v>
      </c>
      <c r="B6" s="682"/>
      <c r="C6" s="682"/>
      <c r="D6" s="682"/>
      <c r="E6" s="682"/>
      <c r="F6" s="682"/>
      <c r="G6" s="682"/>
      <c r="H6" s="682"/>
      <c r="I6" s="682"/>
      <c r="J6" s="682"/>
      <c r="K6" s="683"/>
    </row>
    <row r="7" spans="1:11" ht="6" customHeight="1" thickBot="1" x14ac:dyDescent="0.3">
      <c r="A7" s="681"/>
      <c r="B7" s="682"/>
      <c r="C7" s="682"/>
      <c r="D7" s="682"/>
      <c r="E7" s="682"/>
      <c r="F7" s="682"/>
      <c r="G7" s="682"/>
      <c r="H7" s="682"/>
      <c r="I7" s="682"/>
      <c r="J7" s="682"/>
      <c r="K7" s="683"/>
    </row>
    <row r="8" spans="1:11" ht="34.5" customHeight="1" x14ac:dyDescent="0.25">
      <c r="A8" s="684" t="s">
        <v>284</v>
      </c>
      <c r="B8" s="685"/>
      <c r="C8" s="685"/>
      <c r="D8" s="685"/>
      <c r="E8" s="685"/>
      <c r="F8" s="685"/>
      <c r="G8" s="685"/>
      <c r="H8" s="685"/>
      <c r="I8" s="685"/>
      <c r="J8" s="685"/>
      <c r="K8" s="686"/>
    </row>
    <row r="9" spans="1:11" ht="18.75" customHeight="1" x14ac:dyDescent="0.25">
      <c r="A9" s="690" t="s">
        <v>285</v>
      </c>
      <c r="B9" s="691"/>
      <c r="C9" s="691"/>
      <c r="D9" s="691"/>
      <c r="E9" s="691"/>
      <c r="F9" s="691"/>
      <c r="G9" s="691"/>
      <c r="H9" s="691"/>
      <c r="I9" s="691"/>
      <c r="J9" s="691"/>
      <c r="K9" s="692"/>
    </row>
    <row r="10" spans="1:11" ht="34.5" customHeight="1" x14ac:dyDescent="0.25">
      <c r="A10" s="687" t="s">
        <v>286</v>
      </c>
      <c r="B10" s="688"/>
      <c r="C10" s="688"/>
      <c r="D10" s="688"/>
      <c r="E10" s="688"/>
      <c r="F10" s="688"/>
      <c r="G10" s="688"/>
      <c r="H10" s="688"/>
      <c r="I10" s="688"/>
      <c r="J10" s="688"/>
      <c r="K10" s="689"/>
    </row>
    <row r="11" spans="1:11" ht="50.25" customHeight="1" thickBot="1" x14ac:dyDescent="0.3">
      <c r="A11" s="696" t="s">
        <v>287</v>
      </c>
      <c r="B11" s="697"/>
      <c r="C11" s="697"/>
      <c r="D11" s="697"/>
      <c r="E11" s="697"/>
      <c r="F11" s="697"/>
      <c r="G11" s="697"/>
      <c r="H11" s="697"/>
      <c r="I11" s="697"/>
      <c r="J11" s="697"/>
      <c r="K11" s="698"/>
    </row>
    <row r="12" spans="1:11" x14ac:dyDescent="0.25">
      <c r="A12" s="118"/>
      <c r="B12" s="118"/>
      <c r="C12" s="118"/>
      <c r="D12" s="118"/>
      <c r="E12" s="118"/>
      <c r="F12" s="118"/>
      <c r="G12" s="118"/>
      <c r="H12" s="118"/>
      <c r="I12" s="118"/>
      <c r="J12" s="118"/>
      <c r="K12" s="118"/>
    </row>
    <row r="13" spans="1:11" s="120" customFormat="1" ht="38.25" x14ac:dyDescent="0.25">
      <c r="A13" s="119"/>
      <c r="B13" s="693" t="s">
        <v>288</v>
      </c>
      <c r="C13" s="694"/>
      <c r="D13" s="695" t="s">
        <v>289</v>
      </c>
      <c r="E13" s="695"/>
      <c r="G13" s="76" t="s">
        <v>260</v>
      </c>
    </row>
    <row r="14" spans="1:11" x14ac:dyDescent="0.25">
      <c r="A14" s="121" t="s">
        <v>290</v>
      </c>
      <c r="B14" s="122">
        <f>+COUNTIF('4 MAPA CALOR INHERENTE'!$E$10:$E$29,'8 PEFIL RIESGO DEL PROCESO'!G14)</f>
        <v>0</v>
      </c>
      <c r="C14" s="123" t="e">
        <f>+B14/$B$18</f>
        <v>#DIV/0!</v>
      </c>
      <c r="D14" s="122">
        <f>+COUNTIF('6 MAPA CALOR RESIDUAL-TRATAMIEN'!$G$9:$G$28,'8 PEFIL RIESGO DEL PROCESO'!G14)</f>
        <v>0</v>
      </c>
      <c r="E14" s="123" t="e">
        <f>+D14/$D$18</f>
        <v>#DIV/0!</v>
      </c>
      <c r="G14" s="105" t="s">
        <v>258</v>
      </c>
    </row>
    <row r="15" spans="1:11" x14ac:dyDescent="0.25">
      <c r="A15" s="121" t="s">
        <v>291</v>
      </c>
      <c r="B15" s="122">
        <f>+COUNTIF('4 MAPA CALOR INHERENTE'!$E$10:$E$29,'8 PEFIL RIESGO DEL PROCESO'!G15)</f>
        <v>0</v>
      </c>
      <c r="C15" s="123" t="e">
        <f t="shared" ref="C15:C18" si="0">+B15/$B$18</f>
        <v>#DIV/0!</v>
      </c>
      <c r="D15" s="122">
        <f>+COUNTIF('6 MAPA CALOR RESIDUAL-TRATAMIEN'!$G$9:$G$28,'8 PEFIL RIESGO DEL PROCESO'!G15)</f>
        <v>0</v>
      </c>
      <c r="E15" s="123" t="e">
        <f t="shared" ref="E15:E18" si="1">+D15/$D$18</f>
        <v>#DIV/0!</v>
      </c>
      <c r="G15" s="88" t="s">
        <v>257</v>
      </c>
    </row>
    <row r="16" spans="1:11" x14ac:dyDescent="0.25">
      <c r="A16" s="121" t="s">
        <v>292</v>
      </c>
      <c r="B16" s="122">
        <f>+COUNTIF('4 MAPA CALOR INHERENTE'!$E$10:$E$29,'8 PEFIL RIESGO DEL PROCESO'!G16)</f>
        <v>0</v>
      </c>
      <c r="C16" s="123" t="e">
        <f t="shared" si="0"/>
        <v>#DIV/0!</v>
      </c>
      <c r="D16" s="122">
        <f>+COUNTIF('6 MAPA CALOR RESIDUAL-TRATAMIEN'!$G$9:$G$28,'8 PEFIL RIESGO DEL PROCESO'!G16)</f>
        <v>0</v>
      </c>
      <c r="E16" s="123" t="e">
        <f t="shared" si="1"/>
        <v>#DIV/0!</v>
      </c>
      <c r="G16" s="92" t="s">
        <v>242</v>
      </c>
    </row>
    <row r="17" spans="1:7" x14ac:dyDescent="0.25">
      <c r="A17" s="121" t="s">
        <v>293</v>
      </c>
      <c r="B17" s="122">
        <f>+COUNTIF('4 MAPA CALOR INHERENTE'!$E$10:$E$29,'8 PEFIL RIESGO DEL PROCESO'!G17)</f>
        <v>0</v>
      </c>
      <c r="C17" s="123" t="e">
        <f t="shared" si="0"/>
        <v>#DIV/0!</v>
      </c>
      <c r="D17" s="122">
        <f>+COUNTIF('6 MAPA CALOR RESIDUAL-TRATAMIEN'!$G$9:$G$28,'8 PEFIL RIESGO DEL PROCESO'!G17)</f>
        <v>0</v>
      </c>
      <c r="E17" s="123" t="e">
        <f t="shared" si="1"/>
        <v>#DIV/0!</v>
      </c>
      <c r="G17" s="96" t="s">
        <v>259</v>
      </c>
    </row>
    <row r="18" spans="1:7" x14ac:dyDescent="0.25">
      <c r="A18" s="121" t="s">
        <v>294</v>
      </c>
      <c r="B18" s="122">
        <f>+SUM(B14:B17)</f>
        <v>0</v>
      </c>
      <c r="C18" s="123" t="e">
        <f t="shared" si="0"/>
        <v>#DIV/0!</v>
      </c>
      <c r="D18" s="122">
        <f>+SUM(D14:D17)</f>
        <v>0</v>
      </c>
      <c r="E18" s="123" t="e">
        <f t="shared" si="1"/>
        <v>#DIV/0!</v>
      </c>
    </row>
    <row r="19" spans="1:7" x14ac:dyDescent="0.25"/>
    <row r="20" spans="1:7" s="124" customFormat="1" x14ac:dyDescent="0.25">
      <c r="B20" s="125" t="s">
        <v>288</v>
      </c>
      <c r="D20" s="125" t="s">
        <v>289</v>
      </c>
    </row>
    <row r="21" spans="1:7" s="124" customFormat="1" ht="41.45" customHeight="1" x14ac:dyDescent="0.25">
      <c r="B21" s="126" t="e">
        <f>+IF((B14/B18)&gt;=0.2,G14,+IF(((B14/B18)+(B15/B18))&gt;=0.3,G15,+IF(((B14/B18)+(B15/B18)+(B16/B18))&gt;=0.4,G16,+IF((B14/B18)+(B15/B18)+(B16/B18)+(B17/B18)&gt;=0.5,G17,""))))</f>
        <v>#DIV/0!</v>
      </c>
      <c r="D21" s="126" t="e">
        <f>+IF((D14/D18)&gt;=0.2,G14,+IF(((D14/D18)+(D15/D18))&gt;=0.3,G15,+IF(((D14/D18)+(D15/D18)+(D16/D18))&gt;=0.4,G16,+IF((D14/D18)+(D15/D18)+(D16/D18)+(D17/D18)&gt;=0.5,G17,""))))</f>
        <v>#DIV/0!</v>
      </c>
    </row>
    <row r="22" spans="1:7" x14ac:dyDescent="0.25"/>
    <row r="23" spans="1:7" x14ac:dyDescent="0.25"/>
  </sheetData>
  <sheetProtection formatCells="0" formatColumns="0" formatRows="0"/>
  <mergeCells count="13">
    <mergeCell ref="B13:C13"/>
    <mergeCell ref="D13:E13"/>
    <mergeCell ref="A11:K11"/>
    <mergeCell ref="A6:K6"/>
    <mergeCell ref="B4:D4"/>
    <mergeCell ref="B5:D5"/>
    <mergeCell ref="A1:A2"/>
    <mergeCell ref="A7:K7"/>
    <mergeCell ref="A8:K8"/>
    <mergeCell ref="A10:K10"/>
    <mergeCell ref="A9:K9"/>
    <mergeCell ref="B1:B2"/>
    <mergeCell ref="C1:D1"/>
  </mergeCells>
  <conditionalFormatting sqref="B21:D21">
    <cfRule type="containsText" dxfId="3" priority="1" operator="containsText" text="Bajo">
      <formula>NOT(ISERROR(SEARCH("Bajo",B21)))</formula>
    </cfRule>
    <cfRule type="containsText" dxfId="2" priority="2" operator="containsText" text="Moderado">
      <formula>NOT(ISERROR(SEARCH("Moderado",B21)))</formula>
    </cfRule>
    <cfRule type="containsText" dxfId="1" priority="3" operator="containsText" text="Alto">
      <formula>NOT(ISERROR(SEARCH("Alto",B21)))</formula>
    </cfRule>
    <cfRule type="containsText" dxfId="0" priority="4" operator="containsText" text="Extremo">
      <formula>NOT(ISERROR(SEARCH("Extremo",B21)))</formula>
    </cfRule>
  </conditionalFormatting>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5"/>
  <dimension ref="A1:D23"/>
  <sheetViews>
    <sheetView zoomScaleNormal="100" zoomScaleSheetLayoutView="110" workbookViewId="0">
      <selection activeCell="H12" sqref="H12"/>
    </sheetView>
  </sheetViews>
  <sheetFormatPr baseColWidth="10" defaultColWidth="11.42578125" defaultRowHeight="15" x14ac:dyDescent="0.25"/>
  <cols>
    <col min="1" max="1" width="17.42578125" style="224" customWidth="1"/>
    <col min="2" max="2" width="23.42578125" customWidth="1"/>
    <col min="3" max="3" width="12.42578125" customWidth="1"/>
    <col min="4" max="4" width="16.42578125" customWidth="1"/>
    <col min="257" max="257" width="17.42578125" customWidth="1"/>
    <col min="258" max="258" width="23.42578125" customWidth="1"/>
    <col min="260" max="260" width="12.42578125" customWidth="1"/>
    <col min="513" max="513" width="17.42578125" customWidth="1"/>
    <col min="514" max="514" width="23.42578125" customWidth="1"/>
    <col min="516" max="516" width="12.42578125" customWidth="1"/>
    <col min="769" max="769" width="17.42578125" customWidth="1"/>
    <col min="770" max="770" width="23.42578125" customWidth="1"/>
    <col min="772" max="772" width="12.42578125" customWidth="1"/>
    <col min="1025" max="1025" width="17.42578125" customWidth="1"/>
    <col min="1026" max="1026" width="23.42578125" customWidth="1"/>
    <col min="1028" max="1028" width="12.42578125" customWidth="1"/>
    <col min="1281" max="1281" width="17.42578125" customWidth="1"/>
    <col min="1282" max="1282" width="23.42578125" customWidth="1"/>
    <col min="1284" max="1284" width="12.42578125" customWidth="1"/>
    <col min="1537" max="1537" width="17.42578125" customWidth="1"/>
    <col min="1538" max="1538" width="23.42578125" customWidth="1"/>
    <col min="1540" max="1540" width="12.42578125" customWidth="1"/>
    <col min="1793" max="1793" width="17.42578125" customWidth="1"/>
    <col min="1794" max="1794" width="23.42578125" customWidth="1"/>
    <col min="1796" max="1796" width="12.42578125" customWidth="1"/>
    <col min="2049" max="2049" width="17.42578125" customWidth="1"/>
    <col min="2050" max="2050" width="23.42578125" customWidth="1"/>
    <col min="2052" max="2052" width="12.42578125" customWidth="1"/>
    <col min="2305" max="2305" width="17.42578125" customWidth="1"/>
    <col min="2306" max="2306" width="23.42578125" customWidth="1"/>
    <col min="2308" max="2308" width="12.42578125" customWidth="1"/>
    <col min="2561" max="2561" width="17.42578125" customWidth="1"/>
    <col min="2562" max="2562" width="23.42578125" customWidth="1"/>
    <col min="2564" max="2564" width="12.42578125" customWidth="1"/>
    <col min="2817" max="2817" width="17.42578125" customWidth="1"/>
    <col min="2818" max="2818" width="23.42578125" customWidth="1"/>
    <col min="2820" max="2820" width="12.42578125" customWidth="1"/>
    <col min="3073" max="3073" width="17.42578125" customWidth="1"/>
    <col min="3074" max="3074" width="23.42578125" customWidth="1"/>
    <col min="3076" max="3076" width="12.42578125" customWidth="1"/>
    <col min="3329" max="3329" width="17.42578125" customWidth="1"/>
    <col min="3330" max="3330" width="23.42578125" customWidth="1"/>
    <col min="3332" max="3332" width="12.42578125" customWidth="1"/>
    <col min="3585" max="3585" width="17.42578125" customWidth="1"/>
    <col min="3586" max="3586" width="23.42578125" customWidth="1"/>
    <col min="3588" max="3588" width="12.42578125" customWidth="1"/>
    <col min="3841" max="3841" width="17.42578125" customWidth="1"/>
    <col min="3842" max="3842" width="23.42578125" customWidth="1"/>
    <col min="3844" max="3844" width="12.42578125" customWidth="1"/>
    <col min="4097" max="4097" width="17.42578125" customWidth="1"/>
    <col min="4098" max="4098" width="23.42578125" customWidth="1"/>
    <col min="4100" max="4100" width="12.42578125" customWidth="1"/>
    <col min="4353" max="4353" width="17.42578125" customWidth="1"/>
    <col min="4354" max="4354" width="23.42578125" customWidth="1"/>
    <col min="4356" max="4356" width="12.42578125" customWidth="1"/>
    <col min="4609" max="4609" width="17.42578125" customWidth="1"/>
    <col min="4610" max="4610" width="23.42578125" customWidth="1"/>
    <col min="4612" max="4612" width="12.42578125" customWidth="1"/>
    <col min="4865" max="4865" width="17.42578125" customWidth="1"/>
    <col min="4866" max="4866" width="23.42578125" customWidth="1"/>
    <col min="4868" max="4868" width="12.42578125" customWidth="1"/>
    <col min="5121" max="5121" width="17.42578125" customWidth="1"/>
    <col min="5122" max="5122" width="23.42578125" customWidth="1"/>
    <col min="5124" max="5124" width="12.42578125" customWidth="1"/>
    <col min="5377" max="5377" width="17.42578125" customWidth="1"/>
    <col min="5378" max="5378" width="23.42578125" customWidth="1"/>
    <col min="5380" max="5380" width="12.42578125" customWidth="1"/>
    <col min="5633" max="5633" width="17.42578125" customWidth="1"/>
    <col min="5634" max="5634" width="23.42578125" customWidth="1"/>
    <col min="5636" max="5636" width="12.42578125" customWidth="1"/>
    <col min="5889" max="5889" width="17.42578125" customWidth="1"/>
    <col min="5890" max="5890" width="23.42578125" customWidth="1"/>
    <col min="5892" max="5892" width="12.42578125" customWidth="1"/>
    <col min="6145" max="6145" width="17.42578125" customWidth="1"/>
    <col min="6146" max="6146" width="23.42578125" customWidth="1"/>
    <col min="6148" max="6148" width="12.42578125" customWidth="1"/>
    <col min="6401" max="6401" width="17.42578125" customWidth="1"/>
    <col min="6402" max="6402" width="23.42578125" customWidth="1"/>
    <col min="6404" max="6404" width="12.42578125" customWidth="1"/>
    <col min="6657" max="6657" width="17.42578125" customWidth="1"/>
    <col min="6658" max="6658" width="23.42578125" customWidth="1"/>
    <col min="6660" max="6660" width="12.42578125" customWidth="1"/>
    <col min="6913" max="6913" width="17.42578125" customWidth="1"/>
    <col min="6914" max="6914" width="23.42578125" customWidth="1"/>
    <col min="6916" max="6916" width="12.42578125" customWidth="1"/>
    <col min="7169" max="7169" width="17.42578125" customWidth="1"/>
    <col min="7170" max="7170" width="23.42578125" customWidth="1"/>
    <col min="7172" max="7172" width="12.42578125" customWidth="1"/>
    <col min="7425" max="7425" width="17.42578125" customWidth="1"/>
    <col min="7426" max="7426" width="23.42578125" customWidth="1"/>
    <col min="7428" max="7428" width="12.42578125" customWidth="1"/>
    <col min="7681" max="7681" width="17.42578125" customWidth="1"/>
    <col min="7682" max="7682" width="23.42578125" customWidth="1"/>
    <col min="7684" max="7684" width="12.42578125" customWidth="1"/>
    <col min="7937" max="7937" width="17.42578125" customWidth="1"/>
    <col min="7938" max="7938" width="23.42578125" customWidth="1"/>
    <col min="7940" max="7940" width="12.42578125" customWidth="1"/>
    <col min="8193" max="8193" width="17.42578125" customWidth="1"/>
    <col min="8194" max="8194" width="23.42578125" customWidth="1"/>
    <col min="8196" max="8196" width="12.42578125" customWidth="1"/>
    <col min="8449" max="8449" width="17.42578125" customWidth="1"/>
    <col min="8450" max="8450" width="23.42578125" customWidth="1"/>
    <col min="8452" max="8452" width="12.42578125" customWidth="1"/>
    <col min="8705" max="8705" width="17.42578125" customWidth="1"/>
    <col min="8706" max="8706" width="23.42578125" customWidth="1"/>
    <col min="8708" max="8708" width="12.42578125" customWidth="1"/>
    <col min="8961" max="8961" width="17.42578125" customWidth="1"/>
    <col min="8962" max="8962" width="23.42578125" customWidth="1"/>
    <col min="8964" max="8964" width="12.42578125" customWidth="1"/>
    <col min="9217" max="9217" width="17.42578125" customWidth="1"/>
    <col min="9218" max="9218" width="23.42578125" customWidth="1"/>
    <col min="9220" max="9220" width="12.42578125" customWidth="1"/>
    <col min="9473" max="9473" width="17.42578125" customWidth="1"/>
    <col min="9474" max="9474" width="23.42578125" customWidth="1"/>
    <col min="9476" max="9476" width="12.42578125" customWidth="1"/>
    <col min="9729" max="9729" width="17.42578125" customWidth="1"/>
    <col min="9730" max="9730" width="23.42578125" customWidth="1"/>
    <col min="9732" max="9732" width="12.42578125" customWidth="1"/>
    <col min="9985" max="9985" width="17.42578125" customWidth="1"/>
    <col min="9986" max="9986" width="23.42578125" customWidth="1"/>
    <col min="9988" max="9988" width="12.42578125" customWidth="1"/>
    <col min="10241" max="10241" width="17.42578125" customWidth="1"/>
    <col min="10242" max="10242" width="23.42578125" customWidth="1"/>
    <col min="10244" max="10244" width="12.42578125" customWidth="1"/>
    <col min="10497" max="10497" width="17.42578125" customWidth="1"/>
    <col min="10498" max="10498" width="23.42578125" customWidth="1"/>
    <col min="10500" max="10500" width="12.42578125" customWidth="1"/>
    <col min="10753" max="10753" width="17.42578125" customWidth="1"/>
    <col min="10754" max="10754" width="23.42578125" customWidth="1"/>
    <col min="10756" max="10756" width="12.42578125" customWidth="1"/>
    <col min="11009" max="11009" width="17.42578125" customWidth="1"/>
    <col min="11010" max="11010" width="23.42578125" customWidth="1"/>
    <col min="11012" max="11012" width="12.42578125" customWidth="1"/>
    <col min="11265" max="11265" width="17.42578125" customWidth="1"/>
    <col min="11266" max="11266" width="23.42578125" customWidth="1"/>
    <col min="11268" max="11268" width="12.42578125" customWidth="1"/>
    <col min="11521" max="11521" width="17.42578125" customWidth="1"/>
    <col min="11522" max="11522" width="23.42578125" customWidth="1"/>
    <col min="11524" max="11524" width="12.42578125" customWidth="1"/>
    <col min="11777" max="11777" width="17.42578125" customWidth="1"/>
    <col min="11778" max="11778" width="23.42578125" customWidth="1"/>
    <col min="11780" max="11780" width="12.42578125" customWidth="1"/>
    <col min="12033" max="12033" width="17.42578125" customWidth="1"/>
    <col min="12034" max="12034" width="23.42578125" customWidth="1"/>
    <col min="12036" max="12036" width="12.42578125" customWidth="1"/>
    <col min="12289" max="12289" width="17.42578125" customWidth="1"/>
    <col min="12290" max="12290" width="23.42578125" customWidth="1"/>
    <col min="12292" max="12292" width="12.42578125" customWidth="1"/>
    <col min="12545" max="12545" width="17.42578125" customWidth="1"/>
    <col min="12546" max="12546" width="23.42578125" customWidth="1"/>
    <col min="12548" max="12548" width="12.42578125" customWidth="1"/>
    <col min="12801" max="12801" width="17.42578125" customWidth="1"/>
    <col min="12802" max="12802" width="23.42578125" customWidth="1"/>
    <col min="12804" max="12804" width="12.42578125" customWidth="1"/>
    <col min="13057" max="13057" width="17.42578125" customWidth="1"/>
    <col min="13058" max="13058" width="23.42578125" customWidth="1"/>
    <col min="13060" max="13060" width="12.42578125" customWidth="1"/>
    <col min="13313" max="13313" width="17.42578125" customWidth="1"/>
    <col min="13314" max="13314" width="23.42578125" customWidth="1"/>
    <col min="13316" max="13316" width="12.42578125" customWidth="1"/>
    <col min="13569" max="13569" width="17.42578125" customWidth="1"/>
    <col min="13570" max="13570" width="23.42578125" customWidth="1"/>
    <col min="13572" max="13572" width="12.42578125" customWidth="1"/>
    <col min="13825" max="13825" width="17.42578125" customWidth="1"/>
    <col min="13826" max="13826" width="23.42578125" customWidth="1"/>
    <col min="13828" max="13828" width="12.42578125" customWidth="1"/>
    <col min="14081" max="14081" width="17.42578125" customWidth="1"/>
    <col min="14082" max="14082" width="23.42578125" customWidth="1"/>
    <col min="14084" max="14084" width="12.42578125" customWidth="1"/>
    <col min="14337" max="14337" width="17.42578125" customWidth="1"/>
    <col min="14338" max="14338" width="23.42578125" customWidth="1"/>
    <col min="14340" max="14340" width="12.42578125" customWidth="1"/>
    <col min="14593" max="14593" width="17.42578125" customWidth="1"/>
    <col min="14594" max="14594" width="23.42578125" customWidth="1"/>
    <col min="14596" max="14596" width="12.42578125" customWidth="1"/>
    <col min="14849" max="14849" width="17.42578125" customWidth="1"/>
    <col min="14850" max="14850" width="23.42578125" customWidth="1"/>
    <col min="14852" max="14852" width="12.42578125" customWidth="1"/>
    <col min="15105" max="15105" width="17.42578125" customWidth="1"/>
    <col min="15106" max="15106" width="23.42578125" customWidth="1"/>
    <col min="15108" max="15108" width="12.42578125" customWidth="1"/>
    <col min="15361" max="15361" width="17.42578125" customWidth="1"/>
    <col min="15362" max="15362" width="23.42578125" customWidth="1"/>
    <col min="15364" max="15364" width="12.42578125" customWidth="1"/>
    <col min="15617" max="15617" width="17.42578125" customWidth="1"/>
    <col min="15618" max="15618" width="23.42578125" customWidth="1"/>
    <col min="15620" max="15620" width="12.42578125" customWidth="1"/>
    <col min="15873" max="15873" width="17.42578125" customWidth="1"/>
    <col min="15874" max="15874" width="23.42578125" customWidth="1"/>
    <col min="15876" max="15876" width="12.42578125" customWidth="1"/>
    <col min="16129" max="16129" width="17.42578125" customWidth="1"/>
    <col min="16130" max="16130" width="23.42578125" customWidth="1"/>
    <col min="16132" max="16132" width="12.42578125" customWidth="1"/>
  </cols>
  <sheetData>
    <row r="1" spans="1:4" ht="36.75" customHeight="1" x14ac:dyDescent="0.25">
      <c r="A1" s="699"/>
      <c r="B1" s="580" t="str">
        <f>+'2 CONTEXTO E IDENTIFICACIÓN'!A1</f>
        <v>MAPA DE RIESGOS INTEGRAL</v>
      </c>
      <c r="C1" s="589"/>
      <c r="D1" s="590"/>
    </row>
    <row r="2" spans="1:4" ht="36.75" customHeight="1" x14ac:dyDescent="0.25">
      <c r="A2" s="699"/>
      <c r="B2" s="580"/>
      <c r="C2" s="39" t="str">
        <f>+'2 CONTEXTO E IDENTIFICACIÓN'!A2</f>
        <v>VERSIÓN DEL MAPA DE RIESGOS:</v>
      </c>
      <c r="D2" s="137">
        <f>'2 CONTEXTO E IDENTIFICACIÓN'!B2</f>
        <v>1</v>
      </c>
    </row>
    <row r="3" spans="1:4" s="195" customFormat="1" x14ac:dyDescent="0.25">
      <c r="A3" s="384" t="s">
        <v>295</v>
      </c>
      <c r="B3" s="701" t="s">
        <v>296</v>
      </c>
      <c r="C3" s="701"/>
      <c r="D3" s="701"/>
    </row>
    <row r="4" spans="1:4" ht="42" customHeight="1" x14ac:dyDescent="0.25">
      <c r="A4" s="383"/>
      <c r="B4" s="702"/>
      <c r="C4" s="702"/>
      <c r="D4" s="702"/>
    </row>
    <row r="5" spans="1:4" s="196" customFormat="1" x14ac:dyDescent="0.25">
      <c r="A5" s="221"/>
      <c r="B5" s="702"/>
      <c r="C5" s="702"/>
      <c r="D5" s="702"/>
    </row>
    <row r="6" spans="1:4" x14ac:dyDescent="0.25">
      <c r="A6" s="222"/>
      <c r="B6" s="700"/>
      <c r="C6" s="700"/>
      <c r="D6" s="700"/>
    </row>
    <row r="7" spans="1:4" x14ac:dyDescent="0.25">
      <c r="A7" s="222"/>
      <c r="B7" s="700"/>
      <c r="C7" s="700"/>
      <c r="D7" s="700"/>
    </row>
    <row r="8" spans="1:4" x14ac:dyDescent="0.25">
      <c r="A8" s="222"/>
      <c r="B8" s="703"/>
      <c r="C8" s="703"/>
      <c r="D8" s="703"/>
    </row>
    <row r="9" spans="1:4" x14ac:dyDescent="0.25">
      <c r="A9" s="222"/>
      <c r="B9" s="700"/>
      <c r="C9" s="700"/>
      <c r="D9" s="700"/>
    </row>
    <row r="10" spans="1:4" x14ac:dyDescent="0.25">
      <c r="A10" s="223"/>
      <c r="B10" s="197"/>
      <c r="C10" s="197"/>
      <c r="D10" s="197"/>
    </row>
    <row r="11" spans="1:4" x14ac:dyDescent="0.25">
      <c r="A11" s="223"/>
      <c r="B11" s="197"/>
      <c r="C11" s="197"/>
      <c r="D11" s="197"/>
    </row>
    <row r="12" spans="1:4" x14ac:dyDescent="0.25">
      <c r="A12" s="223"/>
      <c r="B12" s="197"/>
      <c r="C12" s="197"/>
      <c r="D12" s="197"/>
    </row>
    <row r="13" spans="1:4" x14ac:dyDescent="0.25">
      <c r="A13" s="223"/>
      <c r="B13" s="197"/>
      <c r="C13" s="197"/>
      <c r="D13" s="197"/>
    </row>
    <row r="14" spans="1:4" x14ac:dyDescent="0.25">
      <c r="A14" s="223"/>
      <c r="B14" s="197"/>
      <c r="C14" s="197"/>
      <c r="D14" s="197"/>
    </row>
    <row r="15" spans="1:4" x14ac:dyDescent="0.25">
      <c r="A15" s="223"/>
      <c r="B15" s="197"/>
      <c r="C15" s="197"/>
      <c r="D15" s="197"/>
    </row>
    <row r="16" spans="1:4" x14ac:dyDescent="0.25">
      <c r="A16" s="223"/>
      <c r="B16" s="197"/>
      <c r="C16" s="197"/>
      <c r="D16" s="197"/>
    </row>
    <row r="17" spans="1:4" x14ac:dyDescent="0.25">
      <c r="A17" s="223"/>
      <c r="B17" s="197"/>
      <c r="C17" s="197"/>
      <c r="D17" s="197"/>
    </row>
    <row r="18" spans="1:4" x14ac:dyDescent="0.25">
      <c r="A18" s="223"/>
      <c r="B18" s="197"/>
      <c r="C18" s="197"/>
      <c r="D18" s="197"/>
    </row>
    <row r="19" spans="1:4" x14ac:dyDescent="0.25">
      <c r="A19" s="223"/>
      <c r="B19" s="197"/>
      <c r="C19" s="197"/>
      <c r="D19" s="197"/>
    </row>
    <row r="20" spans="1:4" x14ac:dyDescent="0.25">
      <c r="A20" s="223"/>
      <c r="B20" s="197"/>
      <c r="C20" s="197"/>
      <c r="D20" s="197"/>
    </row>
    <row r="21" spans="1:4" x14ac:dyDescent="0.25">
      <c r="A21" s="223"/>
      <c r="B21" s="197"/>
      <c r="C21" s="197"/>
      <c r="D21" s="197"/>
    </row>
    <row r="22" spans="1:4" x14ac:dyDescent="0.25">
      <c r="A22" s="223"/>
      <c r="B22" s="197"/>
      <c r="C22" s="197"/>
      <c r="D22" s="197"/>
    </row>
    <row r="23" spans="1:4" x14ac:dyDescent="0.25">
      <c r="A23" s="223"/>
      <c r="B23" s="197"/>
      <c r="C23" s="197"/>
      <c r="D23" s="197"/>
    </row>
  </sheetData>
  <sheetProtection sheet="1" scenarios="1" formatCells="0" formatColumns="0" formatRows="0" insertRows="0"/>
  <mergeCells count="10">
    <mergeCell ref="A1:A2"/>
    <mergeCell ref="B9:D9"/>
    <mergeCell ref="B3:D3"/>
    <mergeCell ref="B5:D5"/>
    <mergeCell ref="B8:D8"/>
    <mergeCell ref="B4:D4"/>
    <mergeCell ref="B7:D7"/>
    <mergeCell ref="B6:D6"/>
    <mergeCell ref="B1:B2"/>
    <mergeCell ref="C1:D1"/>
  </mergeCells>
  <pageMargins left="0.7" right="0.7" top="0.75" bottom="0.75" header="0.3" footer="0.3"/>
  <pageSetup scale="77"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C54D3-1952-425A-B5F9-45592B8AE679}">
  <sheetPr>
    <tabColor theme="0" tint="-0.249977111117893"/>
  </sheetPr>
  <dimension ref="A1:XER52"/>
  <sheetViews>
    <sheetView showGridLines="0" topLeftCell="F2" zoomScale="90" zoomScaleNormal="90" workbookViewId="0">
      <selection activeCell="F8" sqref="F8:J8"/>
    </sheetView>
  </sheetViews>
  <sheetFormatPr baseColWidth="10" defaultColWidth="0" defaultRowHeight="14.25" x14ac:dyDescent="0.25"/>
  <cols>
    <col min="1" max="1" width="27.140625" style="4" customWidth="1"/>
    <col min="2" max="2" width="24.42578125" style="4" customWidth="1"/>
    <col min="3" max="3" width="28.85546875" style="4" customWidth="1"/>
    <col min="4" max="4" width="21.28515625" style="4" hidden="1" customWidth="1"/>
    <col min="5" max="5" width="60.7109375" style="4" customWidth="1"/>
    <col min="6" max="6" width="24.42578125" style="4" customWidth="1"/>
    <col min="7" max="7" width="34" style="4" customWidth="1"/>
    <col min="8" max="8" width="26" style="4" customWidth="1"/>
    <col min="9" max="9" width="33.5703125" style="4" customWidth="1"/>
    <col min="10" max="10" width="53.85546875" style="4" customWidth="1"/>
    <col min="11" max="11" width="25.85546875" style="4" customWidth="1"/>
    <col min="12" max="12" width="11.42578125" style="4" customWidth="1"/>
    <col min="13" max="24" width="11.42578125" style="4" hidden="1"/>
    <col min="25" max="25" width="8.140625" style="4" hidden="1"/>
    <col min="26" max="30" width="32.42578125" style="4" hidden="1"/>
    <col min="31" max="16372" width="11.42578125" style="4" hidden="1"/>
    <col min="16373" max="16384" width="25.42578125" style="4" hidden="1"/>
  </cols>
  <sheetData>
    <row r="1" spans="1:11" s="3" customFormat="1" ht="21" customHeight="1" x14ac:dyDescent="0.2">
      <c r="A1" s="500" t="s">
        <v>391</v>
      </c>
      <c r="B1" s="501"/>
      <c r="C1" s="501"/>
      <c r="D1" s="501"/>
      <c r="E1" s="501"/>
      <c r="F1" s="501"/>
      <c r="G1" s="501"/>
      <c r="H1" s="501"/>
      <c r="I1" s="501"/>
      <c r="J1" s="501"/>
      <c r="K1" s="502"/>
    </row>
    <row r="2" spans="1:11" s="3" customFormat="1" ht="35.25" customHeight="1" x14ac:dyDescent="0.2">
      <c r="A2" s="270" t="s">
        <v>390</v>
      </c>
      <c r="B2" s="377">
        <v>1</v>
      </c>
      <c r="C2" s="503"/>
      <c r="D2" s="504"/>
      <c r="E2" s="504"/>
      <c r="F2" s="504"/>
      <c r="G2" s="504"/>
      <c r="H2" s="504"/>
      <c r="I2" s="504"/>
      <c r="J2" s="504"/>
      <c r="K2" s="505"/>
    </row>
    <row r="3" spans="1:11" s="3" customFormat="1" ht="21" customHeight="1" x14ac:dyDescent="0.2">
      <c r="A3" s="506"/>
      <c r="B3" s="507"/>
      <c r="C3" s="507"/>
      <c r="D3" s="507"/>
      <c r="E3" s="507"/>
      <c r="F3" s="507"/>
      <c r="G3" s="507"/>
      <c r="H3" s="507"/>
      <c r="I3" s="507"/>
      <c r="J3" s="507"/>
      <c r="K3" s="508"/>
    </row>
    <row r="4" spans="1:11" ht="21" customHeight="1" x14ac:dyDescent="0.25">
      <c r="A4" s="12" t="s">
        <v>46</v>
      </c>
      <c r="B4" s="509" t="s">
        <v>349</v>
      </c>
      <c r="C4" s="510"/>
      <c r="D4" s="511"/>
      <c r="E4" s="12" t="s">
        <v>394</v>
      </c>
      <c r="F4" s="512"/>
      <c r="G4" s="513"/>
      <c r="H4" s="514"/>
      <c r="I4" s="240" t="s">
        <v>10</v>
      </c>
      <c r="J4" s="272">
        <v>46035</v>
      </c>
      <c r="K4" s="269"/>
    </row>
    <row r="5" spans="1:11" ht="63" customHeight="1" x14ac:dyDescent="0.25">
      <c r="A5" s="241" t="s">
        <v>48</v>
      </c>
      <c r="B5" s="515"/>
      <c r="C5" s="516"/>
      <c r="D5" s="517"/>
      <c r="E5" s="271" t="s">
        <v>12</v>
      </c>
      <c r="F5" s="271" t="s">
        <v>49</v>
      </c>
      <c r="G5" s="272"/>
      <c r="H5" s="273"/>
      <c r="I5" s="274" t="s">
        <v>50</v>
      </c>
      <c r="J5" s="272">
        <v>46386</v>
      </c>
      <c r="K5" s="268"/>
    </row>
    <row r="6" spans="1:11" ht="21" customHeight="1" x14ac:dyDescent="0.25">
      <c r="F6" s="208"/>
      <c r="G6" s="209"/>
      <c r="H6" s="209"/>
      <c r="I6" s="210"/>
      <c r="J6" s="211"/>
    </row>
    <row r="7" spans="1:11" ht="21" customHeight="1" x14ac:dyDescent="0.25">
      <c r="A7" s="499" t="s">
        <v>51</v>
      </c>
      <c r="B7" s="499" t="s">
        <v>52</v>
      </c>
      <c r="C7" s="499"/>
      <c r="D7" s="499"/>
      <c r="E7" s="499"/>
    </row>
    <row r="8" spans="1:11" ht="52.5" customHeight="1" x14ac:dyDescent="0.25">
      <c r="A8" s="499"/>
      <c r="B8" s="133" t="s">
        <v>53</v>
      </c>
      <c r="C8" s="133" t="s">
        <v>329</v>
      </c>
      <c r="D8" s="133" t="s">
        <v>54</v>
      </c>
      <c r="E8" s="133" t="s">
        <v>55</v>
      </c>
      <c r="F8" s="261" t="s">
        <v>56</v>
      </c>
      <c r="G8" s="271" t="s">
        <v>15</v>
      </c>
      <c r="H8" s="271" t="s">
        <v>57</v>
      </c>
      <c r="I8" s="271" t="s">
        <v>58</v>
      </c>
      <c r="J8" s="271" t="s">
        <v>19</v>
      </c>
      <c r="K8" s="261" t="s">
        <v>59</v>
      </c>
    </row>
    <row r="9" spans="1:11" s="5" customFormat="1" ht="105" customHeight="1" x14ac:dyDescent="0.25">
      <c r="A9" s="1" t="s">
        <v>60</v>
      </c>
      <c r="B9" s="2"/>
      <c r="C9" s="2"/>
      <c r="D9" s="151" t="str">
        <f>+IF(B9='10 FORMULAS'!$B$4,'10 FORMULAS'!$C$4,IF(B9='10 FORMULAS'!$B$6,'10 FORMULAS'!$C$6,IF(B9='10 FORMULAS'!$B$8,'10 FORMULAS'!$C$8,IF(B9='10 FORMULAS'!$B$10,'10 FORMULAS'!$C$10,""))))</f>
        <v/>
      </c>
      <c r="E9" s="242" t="str">
        <f>+IFERROR(VLOOKUP(B9,Tabla3[],2,0),"")</f>
        <v/>
      </c>
      <c r="F9" s="1"/>
      <c r="G9" s="1"/>
      <c r="H9" s="262"/>
      <c r="I9" s="262"/>
      <c r="J9" s="267" t="str">
        <f>(CONCATENATE(Tabla15[[#This Row],[¿QUÉ? 
IMPACTO]]," ","por",Tabla15[[#This Row],[¿CÓMO?
CAUSA INMEDIATA 
(Iniciar con la palabra 
por)]]," ","a causa de"," ",Tabla15[[#This Row],[¿PORQUÉ?
CAUSA RAÍZ
(Iniciar con 
debido a/a causa de)]]))</f>
        <v xml:space="preserve"> por a causa de </v>
      </c>
      <c r="K9" s="277"/>
    </row>
    <row r="10" spans="1:11" s="5" customFormat="1" ht="93" customHeight="1" x14ac:dyDescent="0.25">
      <c r="A10" s="1" t="s">
        <v>65</v>
      </c>
      <c r="B10" s="2"/>
      <c r="C10" s="2"/>
      <c r="D10" s="151" t="str">
        <f>+IF(B10='10 FORMULAS'!$B$4,'10 FORMULAS'!$C$4,IF(B10='10 FORMULAS'!$B$6,'10 FORMULAS'!$C$6,IF(B10='10 FORMULAS'!$B$8,'10 FORMULAS'!$C$8,IF(B10='10 FORMULAS'!$B$10,'10 FORMULAS'!$C$10,""))))</f>
        <v/>
      </c>
      <c r="E10" s="242" t="str">
        <f>+IFERROR(VLOOKUP(B10,Tabla3[],2,0),"")</f>
        <v/>
      </c>
      <c r="F10" s="1"/>
      <c r="G10" s="1"/>
      <c r="H10" s="262"/>
      <c r="I10" s="262"/>
      <c r="J10" s="267" t="str">
        <f>(CONCATENATE(Tabla15[[#This Row],[¿QUÉ? 
IMPACTO]]," ","por",Tabla15[[#This Row],[¿CÓMO?
CAUSA INMEDIATA 
(Iniciar con la palabra 
por)]]," ","a causa de"," ",Tabla15[[#This Row],[¿PORQUÉ?
CAUSA RAÍZ
(Iniciar con 
debido a/a causa de)]]))</f>
        <v xml:space="preserve"> por a causa de </v>
      </c>
      <c r="K10" s="264"/>
    </row>
    <row r="11" spans="1:11" ht="93" customHeight="1" x14ac:dyDescent="0.25">
      <c r="A11" s="1" t="s">
        <v>66</v>
      </c>
      <c r="B11" s="2"/>
      <c r="C11" s="2"/>
      <c r="D11" s="151" t="str">
        <f>+IF(B11='10 FORMULAS'!$B$4,'10 FORMULAS'!$C$4,IF(B11='10 FORMULAS'!$B$6,'10 FORMULAS'!$C$6,IF(B11='10 FORMULAS'!$B$8,'10 FORMULAS'!$C$8,IF(B11='10 FORMULAS'!$B$10,'10 FORMULAS'!$C$10,""))))</f>
        <v/>
      </c>
      <c r="E11" s="242" t="str">
        <f>+IFERROR(VLOOKUP(B11,Tabla3[],2,0),"")</f>
        <v/>
      </c>
      <c r="F11" s="1"/>
      <c r="G11" s="1"/>
      <c r="H11" s="262"/>
      <c r="I11" s="262"/>
      <c r="J11" s="267" t="str">
        <f>(CONCATENATE(Tabla15[[#This Row],[¿QUÉ? 
IMPACTO]]," ","por",Tabla15[[#This Row],[¿CÓMO?
CAUSA INMEDIATA 
(Iniciar con la palabra 
por)]]," ","a causa de"," ",Tabla15[[#This Row],[¿PORQUÉ?
CAUSA RAÍZ
(Iniciar con 
debido a/a causa de)]]))</f>
        <v xml:space="preserve"> por a causa de </v>
      </c>
      <c r="K11" s="265"/>
    </row>
    <row r="12" spans="1:11" ht="93" customHeight="1" x14ac:dyDescent="0.25">
      <c r="A12" s="1" t="s">
        <v>67</v>
      </c>
      <c r="B12" s="2"/>
      <c r="C12" s="2"/>
      <c r="D12" s="151" t="str">
        <f>+IF(B12='10 FORMULAS'!$B$4,'10 FORMULAS'!$C$4,IF(B12='10 FORMULAS'!$B$6,'10 FORMULAS'!$C$6,IF(B12='10 FORMULAS'!$B$8,'10 FORMULAS'!$C$8,IF(B12='10 FORMULAS'!$B$10,'10 FORMULAS'!$C$10,""))))</f>
        <v/>
      </c>
      <c r="E12" s="242" t="str">
        <f>+IFERROR(VLOOKUP(B12,Tabla3[],2,0),"")</f>
        <v/>
      </c>
      <c r="F12" s="1"/>
      <c r="G12" s="1"/>
      <c r="H12" s="262"/>
      <c r="I12" s="262"/>
      <c r="J12" s="267" t="str">
        <f>(CONCATENATE(Tabla15[[#This Row],[¿QUÉ? 
IMPACTO]]," ","por",Tabla15[[#This Row],[¿CÓMO?
CAUSA INMEDIATA 
(Iniciar con la palabra 
por)]]," ","a causa de"," ",Tabla15[[#This Row],[¿PORQUÉ?
CAUSA RAÍZ
(Iniciar con 
debido a/a causa de)]]))</f>
        <v xml:space="preserve"> por a causa de </v>
      </c>
      <c r="K12" s="265"/>
    </row>
    <row r="13" spans="1:11" ht="93" customHeight="1" x14ac:dyDescent="0.25">
      <c r="A13" s="1" t="s">
        <v>68</v>
      </c>
      <c r="B13" s="2"/>
      <c r="C13" s="2"/>
      <c r="D13" s="151" t="str">
        <f>+IF(B13='10 FORMULAS'!$B$4,'10 FORMULAS'!$C$4,IF(B13='10 FORMULAS'!$B$6,'10 FORMULAS'!$C$6,IF(B13='10 FORMULAS'!$B$8,'10 FORMULAS'!$C$8,IF(B13='10 FORMULAS'!$B$10,'10 FORMULAS'!$C$10,""))))</f>
        <v/>
      </c>
      <c r="E13" s="242" t="str">
        <f>+IFERROR(VLOOKUP(B13,Tabla3[],2,0),"")</f>
        <v/>
      </c>
      <c r="F13" s="1"/>
      <c r="G13" s="1"/>
      <c r="H13" s="262"/>
      <c r="I13" s="262"/>
      <c r="J13" s="267" t="str">
        <f>(CONCATENATE(Tabla15[[#This Row],[¿QUÉ? 
IMPACTO]]," ","por",Tabla15[[#This Row],[¿CÓMO?
CAUSA INMEDIATA 
(Iniciar con la palabra 
por)]]," ","a causa de"," ",Tabla15[[#This Row],[¿PORQUÉ?
CAUSA RAÍZ
(Iniciar con 
debido a/a causa de)]]))</f>
        <v xml:space="preserve"> por a causa de </v>
      </c>
      <c r="K13" s="265"/>
    </row>
    <row r="14" spans="1:11" ht="93" customHeight="1" x14ac:dyDescent="0.25">
      <c r="A14" s="1" t="s">
        <v>69</v>
      </c>
      <c r="B14" s="2"/>
      <c r="C14" s="2"/>
      <c r="D14" s="151" t="str">
        <f>+IF(B14='10 FORMULAS'!$B$4,'10 FORMULAS'!$C$4,IF(B14='10 FORMULAS'!$B$6,'10 FORMULAS'!$C$6,IF(B14='10 FORMULAS'!$B$8,'10 FORMULAS'!$C$8,IF(B14='10 FORMULAS'!$B$10,'10 FORMULAS'!$C$10,""))))</f>
        <v/>
      </c>
      <c r="E14" s="242" t="str">
        <f>+IFERROR(VLOOKUP(B14,Tabla3[],2,0),"")</f>
        <v/>
      </c>
      <c r="F14" s="1"/>
      <c r="G14" s="1"/>
      <c r="H14" s="262"/>
      <c r="I14" s="262"/>
      <c r="J14" s="267" t="str">
        <f>(CONCATENATE(Tabla15[[#This Row],[¿QUÉ? 
IMPACTO]]," ","por",Tabla15[[#This Row],[¿CÓMO?
CAUSA INMEDIATA 
(Iniciar con la palabra 
por)]]," ","a causa de"," ",Tabla15[[#This Row],[¿PORQUÉ?
CAUSA RAÍZ
(Iniciar con 
debido a/a causa de)]]))</f>
        <v xml:space="preserve"> por a causa de </v>
      </c>
      <c r="K14" s="265"/>
    </row>
    <row r="15" spans="1:11" ht="93" customHeight="1" x14ac:dyDescent="0.25">
      <c r="A15" s="1" t="s">
        <v>70</v>
      </c>
      <c r="B15" s="2"/>
      <c r="C15" s="2"/>
      <c r="D15" s="151" t="str">
        <f>+IF(B15='10 FORMULAS'!$B$4,'10 FORMULAS'!$C$4,IF(B15='10 FORMULAS'!$B$6,'10 FORMULAS'!$C$6,IF(B15='10 FORMULAS'!$B$8,'10 FORMULAS'!$C$8,IF(B15='10 FORMULAS'!$B$10,'10 FORMULAS'!$C$10,""))))</f>
        <v/>
      </c>
      <c r="E15" s="242" t="str">
        <f>+IFERROR(VLOOKUP(B15,Tabla3[],2,0),"")</f>
        <v/>
      </c>
      <c r="F15" s="1"/>
      <c r="G15" s="1"/>
      <c r="H15" s="262"/>
      <c r="I15" s="262"/>
      <c r="J15" s="267" t="str">
        <f>(CONCATENATE(Tabla15[[#This Row],[¿QUÉ? 
IMPACTO]]," ","por",Tabla15[[#This Row],[¿CÓMO?
CAUSA INMEDIATA 
(Iniciar con la palabra 
por)]]," ","a causa de"," ",Tabla15[[#This Row],[¿PORQUÉ?
CAUSA RAÍZ
(Iniciar con 
debido a/a causa de)]]))</f>
        <v xml:space="preserve"> por a causa de </v>
      </c>
      <c r="K15" s="265"/>
    </row>
    <row r="16" spans="1:11" ht="93" customHeight="1" x14ac:dyDescent="0.25">
      <c r="A16" s="1" t="s">
        <v>71</v>
      </c>
      <c r="B16" s="2"/>
      <c r="C16" s="2"/>
      <c r="D16" s="151" t="str">
        <f>+IF(B16='10 FORMULAS'!$B$4,'10 FORMULAS'!$C$4,IF(B16='10 FORMULAS'!$B$6,'10 FORMULAS'!$C$6,IF(B16='10 FORMULAS'!$B$8,'10 FORMULAS'!$C$8,IF(B16='10 FORMULAS'!$B$10,'10 FORMULAS'!$C$10,""))))</f>
        <v/>
      </c>
      <c r="E16" s="242" t="str">
        <f>+IFERROR(VLOOKUP(B16,Tabla3[],2,0),"")</f>
        <v/>
      </c>
      <c r="F16" s="1"/>
      <c r="G16" s="1"/>
      <c r="H16" s="262"/>
      <c r="I16" s="262"/>
      <c r="J16" s="267" t="str">
        <f>(CONCATENATE(Tabla15[[#This Row],[¿QUÉ? 
IMPACTO]]," ","por",Tabla15[[#This Row],[¿CÓMO?
CAUSA INMEDIATA 
(Iniciar con la palabra 
por)]]," ","a causa de"," ",Tabla15[[#This Row],[¿PORQUÉ?
CAUSA RAÍZ
(Iniciar con 
debido a/a causa de)]]))</f>
        <v xml:space="preserve"> por a causa de </v>
      </c>
      <c r="K16" s="265"/>
    </row>
    <row r="17" spans="1:11" s="6" customFormat="1" ht="93" customHeight="1" x14ac:dyDescent="0.25">
      <c r="A17" s="1" t="s">
        <v>72</v>
      </c>
      <c r="B17" s="2"/>
      <c r="C17" s="2"/>
      <c r="D17" s="151" t="str">
        <f>+IF(B17='10 FORMULAS'!$B$4,'10 FORMULAS'!$C$4,IF(B17='10 FORMULAS'!$B$6,'10 FORMULAS'!$C$6,IF(B17='10 FORMULAS'!$B$8,'10 FORMULAS'!$C$8,IF(B17='10 FORMULAS'!$B$10,'10 FORMULAS'!$C$10,""))))</f>
        <v/>
      </c>
      <c r="E17" s="242" t="str">
        <f>+IFERROR(VLOOKUP(B17,Tabla3[],2,0),"")</f>
        <v/>
      </c>
      <c r="F17" s="1"/>
      <c r="G17" s="1"/>
      <c r="H17" s="262"/>
      <c r="I17" s="262"/>
      <c r="J17" s="267" t="str">
        <f>(CONCATENATE(Tabla15[[#This Row],[¿QUÉ? 
IMPACTO]]," ","por",Tabla15[[#This Row],[¿CÓMO?
CAUSA INMEDIATA 
(Iniciar con la palabra 
por)]]," ","a causa de"," ",Tabla15[[#This Row],[¿PORQUÉ?
CAUSA RAÍZ
(Iniciar con 
debido a/a causa de)]]))</f>
        <v xml:space="preserve"> por a causa de </v>
      </c>
      <c r="K17" s="266"/>
    </row>
    <row r="18" spans="1:11" s="6" customFormat="1" ht="93" customHeight="1" x14ac:dyDescent="0.25">
      <c r="A18" s="1" t="s">
        <v>73</v>
      </c>
      <c r="B18" s="2"/>
      <c r="C18" s="2"/>
      <c r="D18" s="151" t="str">
        <f>+IF(B18='10 FORMULAS'!$B$4,'10 FORMULAS'!$C$4,IF(B18='10 FORMULAS'!$B$6,'10 FORMULAS'!$C$6,IF(B18='10 FORMULAS'!$B$8,'10 FORMULAS'!$C$8,IF(B18='10 FORMULAS'!$B$10,'10 FORMULAS'!$C$10,""))))</f>
        <v/>
      </c>
      <c r="E18" s="242" t="str">
        <f>+IFERROR(VLOOKUP(B18,Tabla3[],2,0),"")</f>
        <v/>
      </c>
      <c r="F18" s="1"/>
      <c r="G18" s="1"/>
      <c r="H18" s="262"/>
      <c r="I18" s="262"/>
      <c r="J18" s="267" t="str">
        <f>(CONCATENATE(Tabla15[[#This Row],[¿QUÉ? 
IMPACTO]]," ","por",Tabla15[[#This Row],[¿CÓMO?
CAUSA INMEDIATA 
(Iniciar con la palabra 
por)]]," ","a causa de"," ",Tabla15[[#This Row],[¿PORQUÉ?
CAUSA RAÍZ
(Iniciar con 
debido a/a causa de)]]))</f>
        <v xml:space="preserve"> por a causa de </v>
      </c>
      <c r="K18" s="266"/>
    </row>
    <row r="19" spans="1:11" s="6" customFormat="1" ht="93" customHeight="1" x14ac:dyDescent="0.25">
      <c r="A19" s="1" t="s">
        <v>74</v>
      </c>
      <c r="B19" s="2"/>
      <c r="C19" s="2"/>
      <c r="D19" s="151" t="str">
        <f>+IF(B19='10 FORMULAS'!$B$4,'10 FORMULAS'!$C$4,IF(B19='10 FORMULAS'!$B$6,'10 FORMULAS'!$C$6,IF(B19='10 FORMULAS'!$B$8,'10 FORMULAS'!$C$8,IF(B19='10 FORMULAS'!$B$10,'10 FORMULAS'!$C$10,""))))</f>
        <v/>
      </c>
      <c r="E19" s="242" t="str">
        <f>+IFERROR(VLOOKUP(B19,Tabla3[],2,0),"")</f>
        <v/>
      </c>
      <c r="F19" s="1"/>
      <c r="G19" s="1"/>
      <c r="H19" s="262"/>
      <c r="I19" s="262"/>
      <c r="J19" s="267" t="str">
        <f>(CONCATENATE(Tabla15[[#This Row],[¿QUÉ? 
IMPACTO]]," ","por",Tabla15[[#This Row],[¿CÓMO?
CAUSA INMEDIATA 
(Iniciar con la palabra 
por)]]," ","a causa de"," ",Tabla15[[#This Row],[¿PORQUÉ?
CAUSA RAÍZ
(Iniciar con 
debido a/a causa de)]]))</f>
        <v xml:space="preserve"> por a causa de </v>
      </c>
      <c r="K19" s="266"/>
    </row>
    <row r="20" spans="1:11" s="6" customFormat="1" ht="93" customHeight="1" x14ac:dyDescent="0.25">
      <c r="A20" s="1" t="s">
        <v>75</v>
      </c>
      <c r="B20" s="2"/>
      <c r="C20" s="2"/>
      <c r="D20" s="151" t="str">
        <f>+IF(B20='10 FORMULAS'!$B$4,'10 FORMULAS'!$C$4,IF(B20='10 FORMULAS'!$B$6,'10 FORMULAS'!$C$6,IF(B20='10 FORMULAS'!$B$8,'10 FORMULAS'!$C$8,IF(B20='10 FORMULAS'!$B$10,'10 FORMULAS'!$C$10,""))))</f>
        <v/>
      </c>
      <c r="E20" s="242" t="str">
        <f>+IFERROR(VLOOKUP(B20,Tabla3[],2,0),"")</f>
        <v/>
      </c>
      <c r="F20" s="1"/>
      <c r="G20" s="1"/>
      <c r="H20" s="262"/>
      <c r="I20" s="262"/>
      <c r="J20" s="267" t="str">
        <f>(CONCATENATE(Tabla15[[#This Row],[¿QUÉ? 
IMPACTO]]," ","por",Tabla15[[#This Row],[¿CÓMO?
CAUSA INMEDIATA 
(Iniciar con la palabra 
por)]]," ","a causa de"," ",Tabla15[[#This Row],[¿PORQUÉ?
CAUSA RAÍZ
(Iniciar con 
debido a/a causa de)]]))</f>
        <v xml:space="preserve"> por a causa de </v>
      </c>
      <c r="K20" s="266"/>
    </row>
    <row r="21" spans="1:11" s="6" customFormat="1" ht="93" customHeight="1" x14ac:dyDescent="0.25">
      <c r="A21" s="1" t="s">
        <v>76</v>
      </c>
      <c r="B21" s="2"/>
      <c r="C21" s="2"/>
      <c r="D21" s="151" t="str">
        <f>+IF(B21='10 FORMULAS'!$B$4,'10 FORMULAS'!$C$4,IF(B21='10 FORMULAS'!$B$6,'10 FORMULAS'!$C$6,IF(B21='10 FORMULAS'!$B$8,'10 FORMULAS'!$C$8,IF(B21='10 FORMULAS'!$B$10,'10 FORMULAS'!$C$10,""))))</f>
        <v/>
      </c>
      <c r="E21" s="242" t="str">
        <f>+IFERROR(VLOOKUP(B21,Tabla3[],2,0),"")</f>
        <v/>
      </c>
      <c r="F21" s="1"/>
      <c r="G21" s="1"/>
      <c r="H21" s="262"/>
      <c r="I21" s="262"/>
      <c r="J21" s="267" t="str">
        <f>(CONCATENATE(Tabla15[[#This Row],[¿QUÉ? 
IMPACTO]]," ","por",Tabla15[[#This Row],[¿CÓMO?
CAUSA INMEDIATA 
(Iniciar con la palabra 
por)]]," ","a causa de"," ",Tabla15[[#This Row],[¿PORQUÉ?
CAUSA RAÍZ
(Iniciar con 
debido a/a causa de)]]))</f>
        <v xml:space="preserve"> por a causa de </v>
      </c>
      <c r="K21" s="266"/>
    </row>
    <row r="22" spans="1:11" s="6" customFormat="1" ht="93" customHeight="1" x14ac:dyDescent="0.25">
      <c r="A22" s="1" t="s">
        <v>77</v>
      </c>
      <c r="B22" s="2"/>
      <c r="C22" s="2"/>
      <c r="D22" s="151" t="str">
        <f>+IF(B22='10 FORMULAS'!$B$4,'10 FORMULAS'!$C$4,IF(B22='10 FORMULAS'!$B$6,'10 FORMULAS'!$C$6,IF(B22='10 FORMULAS'!$B$8,'10 FORMULAS'!$C$8,IF(B22='10 FORMULAS'!$B$10,'10 FORMULAS'!$C$10,""))))</f>
        <v/>
      </c>
      <c r="E22" s="242" t="str">
        <f>+IFERROR(VLOOKUP(B22,Tabla3[],2,0),"")</f>
        <v/>
      </c>
      <c r="F22" s="1"/>
      <c r="G22" s="1"/>
      <c r="H22" s="262"/>
      <c r="I22" s="262"/>
      <c r="J22" s="267" t="str">
        <f>(CONCATENATE(Tabla15[[#This Row],[¿QUÉ? 
IMPACTO]]," ","por",Tabla15[[#This Row],[¿CÓMO?
CAUSA INMEDIATA 
(Iniciar con la palabra 
por)]]," ","a causa de"," ",Tabla15[[#This Row],[¿PORQUÉ?
CAUSA RAÍZ
(Iniciar con 
debido a/a causa de)]]))</f>
        <v xml:space="preserve"> por a causa de </v>
      </c>
      <c r="K22" s="266"/>
    </row>
    <row r="23" spans="1:11" s="6" customFormat="1" ht="93" customHeight="1" x14ac:dyDescent="0.25">
      <c r="A23" s="1" t="s">
        <v>78</v>
      </c>
      <c r="B23" s="2"/>
      <c r="C23" s="2"/>
      <c r="D23" s="151" t="str">
        <f>+IF(B23='10 FORMULAS'!$B$4,'10 FORMULAS'!$C$4,IF(B23='10 FORMULAS'!$B$6,'10 FORMULAS'!$C$6,IF(B23='10 FORMULAS'!$B$8,'10 FORMULAS'!$C$8,IF(B23='10 FORMULAS'!$B$10,'10 FORMULAS'!$C$10,""))))</f>
        <v/>
      </c>
      <c r="E23" s="242" t="str">
        <f>+IFERROR(VLOOKUP(B23,Tabla3[],2,0),"")</f>
        <v/>
      </c>
      <c r="F23" s="1"/>
      <c r="G23" s="1"/>
      <c r="H23" s="262"/>
      <c r="I23" s="262"/>
      <c r="J23" s="267" t="str">
        <f>(CONCATENATE(Tabla15[[#This Row],[¿QUÉ? 
IMPACTO]]," ","por",Tabla15[[#This Row],[¿CÓMO?
CAUSA INMEDIATA 
(Iniciar con la palabra 
por)]]," ","a causa de"," ",Tabla15[[#This Row],[¿PORQUÉ?
CAUSA RAÍZ
(Iniciar con 
debido a/a causa de)]]))</f>
        <v xml:space="preserve"> por a causa de </v>
      </c>
      <c r="K23" s="266"/>
    </row>
    <row r="24" spans="1:11" s="6" customFormat="1" ht="93" customHeight="1" x14ac:dyDescent="0.25">
      <c r="A24" s="1" t="s">
        <v>79</v>
      </c>
      <c r="B24" s="2"/>
      <c r="C24" s="2"/>
      <c r="D24" s="151" t="str">
        <f>+IF(B24='10 FORMULAS'!$B$4,'10 FORMULAS'!$C$4,IF(B24='10 FORMULAS'!$B$6,'10 FORMULAS'!$C$6,IF(B24='10 FORMULAS'!$B$8,'10 FORMULAS'!$C$8,IF(B24='10 FORMULAS'!$B$10,'10 FORMULAS'!$C$10,""))))</f>
        <v/>
      </c>
      <c r="E24" s="242" t="str">
        <f>+IFERROR(VLOOKUP(B24,Tabla3[],2,0),"")</f>
        <v/>
      </c>
      <c r="F24" s="1"/>
      <c r="G24" s="1"/>
      <c r="H24" s="262"/>
      <c r="I24" s="262"/>
      <c r="J24" s="267" t="str">
        <f>(CONCATENATE(Tabla15[[#This Row],[¿QUÉ? 
IMPACTO]]," ","por",Tabla15[[#This Row],[¿CÓMO?
CAUSA INMEDIATA 
(Iniciar con la palabra 
por)]]," ","a causa de"," ",Tabla15[[#This Row],[¿PORQUÉ?
CAUSA RAÍZ
(Iniciar con 
debido a/a causa de)]]))</f>
        <v xml:space="preserve"> por a causa de </v>
      </c>
      <c r="K24" s="266"/>
    </row>
    <row r="25" spans="1:11" s="6" customFormat="1" ht="93" customHeight="1" x14ac:dyDescent="0.25">
      <c r="A25" s="1" t="s">
        <v>80</v>
      </c>
      <c r="B25" s="2"/>
      <c r="C25" s="2"/>
      <c r="D25" s="151" t="str">
        <f>+IF(B25='10 FORMULAS'!$B$4,'10 FORMULAS'!$C$4,IF(B25='10 FORMULAS'!$B$6,'10 FORMULAS'!$C$6,IF(B25='10 FORMULAS'!$B$8,'10 FORMULAS'!$C$8,IF(B25='10 FORMULAS'!$B$10,'10 FORMULAS'!$C$10,""))))</f>
        <v/>
      </c>
      <c r="E25" s="242" t="str">
        <f>+IFERROR(VLOOKUP(B25,Tabla3[],2,0),"")</f>
        <v/>
      </c>
      <c r="F25" s="1"/>
      <c r="G25" s="1"/>
      <c r="H25" s="262"/>
      <c r="I25" s="262"/>
      <c r="J25" s="267" t="str">
        <f>(CONCATENATE(Tabla15[[#This Row],[¿QUÉ? 
IMPACTO]]," ","por",Tabla15[[#This Row],[¿CÓMO?
CAUSA INMEDIATA 
(Iniciar con la palabra 
por)]]," ","a causa de"," ",Tabla15[[#This Row],[¿PORQUÉ?
CAUSA RAÍZ
(Iniciar con 
debido a/a causa de)]]))</f>
        <v xml:space="preserve"> por a causa de </v>
      </c>
      <c r="K25" s="266"/>
    </row>
    <row r="26" spans="1:11" s="6" customFormat="1" ht="93" customHeight="1" x14ac:dyDescent="0.25">
      <c r="A26" s="1" t="s">
        <v>81</v>
      </c>
      <c r="B26" s="2"/>
      <c r="C26" s="2"/>
      <c r="D26" s="151" t="str">
        <f>+IF(B26='10 FORMULAS'!$B$4,'10 FORMULAS'!$C$4,IF(B26='10 FORMULAS'!$B$6,'10 FORMULAS'!$C$6,IF(B26='10 FORMULAS'!$B$8,'10 FORMULAS'!$C$8,IF(B26='10 FORMULAS'!$B$10,'10 FORMULAS'!$C$10,""))))</f>
        <v/>
      </c>
      <c r="E26" s="242" t="str">
        <f>+IFERROR(VLOOKUP(B26,Tabla3[],2,0),"")</f>
        <v/>
      </c>
      <c r="F26" s="1"/>
      <c r="G26" s="1"/>
      <c r="H26" s="262"/>
      <c r="I26" s="262"/>
      <c r="J26" s="267" t="str">
        <f>(CONCATENATE(Tabla15[[#This Row],[¿QUÉ? 
IMPACTO]]," ","por",Tabla15[[#This Row],[¿CÓMO?
CAUSA INMEDIATA 
(Iniciar con la palabra 
por)]]," ","a causa de"," ",Tabla15[[#This Row],[¿PORQUÉ?
CAUSA RAÍZ
(Iniciar con 
debido a/a causa de)]]))</f>
        <v xml:space="preserve"> por a causa de </v>
      </c>
      <c r="K26" s="266"/>
    </row>
    <row r="27" spans="1:11" s="6" customFormat="1" ht="93" customHeight="1" x14ac:dyDescent="0.25">
      <c r="A27" s="1" t="s">
        <v>82</v>
      </c>
      <c r="B27" s="2"/>
      <c r="C27" s="2"/>
      <c r="D27" s="151" t="str">
        <f>+IF(B27='10 FORMULAS'!$B$4,'10 FORMULAS'!$C$4,IF(B27='10 FORMULAS'!$B$6,'10 FORMULAS'!$C$6,IF(B27='10 FORMULAS'!$B$8,'10 FORMULAS'!$C$8,IF(B27='10 FORMULAS'!$B$10,'10 FORMULAS'!$C$10,""))))</f>
        <v/>
      </c>
      <c r="E27" s="242" t="str">
        <f>+IFERROR(VLOOKUP(B27,Tabla3[],2,0),"")</f>
        <v/>
      </c>
      <c r="F27" s="1"/>
      <c r="G27" s="1"/>
      <c r="H27" s="262"/>
      <c r="I27" s="262"/>
      <c r="J27" s="267" t="str">
        <f>(CONCATENATE(Tabla15[[#This Row],[¿QUÉ? 
IMPACTO]]," ","por",Tabla15[[#This Row],[¿CÓMO?
CAUSA INMEDIATA 
(Iniciar con la palabra 
por)]]," ","a causa de"," ",Tabla15[[#This Row],[¿PORQUÉ?
CAUSA RAÍZ
(Iniciar con 
debido a/a causa de)]]))</f>
        <v xml:space="preserve"> por a causa de </v>
      </c>
      <c r="K27" s="266"/>
    </row>
    <row r="28" spans="1:11" s="6" customFormat="1" ht="93" customHeight="1" x14ac:dyDescent="0.25">
      <c r="A28" s="1" t="s">
        <v>83</v>
      </c>
      <c r="B28" s="2"/>
      <c r="C28" s="2"/>
      <c r="D28" s="151" t="str">
        <f>+IF(B28='10 FORMULAS'!$B$4,'10 FORMULAS'!$C$4,IF(B28='10 FORMULAS'!$B$6,'10 FORMULAS'!$C$6,IF(B28='10 FORMULAS'!$B$8,'10 FORMULAS'!$C$8,IF(B28='10 FORMULAS'!$B$10,'10 FORMULAS'!$C$10,""))))</f>
        <v/>
      </c>
      <c r="E28" s="242" t="str">
        <f>+IFERROR(VLOOKUP(B28,Tabla3[],2,0),"")</f>
        <v/>
      </c>
      <c r="F28" s="1"/>
      <c r="G28" s="1"/>
      <c r="H28" s="263"/>
      <c r="I28" s="263"/>
      <c r="J28" s="267" t="str">
        <f>(CONCATENATE(Tabla15[[#This Row],[¿QUÉ? 
IMPACTO]]," ","por",Tabla15[[#This Row],[¿CÓMO?
CAUSA INMEDIATA 
(Iniciar con la palabra 
por)]]," ","a causa de"," ",Tabla15[[#This Row],[¿PORQUÉ?
CAUSA RAÍZ
(Iniciar con 
debido a/a causa de)]]))</f>
        <v xml:space="preserve"> por a causa de </v>
      </c>
      <c r="K28" s="266"/>
    </row>
    <row r="29" spans="1:11" s="6" customFormat="1" ht="18" x14ac:dyDescent="0.25">
      <c r="F29" s="7"/>
      <c r="G29" s="7"/>
      <c r="H29" s="7"/>
      <c r="I29" s="7"/>
      <c r="J29" s="8"/>
    </row>
    <row r="30" spans="1:11" x14ac:dyDescent="0.2">
      <c r="F30" s="3"/>
      <c r="G30" s="3"/>
      <c r="H30" s="3"/>
      <c r="I30" s="3"/>
    </row>
    <row r="31" spans="1:11" x14ac:dyDescent="0.2">
      <c r="F31" s="3"/>
      <c r="G31" s="3"/>
      <c r="H31" s="3"/>
      <c r="I31" s="3"/>
    </row>
    <row r="32" spans="1:11" x14ac:dyDescent="0.25">
      <c r="F32" s="9"/>
      <c r="G32" s="9"/>
      <c r="H32" s="9"/>
      <c r="I32" s="9"/>
    </row>
    <row r="33" spans="6:26" x14ac:dyDescent="0.2">
      <c r="F33" s="3"/>
      <c r="G33" s="3"/>
      <c r="H33" s="3"/>
      <c r="I33" s="3"/>
    </row>
    <row r="34" spans="6:26" x14ac:dyDescent="0.2">
      <c r="F34" s="3"/>
      <c r="G34" s="3"/>
      <c r="H34" s="3"/>
      <c r="I34" s="3"/>
    </row>
    <row r="35" spans="6:26" x14ac:dyDescent="0.2">
      <c r="F35" s="3"/>
      <c r="G35" s="3"/>
      <c r="H35" s="3"/>
      <c r="I35" s="3"/>
    </row>
    <row r="39" spans="6:26" ht="14.25" customHeight="1" x14ac:dyDescent="0.25"/>
    <row r="43" spans="6:26" ht="14.25" customHeight="1" x14ac:dyDescent="0.25">
      <c r="X43" s="10"/>
    </row>
    <row r="44" spans="6:26" x14ac:dyDescent="0.25">
      <c r="Z44" s="10"/>
    </row>
    <row r="45" spans="6:26" x14ac:dyDescent="0.25">
      <c r="Z45" s="10"/>
    </row>
    <row r="46" spans="6:26" x14ac:dyDescent="0.25">
      <c r="Z46" s="10"/>
    </row>
    <row r="47" spans="6:26" x14ac:dyDescent="0.25">
      <c r="Z47" s="10"/>
    </row>
    <row r="48" spans="6:26" x14ac:dyDescent="0.25">
      <c r="Z48" s="10"/>
    </row>
    <row r="49" spans="26:26" x14ac:dyDescent="0.25">
      <c r="Z49" s="10"/>
    </row>
    <row r="50" spans="26:26" x14ac:dyDescent="0.25">
      <c r="Z50" s="10"/>
    </row>
    <row r="51" spans="26:26" ht="14.25" customHeight="1" x14ac:dyDescent="0.25">
      <c r="Z51" s="10"/>
    </row>
    <row r="52" spans="26:26" x14ac:dyDescent="0.25">
      <c r="Z52" s="10"/>
    </row>
  </sheetData>
  <sheetProtection formatCells="0" formatColumns="0" formatRows="0" sort="0" autoFilter="0" pivotTables="0"/>
  <mergeCells count="8">
    <mergeCell ref="A7:A8"/>
    <mergeCell ref="B7:E7"/>
    <mergeCell ref="A1:K1"/>
    <mergeCell ref="C2:K2"/>
    <mergeCell ref="A3:K3"/>
    <mergeCell ref="B4:D4"/>
    <mergeCell ref="F4:H4"/>
    <mergeCell ref="B5:D5"/>
  </mergeCells>
  <dataValidations count="2">
    <dataValidation type="list" allowBlank="1" showInputMessage="1" showErrorMessage="1" sqref="G9:G28" xr:uid="{6D750BD0-8DE9-4037-ADD0-39AA3EB92A77}">
      <formula1>INDIRECT($F9)</formula1>
    </dataValidation>
    <dataValidation type="list" allowBlank="1" showInputMessage="1" showErrorMessage="1" sqref="C9:C28" xr:uid="{F6762BA2-0188-4D4D-87C3-13F97D9C17D7}">
      <formula1>INDIRECT(B9)</formula1>
    </dataValidation>
  </dataValidations>
  <printOptions horizontalCentered="1"/>
  <pageMargins left="0.31496062992125984" right="0.27559055118110237" top="0.23622047244094491" bottom="0.15748031496062992" header="0" footer="0"/>
  <pageSetup paperSize="5" scale="65" orientation="landscape" r:id="rId1"/>
  <headerFooter alignWithMargins="0"/>
  <legacyDrawing r:id="rId2"/>
  <tableParts count="1">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r:uid="{1E3BDD17-F66B-4080-B8C0-97D860F7DB1A}">
          <x14:formula1>
            <xm:f>'10 FORMULAS'!$Y$3:$Y$26</xm:f>
          </x14:formula1>
          <xm:sqref>F4:H4</xm:sqref>
        </x14:dataValidation>
        <x14:dataValidation type="list" allowBlank="1" showInputMessage="1" showErrorMessage="1" xr:uid="{A6850917-077A-43DD-8AA2-25309A376027}">
          <x14:formula1>
            <xm:f>'10 FORMULAS'!$A$38:$F$38</xm:f>
          </x14:formula1>
          <xm:sqref>B9:B28</xm:sqref>
        </x14:dataValidation>
        <x14:dataValidation type="list" allowBlank="1" showInputMessage="1" showErrorMessage="1" xr:uid="{EFDC0778-A63F-4E39-8843-A729E1D4D500}">
          <x14:formula1>
            <xm:f>'10 FORMULAS'!$A$31:$E$31</xm:f>
          </x14:formula1>
          <xm:sqref>F9:F28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G76"/>
  <sheetViews>
    <sheetView topLeftCell="O1" zoomScale="70" zoomScaleNormal="70" workbookViewId="0">
      <selection activeCell="U7" sqref="U7"/>
    </sheetView>
  </sheetViews>
  <sheetFormatPr baseColWidth="10" defaultColWidth="10.85546875" defaultRowHeight="12.75" x14ac:dyDescent="0.2"/>
  <cols>
    <col min="1" max="1" width="35.42578125" style="127" customWidth="1"/>
    <col min="2" max="2" width="47.140625" style="127" customWidth="1"/>
    <col min="3" max="3" width="42.42578125" style="127" customWidth="1"/>
    <col min="4" max="4" width="34.42578125" style="127" customWidth="1"/>
    <col min="5" max="5" width="27.140625" style="127" customWidth="1"/>
    <col min="6" max="6" width="45.42578125" style="127" customWidth="1"/>
    <col min="7" max="7" width="22.140625" style="127" customWidth="1"/>
    <col min="8" max="8" width="20.85546875" style="127" customWidth="1"/>
    <col min="9" max="9" width="46.28515625" style="127" customWidth="1"/>
    <col min="10" max="10" width="10.85546875" style="127"/>
    <col min="11" max="11" width="20.85546875" style="127" customWidth="1"/>
    <col min="12" max="12" width="14.42578125" style="127" customWidth="1"/>
    <col min="13" max="14" width="21" style="127" customWidth="1"/>
    <col min="15" max="16" width="10.85546875" style="127"/>
    <col min="17" max="17" width="14.85546875" style="127" customWidth="1"/>
    <col min="18" max="18" width="10.85546875" style="127"/>
    <col min="19" max="19" width="16.42578125" style="127" customWidth="1"/>
    <col min="20" max="20" width="10.85546875" style="127"/>
    <col min="21" max="21" width="30.140625" style="127" customWidth="1"/>
    <col min="22" max="24" width="10.85546875" style="127"/>
    <col min="25" max="25" width="76.140625" style="127" customWidth="1"/>
    <col min="26" max="26" width="10.85546875" style="127"/>
    <col min="27" max="27" width="13.85546875" style="127" customWidth="1"/>
    <col min="28" max="29" width="10.85546875" style="127"/>
    <col min="30" max="30" width="74.5703125" style="127" customWidth="1"/>
    <col min="31" max="16384" width="10.85546875" style="127"/>
  </cols>
  <sheetData>
    <row r="1" spans="1:33" ht="25.5" customHeight="1" x14ac:dyDescent="0.2">
      <c r="A1" s="525" t="s">
        <v>84</v>
      </c>
      <c r="B1" s="525"/>
      <c r="E1" s="524" t="s">
        <v>85</v>
      </c>
      <c r="F1" s="524"/>
      <c r="G1" s="524"/>
      <c r="H1" s="524"/>
    </row>
    <row r="2" spans="1:33" ht="48.95" customHeight="1" x14ac:dyDescent="0.2">
      <c r="B2" s="139" t="s">
        <v>52</v>
      </c>
      <c r="C2" s="139"/>
      <c r="E2" s="523" t="s">
        <v>86</v>
      </c>
      <c r="F2" s="523"/>
      <c r="G2" s="523"/>
      <c r="H2" s="523"/>
      <c r="I2" s="523"/>
      <c r="K2" s="523" t="s">
        <v>87</v>
      </c>
      <c r="L2" s="523"/>
      <c r="M2" s="523"/>
      <c r="N2" s="523"/>
      <c r="P2" s="523" t="s">
        <v>35</v>
      </c>
      <c r="Q2" s="523"/>
      <c r="S2" s="128" t="s">
        <v>44</v>
      </c>
      <c r="U2" s="128" t="s">
        <v>88</v>
      </c>
      <c r="W2" s="76" t="s">
        <v>45</v>
      </c>
      <c r="Y2" s="389" t="s">
        <v>6</v>
      </c>
      <c r="AA2" s="76" t="s">
        <v>401</v>
      </c>
      <c r="AB2" s="76" t="s">
        <v>408</v>
      </c>
      <c r="AD2" s="389" t="s">
        <v>6</v>
      </c>
      <c r="AE2" s="389" t="s">
        <v>409</v>
      </c>
      <c r="AG2" s="76" t="s">
        <v>408</v>
      </c>
    </row>
    <row r="3" spans="1:33" ht="29.25" thickBot="1" x14ac:dyDescent="0.25">
      <c r="A3" s="129" t="s">
        <v>89</v>
      </c>
      <c r="B3" s="139" t="s">
        <v>89</v>
      </c>
      <c r="C3" s="139" t="s">
        <v>52</v>
      </c>
      <c r="E3" s="130" t="s">
        <v>31</v>
      </c>
      <c r="F3" s="130" t="s">
        <v>33</v>
      </c>
      <c r="H3" s="130" t="s">
        <v>36</v>
      </c>
      <c r="I3" s="130" t="s">
        <v>38</v>
      </c>
      <c r="K3" s="128" t="s">
        <v>90</v>
      </c>
      <c r="L3" s="128" t="s">
        <v>91</v>
      </c>
      <c r="M3" s="128" t="s">
        <v>92</v>
      </c>
      <c r="N3" s="128" t="s">
        <v>93</v>
      </c>
      <c r="P3" s="134" t="s">
        <v>31</v>
      </c>
      <c r="Q3" s="134" t="s">
        <v>94</v>
      </c>
      <c r="S3" s="129" t="s">
        <v>95</v>
      </c>
      <c r="U3" s="11" t="s">
        <v>96</v>
      </c>
      <c r="W3" s="53" t="s">
        <v>97</v>
      </c>
      <c r="Y3" s="11" t="s">
        <v>365</v>
      </c>
      <c r="AA3" s="53" t="s">
        <v>106</v>
      </c>
      <c r="AB3" s="53">
        <v>1</v>
      </c>
      <c r="AD3" s="11" t="s">
        <v>365</v>
      </c>
      <c r="AE3" s="11" t="s">
        <v>410</v>
      </c>
      <c r="AG3" s="53">
        <v>1</v>
      </c>
    </row>
    <row r="4" spans="1:33" ht="38.25" x14ac:dyDescent="0.2">
      <c r="A4" s="138" t="s">
        <v>98</v>
      </c>
      <c r="B4" s="141" t="s">
        <v>98</v>
      </c>
      <c r="C4" s="152" t="s">
        <v>99</v>
      </c>
      <c r="E4" s="129" t="s">
        <v>100</v>
      </c>
      <c r="F4" s="131">
        <v>0.25</v>
      </c>
      <c r="H4" s="129" t="s">
        <v>101</v>
      </c>
      <c r="I4" s="131">
        <v>0.25</v>
      </c>
      <c r="K4" s="235" t="s">
        <v>102</v>
      </c>
      <c r="L4" s="129" t="s">
        <v>103</v>
      </c>
      <c r="M4" s="129" t="s">
        <v>104</v>
      </c>
      <c r="N4" s="129" t="s">
        <v>105</v>
      </c>
      <c r="P4" s="129" t="s">
        <v>100</v>
      </c>
      <c r="Q4" s="175" t="s">
        <v>106</v>
      </c>
      <c r="S4" s="129" t="s">
        <v>107</v>
      </c>
      <c r="U4" s="11" t="s">
        <v>108</v>
      </c>
      <c r="W4" s="53" t="s">
        <v>109</v>
      </c>
      <c r="Y4" s="11" t="s">
        <v>366</v>
      </c>
      <c r="AA4" s="53" t="s">
        <v>125</v>
      </c>
      <c r="AB4" s="53">
        <v>2</v>
      </c>
      <c r="AD4" s="11" t="s">
        <v>366</v>
      </c>
      <c r="AE4" s="11" t="s">
        <v>411</v>
      </c>
      <c r="AG4" s="53">
        <v>2</v>
      </c>
    </row>
    <row r="5" spans="1:33" ht="77.25" thickBot="1" x14ac:dyDescent="0.25">
      <c r="A5" s="138" t="s">
        <v>110</v>
      </c>
      <c r="B5" s="145"/>
      <c r="C5" s="153"/>
      <c r="E5" s="129" t="s">
        <v>111</v>
      </c>
      <c r="F5" s="131">
        <v>0.15</v>
      </c>
      <c r="H5" s="129" t="s">
        <v>112</v>
      </c>
      <c r="I5" s="131">
        <v>0.15</v>
      </c>
      <c r="K5" s="235" t="s">
        <v>113</v>
      </c>
      <c r="L5" s="129" t="s">
        <v>114</v>
      </c>
      <c r="M5" s="129" t="s">
        <v>115</v>
      </c>
      <c r="N5" s="129" t="s">
        <v>116</v>
      </c>
      <c r="P5" s="129" t="s">
        <v>111</v>
      </c>
      <c r="Q5" s="175" t="s">
        <v>106</v>
      </c>
      <c r="S5" s="129" t="s">
        <v>117</v>
      </c>
      <c r="U5" s="11" t="s">
        <v>118</v>
      </c>
      <c r="W5" s="53" t="s">
        <v>119</v>
      </c>
      <c r="Y5" s="11" t="s">
        <v>367</v>
      </c>
      <c r="AA5" s="53"/>
      <c r="AB5" s="53">
        <v>3</v>
      </c>
      <c r="AD5" s="11" t="s">
        <v>367</v>
      </c>
      <c r="AE5" s="11" t="s">
        <v>404</v>
      </c>
      <c r="AG5" s="53">
        <v>3</v>
      </c>
    </row>
    <row r="6" spans="1:33" ht="28.5" x14ac:dyDescent="0.2">
      <c r="A6" s="138" t="s">
        <v>120</v>
      </c>
      <c r="B6" s="147" t="s">
        <v>110</v>
      </c>
      <c r="C6" s="154" t="s">
        <v>121</v>
      </c>
      <c r="E6" s="129" t="s">
        <v>122</v>
      </c>
      <c r="F6" s="131">
        <v>0.1</v>
      </c>
      <c r="H6" s="129"/>
      <c r="I6" s="129"/>
      <c r="K6" s="235" t="s">
        <v>123</v>
      </c>
      <c r="L6" s="129"/>
      <c r="M6" s="129"/>
      <c r="N6" s="129" t="s">
        <v>124</v>
      </c>
      <c r="P6" s="129" t="s">
        <v>122</v>
      </c>
      <c r="Q6" s="175" t="s">
        <v>125</v>
      </c>
      <c r="S6" s="129" t="s">
        <v>126</v>
      </c>
      <c r="U6" s="11" t="s">
        <v>127</v>
      </c>
      <c r="W6" s="129"/>
      <c r="Y6" s="11" t="s">
        <v>368</v>
      </c>
      <c r="AA6" s="129"/>
      <c r="AB6" s="53">
        <v>4</v>
      </c>
      <c r="AD6" s="11" t="s">
        <v>368</v>
      </c>
      <c r="AE6" s="11" t="s">
        <v>413</v>
      </c>
      <c r="AG6" s="53">
        <v>4</v>
      </c>
    </row>
    <row r="7" spans="1:33" ht="26.25" thickBot="1" x14ac:dyDescent="0.25">
      <c r="A7" s="138" t="s">
        <v>128</v>
      </c>
      <c r="B7" s="145"/>
      <c r="C7" s="153"/>
      <c r="E7" s="129"/>
      <c r="F7" s="131"/>
      <c r="L7" s="127" t="s">
        <v>395</v>
      </c>
      <c r="P7" s="132"/>
      <c r="S7" s="129" t="s">
        <v>129</v>
      </c>
      <c r="U7" s="127" t="s">
        <v>64</v>
      </c>
      <c r="Y7" s="11" t="s">
        <v>369</v>
      </c>
      <c r="AB7" s="53">
        <v>5</v>
      </c>
      <c r="AD7" s="11" t="s">
        <v>369</v>
      </c>
      <c r="AE7" s="11" t="s">
        <v>415</v>
      </c>
      <c r="AG7" s="53">
        <v>5</v>
      </c>
    </row>
    <row r="8" spans="1:33" ht="14.25" x14ac:dyDescent="0.2">
      <c r="A8" s="138" t="s">
        <v>130</v>
      </c>
      <c r="B8" s="147" t="s">
        <v>120</v>
      </c>
      <c r="C8" s="154" t="s">
        <v>131</v>
      </c>
      <c r="L8" s="127" t="s">
        <v>396</v>
      </c>
      <c r="S8" s="129"/>
      <c r="Y8" s="11" t="s">
        <v>370</v>
      </c>
      <c r="AB8" s="53">
        <v>6</v>
      </c>
      <c r="AD8" s="11" t="s">
        <v>370</v>
      </c>
      <c r="AE8" s="11" t="s">
        <v>417</v>
      </c>
      <c r="AG8" s="53">
        <v>6</v>
      </c>
    </row>
    <row r="9" spans="1:33" ht="26.25" thickBot="1" x14ac:dyDescent="0.25">
      <c r="A9" s="138" t="s">
        <v>132</v>
      </c>
      <c r="B9" s="149"/>
      <c r="C9" s="153"/>
      <c r="L9" s="127" t="s">
        <v>397</v>
      </c>
      <c r="Y9" s="11" t="s">
        <v>371</v>
      </c>
      <c r="AB9" s="53">
        <v>7</v>
      </c>
      <c r="AD9" s="11" t="s">
        <v>371</v>
      </c>
      <c r="AE9" s="11" t="s">
        <v>412</v>
      </c>
      <c r="AG9" s="53">
        <v>7</v>
      </c>
    </row>
    <row r="10" spans="1:33" ht="14.25" x14ac:dyDescent="0.2">
      <c r="A10" s="138" t="s">
        <v>133</v>
      </c>
      <c r="B10" s="147" t="s">
        <v>128</v>
      </c>
      <c r="C10" s="154" t="s">
        <v>134</v>
      </c>
      <c r="L10" s="127" t="s">
        <v>398</v>
      </c>
      <c r="Y10" s="11" t="s">
        <v>372</v>
      </c>
      <c r="AB10" s="53">
        <v>8</v>
      </c>
      <c r="AD10" s="11" t="s">
        <v>372</v>
      </c>
      <c r="AE10" s="11" t="s">
        <v>414</v>
      </c>
      <c r="AG10" s="53">
        <v>8</v>
      </c>
    </row>
    <row r="11" spans="1:33" ht="14.25" customHeight="1" thickBot="1" x14ac:dyDescent="0.25">
      <c r="A11" s="140"/>
      <c r="B11" s="145"/>
      <c r="C11" s="153"/>
      <c r="L11" s="127" t="s">
        <v>399</v>
      </c>
      <c r="Y11" s="11" t="s">
        <v>373</v>
      </c>
      <c r="AB11" s="53">
        <v>9</v>
      </c>
      <c r="AD11" s="11" t="s">
        <v>373</v>
      </c>
      <c r="AE11" s="11" t="s">
        <v>418</v>
      </c>
      <c r="AG11" s="53">
        <v>9</v>
      </c>
    </row>
    <row r="12" spans="1:33" ht="14.25" customHeight="1" x14ac:dyDescent="0.2">
      <c r="B12" s="147" t="s">
        <v>130</v>
      </c>
      <c r="C12" s="148" t="s">
        <v>99</v>
      </c>
      <c r="Y12" s="11" t="s">
        <v>374</v>
      </c>
      <c r="AB12" s="53">
        <v>10</v>
      </c>
      <c r="AD12" s="11" t="s">
        <v>374</v>
      </c>
      <c r="AE12" s="11" t="s">
        <v>419</v>
      </c>
      <c r="AG12" s="53">
        <v>10</v>
      </c>
    </row>
    <row r="13" spans="1:33" ht="14.25" customHeight="1" x14ac:dyDescent="0.2">
      <c r="A13" s="233" t="s">
        <v>56</v>
      </c>
      <c r="B13" s="144"/>
      <c r="C13" s="143" t="s">
        <v>121</v>
      </c>
      <c r="Y13" s="11" t="s">
        <v>375</v>
      </c>
      <c r="AB13" s="53">
        <v>11</v>
      </c>
      <c r="AD13" s="11" t="s">
        <v>375</v>
      </c>
      <c r="AE13" s="11" t="s">
        <v>420</v>
      </c>
      <c r="AG13" s="53">
        <v>11</v>
      </c>
    </row>
    <row r="14" spans="1:33" ht="14.25" customHeight="1" x14ac:dyDescent="0.2">
      <c r="A14" s="234" t="s">
        <v>135</v>
      </c>
      <c r="B14" s="142"/>
      <c r="C14" s="143" t="s">
        <v>131</v>
      </c>
      <c r="Y14" s="11" t="s">
        <v>376</v>
      </c>
      <c r="AB14" s="53">
        <v>12</v>
      </c>
      <c r="AD14" s="11" t="s">
        <v>376</v>
      </c>
      <c r="AE14" s="11" t="s">
        <v>423</v>
      </c>
      <c r="AG14" s="53">
        <v>12</v>
      </c>
    </row>
    <row r="15" spans="1:33" ht="14.25" customHeight="1" x14ac:dyDescent="0.2">
      <c r="A15" s="234" t="s">
        <v>63</v>
      </c>
      <c r="B15" s="142"/>
      <c r="C15" s="143" t="s">
        <v>134</v>
      </c>
      <c r="Y15" s="11" t="s">
        <v>377</v>
      </c>
      <c r="AB15" s="53">
        <v>13</v>
      </c>
      <c r="AD15" s="11" t="s">
        <v>377</v>
      </c>
      <c r="AE15" s="11" t="s">
        <v>425</v>
      </c>
      <c r="AG15" s="53">
        <v>13</v>
      </c>
    </row>
    <row r="16" spans="1:33" ht="14.25" customHeight="1" x14ac:dyDescent="0.2">
      <c r="A16" s="234" t="s">
        <v>136</v>
      </c>
      <c r="B16" s="142"/>
      <c r="C16" s="143" t="s">
        <v>137</v>
      </c>
      <c r="Y16" s="11" t="s">
        <v>378</v>
      </c>
      <c r="AB16" s="53">
        <v>14</v>
      </c>
      <c r="AD16" s="11" t="s">
        <v>378</v>
      </c>
      <c r="AE16" s="11" t="s">
        <v>416</v>
      </c>
      <c r="AG16" s="53">
        <v>14</v>
      </c>
    </row>
    <row r="17" spans="1:33" ht="14.25" customHeight="1" thickBot="1" x14ac:dyDescent="0.25">
      <c r="A17" s="234" t="s">
        <v>138</v>
      </c>
      <c r="B17" s="145"/>
      <c r="C17" s="146"/>
      <c r="Y17" s="11" t="s">
        <v>379</v>
      </c>
      <c r="AB17" s="53">
        <v>15</v>
      </c>
      <c r="AD17" s="11" t="s">
        <v>379</v>
      </c>
      <c r="AE17" s="11" t="s">
        <v>421</v>
      </c>
      <c r="AG17" s="53">
        <v>15</v>
      </c>
    </row>
    <row r="18" spans="1:33" ht="14.25" x14ac:dyDescent="0.2">
      <c r="A18" s="234" t="s">
        <v>139</v>
      </c>
      <c r="B18" s="147" t="s">
        <v>132</v>
      </c>
      <c r="C18" s="148" t="s">
        <v>99</v>
      </c>
      <c r="Y18" s="11" t="s">
        <v>380</v>
      </c>
      <c r="AB18" s="53">
        <v>16</v>
      </c>
      <c r="AD18" s="11" t="s">
        <v>380</v>
      </c>
      <c r="AE18" s="11" t="s">
        <v>422</v>
      </c>
      <c r="AG18" s="53">
        <v>16</v>
      </c>
    </row>
    <row r="19" spans="1:33" ht="14.25" customHeight="1" x14ac:dyDescent="0.2">
      <c r="B19" s="142"/>
      <c r="C19" s="143" t="s">
        <v>121</v>
      </c>
      <c r="Y19" s="11" t="s">
        <v>381</v>
      </c>
      <c r="AB19" s="53">
        <v>17</v>
      </c>
      <c r="AD19" s="11" t="s">
        <v>381</v>
      </c>
      <c r="AE19" s="11" t="s">
        <v>426</v>
      </c>
      <c r="AG19" s="53">
        <v>17</v>
      </c>
    </row>
    <row r="20" spans="1:33" ht="14.25" customHeight="1" x14ac:dyDescent="0.2">
      <c r="B20" s="142"/>
      <c r="C20" s="143" t="s">
        <v>131</v>
      </c>
      <c r="Y20" s="11" t="s">
        <v>382</v>
      </c>
      <c r="AB20" s="53">
        <v>18</v>
      </c>
      <c r="AD20" s="11" t="s">
        <v>382</v>
      </c>
      <c r="AE20" s="11" t="s">
        <v>424</v>
      </c>
      <c r="AG20" s="53">
        <v>18</v>
      </c>
    </row>
    <row r="21" spans="1:33" ht="14.25" customHeight="1" x14ac:dyDescent="0.2">
      <c r="B21" s="142"/>
      <c r="C21" s="143" t="s">
        <v>134</v>
      </c>
      <c r="Y21" s="11" t="s">
        <v>383</v>
      </c>
      <c r="AD21" s="11" t="s">
        <v>383</v>
      </c>
      <c r="AE21" s="11" t="s">
        <v>427</v>
      </c>
    </row>
    <row r="22" spans="1:33" ht="14.25" customHeight="1" x14ac:dyDescent="0.2">
      <c r="B22" s="142"/>
      <c r="C22" s="143" t="s">
        <v>137</v>
      </c>
      <c r="Y22" s="11" t="s">
        <v>384</v>
      </c>
      <c r="AD22" s="11" t="s">
        <v>384</v>
      </c>
      <c r="AE22" s="11" t="s">
        <v>428</v>
      </c>
    </row>
    <row r="23" spans="1:33" ht="14.25" customHeight="1" thickBot="1" x14ac:dyDescent="0.25">
      <c r="B23" s="149"/>
      <c r="C23" s="150"/>
      <c r="Y23" s="11" t="s">
        <v>393</v>
      </c>
      <c r="AD23" s="11" t="s">
        <v>393</v>
      </c>
      <c r="AE23" s="11">
        <v>8081</v>
      </c>
    </row>
    <row r="24" spans="1:33" ht="14.25" customHeight="1" x14ac:dyDescent="0.2">
      <c r="B24" s="147" t="s">
        <v>133</v>
      </c>
      <c r="C24" s="148" t="s">
        <v>137</v>
      </c>
      <c r="Y24" s="11" t="s">
        <v>387</v>
      </c>
      <c r="AD24" s="11" t="s">
        <v>387</v>
      </c>
      <c r="AE24" s="11">
        <v>8055</v>
      </c>
    </row>
    <row r="25" spans="1:33" ht="14.25" customHeight="1" x14ac:dyDescent="0.2">
      <c r="B25" s="142"/>
      <c r="C25" s="143" t="s">
        <v>121</v>
      </c>
      <c r="Y25" s="11" t="s">
        <v>388</v>
      </c>
      <c r="AD25" s="11" t="s">
        <v>388</v>
      </c>
      <c r="AE25" s="11">
        <v>8089</v>
      </c>
    </row>
    <row r="26" spans="1:33" ht="14.25" customHeight="1" thickBot="1" x14ac:dyDescent="0.25">
      <c r="B26" s="145"/>
      <c r="C26" s="146"/>
      <c r="Y26" s="386" t="s">
        <v>389</v>
      </c>
      <c r="AD26" s="386" t="s">
        <v>389</v>
      </c>
      <c r="AE26" s="386"/>
    </row>
    <row r="30" spans="1:33" x14ac:dyDescent="0.2">
      <c r="A30" s="233"/>
      <c r="B30" s="233"/>
      <c r="C30" s="233"/>
      <c r="D30" s="233"/>
      <c r="E30" s="233"/>
    </row>
    <row r="31" spans="1:33" ht="25.5" x14ac:dyDescent="0.2">
      <c r="A31" s="127" t="s">
        <v>135</v>
      </c>
      <c r="B31" s="127" t="s">
        <v>63</v>
      </c>
      <c r="C31" s="127" t="s">
        <v>140</v>
      </c>
      <c r="D31" s="127" t="s">
        <v>141</v>
      </c>
      <c r="E31" s="127" t="s">
        <v>142</v>
      </c>
    </row>
    <row r="32" spans="1:33" ht="25.5" x14ac:dyDescent="0.2">
      <c r="A32" s="243" t="s">
        <v>143</v>
      </c>
      <c r="B32" s="127" t="s">
        <v>144</v>
      </c>
      <c r="C32" s="127" t="s">
        <v>145</v>
      </c>
      <c r="D32" s="127" t="s">
        <v>143</v>
      </c>
      <c r="E32" s="127" t="s">
        <v>143</v>
      </c>
    </row>
    <row r="33" spans="1:9" ht="25.5" x14ac:dyDescent="0.2">
      <c r="A33" s="243" t="s">
        <v>146</v>
      </c>
      <c r="B33" s="127" t="s">
        <v>64</v>
      </c>
      <c r="C33" s="127" t="s">
        <v>147</v>
      </c>
      <c r="D33" s="127" t="s">
        <v>146</v>
      </c>
      <c r="E33" s="127" t="s">
        <v>146</v>
      </c>
    </row>
    <row r="34" spans="1:9" ht="25.5" x14ac:dyDescent="0.2">
      <c r="A34" s="243" t="s">
        <v>148</v>
      </c>
      <c r="B34" s="127" t="s">
        <v>149</v>
      </c>
      <c r="C34" s="127" t="s">
        <v>150</v>
      </c>
      <c r="D34" s="127" t="s">
        <v>148</v>
      </c>
      <c r="E34" s="127" t="s">
        <v>148</v>
      </c>
    </row>
    <row r="35" spans="1:9" ht="25.5" x14ac:dyDescent="0.2">
      <c r="B35" s="127" t="s">
        <v>151</v>
      </c>
    </row>
    <row r="37" spans="1:9" x14ac:dyDescent="0.2">
      <c r="H37" s="127" t="s">
        <v>53</v>
      </c>
      <c r="I37" s="127" t="s">
        <v>152</v>
      </c>
    </row>
    <row r="38" spans="1:9" ht="102" x14ac:dyDescent="0.2">
      <c r="A38" s="249" t="s">
        <v>153</v>
      </c>
      <c r="B38" s="249" t="s">
        <v>61</v>
      </c>
      <c r="C38" s="249" t="s">
        <v>131</v>
      </c>
      <c r="D38" s="249" t="s">
        <v>154</v>
      </c>
      <c r="E38" s="249" t="s">
        <v>137</v>
      </c>
      <c r="F38" s="249" t="s">
        <v>155</v>
      </c>
      <c r="H38" s="127" t="s">
        <v>153</v>
      </c>
      <c r="I38" s="127" t="s">
        <v>156</v>
      </c>
    </row>
    <row r="39" spans="1:9" ht="63.75" x14ac:dyDescent="0.2">
      <c r="A39" s="245" t="s">
        <v>157</v>
      </c>
      <c r="B39" s="246" t="s">
        <v>158</v>
      </c>
      <c r="C39" s="246" t="s">
        <v>159</v>
      </c>
      <c r="D39" s="245" t="s">
        <v>160</v>
      </c>
      <c r="E39" s="245" t="s">
        <v>161</v>
      </c>
      <c r="F39" s="247" t="s">
        <v>162</v>
      </c>
      <c r="H39" s="127" t="s">
        <v>61</v>
      </c>
      <c r="I39" s="127" t="s">
        <v>163</v>
      </c>
    </row>
    <row r="40" spans="1:9" ht="38.25" x14ac:dyDescent="0.2">
      <c r="A40" s="245" t="s">
        <v>164</v>
      </c>
      <c r="B40" s="246" t="s">
        <v>62</v>
      </c>
      <c r="C40" s="246" t="s">
        <v>165</v>
      </c>
      <c r="D40" s="248" t="s">
        <v>166</v>
      </c>
      <c r="E40" s="248" t="s">
        <v>167</v>
      </c>
      <c r="F40" s="245" t="s">
        <v>168</v>
      </c>
      <c r="H40" s="127" t="s">
        <v>131</v>
      </c>
      <c r="I40" s="127" t="s">
        <v>169</v>
      </c>
    </row>
    <row r="41" spans="1:9" ht="28.5" x14ac:dyDescent="0.2">
      <c r="A41" s="245" t="s">
        <v>170</v>
      </c>
      <c r="B41" s="246" t="s">
        <v>171</v>
      </c>
      <c r="C41" s="246" t="s">
        <v>172</v>
      </c>
      <c r="D41" s="248" t="s">
        <v>173</v>
      </c>
      <c r="E41" s="248" t="s">
        <v>174</v>
      </c>
      <c r="F41" s="248" t="s">
        <v>175</v>
      </c>
      <c r="H41" s="127" t="s">
        <v>154</v>
      </c>
      <c r="I41" s="127" t="s">
        <v>176</v>
      </c>
    </row>
    <row r="42" spans="1:9" ht="28.5" x14ac:dyDescent="0.2">
      <c r="A42" s="245" t="s">
        <v>177</v>
      </c>
      <c r="B42" s="246" t="s">
        <v>178</v>
      </c>
      <c r="C42" s="246" t="s">
        <v>179</v>
      </c>
      <c r="D42" s="248" t="s">
        <v>180</v>
      </c>
      <c r="E42" s="248" t="s">
        <v>181</v>
      </c>
      <c r="F42" s="248" t="s">
        <v>182</v>
      </c>
      <c r="H42" s="127" t="s">
        <v>137</v>
      </c>
      <c r="I42" s="127" t="s">
        <v>183</v>
      </c>
    </row>
    <row r="43" spans="1:9" ht="25.5" x14ac:dyDescent="0.2">
      <c r="A43" s="245" t="s">
        <v>184</v>
      </c>
      <c r="B43" s="244"/>
      <c r="C43" s="244"/>
      <c r="D43" s="248" t="s">
        <v>185</v>
      </c>
      <c r="E43" s="244"/>
      <c r="F43" s="244"/>
      <c r="H43" s="127" t="s">
        <v>155</v>
      </c>
      <c r="I43" s="127" t="s">
        <v>186</v>
      </c>
    </row>
    <row r="44" spans="1:9" ht="28.5" x14ac:dyDescent="0.2">
      <c r="A44" s="245" t="s">
        <v>187</v>
      </c>
      <c r="B44" s="244"/>
      <c r="C44" s="244"/>
      <c r="D44" s="244"/>
      <c r="E44" s="244"/>
      <c r="F44" s="244"/>
    </row>
    <row r="45" spans="1:9" ht="42.75" x14ac:dyDescent="0.2">
      <c r="A45" s="245" t="s">
        <v>188</v>
      </c>
      <c r="B45" s="244"/>
      <c r="C45" s="244"/>
      <c r="D45" s="244"/>
      <c r="E45" s="244"/>
      <c r="F45" s="244"/>
    </row>
    <row r="46" spans="1:9" ht="28.5" x14ac:dyDescent="0.2">
      <c r="A46" s="245" t="s">
        <v>189</v>
      </c>
      <c r="B46" s="244"/>
      <c r="C46" s="244"/>
      <c r="D46" s="244"/>
      <c r="E46" s="244"/>
      <c r="F46" s="244"/>
    </row>
    <row r="47" spans="1:9" ht="28.5" x14ac:dyDescent="0.2">
      <c r="A47" s="245" t="s">
        <v>190</v>
      </c>
      <c r="B47" s="244"/>
      <c r="C47" s="244"/>
      <c r="D47" s="244"/>
      <c r="E47" s="244"/>
      <c r="F47" s="244"/>
    </row>
    <row r="50" spans="1:4" x14ac:dyDescent="0.2">
      <c r="A50" s="518" t="s">
        <v>191</v>
      </c>
      <c r="B50" s="519"/>
      <c r="C50" s="251" t="s">
        <v>192</v>
      </c>
      <c r="D50" s="251" t="s">
        <v>193</v>
      </c>
    </row>
    <row r="51" spans="1:4" ht="14.25" x14ac:dyDescent="0.2">
      <c r="A51" s="526" t="s">
        <v>194</v>
      </c>
      <c r="B51" s="250" t="s">
        <v>100</v>
      </c>
      <c r="C51" s="252">
        <v>0.25</v>
      </c>
      <c r="D51" s="252" t="s">
        <v>106</v>
      </c>
    </row>
    <row r="52" spans="1:4" ht="14.25" x14ac:dyDescent="0.2">
      <c r="A52" s="527"/>
      <c r="B52" s="250" t="s">
        <v>111</v>
      </c>
      <c r="C52" s="252">
        <v>0.15</v>
      </c>
      <c r="D52" s="252" t="s">
        <v>106</v>
      </c>
    </row>
    <row r="53" spans="1:4" ht="14.25" x14ac:dyDescent="0.2">
      <c r="A53" s="528"/>
      <c r="B53" s="250" t="s">
        <v>122</v>
      </c>
      <c r="C53" s="252">
        <v>0.1</v>
      </c>
      <c r="D53" s="252" t="s">
        <v>125</v>
      </c>
    </row>
    <row r="54" spans="1:4" ht="14.25" x14ac:dyDescent="0.2">
      <c r="A54" s="250" t="s">
        <v>195</v>
      </c>
      <c r="B54" s="250" t="s">
        <v>101</v>
      </c>
      <c r="C54" s="252">
        <v>0.25</v>
      </c>
    </row>
    <row r="55" spans="1:4" ht="23.25" x14ac:dyDescent="0.2">
      <c r="A55" s="250" t="s">
        <v>196</v>
      </c>
      <c r="B55" s="250" t="s">
        <v>112</v>
      </c>
      <c r="C55" s="252">
        <v>0.15</v>
      </c>
    </row>
    <row r="58" spans="1:4" ht="15" x14ac:dyDescent="0.25">
      <c r="A58" t="s">
        <v>197</v>
      </c>
      <c r="B58"/>
      <c r="C58"/>
    </row>
    <row r="59" spans="1:4" x14ac:dyDescent="0.2">
      <c r="A59" s="518" t="s">
        <v>191</v>
      </c>
      <c r="B59" s="519"/>
      <c r="C59" s="255" t="s">
        <v>152</v>
      </c>
    </row>
    <row r="60" spans="1:4" ht="80.45" customHeight="1" x14ac:dyDescent="0.2">
      <c r="A60" s="520" t="s">
        <v>90</v>
      </c>
      <c r="B60" s="245" t="s">
        <v>102</v>
      </c>
      <c r="C60" s="245" t="s">
        <v>198</v>
      </c>
    </row>
    <row r="61" spans="1:4" ht="34.5" customHeight="1" x14ac:dyDescent="0.2">
      <c r="A61" s="521"/>
      <c r="B61" s="245" t="s">
        <v>113</v>
      </c>
      <c r="C61" s="245" t="s">
        <v>199</v>
      </c>
    </row>
    <row r="62" spans="1:4" ht="34.5" customHeight="1" x14ac:dyDescent="0.2">
      <c r="A62" s="521"/>
      <c r="B62" s="245" t="s">
        <v>123</v>
      </c>
      <c r="C62" s="245" t="s">
        <v>200</v>
      </c>
    </row>
    <row r="63" spans="1:4" ht="34.5" customHeight="1" x14ac:dyDescent="0.2">
      <c r="A63" s="522"/>
      <c r="B63" s="245" t="s">
        <v>309</v>
      </c>
      <c r="C63" s="245" t="s">
        <v>310</v>
      </c>
    </row>
    <row r="64" spans="1:4" ht="12.75" customHeight="1" x14ac:dyDescent="0.2">
      <c r="A64" s="245" t="s">
        <v>91</v>
      </c>
      <c r="B64" s="245" t="s">
        <v>307</v>
      </c>
      <c r="C64" s="245" t="s">
        <v>202</v>
      </c>
    </row>
    <row r="65" spans="1:3" ht="12.75" customHeight="1" x14ac:dyDescent="0.2">
      <c r="A65" s="245"/>
      <c r="B65" s="245" t="s">
        <v>201</v>
      </c>
      <c r="C65" s="245"/>
    </row>
    <row r="66" spans="1:3" ht="14.25" x14ac:dyDescent="0.2">
      <c r="A66" s="245"/>
      <c r="B66" s="245" t="s">
        <v>203</v>
      </c>
      <c r="C66" s="245"/>
    </row>
    <row r="67" spans="1:3" ht="14.25" x14ac:dyDescent="0.2">
      <c r="A67" s="245"/>
      <c r="B67" s="245" t="s">
        <v>204</v>
      </c>
      <c r="C67" s="245"/>
    </row>
    <row r="68" spans="1:3" ht="14.25" x14ac:dyDescent="0.2">
      <c r="A68" s="245"/>
      <c r="B68" s="245" t="s">
        <v>205</v>
      </c>
      <c r="C68" s="245"/>
    </row>
    <row r="69" spans="1:3" ht="14.25" x14ac:dyDescent="0.2">
      <c r="A69" s="245"/>
      <c r="B69" s="245" t="s">
        <v>355</v>
      </c>
      <c r="C69" s="245"/>
    </row>
    <row r="70" spans="1:3" ht="14.25" x14ac:dyDescent="0.2">
      <c r="A70" s="245"/>
      <c r="B70" s="245" t="s">
        <v>206</v>
      </c>
      <c r="C70" s="245"/>
    </row>
    <row r="71" spans="1:3" ht="12.75" customHeight="1" x14ac:dyDescent="0.2">
      <c r="A71" s="245" t="s">
        <v>207</v>
      </c>
      <c r="B71" s="245" t="s">
        <v>104</v>
      </c>
      <c r="C71" s="245" t="s">
        <v>208</v>
      </c>
    </row>
    <row r="72" spans="1:3" ht="12.75" customHeight="1" x14ac:dyDescent="0.2">
      <c r="A72" s="245"/>
      <c r="B72" s="245" t="s">
        <v>115</v>
      </c>
      <c r="C72" s="245"/>
    </row>
    <row r="73" spans="1:3" ht="14.25" x14ac:dyDescent="0.2">
      <c r="A73" s="245"/>
      <c r="B73" s="245" t="s">
        <v>308</v>
      </c>
      <c r="C73" s="245"/>
    </row>
    <row r="74" spans="1:3" ht="38.25" x14ac:dyDescent="0.2">
      <c r="A74" s="245" t="s">
        <v>209</v>
      </c>
      <c r="B74" s="245" t="s">
        <v>105</v>
      </c>
      <c r="C74" s="245" t="s">
        <v>210</v>
      </c>
    </row>
    <row r="75" spans="1:3" ht="69" customHeight="1" x14ac:dyDescent="0.2">
      <c r="A75" s="245"/>
      <c r="B75" s="245" t="s">
        <v>211</v>
      </c>
      <c r="C75" s="245" t="s">
        <v>212</v>
      </c>
    </row>
    <row r="76" spans="1:3" ht="34.5" customHeight="1" x14ac:dyDescent="0.2">
      <c r="A76" s="245"/>
      <c r="B76" s="245" t="s">
        <v>124</v>
      </c>
      <c r="C76" s="245" t="s">
        <v>213</v>
      </c>
    </row>
  </sheetData>
  <sheetProtection formatCells="0" formatColumns="0" formatRows="0"/>
  <mergeCells count="9">
    <mergeCell ref="A59:B59"/>
    <mergeCell ref="A60:A63"/>
    <mergeCell ref="E2:I2"/>
    <mergeCell ref="P2:Q2"/>
    <mergeCell ref="E1:H1"/>
    <mergeCell ref="A1:B1"/>
    <mergeCell ref="K2:N2"/>
    <mergeCell ref="A50:B50"/>
    <mergeCell ref="A51:A53"/>
  </mergeCells>
  <pageMargins left="0.7" right="0.7" top="0.75" bottom="0.75" header="0.3" footer="0.3"/>
  <pageSetup orientation="portrait" r:id="rId1"/>
  <tableParts count="3">
    <tablePart r:id="rId2"/>
    <tablePart r:id="rId3"/>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C3AFB-2C91-4797-A3CB-18237DEE613D}">
  <sheetPr>
    <tabColor theme="0" tint="-0.249977111117893"/>
  </sheetPr>
  <dimension ref="A1:R136"/>
  <sheetViews>
    <sheetView tabSelected="1" zoomScale="60" zoomScaleNormal="60" workbookViewId="0">
      <pane ySplit="6" topLeftCell="A134" activePane="bottomLeft" state="frozen"/>
      <selection pane="bottomLeft" activeCell="A133" sqref="A133"/>
    </sheetView>
  </sheetViews>
  <sheetFormatPr baseColWidth="10" defaultColWidth="10.85546875" defaultRowHeight="12" x14ac:dyDescent="0.25"/>
  <cols>
    <col min="1" max="2" width="10.85546875" style="390"/>
    <col min="3" max="3" width="16.85546875" style="390" customWidth="1"/>
    <col min="4" max="4" width="9.5703125" style="390" customWidth="1"/>
    <col min="5" max="5" width="28.28515625" style="390" customWidth="1"/>
    <col min="6" max="6" width="22.5703125" style="390" customWidth="1"/>
    <col min="7" max="7" width="30.28515625" style="425" customWidth="1"/>
    <col min="8" max="8" width="25.85546875" style="425" customWidth="1"/>
    <col min="9" max="9" width="39.140625" style="425" customWidth="1"/>
    <col min="10" max="11" width="11.140625" style="426" customWidth="1"/>
    <col min="12" max="12" width="10.85546875" style="426"/>
    <col min="13" max="13" width="72.140625" style="425" customWidth="1"/>
    <col min="14" max="14" width="10.85546875" style="426"/>
    <col min="15" max="15" width="17" style="426" customWidth="1"/>
    <col min="16" max="16384" width="10.85546875" style="390"/>
  </cols>
  <sheetData>
    <row r="1" spans="1:18" ht="37.5" customHeight="1" x14ac:dyDescent="0.25">
      <c r="B1" s="554"/>
      <c r="C1" s="555"/>
      <c r="D1" s="560" t="s">
        <v>431</v>
      </c>
      <c r="E1" s="561"/>
      <c r="F1" s="561"/>
      <c r="G1" s="561"/>
      <c r="H1" s="561"/>
      <c r="I1" s="561"/>
      <c r="J1" s="561"/>
      <c r="K1" s="561"/>
      <c r="L1" s="561"/>
      <c r="M1" s="561"/>
      <c r="N1" s="561"/>
      <c r="O1" s="562"/>
    </row>
    <row r="2" spans="1:18" ht="26.25" customHeight="1" x14ac:dyDescent="0.25">
      <c r="B2" s="556"/>
      <c r="C2" s="557"/>
      <c r="D2" s="563" t="s">
        <v>432</v>
      </c>
      <c r="E2" s="564"/>
      <c r="F2" s="564"/>
      <c r="G2" s="564"/>
      <c r="H2" s="564"/>
      <c r="I2" s="564"/>
      <c r="J2" s="564"/>
      <c r="K2" s="564"/>
      <c r="L2" s="564"/>
      <c r="M2" s="564"/>
      <c r="N2" s="564"/>
      <c r="O2" s="432" t="s">
        <v>433</v>
      </c>
    </row>
    <row r="3" spans="1:18" ht="26.25" customHeight="1" x14ac:dyDescent="0.25">
      <c r="B3" s="556"/>
      <c r="C3" s="557"/>
      <c r="D3" s="563" t="s">
        <v>386</v>
      </c>
      <c r="E3" s="564"/>
      <c r="F3" s="564"/>
      <c r="G3" s="564"/>
      <c r="H3" s="564"/>
      <c r="I3" s="564"/>
      <c r="J3" s="564"/>
      <c r="K3" s="564"/>
      <c r="L3" s="564"/>
      <c r="M3" s="564"/>
      <c r="N3" s="564"/>
      <c r="O3" s="565"/>
    </row>
    <row r="4" spans="1:18" ht="42" customHeight="1" thickBot="1" x14ac:dyDescent="0.3">
      <c r="B4" s="558"/>
      <c r="C4" s="559"/>
      <c r="D4" s="566" t="s">
        <v>435</v>
      </c>
      <c r="E4" s="567"/>
      <c r="F4" s="567"/>
      <c r="G4" s="567"/>
      <c r="H4" s="567"/>
      <c r="I4" s="568"/>
      <c r="J4" s="569" t="s">
        <v>434</v>
      </c>
      <c r="K4" s="567"/>
      <c r="L4" s="567"/>
      <c r="M4" s="567"/>
      <c r="N4" s="567"/>
      <c r="O4" s="570"/>
    </row>
    <row r="5" spans="1:18" ht="10.5" customHeight="1" x14ac:dyDescent="0.25">
      <c r="B5" s="426"/>
      <c r="C5" s="426"/>
      <c r="D5" s="433"/>
      <c r="E5" s="433"/>
      <c r="F5" s="433"/>
      <c r="G5" s="433"/>
      <c r="H5" s="433"/>
      <c r="I5" s="434"/>
      <c r="J5" s="435"/>
      <c r="K5" s="433"/>
      <c r="L5" s="433"/>
      <c r="M5" s="433"/>
      <c r="N5" s="433"/>
      <c r="O5" s="433"/>
    </row>
    <row r="6" spans="1:18" ht="67.5" customHeight="1" x14ac:dyDescent="0.25">
      <c r="B6" s="398" t="s">
        <v>407</v>
      </c>
      <c r="C6" s="398" t="s">
        <v>56</v>
      </c>
      <c r="D6" s="398" t="s">
        <v>408</v>
      </c>
      <c r="E6" s="399" t="s">
        <v>403</v>
      </c>
      <c r="F6" s="400" t="s">
        <v>15</v>
      </c>
      <c r="G6" s="400" t="s">
        <v>405</v>
      </c>
      <c r="H6" s="400" t="s">
        <v>406</v>
      </c>
      <c r="I6" s="400" t="s">
        <v>19</v>
      </c>
      <c r="J6" s="400" t="s">
        <v>400</v>
      </c>
      <c r="K6" s="398" t="s">
        <v>430</v>
      </c>
      <c r="L6" s="400" t="s">
        <v>429</v>
      </c>
      <c r="M6" s="400" t="s">
        <v>30</v>
      </c>
      <c r="N6" s="400" t="s">
        <v>402</v>
      </c>
      <c r="O6" s="400" t="s">
        <v>44</v>
      </c>
    </row>
    <row r="7" spans="1:18" ht="84" x14ac:dyDescent="0.25">
      <c r="A7" s="391"/>
      <c r="B7" s="546" t="s">
        <v>410</v>
      </c>
      <c r="C7" s="551" t="s">
        <v>135</v>
      </c>
      <c r="D7" s="546">
        <v>1</v>
      </c>
      <c r="E7" s="551" t="s">
        <v>365</v>
      </c>
      <c r="F7" s="551" t="s">
        <v>108</v>
      </c>
      <c r="G7" s="549" t="str">
        <f>+'[3]2 CONTEXTO E IDENTIFICACIÓN'!$H$9</f>
        <v xml:space="preserve"> incumplimiento al seguimiento de la ejecución de las actividades  y metas asociadas a los proyectos de inversión de la entidad, </v>
      </c>
      <c r="H7" s="549" t="str">
        <f>+'[3]2 CONTEXTO E IDENTIFICACIÓN'!$I$9</f>
        <v xml:space="preserve">  la falta o inoportunidad de seguimientos a la gestión Institucional</v>
      </c>
      <c r="I7" s="549" t="str">
        <f>+'[3]2 CONTEXTO E IDENTIFICACIÓN'!$J$9</f>
        <v>Posibilidad de afectación reputacional por incumplimiento al seguimiento de la ejecución de las actividades  y metas asociadas a los proyectos de inversión de la entidad,  a causa de   la falta o inoportunidad de seguimientos a la gestión Institucional</v>
      </c>
      <c r="J7" s="546" t="str">
        <f>+'[3]4 MAPA CALOR INHERENTE'!$E$10</f>
        <v>Alto</v>
      </c>
      <c r="K7" s="392">
        <v>1</v>
      </c>
      <c r="L7" s="392" t="s">
        <v>106</v>
      </c>
      <c r="M7" s="427" t="str">
        <f>+'[3]5 VALORACIÓN CONTROL PROBAB.'!$I$8</f>
        <v>El designado por el jefe de la OAP Verifica mensualmente el reporte presentado por las dependencias  relacionado con el cumplimiento del avance  de las metas físicas de los proyectos de inversión. Como soporte quedan los reportes en las herramientas oficiales, correo de retroalimentación y/o soporte de mesa de trabajo
En caso de encontrar inconsistencias  en el reporte se realizá mesa de revisión con los responsables de los proyectos de inversión</v>
      </c>
      <c r="N7" s="392" t="str">
        <f>+'[3]6 MAPA CALOR RESIDUAL-TRATAMIEN'!$G$9</f>
        <v>Alto</v>
      </c>
      <c r="O7" s="396" t="str">
        <f>+'[3]6 MAPA CALOR RESIDUAL-TRATAMIEN'!$Y$9</f>
        <v>Mitigar</v>
      </c>
      <c r="R7"/>
    </row>
    <row r="8" spans="1:18" ht="102.6" customHeight="1" thickBot="1" x14ac:dyDescent="0.3">
      <c r="A8" s="391"/>
      <c r="B8" s="545"/>
      <c r="C8" s="552"/>
      <c r="D8" s="545"/>
      <c r="E8" s="552"/>
      <c r="F8" s="552"/>
      <c r="G8" s="550"/>
      <c r="H8" s="550"/>
      <c r="I8" s="550"/>
      <c r="J8" s="545"/>
      <c r="K8" s="395">
        <v>2</v>
      </c>
      <c r="L8" s="395" t="s">
        <v>106</v>
      </c>
      <c r="M8" s="428" t="str">
        <f>+'[3]5 VALORACIÓN CONTROL PROBAB.'!$I$9</f>
        <v>El designado por el jefe de la OAP Verifica  el corte presupuestal y consolida mensualmente el informe de ejecución de los proyectos de inversión mediante el cual se presentan observaciones, alertas y/o recomendaciones frente a su avance
Como soporte queda el informe ejecutivo de seguimiento a proyectos, En caso de tener observaciones, alertas,  se realizá mesa de revisión con los responsables de los proyectos de inversión</v>
      </c>
      <c r="N8" s="402" t="str">
        <f>+'[3]6 MAPA CALOR RESIDUAL-TRATAMIEN'!$G$9</f>
        <v>Alto</v>
      </c>
      <c r="O8" s="397" t="str">
        <f>+'[3]6 MAPA CALOR RESIDUAL-TRATAMIEN'!$Y$9</f>
        <v>Mitigar</v>
      </c>
      <c r="R8"/>
    </row>
    <row r="9" spans="1:18" ht="112.5" customHeight="1" thickTop="1" x14ac:dyDescent="0.25">
      <c r="B9" s="544" t="s">
        <v>410</v>
      </c>
      <c r="C9" s="553" t="s">
        <v>135</v>
      </c>
      <c r="D9" s="544">
        <v>2</v>
      </c>
      <c r="E9" s="553" t="s">
        <v>365</v>
      </c>
      <c r="F9" s="553" t="s">
        <v>108</v>
      </c>
      <c r="G9" s="547" t="str">
        <f>+'[3]2 CONTEXTO E IDENTIFICACIÓN'!$H$10</f>
        <v xml:space="preserve"> incumplimiento en los seguimientos de los  instrumentos de Direccionamiento Estratégico a cargo de la OAP</v>
      </c>
      <c r="H9" s="547" t="str">
        <f>+'[3]2 CONTEXTO E IDENTIFICACIÓN'!$I$10</f>
        <v xml:space="preserve"> la  inoportunidad en la revisón de los reportes de la primera línea de defensa</v>
      </c>
      <c r="I9" s="547" t="str">
        <f>+'[3]2 CONTEXTO E IDENTIFICACIÓN'!$J$10</f>
        <v>Posibilidad de afectación reputacional por incumplimiento en los seguimientos de los  instrumentos de Direccionamiento Estratégico a cargo de la OAP a causa de  la  inoportunidad en la revisón de los reportes de la primera línea de defensa</v>
      </c>
      <c r="J9" s="544" t="str">
        <f>+'[3]4 MAPA CALOR INHERENTE'!$E$11</f>
        <v>Moderado</v>
      </c>
      <c r="K9" s="393">
        <v>1</v>
      </c>
      <c r="L9" s="393" t="s">
        <v>106</v>
      </c>
      <c r="M9" s="429" t="str">
        <f>+'[3]5 VALORACIÓN CONTROL PROBAB.'!$I$14</f>
        <v>El designado por el jefe de la OAP Verifica  trimestralmente la coherencia en el  reporte de los planes de acción  versus a las acciones programadas. como soporte queda  la retroalimentación de seguimiento en  plataforma de reportes PAI y/o correo institucional, en caso de encontrar diferencias en el reporte se solicitara justificación o corrección del mismo y el alcance de los soportes</v>
      </c>
      <c r="N9" s="392" t="str">
        <f>+'[3]6 MAPA CALOR RESIDUAL-TRATAMIEN'!$G$10</f>
        <v>Moderado</v>
      </c>
      <c r="O9" s="396" t="str">
        <f>+'[3]6 MAPA CALOR RESIDUAL-TRATAMIEN'!$Y$10</f>
        <v>Mitigar</v>
      </c>
      <c r="R9"/>
    </row>
    <row r="10" spans="1:18" ht="60" x14ac:dyDescent="0.25">
      <c r="B10" s="537"/>
      <c r="C10" s="539"/>
      <c r="D10" s="537"/>
      <c r="E10" s="539"/>
      <c r="F10" s="539"/>
      <c r="G10" s="540"/>
      <c r="H10" s="540"/>
      <c r="I10" s="540"/>
      <c r="J10" s="537"/>
      <c r="K10" s="392">
        <v>2</v>
      </c>
      <c r="L10" s="392" t="s">
        <v>106</v>
      </c>
      <c r="M10" s="429" t="str">
        <f>+'[3]5 VALORACIÓN CONTROL PROBAB.'!$I$15</f>
        <v>El designado por el jefe de la OAP Verifica  la ejecución vs la programación de las actividades  del plan de adecuación trimestralmente, como soporte queda el correo de retroalimentación al líder de la política, 
En el caso de encontrar incumplimiento se solicita respuesta o justificación del líder de la política.</v>
      </c>
      <c r="N10" s="392" t="str">
        <f>+'[3]6 MAPA CALOR RESIDUAL-TRATAMIEN'!$G$10</f>
        <v>Moderado</v>
      </c>
      <c r="O10" s="396" t="str">
        <f>+'[3]6 MAPA CALOR RESIDUAL-TRATAMIEN'!$Y$10</f>
        <v>Mitigar</v>
      </c>
      <c r="R10"/>
    </row>
    <row r="11" spans="1:18" ht="86.45" customHeight="1" x14ac:dyDescent="0.25">
      <c r="B11" s="537"/>
      <c r="C11" s="539"/>
      <c r="D11" s="537"/>
      <c r="E11" s="539"/>
      <c r="F11" s="539"/>
      <c r="G11" s="540"/>
      <c r="H11" s="540"/>
      <c r="I11" s="540"/>
      <c r="J11" s="537"/>
      <c r="K11" s="392">
        <v>3</v>
      </c>
      <c r="L11" s="392" t="s">
        <v>106</v>
      </c>
      <c r="M11" s="429" t="str">
        <f>+'[3]5 VALORACIÓN CONTROL PROBAB.'!$I$16</f>
        <v>El designado por el jefe de la OAP Verifica cuatrimestralmente el diseño y ejecución de los controles y actividades del monitoreo realizado por la primera línea de defensa (los procesos de la unidad),  quedando como evidencia el correo con el monitoreo realizado por la 2da linea de defensa.
en caso de que el monitoreo no cumpla se deja la alerta</v>
      </c>
      <c r="N11" s="392" t="str">
        <f>+'[3]6 MAPA CALOR RESIDUAL-TRATAMIEN'!$G$10</f>
        <v>Moderado</v>
      </c>
      <c r="O11" s="396" t="str">
        <f>+'[3]6 MAPA CALOR RESIDUAL-TRATAMIEN'!$Y$10</f>
        <v>Mitigar</v>
      </c>
      <c r="R11"/>
    </row>
    <row r="12" spans="1:18" ht="74.45" customHeight="1" thickBot="1" x14ac:dyDescent="0.3">
      <c r="B12" s="545"/>
      <c r="C12" s="552"/>
      <c r="D12" s="545"/>
      <c r="E12" s="552"/>
      <c r="F12" s="552"/>
      <c r="G12" s="548"/>
      <c r="H12" s="548"/>
      <c r="I12" s="548"/>
      <c r="J12" s="545"/>
      <c r="K12" s="395">
        <v>4</v>
      </c>
      <c r="L12" s="395" t="s">
        <v>106</v>
      </c>
      <c r="M12" s="428" t="str">
        <f>+'[3]5 VALORACIÓN CONTROL PROBAB.'!$I$17</f>
        <v>El designado por el jefe de la OAP Verifica  trimestralmente la coherencia en el  reporte de los indicadores de gestión como soporte queda el correo de retroalimentación y/o acta reunión, en caso de encontrar diferencias en el reporte se solicitara justificación o corrección del mismo y el alcance de los soportes</v>
      </c>
      <c r="N12" s="395" t="str">
        <f>+'[3]6 MAPA CALOR RESIDUAL-TRATAMIEN'!$G$10</f>
        <v>Moderado</v>
      </c>
      <c r="O12" s="397" t="str">
        <f>+'[3]6 MAPA CALOR RESIDUAL-TRATAMIEN'!$Y$10</f>
        <v>Mitigar</v>
      </c>
    </row>
    <row r="13" spans="1:18" ht="78.95" customHeight="1" thickTop="1" x14ac:dyDescent="0.25">
      <c r="B13" s="544" t="s">
        <v>410</v>
      </c>
      <c r="C13" s="553" t="s">
        <v>135</v>
      </c>
      <c r="D13" s="544">
        <v>3</v>
      </c>
      <c r="E13" s="553" t="s">
        <v>365</v>
      </c>
      <c r="F13" s="553" t="s">
        <v>108</v>
      </c>
      <c r="G13" s="547" t="str">
        <f>+'[3]2 CONTEXTO E IDENTIFICACIÓN'!$H$11</f>
        <v xml:space="preserve"> incumplimiento en la aplicación  del instructivo Control de Información Documentada</v>
      </c>
      <c r="H13" s="547" t="str">
        <f>+'[3]2 CONTEXTO E IDENTIFICACIÓN'!$I$10</f>
        <v xml:space="preserve"> la  inoportunidad en la revisón de los reportes de la primera línea de defensa</v>
      </c>
      <c r="I13" s="547" t="str">
        <f>+'[3]2 CONTEXTO E IDENTIFICACIÓN'!$J$11</f>
        <v>Posibilidad de afectación reputacional por incumplimiento en la aplicación  del instructivo Control de Información Documentada a causa de errores en la aplicación de los líneamientos de establecidos</v>
      </c>
      <c r="J13" s="544" t="str">
        <f>+'[3]4 MAPA CALOR INHERENTE'!$E$12</f>
        <v>Moderado</v>
      </c>
      <c r="K13" s="404">
        <v>1</v>
      </c>
      <c r="L13" s="413" t="s">
        <v>106</v>
      </c>
      <c r="M13" s="430" t="str">
        <f>+'[3]5 VALORACIÓN CONTROL PROBAB.'!$I$20</f>
        <v xml:space="preserve">El designado por el jefe de la OAP verifica por proceso la pertinencia y justificación de la novedad documental  cada vez que llega una solicitud de aprobación, dejando como evidencia la revisión por sistema  ORFEO. En caso que la novedad documental no sea pertinente y viable se deja observación  en el documento o en ORFEO para su ajuste </v>
      </c>
      <c r="N13" s="404" t="str">
        <f>+'[3]6 MAPA CALOR RESIDUAL-TRATAMIEN'!$G$11</f>
        <v>Moderado</v>
      </c>
      <c r="O13" s="403" t="str">
        <f>+'[3]6 MAPA CALOR RESIDUAL-TRATAMIEN'!$Y$11</f>
        <v>Mitigar</v>
      </c>
    </row>
    <row r="14" spans="1:18" ht="87.95" customHeight="1" x14ac:dyDescent="0.25">
      <c r="B14" s="537"/>
      <c r="C14" s="539"/>
      <c r="D14" s="537"/>
      <c r="E14" s="539"/>
      <c r="F14" s="539"/>
      <c r="G14" s="540"/>
      <c r="H14" s="540"/>
      <c r="I14" s="540"/>
      <c r="J14" s="537"/>
      <c r="K14" s="392">
        <v>2</v>
      </c>
      <c r="L14" s="392" t="s">
        <v>106</v>
      </c>
      <c r="M14" s="429" t="str">
        <f>+'[3]5 VALORACIÓN CONTROL PROBAB.'!$I$21</f>
        <v xml:space="preserve">El designado por el jefe de la OAP verifica cada vez que se tramite una actualización documental con los enlaces documentales designados de la OAP por cada proceso y  debera solicitar a la oficina de comunicaciones por correo su divulgación masiva por el correo LA UMV TE INFORMA para conocimiento de los colaboradores, como evidencia quedan los correos con las actualizaciones documentales en caso que no se hayan remitido, se debe enviar el respectivo correo </v>
      </c>
      <c r="N14" s="392" t="str">
        <f>+'[3]6 MAPA CALOR RESIDUAL-TRATAMIEN'!$G$11</f>
        <v>Moderado</v>
      </c>
      <c r="O14" s="396" t="str">
        <f>+'[3]6 MAPA CALOR RESIDUAL-TRATAMIEN'!$Y$11</f>
        <v>Mitigar</v>
      </c>
    </row>
    <row r="15" spans="1:18" ht="62.45" customHeight="1" thickBot="1" x14ac:dyDescent="0.3">
      <c r="B15" s="530"/>
      <c r="C15" s="534"/>
      <c r="D15" s="530"/>
      <c r="E15" s="534"/>
      <c r="F15" s="534"/>
      <c r="G15" s="536"/>
      <c r="H15" s="536"/>
      <c r="I15" s="536"/>
      <c r="J15" s="530"/>
      <c r="K15" s="405">
        <v>3</v>
      </c>
      <c r="L15" s="406" t="s">
        <v>106</v>
      </c>
      <c r="M15" s="418" t="str">
        <f>+'[3]5 VALORACIÓN CONTROL PROBAB.'!$I$22</f>
        <v>El designado por el jefe de la OAP revisa Trimestralmente la consolidación de las actualizaciones documentales (Creación, actualización y/o  eliminación) en el Listado Maestro de Documentos y lo publica en la SIGESTION  de la entidad.En caso de no actualizarse oportunamente, se debe actualizar inmediatamente</v>
      </c>
      <c r="N15" s="406" t="str">
        <f>+'[3]6 MAPA CALOR RESIDUAL-TRATAMIEN'!$G$11</f>
        <v>Moderado</v>
      </c>
      <c r="O15" s="409" t="str">
        <f>+'[3]6 MAPA CALOR RESIDUAL-TRATAMIEN'!$Y$11</f>
        <v>Mitigar</v>
      </c>
    </row>
    <row r="16" spans="1:18" ht="75.95" customHeight="1" x14ac:dyDescent="0.25">
      <c r="B16" s="529" t="s">
        <v>411</v>
      </c>
      <c r="C16" s="533" t="s">
        <v>135</v>
      </c>
      <c r="D16" s="529">
        <v>1</v>
      </c>
      <c r="E16" s="533" t="s">
        <v>366</v>
      </c>
      <c r="F16" s="535" t="s">
        <v>118</v>
      </c>
      <c r="G16" s="535" t="str">
        <f>+'[4]2 CONTEXTO E IDENTIFICACIÓN'!$H$9</f>
        <v xml:space="preserve"> difusión de información inexacta o desactualizada a través de los canales internos, la página web y las redes sociales institucionales</v>
      </c>
      <c r="H16" s="535" t="str">
        <f>+'[4]2 CONTEXTO E IDENTIFICACIÓN'!$I$9</f>
        <v xml:space="preserve"> falta de validación previa y oportuna de los contenidos antes de su publicación, lo que puede generar desinformación entre los colaboradores y la ciudadanía.</v>
      </c>
      <c r="I16" s="535" t="str">
        <f>+'[4]2 CONTEXTO E IDENTIFICACIÓN'!$J$9</f>
        <v>Posibilidad de afectación económica y reputacional por difusión de información inexacta o desactualizada a través de los canales internos, la página web y las redes sociales institucionales a causa de  falta de validación previa y oportuna de los contenidos antes de su publicación, lo que puede generar desinformación entre los colaboradores y la ciudadanía.</v>
      </c>
      <c r="J16" s="529" t="str">
        <f>+'[4]4 MAPA CALOR INHERENTE'!$E$10</f>
        <v>Moderado</v>
      </c>
      <c r="K16" s="407">
        <v>1</v>
      </c>
      <c r="L16" s="407" t="s">
        <v>106</v>
      </c>
      <c r="M16" s="424" t="str">
        <f>+'[4]5 VALORACIÓN CONTROL PROBAB.'!$I$8</f>
        <v xml:space="preserve">El Profesional Equipo de Comunicaciones y jefe de Comunicaciones Validar Bimestralmente dentro del consejo de redacción  los contenidos institucionales a publicar, mediante la revisión de la veracidad, coherencia y cumplimiento de lineamientos institucionales, antes de su difusión.
Como evidencia quedarán las actas de reunión del consejo de redacción. </v>
      </c>
      <c r="N16" s="529" t="str">
        <f>+'[4]6 MAPA CALOR RESIDUAL-TRATAMIEN'!$G$9</f>
        <v>Moderado</v>
      </c>
      <c r="O16" s="531" t="str">
        <f>+'[4]6 MAPA CALOR RESIDUAL-TRATAMIEN'!$Y$9</f>
        <v>Mitigar</v>
      </c>
    </row>
    <row r="17" spans="2:15" ht="60.95" customHeight="1" thickBot="1" x14ac:dyDescent="0.3">
      <c r="B17" s="530"/>
      <c r="C17" s="534"/>
      <c r="D17" s="530"/>
      <c r="E17" s="534"/>
      <c r="F17" s="536"/>
      <c r="G17" s="536"/>
      <c r="H17" s="536"/>
      <c r="I17" s="536"/>
      <c r="J17" s="530"/>
      <c r="K17" s="406">
        <v>2</v>
      </c>
      <c r="L17" s="406" t="s">
        <v>106</v>
      </c>
      <c r="M17" s="431" t="str">
        <f>+'[4]5 VALORACIÓN CONTROL PROBAB.'!$I$9</f>
        <v xml:space="preserve">El  Profesional Equipo de Comunicaciones y jefe de Comunicaciones Verificar Trimestralmente dentro del consejo de redacción el cumplimiento de las publicaciones institucionales, garantizando la trazabilidad y consistencia de la información divulgada.
Como evidencia quedarán los registros de APLICO </v>
      </c>
      <c r="N17" s="530"/>
      <c r="O17" s="532"/>
    </row>
    <row r="18" spans="2:15" ht="132" x14ac:dyDescent="0.25">
      <c r="B18" s="529" t="s">
        <v>404</v>
      </c>
      <c r="C18" s="533" t="s">
        <v>135</v>
      </c>
      <c r="D18" s="529">
        <v>1</v>
      </c>
      <c r="E18" s="533" t="s">
        <v>367</v>
      </c>
      <c r="F18" s="533" t="s">
        <v>108</v>
      </c>
      <c r="G18" s="535" t="str">
        <f>+'[5]2 CONTEXTO E IDENTIFICACIÓN'!$H$9</f>
        <v xml:space="preserve"> inconformidad y baja credibilidad frente al servicio brindado por la Entidad</v>
      </c>
      <c r="H18" s="535" t="str">
        <f>+'[5]2 CONTEXTO E IDENTIFICACIÓN'!$I$9</f>
        <v xml:space="preserve">la ausencia de respuesta de las peticiones por la falta de registro, control, analisis y seguimiento por parte del componente Servicio a la Ciudadanía  </v>
      </c>
      <c r="I18" s="535" t="str">
        <f>+'[5]2 CONTEXTO E IDENTIFICACIÓN'!$J$9</f>
        <v xml:space="preserve">Posibilidad de afectación reputacional por inconformidad y baja credibilidad frente al servicio brindado por la Entidad a causa de la ausencia de respuesta de las peticiones por la falta de registro, control, analisis y seguimiento por parte del componente Servicio a la Ciudadanía  </v>
      </c>
      <c r="J18" s="529" t="str">
        <f>+'[5]4 MAPA CALOR INHERENTE'!$E$10</f>
        <v>Alto</v>
      </c>
      <c r="K18" s="393">
        <v>1</v>
      </c>
      <c r="L18" s="393" t="s">
        <v>106</v>
      </c>
      <c r="M18" s="429" t="str">
        <f>+'[5]5 VALORACIÓN CONTROL PROBAB.'!$I$8</f>
        <v>El colaborador designado de la Oficina de Servicio a la Ciudadania y Sostenibilidad asignado a Servicio al Ciudadano Valida  que el operador haya guardado aleatoriamente el registro de la retipificación de las peticiones recibidas en los aplicativos, para clasificar adecuadamente las peticiones y evitar los reprocesos al momento de reasignar los requerimientos. Como evidencia queda un registro aleatorio mensual de peticiones del aplicativo Orfeo y Bogotá te Escucha de la tipificación inicial y la tipificación final, revisado y validado a traves de un correo electrónico. 
En caso de presentar alguna novedad la tipificación, se corregirá inmediatamente y se retroalimentará al colaborador responsable para que se tomen a las acciones de mejora correspondientes.</v>
      </c>
      <c r="N18" s="529" t="str">
        <f>+'[5]6 MAPA CALOR RESIDUAL-TRATAMIEN'!$G$9</f>
        <v>Moderado</v>
      </c>
      <c r="O18" s="531" t="str">
        <f>+'[5]6 MAPA CALOR RESIDUAL-TRATAMIEN'!$Y$9</f>
        <v>Mitigar</v>
      </c>
    </row>
    <row r="19" spans="2:15" ht="141.6" customHeight="1" x14ac:dyDescent="0.25">
      <c r="B19" s="537"/>
      <c r="C19" s="539"/>
      <c r="D19" s="537"/>
      <c r="E19" s="539"/>
      <c r="F19" s="539"/>
      <c r="G19" s="540"/>
      <c r="H19" s="540"/>
      <c r="I19" s="540"/>
      <c r="J19" s="537"/>
      <c r="K19" s="392">
        <v>2</v>
      </c>
      <c r="L19" s="392" t="s">
        <v>106</v>
      </c>
      <c r="M19" s="427" t="str">
        <f>+'[5]5 VALORACIÓN CONTROL PROBAB.'!$I$9</f>
        <v>El colaborador de la Oficina de Servicio a la Ciudadania y Sostenibilidad designado Valida aleatoriamente (al menos una vez a la semana) que el operador de servicio a la ciudadania haya enviado todos los requerimientos ciudadanos recibidos en Bogotá te Escucha en dicho día, a través del correo electrónico de atención al ciudadano para su correspondiente radicación. Como evidencia se remite registro aleatorio de los correos electrónicos de atención al ciudadano y la matriz de control y seguimiento de envío de peticiones, asi como un correo de revisión y validación. 
En caso de no radicar alguna petición recibida a través de Bogotá te Escucha, se debe notificar a correspondencia para realizar la radicación de manera inmediata y establecer comunicación con la dependencia responsable de generar respuesta con el fin de que se priorice el trámite.</v>
      </c>
      <c r="N19" s="537"/>
      <c r="O19" s="538"/>
    </row>
    <row r="20" spans="2:15" ht="167.1" customHeight="1" thickBot="1" x14ac:dyDescent="0.3">
      <c r="B20" s="537"/>
      <c r="C20" s="539"/>
      <c r="D20" s="537"/>
      <c r="E20" s="539"/>
      <c r="F20" s="539"/>
      <c r="G20" s="540"/>
      <c r="H20" s="540"/>
      <c r="I20" s="540"/>
      <c r="J20" s="537"/>
      <c r="K20" s="392">
        <v>3</v>
      </c>
      <c r="L20" s="392" t="s">
        <v>106</v>
      </c>
      <c r="M20" s="427" t="str">
        <f>+'[5]5 VALORACIÓN CONTROL PROBAB.'!$I$10</f>
        <v xml:space="preserve">El colaborador de la Oficina de Servicio a la Ciudadania y Sostenibilidad asignado a Servicio al Ciudadano Verifica  semanalmente que el operador de servicio a la ciudadanía haya enviado a radicar a Gestión Documental (correspondencia) la totalidad de las peticiones que ingresen por los canales de atención al ciudadano, mediante la generación del registro de la información en la base de datos de PQRSFD, la cual es cruzada contra  la bandeja de entrada del correo electrónico de Atención al Ciudadano, verificando que las asignaciones sean equivalentes. Lo anterior se realiza con el fin de garantizar la centralización de la totalidad de las peticiones en el proceso para su adecuado reparto. Como evidencia se cuenta con el archivo Excel BASE DE DATOS PQRSFD, la cual está almacenado en la carpeta compartida en One Drive del proceso, con los RADICADOS MES, asi como un correo de revisión y verificación de la actividad.
En caso de evidenciar requerimientos de entrada faltantes, se remite como soporte, un correo al proceso de Gestión Documental informando la situación y se verifica en el nuevo envío que dichos documentos hayan sido radicados. </v>
      </c>
      <c r="N20" s="530"/>
      <c r="O20" s="532"/>
    </row>
    <row r="21" spans="2:15" ht="208.5" customHeight="1" x14ac:dyDescent="0.25">
      <c r="B21" s="529" t="s">
        <v>404</v>
      </c>
      <c r="C21" s="533" t="s">
        <v>141</v>
      </c>
      <c r="D21" s="529">
        <v>2</v>
      </c>
      <c r="E21" s="533" t="s">
        <v>367</v>
      </c>
      <c r="F21" s="533" t="s">
        <v>118</v>
      </c>
      <c r="G21" s="535" t="str">
        <f>+'[5]2 CONTEXTO E IDENTIFICACIÓN'!$H$10</f>
        <v xml:space="preserve"> corrupción en la  la recepción de las peticiones, Quejas, Reclamos, Felicitaciones o Denuncias,</v>
      </c>
      <c r="H21" s="535" t="str">
        <f>+'[5]2 CONTEXTO E IDENTIFICACIÓN'!$I$10</f>
        <v>manipular, alterar, entregar documentación y/o información para uso personal o favorecer a un tercero</v>
      </c>
      <c r="I21" s="535" t="str">
        <f>+'[5]2 CONTEXTO E IDENTIFICACIÓN'!$J$10</f>
        <v>Posibilidad de afectación económica y reputacional por corrupción en la  la recepción de las peticiones, Quejas, Reclamos, Felicitaciones o Denuncias, a causa de manipular, alterar, entregar documentación y/o información para uso personal o favorecer a un tercero</v>
      </c>
      <c r="J21" s="529" t="str">
        <f>+'[5]4 MAPA CALOR INHERENTE'!$E$11</f>
        <v>Alto</v>
      </c>
      <c r="K21" s="407">
        <v>1</v>
      </c>
      <c r="L21" s="407" t="s">
        <v>106</v>
      </c>
      <c r="M21" s="424" t="str">
        <f>+'[5]5 VALORACIÓN CONTROL PROBAB.'!$I$14</f>
        <v>El contratista designado por el Jefe de la Oficina de Servicio a la Ciudadanía y Sostenibilidad Revisa  Cuatrimestralmente, que todos los contratistas, servidores publicos, director general, jefes o encargados de servicio a la ciudadanía y de correspondencia, así como los funcionarios y colaboradores que hacen parte del ciclo de gestión de las denuncias y peticiones en general, hayan suscrito el compromiso de confidencialidad, reserva y no divulgación de la información, el cual debe ser archivado en sus hojas de vida o carpeta contractual, según corresponda. Estos acuerdos son firmados una unica vez cuando ingresan a la entidad, y no es necesarios firmarse de manera periodica a menos que haya un cambio de formato o de directriz por parte de la Secretaria General de la Alcaldía Mayor de Bogotá. Como evidencia de esta acción se cuenta con formatos de confidencialidad firmados una unica vez, así como memorandos enviados a Talento Humano y Gerencia Administrativa y Financiera con la solicitud de inclusión de estos acuerdos en las hojas de vida y expedientes contractuales. Del mismo modo, acta de reunión firmada por los delegados del jefe de la OSCS, donde se verifique el buen diligenciamiento  y que todos los involucrados cuenten con estos formatos de confidencialidad firmados.
En caso de evidenciar que los formatos de confidencialidad y los memorandos no se han firmado y remitido a talento humano, se procederá de inmediato a surtir dicha acción.</v>
      </c>
      <c r="N21" s="529" t="str">
        <f>+'[5]6 MAPA CALOR RESIDUAL-TRATAMIEN'!$G$10</f>
        <v>Alto</v>
      </c>
      <c r="O21" s="531" t="str">
        <f>+'[5]6 MAPA CALOR RESIDUAL-TRATAMIEN'!$Y$10</f>
        <v>Mitigar</v>
      </c>
    </row>
    <row r="22" spans="2:15" ht="144.75" thickBot="1" x14ac:dyDescent="0.3">
      <c r="B22" s="530"/>
      <c r="C22" s="534"/>
      <c r="D22" s="530"/>
      <c r="E22" s="534"/>
      <c r="F22" s="534"/>
      <c r="G22" s="536"/>
      <c r="H22" s="536"/>
      <c r="I22" s="536"/>
      <c r="J22" s="530"/>
      <c r="K22" s="406">
        <v>2</v>
      </c>
      <c r="L22" s="406" t="s">
        <v>106</v>
      </c>
      <c r="M22" s="431" t="str">
        <f>+'[5]5 VALORACIÓN CONTROL PROBAB.'!$I$15</f>
        <v>El contratista designado por el Jefe de la Oficina de Servicio a la Ciudadanía y Sostenibilidad Verifica  Cuatrimestralmente (Abril, Agosto y diciembre) la apropiación de los procedimientos, documentos, lineamientos y leyes relacionados con la reserva de información, datos personales y protección al denunciante, con una evaluación que mida el nivel de entendimiento y aplicación de estos dirigido al personal u operadoes del componente de servicio a la ciudadanía. Como evidencia se cuenta con lista de chequeo o verificación, las evaluaciones diligenciadas, el análisis y resultados de estas. 
En caso de que los resultados totales de la evaluación de todos los profesionales no superen el 80% se deberá realizar sensibilización y explicación personalizada de dichos instrumentos</v>
      </c>
      <c r="N22" s="530"/>
      <c r="O22" s="532"/>
    </row>
    <row r="23" spans="2:15" ht="144" x14ac:dyDescent="0.25">
      <c r="B23" s="529" t="s">
        <v>404</v>
      </c>
      <c r="C23" s="533" t="s">
        <v>135</v>
      </c>
      <c r="D23" s="529">
        <v>3</v>
      </c>
      <c r="E23" s="533" t="s">
        <v>367</v>
      </c>
      <c r="F23" s="533" t="s">
        <v>118</v>
      </c>
      <c r="G23" s="535" t="str">
        <f>+'[5]2 CONTEXTO E IDENTIFICACIÓN'!$H$12</f>
        <v xml:space="preserve"> sanciones e incumplimientos normativos</v>
      </c>
      <c r="H23" s="535" t="str">
        <f>+'[5]2 CONTEXTO E IDENTIFICACIÓN'!$I$12</f>
        <v xml:space="preserve"> desconocimiento de los lineamientos y metodologías existentes asociadas a la politica de participación ciudadana en la entidad</v>
      </c>
      <c r="I23" s="535" t="str">
        <f>+'[5]2 CONTEXTO E IDENTIFICACIÓN'!$J$12</f>
        <v>Posibilidad de afectación económica y reputacional por sanciones e incumplimientos normativos a causa de  desconocimiento de los lineamientos y metodologías existentes asociadas a la politica de participación ciudadana en la entidad</v>
      </c>
      <c r="J23" s="529" t="str">
        <f>+'[5]4 MAPA CALOR INHERENTE'!$E$13</f>
        <v>Alto</v>
      </c>
      <c r="K23" s="407">
        <v>1</v>
      </c>
      <c r="L23" s="407" t="s">
        <v>106</v>
      </c>
      <c r="M23" s="424" t="str">
        <f>+'[5]5 VALORACIÓN CONTROL PROBAB.'!$I$26</f>
        <v xml:space="preserve">Los profesionales designados por el Jefe de Servicio a la Ciudadania y Sostenibilidad  Revisa Cuatrimestralmente la normatividad aplicable vigente; en las diferentes plataformas definidas para estas validaciones. Posteriormente, se remite la matriz legal vigente para la revisión final del abogado de la Oficina Servicio a la Ciudadanía y Sostenibilidad. 
Las evidencias serán las actas de reunión de las revisiones, la matriz legal actualizada o ajustada si es el caso, y el correo de parte del abogado donde indique la revisión final o comentarios frente a la normativa aplicable para estas temáticas. 
En el caso que se identifiquen cambios normativos, se procede a informar al jefe con el fin de tramitar el ajuste respectivo de matriz legal ante la oficina jurídica de la UMV. </v>
      </c>
      <c r="N23" s="529" t="str">
        <f>+'[5]6 MAPA CALOR RESIDUAL-TRATAMIEN'!$G$12</f>
        <v>Alto</v>
      </c>
      <c r="O23" s="531" t="str">
        <f>+'[5]6 MAPA CALOR RESIDUAL-TRATAMIEN'!$Y$12</f>
        <v>Mitigar</v>
      </c>
    </row>
    <row r="24" spans="2:15" ht="140.44999999999999" customHeight="1" thickBot="1" x14ac:dyDescent="0.3">
      <c r="B24" s="530"/>
      <c r="C24" s="534"/>
      <c r="D24" s="530"/>
      <c r="E24" s="534"/>
      <c r="F24" s="534"/>
      <c r="G24" s="536"/>
      <c r="H24" s="536"/>
      <c r="I24" s="536"/>
      <c r="J24" s="530"/>
      <c r="K24" s="406">
        <v>2</v>
      </c>
      <c r="L24" s="406" t="s">
        <v>106</v>
      </c>
      <c r="M24" s="431" t="str">
        <f>+'[5]5 VALORACIÓN CONTROL PROBAB.'!$I$27</f>
        <v xml:space="preserve">Los profesionales designados por el Jefe de Servicio a la Ciudadania y Sostenibilidad Verifica  el cumplimiento del procedimiento de participacion ciudadana, estrategia de participación ciudadana y plan de participación ciudadana,  entre otros, a través de inspecciones trimestrales aleatorias; por medio de una lista de chequeo, informes y/o formatos definidos por el proceso para la verificación. 
Como evidencia se realizará informe de seguimiento y o verificación aleatoria con anexos o soportes como lista de chequeo, informes, y formatos.
En el caso que se identifiquen anomalías, se procede a informar al Jefe de la Oficina para hacer las correcciones necesarias y notificar a las áreas que corresponda, según lo evidenciado. </v>
      </c>
      <c r="N24" s="530"/>
      <c r="O24" s="532"/>
    </row>
    <row r="25" spans="2:15" ht="84" customHeight="1" x14ac:dyDescent="0.25">
      <c r="B25" s="529" t="s">
        <v>413</v>
      </c>
      <c r="C25" s="533" t="s">
        <v>135</v>
      </c>
      <c r="D25" s="529">
        <v>1</v>
      </c>
      <c r="E25" s="529" t="s">
        <v>368</v>
      </c>
      <c r="F25" s="535" t="s">
        <v>118</v>
      </c>
      <c r="G25" s="535" t="str">
        <f>+'[6]2 CONTEXTO E IDENTIFICACIÓN'!$H$9</f>
        <v xml:space="preserve"> incumplimiento de la estrategia de TI que pueden generar desviaciones en el plan  presupuestal y a los proyectos de TI</v>
      </c>
      <c r="H25" s="535" t="str">
        <f>+'[6]2 CONTEXTO E IDENTIFICACIÓN'!$I$9</f>
        <v>seguimiento al portafolio de proyectos del Plan Estratégico de Tecnologías de Información</v>
      </c>
      <c r="I25" s="535" t="str">
        <f>+'[6]2 CONTEXTO E IDENTIFICACIÓN'!$J$9</f>
        <v>Posibilidad de afectación económica y reputacional por incumplimiento de la estrategia de TI que pueden generar desviaciones en el plan  presupuestal y a los proyectos de TI a causa de seguimiento al portafolio de proyectos del Plan Estratégico de Tecnologías de Información</v>
      </c>
      <c r="J25" s="529" t="str">
        <f>+'[6]4 MAPA CALOR INHERENTE'!$E$10</f>
        <v>Moderado</v>
      </c>
      <c r="K25" s="393">
        <v>1</v>
      </c>
      <c r="L25" s="393" t="s">
        <v>106</v>
      </c>
      <c r="M25" s="429" t="str">
        <f>+'[6]5 VALORACIÓN CONTROL PROBAB.'!$I$8</f>
        <v>El jefe de la Oficina de Tecnologías de la Información (OTI) Revisa quincenal se realicen reuniones de seguimiento con los responsables de cada proyecto, utilizando herramientas de gestión como cronogramas, logros alcanzados, tareas realizadas, puntos de atención y tableros de control. para identificar el cumplimiento de la ejecución de los proyectos asociados al PAA en la vigencia actual y que estrategicamente se relacionan con el PETI
Evidencia: Matriz quincenal del avance con su correspondiente acta de reunión de seguimiento.</v>
      </c>
      <c r="N25" s="529" t="str">
        <f>+'[6]6 MAPA CALOR RESIDUAL-TRATAMIEN'!$G$9</f>
        <v>Moderado</v>
      </c>
      <c r="O25" s="531" t="str">
        <f>+'[6]6 MAPA CALOR RESIDUAL-TRATAMIEN'!$Y$9</f>
        <v>Mitigar</v>
      </c>
    </row>
    <row r="26" spans="2:15" ht="134.44999999999999" customHeight="1" thickBot="1" x14ac:dyDescent="0.3">
      <c r="B26" s="530"/>
      <c r="C26" s="534"/>
      <c r="D26" s="530"/>
      <c r="E26" s="530"/>
      <c r="F26" s="536"/>
      <c r="G26" s="536"/>
      <c r="H26" s="536"/>
      <c r="I26" s="536"/>
      <c r="J26" s="530"/>
      <c r="K26" s="406">
        <v>2</v>
      </c>
      <c r="L26" s="406" t="s">
        <v>125</v>
      </c>
      <c r="M26" s="431" t="str">
        <f>+'[6]5 VALORACIÓN CONTROL IMPACTO'!$I$8</f>
        <v>Lider GODI de la OTI Valida Trimestralmente, y reporta del estado actual del portafolio de proyectos programados para la presente vigencia a la Jefe de la Oficina de Tecnologias de la Información, mediante el diligenciamiento del formato EGTI-FM-008: El Seguimiento al Plan Estratégico de Tecnologías de Información (PETI), para evaluar posibles desvios en cronogramas de ejecución o presupuestal de los proyectos.
En caso de que se incorporen nuevos lineamientos institucionales que impliquen la adición o eliminación de uno o varios proyectos planificados, se realizará un control de cambios a la hoja de ruta del PETI, el cual será presentado al Comite de Gestión y Desempeño para su correspondiente aprobación.</v>
      </c>
      <c r="N26" s="530"/>
      <c r="O26" s="532" t="str">
        <f>+'[6]6 MAPA CALOR RESIDUAL-TRATAMIEN'!$Y$9</f>
        <v>Mitigar</v>
      </c>
    </row>
    <row r="27" spans="2:15" ht="128.44999999999999" customHeight="1" x14ac:dyDescent="0.25">
      <c r="B27" s="529" t="s">
        <v>413</v>
      </c>
      <c r="C27" s="533" t="s">
        <v>141</v>
      </c>
      <c r="D27" s="529">
        <v>2</v>
      </c>
      <c r="E27" s="529" t="s">
        <v>368</v>
      </c>
      <c r="F27" s="535" t="s">
        <v>118</v>
      </c>
      <c r="G27" s="535" t="str">
        <f>+'[6]2 CONTEXTO E IDENTIFICACIÓN'!$H$10</f>
        <v xml:space="preserve"> Soborno entrante al aceptar o solicitar una ventaja indebida  al certificar pagos sin cumplir los requistos exigidos para el pago establecidos en el contrato, </v>
      </c>
      <c r="H27" s="535" t="str">
        <f>+'[6]2 CONTEXTO E IDENTIFICACIÓN'!$I$10</f>
        <v xml:space="preserve"> la carencia de lineamientos que prevengan o mitiguen situaciones de conflicto de interés entre los funcionarios y los proveedores.</v>
      </c>
      <c r="I27" s="535" t="str">
        <f>+'[6]2 CONTEXTO E IDENTIFICACIÓN'!$J$10</f>
        <v>Posibilidad de afectación económica y reputacional por Soborno entrante al aceptar o solicitar una ventaja indebida  al certificar pagos sin cumplir los requistos exigidos para el pago establecidos en el contrato,  a causa de  la carencia de lineamientos que prevengan o mitiguen situaciones de conflicto de interés entre los funcionarios y los proveedores.</v>
      </c>
      <c r="J27" s="529" t="str">
        <f>+'[6]4 MAPA CALOR INHERENTE'!$E$11</f>
        <v>Alto</v>
      </c>
      <c r="K27" s="393">
        <v>1</v>
      </c>
      <c r="L27" s="393" t="s">
        <v>106</v>
      </c>
      <c r="M27" s="429" t="str">
        <f>+'[6]5 VALORACIÓN CONTROL PROBAB.'!$I$14</f>
        <v>El supervisor del contrato Revisa Mensualmente, los productos o servicios entregados conforme a lo establecido en la minuta del contrato, asegurando el cumplimiento de las especificaciones pactadas y los estándares de calidad requeridos.
Cómo se realiza: La verificación será llevada a cabo por el supervisor designado, mediante la comparación de los productos o servicios entregados con las condiciones establecidas en el contrato y sus anexos, incluyendo características, cantidades, plazos y especificaciones técnicas.
Evidencia: Actas de recepción firmadas por ambas partes, informes o documentación necesaria de conformidad con la ficha técnica de cada contrato, y registros fotográficos o documentales de los productos o servicios entregados si lo requiere.</v>
      </c>
      <c r="N27" s="529" t="str">
        <f>+'[6]6 MAPA CALOR RESIDUAL-TRATAMIEN'!$G$10</f>
        <v>Moderado</v>
      </c>
      <c r="O27" s="531" t="str">
        <f>+'[6]6 MAPA CALOR RESIDUAL-TRATAMIEN'!$Y$10</f>
        <v>Mitigar</v>
      </c>
    </row>
    <row r="28" spans="2:15" ht="136.5" customHeight="1" thickBot="1" x14ac:dyDescent="0.3">
      <c r="B28" s="530"/>
      <c r="C28" s="534"/>
      <c r="D28" s="530"/>
      <c r="E28" s="530"/>
      <c r="F28" s="536"/>
      <c r="G28" s="536"/>
      <c r="H28" s="536"/>
      <c r="I28" s="536"/>
      <c r="J28" s="530"/>
      <c r="K28" s="406">
        <v>2</v>
      </c>
      <c r="L28" s="406" t="s">
        <v>125</v>
      </c>
      <c r="M28" s="431" t="str">
        <f>+'[6]5 VALORACIÓN CONTROL IMPACTO'!$I$14</f>
        <v>El jefe de la Oficina de Tecnologías de la Información (OTI) Valida mensualmente, que los supervisores de los contratos hayan revisado el correspondiente seguimiento de los productos o servicios entregados conforme a lo establecido en la minuta del contrato, asegurando el cumplimiento de las especificaciones pactadas y los estándares de calidad requeridos.
Con el fin de solicitar las subsanaciones a las novedades encontradas antes de autorizar el pago.
Evidencia: Actas de recepción firmadas por ambas partes, informes de conformidad técnica, y registros fotográficos o documentales de los productos o servicios entregados si lo requiere.
Desviación: Se notificará al proveedor o contratista para realizar las correcciones necesarias en un plazo acordado, dejando constancia en las actas correspondientes.</v>
      </c>
      <c r="N28" s="530"/>
      <c r="O28" s="532"/>
    </row>
    <row r="29" spans="2:15" ht="129.94999999999999" customHeight="1" thickBot="1" x14ac:dyDescent="0.3">
      <c r="B29" s="529" t="s">
        <v>415</v>
      </c>
      <c r="C29" s="533" t="s">
        <v>135</v>
      </c>
      <c r="D29" s="529">
        <v>1</v>
      </c>
      <c r="E29" s="533" t="s">
        <v>369</v>
      </c>
      <c r="F29" s="533" t="s">
        <v>118</v>
      </c>
      <c r="G29" s="535" t="str">
        <f>+'[7]2 CONTEXTO E IDENTIFICACIÓN'!$H$9</f>
        <v>Incumplimiento en las metas asociadas a los proyectos de inversión  misionales de la entidad</v>
      </c>
      <c r="H29" s="535" t="str">
        <f>+'[7]2 CONTEXTO E IDENTIFICACIÓN'!$I$9</f>
        <v xml:space="preserve">Debido al aumento en las metas misionales que demande una mayor cantidad de diseños a los previstos inicialmente, lo que ocasiona que no se entregue a tiempo la priorización de elementos viales con sus soportes a la  Subdirección de Intervención de la Infraestructura (SII). </v>
      </c>
      <c r="I29" s="535" t="str">
        <f>+'[7]2 CONTEXTO E IDENTIFICACIÓN'!$J$9</f>
        <v xml:space="preserve">Posibilidad de afectación económica y reputacional porIncumplimiento en las metas asociadas a los proyectos de inversión  misionales de la entidad a causa de Debido al aumento en las metas misionales que demande una mayor cantidad de diseños a los previstos inicialmente, lo que ocasiona que no se entregue a tiempo la priorización de elementos viales con sus soportes a la  Subdirección de Intervención de la Infraestructura (SII). </v>
      </c>
      <c r="J29" s="529" t="str">
        <f>+'[7]4 MAPA CALOR INHERENTE'!$E$10</f>
        <v>Alto</v>
      </c>
      <c r="K29" s="407">
        <v>1</v>
      </c>
      <c r="L29" s="407" t="s">
        <v>106</v>
      </c>
      <c r="M29" s="424" t="str">
        <f>+'[7]5 VALORACIÓN CONTROL PROBAB.'!$I$8</f>
        <v xml:space="preserve">El colaborador designado por el (la) Subdirector(a) de Planificación y de Conservación Revisa Trimestralmente, el avance en las metas de priorización plasmadas en los indicadores de la SPC: PCI-IND-001 y PCI-IND-004, con el fin de verificar que las metas no hayan aumentado o se hayan incumplido, dejando registro en un archivo de excel.
En caso de que la meta aumente o se esté incumpliendo las metas de priorización, se informará a través de un correo electrónico a el (la) Subdirector(a) de Planificación y de Conservación, para que redistribuya las tareas al equipo de la SPC para dar prioridad a las actividades de diseño. El registro del control son los correos eléctronicos mencionados cuando aplique y link de reunión de seguimiento trimestral a los resultados de los inicadores. </v>
      </c>
      <c r="N29" s="407" t="str">
        <f>+'[7]6 MAPA CALOR RESIDUAL-TRATAMIEN'!$G$9</f>
        <v>Alto</v>
      </c>
      <c r="O29" s="411" t="str">
        <f>+'[7]6 MAPA CALOR RESIDUAL-TRATAMIEN'!$Y$9</f>
        <v>Mitigar</v>
      </c>
    </row>
    <row r="30" spans="2:15" ht="101.45" customHeight="1" thickBot="1" x14ac:dyDescent="0.3">
      <c r="B30" s="530"/>
      <c r="C30" s="534"/>
      <c r="D30" s="530"/>
      <c r="E30" s="534"/>
      <c r="F30" s="534"/>
      <c r="G30" s="536"/>
      <c r="H30" s="536"/>
      <c r="I30" s="536"/>
      <c r="J30" s="530"/>
      <c r="K30" s="406">
        <v>2</v>
      </c>
      <c r="L30" s="406" t="s">
        <v>106</v>
      </c>
      <c r="M30" s="431" t="str">
        <f>+'[7]5 VALORACIÓN CONTROL PROBAB.'!$I$9</f>
        <v>El colaborador designado por el (la) Subdirector(a) de Planificación y de Conservación Verifica Mensualmente, el cumplimiento por parte del Laboratorio de la realización de los ensayos solicitados por la SPC como insumo para la elaboración de los diseños, dejando registro en un archivo de excel.
En caso de que se esté incumpliendo con los resultados de los ensayos por parte del Laboratorio, se informará a través de un correo electrónico a el (la) Subdirector(a) de Planificación y de Conservación.</v>
      </c>
      <c r="N30" s="406" t="str">
        <f>+'[7]6 MAPA CALOR RESIDUAL-TRATAMIEN'!$G$9</f>
        <v>Alto</v>
      </c>
      <c r="O30" s="411" t="str">
        <f>+'[7]6 MAPA CALOR RESIDUAL-TRATAMIEN'!$Y$9</f>
        <v>Mitigar</v>
      </c>
    </row>
    <row r="31" spans="2:15" ht="102" customHeight="1" x14ac:dyDescent="0.25">
      <c r="B31" s="529" t="s">
        <v>417</v>
      </c>
      <c r="C31" s="533" t="s">
        <v>135</v>
      </c>
      <c r="D31" s="529">
        <v>1</v>
      </c>
      <c r="E31" s="529" t="s">
        <v>370</v>
      </c>
      <c r="F31" s="535" t="s">
        <v>118</v>
      </c>
      <c r="G31" s="535" t="str">
        <f>+'[8]2 CONTEXTO E IDENTIFICACIÓN'!$H$9</f>
        <v xml:space="preserve"> que los resultados de los ensayos realizados en el laboratorio sean errados</v>
      </c>
      <c r="H31" s="535" t="str">
        <f>+'[8]2 CONTEXTO E IDENTIFICACIÓN'!$I$9</f>
        <v>Desviaciones en la manipulación, preparación de los ítems de ensayo y/o el procedimiento de la norma de ensayo aplicable.</v>
      </c>
      <c r="I31" s="535" t="str">
        <f>+'[8]2 CONTEXTO E IDENTIFICACIÓN'!$J$9</f>
        <v>Posibilidad de afectación económica y reputacional por que los resultados de los ensayos realizados en el laboratorio sean errados a causa de Desviaciones en la manipulación, preparación de los ítems de ensayo y/o el procedimiento de la norma de ensayo aplicable.</v>
      </c>
      <c r="J31" s="529" t="str">
        <f>+'[8]4 MAPA CALOR INHERENTE'!$E$10</f>
        <v>Alto</v>
      </c>
      <c r="K31" s="407">
        <v>1</v>
      </c>
      <c r="L31" s="407" t="s">
        <v>106</v>
      </c>
      <c r="M31" s="424" t="str">
        <f>+'[8]5 VALORACIÓN CONTROL PROBAB.'!$I$8</f>
        <v>El coordinador técnico, Verifica bimestralmente el cumplimiento de la precisión de los métodos de ensayo del alcance de acreditación, realizando una comparación entre la diferencia de los resultados de una misma muestra y la precisión del método. Como soporte del control, se diligencia el formato  GLAB-FM-148 análisis para el aseguramiento de la validez de los resultados. Si los ensayos realizados no cumplen con la precisión del método, se realiza una retroalimentación a las personas que realizaron los ensayos y  se les solicita repetirlos con la contra muestra. Si al realizar nuevamente los ensayos aun no cumple con la precisión este laboratorista queda desautorizado para realizar dicho ensayo.</v>
      </c>
      <c r="N31" s="529" t="str">
        <f>+'[8]6 MAPA CALOR RESIDUAL-TRATAMIEN'!$G$9</f>
        <v>Moderado</v>
      </c>
      <c r="O31" s="531" t="str">
        <f>+'[8]6 MAPA CALOR RESIDUAL-TRATAMIEN'!$Y$9</f>
        <v>Mitigar</v>
      </c>
    </row>
    <row r="32" spans="2:15" ht="84" customHeight="1" x14ac:dyDescent="0.25">
      <c r="B32" s="537"/>
      <c r="C32" s="539"/>
      <c r="D32" s="537"/>
      <c r="E32" s="537"/>
      <c r="F32" s="540"/>
      <c r="G32" s="540"/>
      <c r="H32" s="540"/>
      <c r="I32" s="540"/>
      <c r="J32" s="537"/>
      <c r="K32" s="392">
        <v>2</v>
      </c>
      <c r="L32" s="392" t="s">
        <v>106</v>
      </c>
      <c r="M32" s="427" t="str">
        <f>+'[8]5 VALORACIÓN CONTROL PROBAB.'!$I$9</f>
        <v>El técnico operativo, Verifica bimestralmente las competencias de los laboratoristas en la ejecución de los ensayos, a través de una lista de chequeo. Como evidencia se diligencia el  formato de supervisión GLAB-FM-125, que indica los criterios para la correcta ejecución del ensayo establecidos en la norma aplicable. En caso de encontrar desviaciones en la ejecución del ensayo, se desautoriza al laboratorista para la ejecución de dicho ensayo y se programa una nueva fecha para repetir la supervisión hasta que el laboratorista demuestre la competencia para ejecutar el ensayo de acuerdo a la norma.</v>
      </c>
      <c r="N32" s="537"/>
      <c r="O32" s="538"/>
    </row>
    <row r="33" spans="2:15" ht="60" customHeight="1" x14ac:dyDescent="0.25">
      <c r="B33" s="537"/>
      <c r="C33" s="539"/>
      <c r="D33" s="537"/>
      <c r="E33" s="537"/>
      <c r="F33" s="540"/>
      <c r="G33" s="540"/>
      <c r="H33" s="540"/>
      <c r="I33" s="540"/>
      <c r="J33" s="537"/>
      <c r="K33" s="392">
        <v>3</v>
      </c>
      <c r="L33" s="392" t="s">
        <v>106</v>
      </c>
      <c r="M33" s="427" t="str">
        <f>+'[8]5 VALORACIÓN CONTROL PROBAB.'!$I$10</f>
        <v>El coordinador técnico, Verifica Cada  vez que se va a emitir un informe de ensayo, que  la información de los registros de toma de datos sean coherentes y que correspondan a la información digitada, dejando como evidencia de la aprobación  su  firma en el  informe de ensayo. Si encuentra alguna diferencia en la información se solicita la corrección en el registro de toma de datos al laboratorista y/o la corrección del informe según corresponda.</v>
      </c>
      <c r="N33" s="537"/>
      <c r="O33" s="538"/>
    </row>
    <row r="34" spans="2:15" ht="78.95" customHeight="1" x14ac:dyDescent="0.25">
      <c r="B34" s="537"/>
      <c r="C34" s="539"/>
      <c r="D34" s="537"/>
      <c r="E34" s="537"/>
      <c r="F34" s="540"/>
      <c r="G34" s="540"/>
      <c r="H34" s="540"/>
      <c r="I34" s="540"/>
      <c r="J34" s="537"/>
      <c r="K34" s="392">
        <v>4</v>
      </c>
      <c r="L34" s="392" t="s">
        <v>106</v>
      </c>
      <c r="M34" s="427" t="str">
        <f>+'[8]5 VALORACIÓN CONTROL PROBAB.'!$I$11</f>
        <v>El  coordinador técnico, Valida Cada vez que se crea o se hace alguna modificación en los  formatos de informe de ensayo, que  influyan en el  calculo de resultados, por medio de una verificación manual que se  registra en el formato verificación manual GLAB-FM-104 hojas de cálculo, con el fin, de evitar errores de cálculos en los informes de ensayo. En caso de encontrar alguna desviación, el coordinador  técnico realizara las correcciones necesarias en el formato de informe de ensayo y la validación de las formulas nuevamente.</v>
      </c>
      <c r="N34" s="537"/>
      <c r="O34" s="538"/>
    </row>
    <row r="35" spans="2:15" ht="105.95" customHeight="1" x14ac:dyDescent="0.25">
      <c r="B35" s="537"/>
      <c r="C35" s="539"/>
      <c r="D35" s="537"/>
      <c r="E35" s="537"/>
      <c r="F35" s="540"/>
      <c r="G35" s="540"/>
      <c r="H35" s="540"/>
      <c r="I35" s="540"/>
      <c r="J35" s="537"/>
      <c r="K35" s="392">
        <v>5</v>
      </c>
      <c r="L35" s="392" t="s">
        <v>106</v>
      </c>
      <c r="M35" s="427" t="str">
        <f>+'[8]5 VALORACIÓN CONTROL PROBAB.'!$I$12</f>
        <v>El coordinador de equipamiento Verifica Cada vez que va a ser instalado o reinstalado un equipamiento en el laboratorio, que  cumpla con los requisitos especificados en la norma de ensayo revisando los resultados de verificaciones, comprobaciones intermedias  y/o calibración según aplique, por medio del formato GLAB-FM-111  liberación de los informes de verificaciones, comprobaciones intermedias y certificados de calibración. Si el equipamiento no cumple con los requisitos especificados, queda fuera de servicio, se solicita su mantenimiento (correctivo o ajuste según aplique) y se vuelve a verificar, si cumple las especificaciones técnicas se pone en servicio, de lo contario se reintegra al almacén general para su disposición final.</v>
      </c>
      <c r="N35" s="537"/>
      <c r="O35" s="538"/>
    </row>
    <row r="36" spans="2:15" ht="69" customHeight="1" x14ac:dyDescent="0.25">
      <c r="B36" s="537"/>
      <c r="C36" s="539"/>
      <c r="D36" s="537"/>
      <c r="E36" s="537"/>
      <c r="F36" s="540"/>
      <c r="G36" s="540"/>
      <c r="H36" s="540"/>
      <c r="I36" s="540"/>
      <c r="J36" s="537"/>
      <c r="K36" s="392">
        <v>6</v>
      </c>
      <c r="L36" s="392" t="s">
        <v>106</v>
      </c>
      <c r="M36" s="427" t="str">
        <f>+'[8]5 VALORACIÓN CONTROL PROBAB.'!$I$13</f>
        <v>El coordinador de equipamiento Verifica Cada vez que se realiza una actividad (mantenimiento correctivo, preventivo, inspecciones, verificación, comprobación intermedia y calibración) al equipamiento, su correcto funcionamiento. Como evidencia se diligencia el formato  GLAB-FM-112 inspección equipos del laboratorio UAERMV. Si al realizar la verificación,  el equipamiento presenta fallas se pone fuera de servicio hasta que este se encuentre en buen estado.</v>
      </c>
      <c r="N36" s="537"/>
      <c r="O36" s="538"/>
    </row>
    <row r="37" spans="2:15" ht="69.599999999999994" customHeight="1" x14ac:dyDescent="0.25">
      <c r="B37" s="537"/>
      <c r="C37" s="539"/>
      <c r="D37" s="537"/>
      <c r="E37" s="537"/>
      <c r="F37" s="540"/>
      <c r="G37" s="540"/>
      <c r="H37" s="540"/>
      <c r="I37" s="540"/>
      <c r="J37" s="537"/>
      <c r="K37" s="392">
        <v>7</v>
      </c>
      <c r="L37" s="392" t="s">
        <v>106</v>
      </c>
      <c r="M37" s="427" t="str">
        <f>+'[8]5 VALORACIÓN CONTROL PROBAB.'!$I$14</f>
        <v>El coordinador de equipamiento Revisa Cada vez que se solicita un equipamiento menor (tamices, diales, termómetros, pie de rey entre otros) para su uso, que este en buen estado cuando lo entrega y  recibe, como evidencia se diligencia el formato GLAB-FM-115 control y seguimiento de equipos. En caso de encontrar que el equipamiento esta en mal estado se pone fuera de servicio hasta  que se verifique el correcto funcionamiento de este.</v>
      </c>
      <c r="N37" s="537"/>
      <c r="O37" s="538"/>
    </row>
    <row r="38" spans="2:15" ht="72" customHeight="1" thickBot="1" x14ac:dyDescent="0.3">
      <c r="B38" s="537"/>
      <c r="C38" s="539"/>
      <c r="D38" s="537"/>
      <c r="E38" s="537"/>
      <c r="F38" s="540"/>
      <c r="G38" s="540"/>
      <c r="H38" s="540"/>
      <c r="I38" s="540"/>
      <c r="J38" s="537"/>
      <c r="K38" s="392">
        <v>8</v>
      </c>
      <c r="L38" s="392" t="s">
        <v>106</v>
      </c>
      <c r="M38" s="427" t="str">
        <f>+'[8]5 VALORACIÓN CONTROL PROBAB.'!$I$15</f>
        <v xml:space="preserve">El auxiliar de acreditación  Verifica Cada vez que ingresa una persona nueva, que la persona cumpla con la competencia exigida para el rol a desempeñar, como evidencia se diligencia el formato GLAB-FM-137 verificación de las competencias del personal del laboratorio UAERMV, con el fin de garantizar que el personal tenga la competencia requerida para el rol a desempeñar. Si el personal no cumple con la competencia requerida se establece un plan de acción para dar cumplimiento a la o las competencia que no cumple. </v>
      </c>
      <c r="N38" s="530"/>
      <c r="O38" s="532"/>
    </row>
    <row r="39" spans="2:15" ht="60" x14ac:dyDescent="0.25">
      <c r="B39" s="529" t="s">
        <v>417</v>
      </c>
      <c r="C39" s="533" t="s">
        <v>135</v>
      </c>
      <c r="D39" s="529">
        <v>2</v>
      </c>
      <c r="E39" s="533" t="s">
        <v>370</v>
      </c>
      <c r="F39" s="535" t="s">
        <v>108</v>
      </c>
      <c r="G39" s="535" t="str">
        <f>+'[8]2 CONTEXTO E IDENTIFICACIÓN'!$H$10</f>
        <v>incumplimiento en la fecha de entrega de los informes</v>
      </c>
      <c r="H39" s="535" t="str">
        <f>+'[8]2 CONTEXTO E IDENTIFICACIÓN'!$I$10</f>
        <v>Fallas de la red de internet o del aplicativo ORFEO.</v>
      </c>
      <c r="I39" s="535" t="str">
        <f>+'[8]2 CONTEXTO E IDENTIFICACIÓN'!$J$10</f>
        <v>Posibilidad de afectación reputacional porincumplimiento en la fecha de entrega de los informes a causa de Fallas de la red de internet o del aplicativo ORFEO.</v>
      </c>
      <c r="J39" s="529" t="str">
        <f>+'[8]4 MAPA CALOR INHERENTE'!$E$11</f>
        <v>Alto</v>
      </c>
      <c r="K39" s="407">
        <v>1</v>
      </c>
      <c r="L39" s="407" t="s">
        <v>106</v>
      </c>
      <c r="M39" s="424" t="str">
        <f>+'[8]5 VALORACIÓN CONTROL PROBAB.'!$I$16</f>
        <v xml:space="preserve">El líder operativo, Verifica Mensualmente en la programación del personal  que cada rol tenga un responsable principal y un relevo, como evidendia se diligencia el formato GLAB-FM-134, con el fin de garantizar que todos los roles tengan un responsable sin ser afectado por el ausentismo, de no ser así se solicita al coordinador técnico que realice la programación del relevo. </v>
      </c>
      <c r="N39" s="529" t="str">
        <f>+'[8]6 MAPA CALOR RESIDUAL-TRATAMIEN'!$G$10</f>
        <v>Moderado</v>
      </c>
      <c r="O39" s="531" t="str">
        <f>+'[8]6 MAPA CALOR RESIDUAL-TRATAMIEN'!$Y$10</f>
        <v>Mitigar</v>
      </c>
    </row>
    <row r="40" spans="2:15" ht="84" customHeight="1" x14ac:dyDescent="0.25">
      <c r="B40" s="537"/>
      <c r="C40" s="539"/>
      <c r="D40" s="537"/>
      <c r="E40" s="539"/>
      <c r="F40" s="540"/>
      <c r="G40" s="540"/>
      <c r="H40" s="540"/>
      <c r="I40" s="540"/>
      <c r="J40" s="537"/>
      <c r="K40" s="392">
        <v>2</v>
      </c>
      <c r="L40" s="392" t="s">
        <v>106</v>
      </c>
      <c r="M40" s="427" t="str">
        <f>+'[8]5 VALORACIÓN CONTROL PROBAB.'!$I$17</f>
        <v>El coordinador de equipamiento Verifica Mensualmente el cumplimiento al cronograma de aseguramiento de equipos del laboratorio UAERMV en el formato GLAB-FM-146, verificando que  las actividades ejecutadas corresponda con las programadas. En caso de encontrar que alguna actividad programada no fue ejecutada, se hace una inspección al funcionamiento del equipo, si no presenta ninguna desviación se reprograma la actividad para el siguiente mes, de lo contrario se pone el equipo en estado fuera de uso, hasta garantizar su correcto funcionamiento.</v>
      </c>
      <c r="N40" s="537"/>
      <c r="O40" s="538"/>
    </row>
    <row r="41" spans="2:15" ht="69" customHeight="1" x14ac:dyDescent="0.25">
      <c r="B41" s="537"/>
      <c r="C41" s="539"/>
      <c r="D41" s="537"/>
      <c r="E41" s="539"/>
      <c r="F41" s="540"/>
      <c r="G41" s="540"/>
      <c r="H41" s="540"/>
      <c r="I41" s="540"/>
      <c r="J41" s="537"/>
      <c r="K41" s="392">
        <v>3</v>
      </c>
      <c r="L41" s="392" t="s">
        <v>106</v>
      </c>
      <c r="M41" s="427" t="str">
        <f>+'[8]5 VALORACIÓN CONTROL PROBAB.'!$I$18</f>
        <v>El auxiliar administrativo Verifica Cada vez que se genera una solicitud de servicio, que exista un documento soporte (acuerdo de servicio, orden de trabajo, acta o correo) entre las partes (cliente interno y laboratorio) en donde se establezcan los tiempos de entrega de resultados. Si  hay solicitudes de servicios en donde no se especifique los tiempos de entrega, el servicio no se prestara hasta que el documento cuente con el requisito anteriormente mencionado.</v>
      </c>
      <c r="N41" s="537"/>
      <c r="O41" s="538"/>
    </row>
    <row r="42" spans="2:15" ht="68.45" customHeight="1" thickBot="1" x14ac:dyDescent="0.3">
      <c r="B42" s="530"/>
      <c r="C42" s="534"/>
      <c r="D42" s="530"/>
      <c r="E42" s="534"/>
      <c r="F42" s="536"/>
      <c r="G42" s="536"/>
      <c r="H42" s="536"/>
      <c r="I42" s="536"/>
      <c r="J42" s="530"/>
      <c r="K42" s="406">
        <v>4</v>
      </c>
      <c r="L42" s="406" t="s">
        <v>106</v>
      </c>
      <c r="M42" s="431" t="str">
        <f>+'[8]5 VALORACIÓN CONTROL PROBAB.'!$I$19</f>
        <v>El auxiliar administrativo Verifica Cada vez que se emite un informe, que la solicitud de servicio se haya cumplido de acuerdo a lo solicitado por el cliente, teniendo en cuenta el informe de resultados, como evidencia se diligencia el formato  GLAB-FM-103 matriz de trazabilidad de ensayos. Si hace falta algún ensayo o no se cumple con la solicitud el auxiliar administrativo reporta el trabajo no conforme.</v>
      </c>
      <c r="N42" s="530"/>
      <c r="O42" s="532"/>
    </row>
    <row r="43" spans="2:15" ht="72" x14ac:dyDescent="0.25">
      <c r="B43" s="529" t="s">
        <v>417</v>
      </c>
      <c r="C43" s="533" t="s">
        <v>141</v>
      </c>
      <c r="D43" s="529">
        <v>3</v>
      </c>
      <c r="E43" s="533" t="s">
        <v>370</v>
      </c>
      <c r="F43" s="529" t="s">
        <v>108</v>
      </c>
      <c r="G43" s="541" t="str">
        <f>+'[8]2 CONTEXTO E IDENTIFICACIÓN'!$H$11</f>
        <v xml:space="preserve"> Fraude Interno en la presentación de los resultados de ensayos</v>
      </c>
      <c r="H43" s="541" t="str">
        <f>+'[8]2 CONTEXTO E IDENTIFICACIÓN'!$I$11</f>
        <v>modificar los resultados y/o los tiempos de entrega de informes de ensayos para beneficio personal o de terceros</v>
      </c>
      <c r="I43" s="541" t="str">
        <f>+'[8]2 CONTEXTO E IDENTIFICACIÓN'!$J$11</f>
        <v>Posibilidad de afectación reputacional por Fraude Interno en la presentación de los resultados de ensayos a causa de modificar los resultados y/o los tiempos de entrega de informes de ensayos para beneficio personal o de terceros</v>
      </c>
      <c r="J43" s="529" t="str">
        <f>+'[8]4 MAPA CALOR INHERENTE'!$E$12</f>
        <v>Alto</v>
      </c>
      <c r="K43" s="407">
        <v>1</v>
      </c>
      <c r="L43" s="407" t="s">
        <v>106</v>
      </c>
      <c r="M43" s="424" t="str">
        <f>+'[8]5 VALORACIÓN CONTROL PROBAB.'!$I$22</f>
        <v xml:space="preserve"> El auxiliar administrativo Verifica Cada vez que se genera una solicitud de servicio, que exista un documento soporte (acuerdo de servicio, orden de trabajo, acta o correo) entre las partes (cliente interno y laboratorio) en donde se establezcan los tiempos de entrega de resultados. Si  hay solicitudes de servicios en donde no se especifique los tiempos de entrega, el servicio no se prestara hasta que el documento cuente con el requisito anteriormente mencionado.</v>
      </c>
      <c r="N43" s="529" t="str">
        <f>+'[8]6 MAPA CALOR RESIDUAL-TRATAMIEN'!$G$11</f>
        <v>Moderado</v>
      </c>
      <c r="O43" s="531" t="str">
        <f>+'[8]6 MAPA CALOR RESIDUAL-TRATAMIEN'!$Y$11</f>
        <v>Mitigar</v>
      </c>
    </row>
    <row r="44" spans="2:15" ht="52.5" customHeight="1" x14ac:dyDescent="0.25">
      <c r="B44" s="537"/>
      <c r="C44" s="539"/>
      <c r="D44" s="537"/>
      <c r="E44" s="539"/>
      <c r="F44" s="537"/>
      <c r="G44" s="542"/>
      <c r="H44" s="542"/>
      <c r="I44" s="542"/>
      <c r="J44" s="537"/>
      <c r="K44" s="392">
        <v>2</v>
      </c>
      <c r="L44" s="392" t="s">
        <v>106</v>
      </c>
      <c r="M44" s="427" t="str">
        <f>+'[8]5 VALORACIÓN CONTROL PROBAB.'!$I$23</f>
        <v>El auxiliar administrativo Valida cada vez que se emite un informe de ensayo, como soporte se diligencia el formato GLAB-FM-103 matriz de trazabilidad, verificando que  los tiempos  establecidos en la  solicitud de servicio se cumplan, de encontrarse desviaciones en los  tiempos se le comunica al cliente justificando las razones de dicho cambio.</v>
      </c>
      <c r="N44" s="537"/>
      <c r="O44" s="538"/>
    </row>
    <row r="45" spans="2:15" ht="64.5" customHeight="1" thickBot="1" x14ac:dyDescent="0.3">
      <c r="B45" s="530"/>
      <c r="C45" s="534"/>
      <c r="D45" s="530"/>
      <c r="E45" s="534"/>
      <c r="F45" s="530"/>
      <c r="G45" s="543"/>
      <c r="H45" s="543"/>
      <c r="I45" s="543"/>
      <c r="J45" s="530"/>
      <c r="K45" s="406">
        <v>3</v>
      </c>
      <c r="L45" s="406" t="s">
        <v>106</v>
      </c>
      <c r="M45" s="431" t="str">
        <f>+'[8]5 VALORACIÓN CONTROL PROBAB.'!$I$24</f>
        <v>El supervisor del contrato Verifica cada vez que ingresa personal nuevo al laboratorio, que se firme el compromiso de confidencialidad e imparcialidad. Como evidencia se diligencia el formato GLAB-FM-126 compromiso de confidencialidad e imparcialidad, con el fin de garantizar la imparcialidad en la ejecución de las actividades del laboratorio. Si no se ha firmado el compromiso no se da inicio para desarrollar las actividades en el laboratorio.</v>
      </c>
      <c r="N45" s="530"/>
      <c r="O45" s="532"/>
    </row>
    <row r="46" spans="2:15" ht="120" x14ac:dyDescent="0.25">
      <c r="B46" s="537" t="s">
        <v>412</v>
      </c>
      <c r="C46" s="539" t="s">
        <v>135</v>
      </c>
      <c r="D46" s="537">
        <v>1</v>
      </c>
      <c r="E46" s="539" t="s">
        <v>371</v>
      </c>
      <c r="F46" s="539" t="s">
        <v>108</v>
      </c>
      <c r="G46" s="540" t="str">
        <f>+'[9]2 CONTEXTO E IDENTIFICACIÓN'!$H$9</f>
        <v xml:space="preserve"> sanciones o no conformidades de los entes de control o la OCI  por el desabastecimiento de mezcla o insumos para el cumplimiento de metas de la misionalidad, </v>
      </c>
      <c r="H46" s="540" t="str">
        <f>+'[9]2 CONTEXTO E IDENTIFICACIÓN'!$I$9</f>
        <v xml:space="preserve">deficiencias en la programación del material o control de los insumos para cumplir con las solicitudes concertadas. </v>
      </c>
      <c r="I46" s="540" t="str">
        <f>+'[9]2 CONTEXTO E IDENTIFICACIÓN'!$J$9</f>
        <v xml:space="preserve">Posibilidad de afectación reputacional por sanciones o no conformidades de los entes de control o la OCI  por el desabastecimiento de mezcla o insumos para el cumplimiento de metas de la misionalidad,  a causa de deficiencias en la programación del material o control de los insumos para cumplir con las solicitudes concertadas. </v>
      </c>
      <c r="J46" s="537" t="str">
        <f>+'[9]4 MAPA CALOR INHERENTE'!$E$10</f>
        <v>Moderado</v>
      </c>
      <c r="K46" s="393">
        <v>1</v>
      </c>
      <c r="L46" s="393" t="s">
        <v>106</v>
      </c>
      <c r="M46" s="429" t="str">
        <f>+'[9]5 VALORACIÓN CONTROL PROBAB.'!$I$8</f>
        <v>El Gerente de Produccion Revisa mensualmente la ejecución de los contratos de suministro a cargo de la Gerencia a través del informe de trazabilidad de las materias primas, materiales y productos terminados, con el fin de gestionar oportunamente las modificaciones contractuales o iniciar los trámites precontractuales requeridos para garantizar la continuidad del suministro de mezclas; dicha revisión se documenta mediante acta de la mesa de trabajo.
En caso de presentarse o identificar novedades que afecten significativamente el despacho, se escala al subdirector de producción y apoyo logistico para toma de decisiones.</v>
      </c>
      <c r="N46" s="529" t="str">
        <f>+'[9]6 MAPA CALOR RESIDUAL-TRATAMIEN'!$G$9</f>
        <v>Moderado</v>
      </c>
      <c r="O46" s="531" t="str">
        <f>+'[9]6 MAPA CALOR RESIDUAL-TRATAMIEN'!$Y$9</f>
        <v>Mitigar</v>
      </c>
    </row>
    <row r="47" spans="2:15" ht="120.75" thickBot="1" x14ac:dyDescent="0.3">
      <c r="B47" s="530"/>
      <c r="C47" s="534"/>
      <c r="D47" s="530"/>
      <c r="E47" s="534"/>
      <c r="F47" s="534"/>
      <c r="G47" s="536"/>
      <c r="H47" s="536"/>
      <c r="I47" s="536"/>
      <c r="J47" s="530"/>
      <c r="K47" s="406">
        <v>2</v>
      </c>
      <c r="L47" s="406" t="s">
        <v>106</v>
      </c>
      <c r="M47" s="431" t="str">
        <f>+'[9]5 VALORACIÓN CONTROL PROBAB.'!$I$9</f>
        <v>El Gerente de Produccion Compara mensualmente el reporte de avance y las variaciones de las metas institucionales de la Gerencia de Intervención con el Plan Anual de Adquisiciones a su cargo, con el fin de identificar oportunamente variaciones en la demanda de recursos y soportar la toma de decisiones relacionadas con la gestión contractual y el ajuste de la capacidad productiva; dicha actividad se documenta mediante acta de mesa de trabajo.
En caso de presentarse o identificar novedades que afecten significativamente el volumen, se escala al subdirector de producción y apoyo logistico para toma de decisiones.</v>
      </c>
      <c r="N47" s="530"/>
      <c r="O47" s="532"/>
    </row>
    <row r="48" spans="2:15" ht="108" x14ac:dyDescent="0.25">
      <c r="B48" s="537" t="s">
        <v>412</v>
      </c>
      <c r="C48" s="539" t="s">
        <v>141</v>
      </c>
      <c r="D48" s="537">
        <v>2</v>
      </c>
      <c r="E48" s="539" t="s">
        <v>371</v>
      </c>
      <c r="F48" s="539" t="s">
        <v>108</v>
      </c>
      <c r="G48" s="540" t="str">
        <f>+'[9]2 CONTEXTO E IDENTIFICACIÓN'!$H$10</f>
        <v xml:space="preserve"> soborno entrante  al aceptar o solicitar una ventaja indebida en el despacho y/o asignación de materias primas o producto terminado, </v>
      </c>
      <c r="H48" s="540" t="str">
        <f>+'[9]2 CONTEXTO E IDENTIFICACIÓN'!$I$10</f>
        <v>deficiencias en los controles sobre la entrega y registro de materias primas o producto terminado, asociados a las órdenes de producción y/o despachos gestionados para clientes internos y externos.</v>
      </c>
      <c r="I48" s="540" t="str">
        <f>+'[9]2 CONTEXTO E IDENTIFICACIÓN'!$J$10</f>
        <v>Posibilidad de afectación reputacional por soborno entrante  al aceptar o solicitar una ventaja indebida en el despacho y/o asignación de materias primas o producto terminado,  a causa de deficiencias en los controles sobre la entrega y registro de materias primas o producto terminado, asociados a las órdenes de producción y/o despachos gestionados para clientes internos y externos.</v>
      </c>
      <c r="J48" s="537" t="str">
        <f>+'[9]4 MAPA CALOR INHERENTE'!$E$11</f>
        <v>Moderado</v>
      </c>
      <c r="K48" s="393">
        <v>1</v>
      </c>
      <c r="L48" s="393" t="s">
        <v>106</v>
      </c>
      <c r="M48" s="429" t="str">
        <f>+'[9]5 VALORACIÓN CONTROL PROBAB.'!$I$14</f>
        <v>El profesional lider de produccion Revisa la exactitud en PRO-DI-001 donde se registran las ordenes de producción y los documentos soporte de materias primas por pedido a corte mensual. Registrando la trazabilidad en el acta de la mesa de trabajo con el Gerente de producción.
De encontrar diferencias el Gerente de producción solicita las verificaciones correspondientes respecto a los tiquetes de báscula de entrada y salida en inventario físico y la base de datos para identificar el faltante y escalar al área correspondiente para iniciar la investigación</v>
      </c>
      <c r="N48" s="529" t="str">
        <f>+'[9]6 MAPA CALOR RESIDUAL-TRATAMIEN'!$G$10</f>
        <v>Moderado</v>
      </c>
      <c r="O48" s="531" t="str">
        <f>+'[9]6 MAPA CALOR RESIDUAL-TRATAMIEN'!$Y$10</f>
        <v>Mitigar</v>
      </c>
    </row>
    <row r="49" spans="2:15" ht="96.75" thickBot="1" x14ac:dyDescent="0.3">
      <c r="B49" s="530"/>
      <c r="C49" s="534"/>
      <c r="D49" s="530"/>
      <c r="E49" s="534"/>
      <c r="F49" s="534"/>
      <c r="G49" s="536"/>
      <c r="H49" s="536"/>
      <c r="I49" s="536"/>
      <c r="J49" s="530"/>
      <c r="K49" s="406">
        <v>2</v>
      </c>
      <c r="L49" s="406" t="s">
        <v>106</v>
      </c>
      <c r="M49" s="431" t="str">
        <f>+'[9]5 VALORACIÓN CONTROL PROBAB.'!$I$15</f>
        <v>El gerente de produccion Verifica mensualmente los avances de ejecución reportados en los informes de supervisión de los contratos de suministro de materias primas de la Gerencia, registrando la trazabilidad mediante el excel de control.
De encontrar diferencias el Gerente de producción solicita las verificaciones correspondientes respecto a los informes de supervisión de los contratos de materias primas y la corroboración de báscula de entrada, para identificar el faltante y escalar al área correspondiente para iniciar la investigación.</v>
      </c>
      <c r="N49" s="530"/>
      <c r="O49" s="532"/>
    </row>
    <row r="50" spans="2:15" ht="96" x14ac:dyDescent="0.25">
      <c r="B50" s="529" t="s">
        <v>414</v>
      </c>
      <c r="C50" s="533" t="s">
        <v>135</v>
      </c>
      <c r="D50" s="529">
        <v>1</v>
      </c>
      <c r="E50" s="533" t="s">
        <v>372</v>
      </c>
      <c r="F50" s="533" t="s">
        <v>118</v>
      </c>
      <c r="G50" s="535" t="str">
        <f>+'[10]2 CONTEXTO E IDENTIFICACIÓN'!$H$9</f>
        <v xml:space="preserve">   baja disponibilidad operativa de vehículos, maquinaria, equipos y plantas industriales, afectando el cumplimiento de las metas establecidas en la UAERMV,</v>
      </c>
      <c r="H50" s="535" t="str">
        <f>+'[10]2 CONTEXTO E IDENTIFICACIÓN'!$I$9</f>
        <v>debido a la falta de seguimiento a los mantenimientos realizados y al aumento de la demanda operativa</v>
      </c>
      <c r="I50" s="535" t="str">
        <f>+'[10]2 CONTEXTO E IDENTIFICACIÓN'!$J$9</f>
        <v>Posibilidad de afectación económica y reputacional por   baja disponibilidad operativa de vehículos, maquinaria, equipos y plantas industriales, afectando el cumplimiento de las metas establecidas en la UAERMV, a causa de debido a la falta de seguimiento a los mantenimientos realizados y al aumento de la demanda operativa</v>
      </c>
      <c r="J50" s="529" t="str">
        <f>+'[10]4 MAPA CALOR INHERENTE'!$E$10</f>
        <v>Alto</v>
      </c>
      <c r="K50" s="407">
        <v>1</v>
      </c>
      <c r="L50" s="407" t="s">
        <v>106</v>
      </c>
      <c r="M50" s="424" t="str">
        <f>+'[10]5 VALORACIÓN CONTROL PROBAB.'!$I$8</f>
        <v>El designado por la Gerencia de Maquinaria y equipos Revisa Mensualmente los formatos (Consolidado de Maquinaria, Vehículos y Equipos) y (Base de Datos de Control de Mantenimiento Preventivo por horas, kilómetros o m³ producidos) verificando el correcto diligenciamiento de estos, para que el area de operaciones valide la disponibilida. Como evidencia, se deja el acta de reunion correspondiente. 
 En caso de encontrar desviaciones se registran en el acta y se deja evidencia de las  acciones correctivas adoptadas.</v>
      </c>
      <c r="N50" s="529" t="str">
        <f>+'[10]6 MAPA CALOR RESIDUAL-TRATAMIEN'!$G$9</f>
        <v>Alto</v>
      </c>
      <c r="O50" s="529" t="s">
        <v>107</v>
      </c>
    </row>
    <row r="51" spans="2:15" ht="60.75" thickBot="1" x14ac:dyDescent="0.3">
      <c r="B51" s="530"/>
      <c r="C51" s="534"/>
      <c r="D51" s="530"/>
      <c r="E51" s="534"/>
      <c r="F51" s="534"/>
      <c r="G51" s="536"/>
      <c r="H51" s="536"/>
      <c r="I51" s="536"/>
      <c r="J51" s="530"/>
      <c r="K51" s="406">
        <v>2</v>
      </c>
      <c r="L51" s="406" t="s">
        <v>106</v>
      </c>
      <c r="M51" s="431" t="str">
        <f>+'[10]5 VALORACIÓN CONTROL PROBAB.'!$I$9</f>
        <v>El designado por la Gerencia de Maquinaria y equipos Revisa Mensualmente  la Base de Datos de Órdenes de Mantenimiento y el Formato de Reporte de Necesidades de Mantenimiento para gestionar la información registrada y tomar decisiones oportunas. Como evidencia, se elabora un acta de reunión en la que se documentan las acciones realizadas, las necesidades identificadas y las desviaciones detectadas</v>
      </c>
      <c r="N51" s="530"/>
      <c r="O51" s="530"/>
    </row>
    <row r="52" spans="2:15" ht="96" x14ac:dyDescent="0.25">
      <c r="B52" s="529" t="s">
        <v>414</v>
      </c>
      <c r="C52" s="533" t="s">
        <v>141</v>
      </c>
      <c r="D52" s="529">
        <v>2</v>
      </c>
      <c r="E52" s="533" t="s">
        <v>372</v>
      </c>
      <c r="F52" s="533" t="s">
        <v>118</v>
      </c>
      <c r="G52" s="535" t="str">
        <f>+'[10]2 CONTEXTO E IDENTIFICACIÓN'!$H$10</f>
        <v xml:space="preserve"> Soborno entrante al aceptar o solicitar una ventaja indebida en el seguimiento del mantenimiento y el provisionamiento de vehículos, maquinaria, equipos y plantas industriales a favor de un tercero,</v>
      </c>
      <c r="H52" s="535" t="str">
        <f>+'[10]2 CONTEXTO E IDENTIFICACIÓN'!$I$10</f>
        <v>deficiente monitoreo y/o ausencia de controles preventivos y correctivos efectivos.</v>
      </c>
      <c r="I52" s="535" t="str">
        <f>+'[10]2 CONTEXTO E IDENTIFICACIÓN'!$J$10</f>
        <v>Posibilidad de afectación económica y reputacional por Soborno entrante al aceptar o solicitar una ventaja indebida en el seguimiento del mantenimiento y el provisionamiento de vehículos, maquinaria, equipos y plantas industriales a favor de un tercero, a causa de deficiente monitoreo y/o ausencia de controles preventivos y correctivos efectivos.</v>
      </c>
      <c r="J52" s="529" t="str">
        <f>+'[10]4 MAPA CALOR INHERENTE'!$E$11</f>
        <v>Moderado</v>
      </c>
      <c r="K52" s="407">
        <v>1</v>
      </c>
      <c r="L52" s="407" t="s">
        <v>106</v>
      </c>
      <c r="M52" s="424" t="str">
        <f>+'[10]5 VALORACIÓN CONTROL PROBAB.'!$I$14</f>
        <v xml:space="preserve">El designado por la Gerencia de Maquinaria y equipos Verifica Mensualmente la base de Datos de Control de Costos de Mantenimiento para confirmar y/o ratificar que los costos sean consistentes con los valores de mercado. Como evidencia, se documentan los resultados en el acta de la reunión de la gerencia, incluyendo las observaciones y acuerdos alcanzados. 
En caso de detectar una desviación, se realiza verificacion uno a uno de los registros de GPS involucrados registrando las acciones correctivas acordadas </v>
      </c>
      <c r="N52" s="529" t="str">
        <f>+'[10]6 MAPA CALOR RESIDUAL-TRATAMIEN'!$G$11</f>
        <v>Moderado</v>
      </c>
      <c r="O52" s="529" t="s">
        <v>107</v>
      </c>
    </row>
    <row r="53" spans="2:15" ht="96.75" thickBot="1" x14ac:dyDescent="0.3">
      <c r="B53" s="530"/>
      <c r="C53" s="534"/>
      <c r="D53" s="530"/>
      <c r="E53" s="534"/>
      <c r="F53" s="534"/>
      <c r="G53" s="536"/>
      <c r="H53" s="536"/>
      <c r="I53" s="536"/>
      <c r="J53" s="530"/>
      <c r="K53" s="406">
        <v>2</v>
      </c>
      <c r="L53" s="406" t="s">
        <v>106</v>
      </c>
      <c r="M53" s="431" t="str">
        <f>+'[10]5 VALORACIÓN CONTROL PROBAB.'!$I$15</f>
        <v>El designado por la Gerencia de Maquinaria y equipos Verifica Mensualmente el suministro de combustible y el rastreo satelital de los vehículos para hacer seguimiento y control  de los registros de suministro y rastreo . Como evidencia, se documentan los resultados en el acta de la reunión. 
En caso de detectar una desviación, se presenta el análisis correspondiente en la misma reunión, y se definen acciones correctivas con responsables y plazos específicos</v>
      </c>
      <c r="N53" s="530"/>
      <c r="O53" s="530"/>
    </row>
    <row r="54" spans="2:15" ht="144.75" thickBot="1" x14ac:dyDescent="0.3">
      <c r="B54" s="537" t="s">
        <v>418</v>
      </c>
      <c r="C54" s="539" t="s">
        <v>135</v>
      </c>
      <c r="D54" s="537">
        <v>1</v>
      </c>
      <c r="E54" s="537" t="s">
        <v>373</v>
      </c>
      <c r="F54" s="539" t="s">
        <v>118</v>
      </c>
      <c r="G54" s="540" t="str">
        <f>+'[11]2 CONTEXTO E IDENTIFICACIÓN'!$H$9</f>
        <v xml:space="preserve"> Incumplimiento de la normativa, procedimientos y manuales ambiental, social y SST</v>
      </c>
      <c r="H54" s="540" t="str">
        <f>+'[11]2 CONTEXTO E IDENTIFICACIÓN'!$I$9</f>
        <v>Deficiencia en el seguimiento y control de la aplicación de los procedimientos en las intervenciones de la Entidad.</v>
      </c>
      <c r="I54" s="540" t="str">
        <f>+'[11]2 CONTEXTO E IDENTIFICACIÓN'!$J$9</f>
        <v>Posibilidad de afectación económica y reputacional por Incumplimiento de la normativa, procedimientos y manuales ambiental, social y SST a causa de Deficiencia en el seguimiento y control de la aplicación de los procedimientos en las intervenciones de la Entidad.</v>
      </c>
      <c r="J54" s="539" t="str">
        <f>+'[11]4 MAPA CALOR INHERENTE'!$E$10</f>
        <v>Moderado</v>
      </c>
      <c r="K54" s="393">
        <v>1</v>
      </c>
      <c r="L54" s="393" t="s">
        <v>106</v>
      </c>
      <c r="M54" s="429" t="str">
        <f>+'[11]5 VALORACIÓN CONTROL PROBAB.'!$I$8</f>
        <v xml:space="preserve">Los profesionales designados por el Jefe de Servicio a la Ciudadania y Sostenibilidad (líder Ambiental, Social y SST) Revisa Cuatrimestralmente la normatividad aplicable vigente; en las diferentes plataformas definidas para estas validaciones. Posteriormente, se remite la matriz legal vigente para la revisión final del abogado de la Oficina Servicio a la Ciudadanía y Sostenibilidad. 
Las evidencias serán las actas de reunión de las revisiones, la matriz legal actualizada o ajustada si es el caso, y el correo de parte del abogado donde indique la revisión final o comentarios frente a la normativa aplicable para estas temáticas. 
En el caso que se identifiquen cambios normativos, se procede a informar al jefe con el fin de tramitar el ajuste respectivo de matriz legal ante la oficina jurídica de la UMV. </v>
      </c>
      <c r="N54" s="393" t="str">
        <f>+'[11]6 MAPA CALOR RESIDUAL-TRATAMIEN'!$G$9</f>
        <v>Moderado</v>
      </c>
      <c r="O54" s="411" t="str">
        <f>+'[11]6 MAPA CALOR RESIDUAL-TRATAMIEN'!$Y$9</f>
        <v>Mitigar</v>
      </c>
    </row>
    <row r="55" spans="2:15" ht="125.45" customHeight="1" thickBot="1" x14ac:dyDescent="0.3">
      <c r="B55" s="537"/>
      <c r="C55" s="539"/>
      <c r="D55" s="537"/>
      <c r="E55" s="537"/>
      <c r="F55" s="539"/>
      <c r="G55" s="540"/>
      <c r="H55" s="540"/>
      <c r="I55" s="540"/>
      <c r="J55" s="539"/>
      <c r="K55" s="392">
        <v>2</v>
      </c>
      <c r="L55" s="392" t="s">
        <v>106</v>
      </c>
      <c r="M55" s="427" t="str">
        <f>+'[11]5 VALORACIÓN CONTROL PROBAB.'!$I$9</f>
        <v xml:space="preserve">Los profesionales designados por el Jefe de Servicio a la Ciudadania y Sostenibilidad (líder Ambiental, Social y SST) Revisan en reuniones semanales con el equipo de residentes la correcta implementación de los procedimientos y el adecuado diligenciamiento de los formatos asociados a los mismos; así mismo, bimetralmente se revisa aleatoriamente el cargue de la información social, ambiental y SST a las herramientas Caliope y SIGMA, según corresponda. Las evidencias serán las actas de reunión de las revisiones y matriz de seguimiento de cargue de información a los aplicativos destinados para tal fin. 
En el caso que se identifiquen anomalías, se procede a informar al supervisor del contrato para tomar las medidas correctivas necesarias y hacerse la corrección necesaria ante los aplicativos establecidos. 
</v>
      </c>
      <c r="N55" s="392" t="str">
        <f>+'[11]6 MAPA CALOR RESIDUAL-TRATAMIEN'!$G$9</f>
        <v>Moderado</v>
      </c>
      <c r="O55" s="411" t="str">
        <f>+'[11]6 MAPA CALOR RESIDUAL-TRATAMIEN'!$Y$9</f>
        <v>Mitigar</v>
      </c>
    </row>
    <row r="56" spans="2:15" ht="168.75" thickBot="1" x14ac:dyDescent="0.3">
      <c r="B56" s="537"/>
      <c r="C56" s="539"/>
      <c r="D56" s="537"/>
      <c r="E56" s="537"/>
      <c r="F56" s="539"/>
      <c r="G56" s="540"/>
      <c r="H56" s="540"/>
      <c r="I56" s="540"/>
      <c r="J56" s="539"/>
      <c r="K56" s="392">
        <v>3</v>
      </c>
      <c r="L56" s="392" t="s">
        <v>106</v>
      </c>
      <c r="M56" s="427" t="str">
        <f>+'[11]5 VALORACIÓN CONTROL PROBAB.'!$I$10</f>
        <v xml:space="preserve">Los profesionales designados por el Jefe de Servicio a la Ciudadania y Sostenibilidad (líder Ambiental, Social y SST) Verifican el cumplimiento del manual de buenas prácticas SST, Manual de Buenas Prácticas Ambientales, Procedimientos de Gestión Ambiental en Obra, Procedimiento solicitud y despacho de baños portátiles, Procedimiento de Gestión Social en frentes de obra y espacio público, entre otros, a través de inspecciones mensuales aleatorias en diferentes frentes de obra; por medio de una lista de chequeo, por componente para la verificación. 
Como evidencia se realizará el diligenciamiento de la lista de chequeo en los frentes de obra.
En el caso que se identifiquen anomalías, se procede a informar al Jefe de la Oficina para hacer las correcciones necesarias y notificar a las áreas que corresponda, según lo evidenciado. </v>
      </c>
      <c r="N56" s="392" t="str">
        <f>+'[11]6 MAPA CALOR RESIDUAL-TRATAMIEN'!$G$9</f>
        <v>Moderado</v>
      </c>
      <c r="O56" s="411" t="str">
        <f>+'[11]6 MAPA CALOR RESIDUAL-TRATAMIEN'!$Y$9</f>
        <v>Mitigar</v>
      </c>
    </row>
    <row r="57" spans="2:15" ht="120.75" thickBot="1" x14ac:dyDescent="0.3">
      <c r="B57" s="530"/>
      <c r="C57" s="534"/>
      <c r="D57" s="530"/>
      <c r="E57" s="530"/>
      <c r="F57" s="534"/>
      <c r="G57" s="536"/>
      <c r="H57" s="536"/>
      <c r="I57" s="536"/>
      <c r="J57" s="534"/>
      <c r="K57" s="406">
        <v>4</v>
      </c>
      <c r="L57" s="406" t="s">
        <v>106</v>
      </c>
      <c r="M57" s="431" t="str">
        <f>+'[11]5 VALORACIÓN CONTROL PROBAB.'!$I$11</f>
        <v>Los profesionales designados por el Jefe de Servicio a la Ciudadania y Sostenibilidad (líder Ambiental, Social y SST) Verifican Cuatrimestralmente (Abril, Agosto y diciembre) la apropiación de los procedimientos, documentos, lineamientos y formatos de los tres componentes (Ambiental; Social y SST) con una evaluación que mida el nivel de entendimiento y aplicación de estos. Como evidencia se cuenta con las evaluaciones diligenciadas el análisis y resultados de estas. 
En caso de que los resultados totales de la evaluación de todos los profesionales no superen el 80% se deberá realizar sensibilización y explicación personalizada de los procedimientos, documentos, lineamientos y formatos.</v>
      </c>
      <c r="N57" s="406" t="str">
        <f>+'[11]6 MAPA CALOR RESIDUAL-TRATAMIEN'!$G$9</f>
        <v>Moderado</v>
      </c>
      <c r="O57" s="411" t="str">
        <f>+'[11]6 MAPA CALOR RESIDUAL-TRATAMIEN'!$Y$9</f>
        <v>Mitigar</v>
      </c>
    </row>
    <row r="58" spans="2:15" ht="120" x14ac:dyDescent="0.25">
      <c r="B58" s="529" t="s">
        <v>418</v>
      </c>
      <c r="C58" s="533" t="s">
        <v>63</v>
      </c>
      <c r="D58" s="529">
        <v>2</v>
      </c>
      <c r="E58" s="529" t="s">
        <v>373</v>
      </c>
      <c r="F58" s="533" t="s">
        <v>149</v>
      </c>
      <c r="G58" s="535" t="str">
        <f>+'[11]2 CONTEXTO E IDENTIFICACIÓN'!$H$10</f>
        <v xml:space="preserve"> perdida, hurto o daño de elementos devolutivos y de consumo necesarios para la gestión ambiental, social y de sst </v>
      </c>
      <c r="H58" s="535" t="str">
        <f>+'[11]2 CONTEXTO E IDENTIFICACIÓN'!$I$10</f>
        <v>falta de cuidado y debilidades en los controles internos</v>
      </c>
      <c r="I58" s="535" t="str">
        <f>+'[11]2 CONTEXTO E IDENTIFICACIÓN'!$J$10</f>
        <v>Posibilidad  de efecto dañoso sobre bienes de uso fiscal por perdida, hurto o daño de elementos devolutivos y de consumo necesarios para la gestión ambiental, social y de sst  a causa de falta de cuidado y debilidades en los controles internos</v>
      </c>
      <c r="J58" s="533" t="str">
        <f>+'[11]4 MAPA CALOR INHERENTE'!$E$11</f>
        <v>Moderado</v>
      </c>
      <c r="K58" s="407">
        <v>1</v>
      </c>
      <c r="L58" s="407" t="s">
        <v>106</v>
      </c>
      <c r="M58" s="424" t="str">
        <f>+'[11]5 VALORACIÓN CONTROL PROBAB.'!$I$14</f>
        <v xml:space="preserve">Los profesionales designados por el jefe de Servicio a la Ciudadanía y Sostenibilidad (lideres Ambiental, Social y SST)  Revisan Cuatrimestralmente la apropiación de las sensibilizaciones en las tematicas (de cuidado de lo público, cuidado de bienes y responsabilidades en el uso adecuado y pérdida de los bienes públicos) con una evaluación de tres (3) jornadas de sensibilización; lo anterior se realizará mediante un documento  de evaluación y la evidencia será el análisis, como producto de los resultados de las evaluaciones aplicadas. 
En caso de que los resultados de la evaluación no superen el 80% se brindará apoyo personalizado. </v>
      </c>
      <c r="N58" s="407" t="str">
        <f>+'[11]6 MAPA CALOR RESIDUAL-TRATAMIEN'!$G$10</f>
        <v>Moderado</v>
      </c>
      <c r="O58" s="410" t="str">
        <f>+'[11]6 MAPA CALOR RESIDUAL-TRATAMIEN'!$Y$10</f>
        <v>Mitigar</v>
      </c>
    </row>
    <row r="59" spans="2:15" ht="120.75" thickBot="1" x14ac:dyDescent="0.3">
      <c r="B59" s="530"/>
      <c r="C59" s="534"/>
      <c r="D59" s="530"/>
      <c r="E59" s="530"/>
      <c r="F59" s="534"/>
      <c r="G59" s="536"/>
      <c r="H59" s="536"/>
      <c r="I59" s="536"/>
      <c r="J59" s="534"/>
      <c r="K59" s="406">
        <v>2</v>
      </c>
      <c r="L59" s="406" t="s">
        <v>106</v>
      </c>
      <c r="M59" s="431" t="str">
        <f>+'[11]5 VALORACIÓN CONTROL PROBAB.'!$I$15</f>
        <v>Los profesionales designados por el jefe de Servicio a la Ciudadanía y Sostenibilidad (lideres Ambiental, Social y SST)  Validan Cuatrimestralmente la correcta asignación para su cuidado y preservación de elementos devolutivos y de consumo necesarios para la gestión ambiental, social y de sst, a los residentes a cargo del frente de obra donde se encuentran dichos elementos, a través de mesa de seguimiento y/o correo electrónico.
Lo anterior se evidenciará por medio de acta de asignación o correo electrónico de parte de los coordinadores a los residentes de la OSCS. 
En el caso que se identifiquen perdidas, se procede a informar al supervisor del contrato para tomar las medidas correctivas necesarias</v>
      </c>
      <c r="N59" s="406" t="str">
        <f>+'[11]6 MAPA CALOR RESIDUAL-TRATAMIEN'!$G$10</f>
        <v>Moderado</v>
      </c>
      <c r="O59" s="409" t="str">
        <f>+'[11]6 MAPA CALOR RESIDUAL-TRATAMIEN'!$Y$10</f>
        <v>Mitigar</v>
      </c>
    </row>
    <row r="60" spans="2:15" ht="108" x14ac:dyDescent="0.25">
      <c r="B60" s="533" t="s">
        <v>418</v>
      </c>
      <c r="C60" s="529" t="s">
        <v>135</v>
      </c>
      <c r="D60" s="533">
        <v>3</v>
      </c>
      <c r="E60" s="533" t="s">
        <v>373</v>
      </c>
      <c r="F60" s="533" t="s">
        <v>108</v>
      </c>
      <c r="G60" s="535" t="str">
        <f>+'[11]2 CONTEXTO E IDENTIFICACIÓN'!$H$11</f>
        <v xml:space="preserve"> intervenciones con incumplimientos de calidad </v>
      </c>
      <c r="H60" s="535" t="str">
        <f>+'[11]2 CONTEXTO E IDENTIFICACIÓN'!$I$11</f>
        <v>deficiencia en los materiales e insumos que  no cumplen con las especificaciones técnicas en los diferente tipos de intervención, y/o insuficiencia en la operatividad de la maquinaria y equipo.</v>
      </c>
      <c r="I60" s="535" t="str">
        <f>+'[11]2 CONTEXTO E IDENTIFICACIÓN'!$J$11</f>
        <v>Posibilidad de afectación reputacional por intervenciones con incumplimientos de calidad  a causa de deficiencia en los materiales e insumos que  no cumplen con las especificaciones técnicas en los diferente tipos de intervención, y/o insuficiencia en la operatividad de la maquinaria y equipo.</v>
      </c>
      <c r="J60" s="533" t="str">
        <f>+'[11]4 MAPA CALOR INHERENTE'!$E$12</f>
        <v>Moderado</v>
      </c>
      <c r="K60" s="393">
        <v>1</v>
      </c>
      <c r="L60" s="393" t="s">
        <v>106</v>
      </c>
      <c r="M60" s="429" t="str">
        <f>+'[11]5 VALORACIÓN CONTROL PROBAB.'!$I$20</f>
        <v>El profesional designado por el Subdirector de Intervención de la Infraestructura  Verifica en campo el cumplimiento del proceso constructivo de acuerdo con la aplicación de los procedimientos, instructivos y demás documentos asociados al proceso; asi como la trazabilidad al suministro de materiales requeridos en obra mensualmente, Como evidencia queda el Informe Técnico de Autocontrol de la Calidad a Intervenciones en proceso de ejecución dirigido al Subdirector de Intervención de la Infraestructura y Gerentes de Infraestructura
En caso de que se presenten incumplimientos el profesional de Calidad con previa aprobación del Subdirector impartira las medidas pertinentes que hayan a lugar.</v>
      </c>
      <c r="N60" s="393" t="str">
        <f>+'[11]6 MAPA CALOR RESIDUAL-TRATAMIEN'!$G$11</f>
        <v>Moderado</v>
      </c>
      <c r="O60" s="410" t="str">
        <f>+'[11]6 MAPA CALOR RESIDUAL-TRATAMIEN'!$Y$11</f>
        <v>Mitigar</v>
      </c>
    </row>
    <row r="61" spans="2:15" ht="108.75" thickBot="1" x14ac:dyDescent="0.3">
      <c r="B61" s="534"/>
      <c r="C61" s="530"/>
      <c r="D61" s="534"/>
      <c r="E61" s="534"/>
      <c r="F61" s="534"/>
      <c r="G61" s="536"/>
      <c r="H61" s="536"/>
      <c r="I61" s="536"/>
      <c r="J61" s="534"/>
      <c r="K61" s="406">
        <v>2</v>
      </c>
      <c r="L61" s="406" t="s">
        <v>106</v>
      </c>
      <c r="M61" s="431" t="str">
        <f>+'[11]5 VALORACIÓN CONTROL PROBAB.'!$I$21</f>
        <v>El profesional encargado designado por el Gerente de Infraestructura Urbana Verifica mensualmente las alertas emitidas por los diferentes frentes de obra sobre el estado del funcionamiento de la maquinaria, equipos y la experticia de los operarios. Como evidencia queda el Informe de novedades de maquinaria y equipos en frentes de obra dirigido a la Subdirección de Producción y Apoyo Logístico, anexando el acta de reunión de la mesa de trabajo.
En caso que no sean atendidas y sean reiterativas, se solicita mesa de trabajo con la Gerencia de Maquinaria y Equipos.</v>
      </c>
      <c r="N61" s="406" t="str">
        <f>+'[11]6 MAPA CALOR RESIDUAL-TRATAMIEN'!$G$11</f>
        <v>Moderado</v>
      </c>
      <c r="O61" s="409" t="str">
        <f>+'[11]6 MAPA CALOR RESIDUAL-TRATAMIEN'!$Y$11</f>
        <v>Mitigar</v>
      </c>
    </row>
    <row r="62" spans="2:15" ht="96" x14ac:dyDescent="0.25">
      <c r="B62" s="533" t="s">
        <v>418</v>
      </c>
      <c r="C62" s="529" t="s">
        <v>135</v>
      </c>
      <c r="D62" s="533">
        <v>4</v>
      </c>
      <c r="E62" s="533" t="s">
        <v>373</v>
      </c>
      <c r="F62" s="533" t="s">
        <v>118</v>
      </c>
      <c r="G62" s="535" t="str">
        <f>+'[11]2 CONTEXTO E IDENTIFICACIÓN'!$H$12</f>
        <v xml:space="preserve"> retrasos desde su iniciación, ejecución y terminación de la obra.  </v>
      </c>
      <c r="H62" s="535" t="str">
        <f>+'[11]2 CONTEXTO E IDENTIFICACIÓN'!$I$12</f>
        <v>debido a  que se presentan imprevistos e incumplimientos en el suministro de equipo, maquinaria e insumos y la falta de reacción a las alertas generadas durante el intervención de las obras.</v>
      </c>
      <c r="I62" s="535" t="str">
        <f>+'[11]2 CONTEXTO E IDENTIFICACIÓN'!$J$12</f>
        <v>Posibilidad de afectación económica y reputacional por retrasos desde su iniciación, ejecución y terminación de la obra.   a causa de debido a  que se presentan imprevistos e incumplimientos en el suministro de equipo, maquinaria e insumos y la falta de reacción a las alertas generadas durante el intervención de las obras.</v>
      </c>
      <c r="J62" s="533" t="str">
        <f>+'[11]4 MAPA CALOR INHERENTE'!$E$13</f>
        <v>Alto</v>
      </c>
      <c r="K62" s="407">
        <v>1</v>
      </c>
      <c r="L62" s="407" t="s">
        <v>106</v>
      </c>
      <c r="M62" s="424" t="str">
        <f>+'[11]5 VALORACIÓN CONTROL PROBAB.'!$I$26</f>
        <v xml:space="preserve">El profesional designado por el Subdirector de Intervención de la Infraestructura  Revisa semanalmente el cumplimiento de la programación e informa al comité técnico el avance de lo programado, la ejecución y el cumplimiento de las metas misionales. Como evidencia queda el correo enviado que contiene el avance semanal del cumplimiento a lo programado por cada estrategia.
En caso de evidenciar retrasos en el comité se impartiran medidas a tener en cuenta para dar cumplimiento al programa de trabajo. </v>
      </c>
      <c r="N62" s="407" t="str">
        <f>+'[11]6 MAPA CALOR RESIDUAL-TRATAMIEN'!$G$12</f>
        <v>Alto</v>
      </c>
      <c r="O62" s="410" t="str">
        <f>+'[11]6 MAPA CALOR RESIDUAL-TRATAMIEN'!$Y$12</f>
        <v>Mitigar</v>
      </c>
    </row>
    <row r="63" spans="2:15" ht="96.75" thickBot="1" x14ac:dyDescent="0.3">
      <c r="B63" s="534"/>
      <c r="C63" s="530"/>
      <c r="D63" s="534"/>
      <c r="E63" s="534"/>
      <c r="F63" s="534"/>
      <c r="G63" s="536"/>
      <c r="H63" s="536"/>
      <c r="I63" s="536"/>
      <c r="J63" s="534"/>
      <c r="K63" s="406">
        <v>2</v>
      </c>
      <c r="L63" s="406" t="s">
        <v>106</v>
      </c>
      <c r="M63" s="431" t="str">
        <f>+'[11]5 VALORACIÓN CONTROL PROBAB.'!$I$27</f>
        <v>El profesional encargado designado por el Gerente de Infraestructura Urbana Verifica mensualmente las alertas emitidas por los diferentes frentes de obra sobre el estado del funcionamiento de la maquinaria, equipos y la experticia de los operarios. 
Como evidencia queda el Informe de novedades de maquinaria y equipos en frentes de obra dirigido a la Subdirección de Producción y Apoyo Logístico, anexando el acta de reunión de la mesa de trabajo.
En caso que no sean atendidas y sean reiterativas, se solicita mesa de trabajo con la Gerencia de Maquinaria y Equipos.</v>
      </c>
      <c r="N63" s="406" t="str">
        <f>+'[11]6 MAPA CALOR RESIDUAL-TRATAMIEN'!$G$12</f>
        <v>Alto</v>
      </c>
      <c r="O63" s="409" t="str">
        <f>+'[11]6 MAPA CALOR RESIDUAL-TRATAMIEN'!$Y$12</f>
        <v>Mitigar</v>
      </c>
    </row>
    <row r="64" spans="2:15" ht="60" customHeight="1" x14ac:dyDescent="0.25">
      <c r="B64" s="529" t="s">
        <v>419</v>
      </c>
      <c r="C64" s="533" t="s">
        <v>135</v>
      </c>
      <c r="D64" s="529">
        <v>1</v>
      </c>
      <c r="E64" s="533" t="s">
        <v>374</v>
      </c>
      <c r="F64" s="535" t="s">
        <v>118</v>
      </c>
      <c r="G64" s="535" t="str">
        <f>+'[12]2 CONTEXTO E IDENTIFICACIÓN'!$H$9</f>
        <v xml:space="preserve"> la aprobación de un proyecto inviable para el desarrollo misional de la entidad.</v>
      </c>
      <c r="H64" s="535" t="str">
        <f>+'[12]2 CONTEXTO E IDENTIFICACIÓN'!$I$9</f>
        <v>la deficiencia  en la revisión de aspectos economico y tecnico que se requiere para el desarrollo de la misionalidad de la entidad y/o debilidades con las  alianzas estrategicas con otras entidades.</v>
      </c>
      <c r="I64" s="535" t="str">
        <f>+'[12]2 CONTEXTO E IDENTIFICACIÓN'!$J$9</f>
        <v>Posibilidad de afectación económica y reputacional por la aprobación de un proyecto inviable para el desarrollo misional de la entidad. a causa de la deficiencia  en la revisión de aspectos economico y tecnico que se requiere para el desarrollo de la misionalidad de la entidad y/o debilidades con las  alianzas estrategicas con otras entidades.</v>
      </c>
      <c r="J64" s="529" t="str">
        <f>+'[12]4 MAPA CALOR INHERENTE'!$E$10</f>
        <v>Moderado</v>
      </c>
      <c r="K64" s="407">
        <v>1</v>
      </c>
      <c r="L64" s="407" t="s">
        <v>106</v>
      </c>
      <c r="M64" s="424" t="str">
        <f>+'[12]5 VALORACIÓN CONTROL PROBAB.'!$I$8</f>
        <v>Gerente para el desarrollo, la Calidad e Innovación Revisa Cada vez que se plantea la iniciativa de un proyecto de innovación, la viabilidad tecnica en las mesas de trabajo de iniciativas de proyectos, dejando como evidencia un  acta de reunion de las iniciativas. si la propuesta no cumple con lo establecido, no sera aprobada para continuar con su ejecución</v>
      </c>
      <c r="N64" s="529" t="str">
        <f>+'[12]6 MAPA CALOR RESIDUAL-TRATAMIEN'!$G$9</f>
        <v>Bajo</v>
      </c>
      <c r="O64" s="531" t="str">
        <f>+'[12]6 MAPA CALOR RESIDUAL-TRATAMIEN'!$Y$9</f>
        <v>Aceptar</v>
      </c>
    </row>
    <row r="65" spans="2:15" ht="66.95" customHeight="1" x14ac:dyDescent="0.25">
      <c r="B65" s="537"/>
      <c r="C65" s="539"/>
      <c r="D65" s="537"/>
      <c r="E65" s="539"/>
      <c r="F65" s="540"/>
      <c r="G65" s="540"/>
      <c r="H65" s="540"/>
      <c r="I65" s="540"/>
      <c r="J65" s="537"/>
      <c r="K65" s="392">
        <v>2</v>
      </c>
      <c r="L65" s="392" t="s">
        <v>106</v>
      </c>
      <c r="M65" s="427" t="str">
        <f>+'[12]5 VALORACIÓN CONTROL PROBAB.'!$I$9</f>
        <v>Gerente para el desarrollo, la Calidad e Innovación Valida Cada vez que un proyecto finaliza su fase de estructuración, que este cuente con el soporte teorico, tecnico y economico para la ejecución del proyecto, dejando como evidencia la aprobación en el formato acta de constitución del proyecto misional DMIC-FM-001, de no ser asi se dara por finalizado el proyecto planteado inicialmente.</v>
      </c>
      <c r="N65" s="537"/>
      <c r="O65" s="538"/>
    </row>
    <row r="66" spans="2:15" ht="70.5" customHeight="1" thickBot="1" x14ac:dyDescent="0.3">
      <c r="B66" s="530"/>
      <c r="C66" s="534"/>
      <c r="D66" s="530"/>
      <c r="E66" s="534"/>
      <c r="F66" s="536"/>
      <c r="G66" s="536"/>
      <c r="H66" s="536"/>
      <c r="I66" s="536"/>
      <c r="J66" s="530"/>
      <c r="K66" s="406">
        <v>3</v>
      </c>
      <c r="L66" s="406" t="s">
        <v>106</v>
      </c>
      <c r="M66" s="431" t="str">
        <f>+'[12]5 VALORACIÓN CONTROL PROBAB.'!$I$10</f>
        <v>Encargado del proyecto Valida Cada vez que un proyecto finaliza su fase experimental, que los resultados obtenidos en la pruebas realizadas cumplan de acuerdo a lo planteado y aprobado en el acta de constitución del proyecto, dejando como evidencia en el formato DMIC-FM-002 INFORME DE PROYECTO DE INVESTIGACIÓN las pruebas realizadas, de no ser asi, se dara por finalizado el proyecto planteado inicialmente.</v>
      </c>
      <c r="N66" s="530"/>
      <c r="O66" s="532"/>
    </row>
    <row r="67" spans="2:15" ht="51" customHeight="1" x14ac:dyDescent="0.25">
      <c r="B67" s="529" t="s">
        <v>419</v>
      </c>
      <c r="C67" s="535" t="s">
        <v>141</v>
      </c>
      <c r="D67" s="529">
        <v>1</v>
      </c>
      <c r="E67" s="533" t="s">
        <v>374</v>
      </c>
      <c r="F67" s="535" t="s">
        <v>108</v>
      </c>
      <c r="G67" s="535" t="str">
        <f>+'[12]2 CONTEXTO E IDENTIFICACIÓN'!$H$10</f>
        <v xml:space="preserve"> Soborno Entrante al aceptar o solicitar una ventaja indebida en la presentación de informes  de las pruebas experimentales de los proyectos de innovación</v>
      </c>
      <c r="H67" s="535" t="str">
        <f>+'[12]2 CONTEXTO E IDENTIFICACIÓN'!$I$10</f>
        <v>modificar los resultados de informes</v>
      </c>
      <c r="I67" s="535" t="str">
        <f>+'[12]2 CONTEXTO E IDENTIFICACIÓN'!$J$10</f>
        <v>Posibilidad de afectación reputacional por Soborno Entrante al aceptar o solicitar una ventaja indebida en la presentación de informes  de las pruebas experimentales de los proyectos de innovación a causa de modificar los resultados de informes</v>
      </c>
      <c r="J67" s="529" t="str">
        <f>+'[12]4 MAPA CALOR INHERENTE'!$E$11</f>
        <v>Moderado</v>
      </c>
      <c r="K67" s="407">
        <v>1</v>
      </c>
      <c r="L67" s="407" t="s">
        <v>106</v>
      </c>
      <c r="M67" s="424" t="str">
        <f>+'[12]5 VALORACIÓN CONTROL PROBAB.'!$I$14</f>
        <v>El lider de innovación Revisa Cada vez que se plantea la iniciativa de un proyecto de innovación, la viabilidad tecnica en las mesas de trabajo de iniciativas de proyectos, dejando como evidencia un  acta de reunion de las iniciativas. si la propuesta no cumple con lo establecido, no sera aprobada para continuar con su ejecución</v>
      </c>
      <c r="N67" s="529" t="str">
        <f>+'[12]6 MAPA CALOR RESIDUAL-TRATAMIEN'!$G$10</f>
        <v>Moderado</v>
      </c>
      <c r="O67" s="531" t="str">
        <f>+'[12]6 MAPA CALOR RESIDUAL-TRATAMIEN'!$Y$10</f>
        <v>Aceptar</v>
      </c>
    </row>
    <row r="68" spans="2:15" ht="64.5" customHeight="1" thickBot="1" x14ac:dyDescent="0.3">
      <c r="B68" s="530"/>
      <c r="C68" s="536"/>
      <c r="D68" s="530"/>
      <c r="E68" s="534"/>
      <c r="F68" s="536"/>
      <c r="G68" s="536"/>
      <c r="H68" s="536"/>
      <c r="I68" s="536"/>
      <c r="J68" s="530"/>
      <c r="K68" s="406">
        <v>2</v>
      </c>
      <c r="L68" s="406" t="s">
        <v>106</v>
      </c>
      <c r="M68" s="431" t="str">
        <f>+'[12]5 VALORACIÓN CONTROL PROBAB.'!$I$15</f>
        <v>Lider de proyecto Valida Cada vez que un proyecto finaliza su fase experimental, que los resultados obtenidos en la pruebas realizadas cumplan de acuerdo a lo planteado y aprobado en el acta de constitución del proyecto, dejando como evidencia en el formato DMIC-FM-002_V1 INFORME DE PROYECTO DE INVESTIGACIÓN las pruebas realizadas, de no ser asi, se dara por finalizado el proyecto planteado inicialmente.</v>
      </c>
      <c r="N68" s="530"/>
      <c r="O68" s="532"/>
    </row>
    <row r="69" spans="2:15" ht="120.75" thickBot="1" x14ac:dyDescent="0.3">
      <c r="B69" s="414" t="s">
        <v>420</v>
      </c>
      <c r="C69" s="415" t="s">
        <v>135</v>
      </c>
      <c r="D69" s="414">
        <v>1</v>
      </c>
      <c r="E69" s="414" t="s">
        <v>375</v>
      </c>
      <c r="F69" s="416" t="s">
        <v>108</v>
      </c>
      <c r="G69" s="419" t="str">
        <f>+'[13]2 CONTEXTO E IDENTIFICACIÓN'!$H$9</f>
        <v xml:space="preserve">   emitir conceptos contrarios a la norma</v>
      </c>
      <c r="H69" s="419" t="str">
        <f>+'[13]2 CONTEXTO E IDENTIFICACIÓN'!$I$9</f>
        <v>la desactualización de los sistemas de información jurídica de la Entidad y/o desconocimiento de las normas por parte de quienes emiten los conceptos.</v>
      </c>
      <c r="I69" s="419" t="str">
        <f>+'[13]2 CONTEXTO E IDENTIFICACIÓN'!$J$9</f>
        <v>Posibilidad de afectación reputacional por   emitir conceptos contrarios a la norma a causa de la desactualización de los sistemas de información jurídica de la Entidad y/o desconocimiento de las normas por parte de quienes emiten los conceptos.</v>
      </c>
      <c r="J69" s="414" t="str">
        <f>+'[13]4 MAPA CALOR INHERENTE'!$E$10</f>
        <v>Moderado</v>
      </c>
      <c r="K69" s="414">
        <v>1</v>
      </c>
      <c r="L69" s="414" t="s">
        <v>106</v>
      </c>
      <c r="M69" s="419" t="str">
        <f>+'[13]5 VALORACIÓN CONTROL PROBAB.'!$I$8</f>
        <v xml:space="preserve">El jefe de la OJ o la persona que este designe Verifica Trimestralmente  que los conceptos Juridicos solicitados y emitidos en el periodo, cumplan con la normatividad vigente, deben ser emitidos conforme a los disposiciones contenidas en el  procedimiento GJUR-PR-008.
En caso de encontrar inconsistencias, el profesional designadol, realizará reunión con los  profesionales responsables del concepto,  para corrección y alcance a los conceptos emitidos.
Como evidencia se tienen los conceptos emitidos.
</v>
      </c>
      <c r="N69" s="414" t="str">
        <f>+'[13]6 MAPA CALOR RESIDUAL-TRATAMIEN'!$G$9</f>
        <v>Moderado</v>
      </c>
      <c r="O69" s="409" t="str">
        <f>+'[13]6 MAPA CALOR RESIDUAL-TRATAMIEN'!$Y$9</f>
        <v>Mitigar</v>
      </c>
    </row>
    <row r="70" spans="2:15" ht="132.75" thickBot="1" x14ac:dyDescent="0.3">
      <c r="B70" s="414" t="s">
        <v>420</v>
      </c>
      <c r="C70" s="415" t="s">
        <v>135</v>
      </c>
      <c r="D70" s="414">
        <v>2</v>
      </c>
      <c r="E70" s="415" t="s">
        <v>375</v>
      </c>
      <c r="F70" s="416" t="s">
        <v>108</v>
      </c>
      <c r="G70" s="419" t="str">
        <f>+'[13]2 CONTEXTO E IDENTIFICACIÓN'!$H$10</f>
        <v xml:space="preserve">   emitir actuaciones fuera del término legal</v>
      </c>
      <c r="H70" s="419" t="str">
        <f>+'[13]2 CONTEXTO E IDENTIFICACIÓN'!$I$10</f>
        <v>Retrasos en la asignación de actividades o retraso por parte del servidor(a) y/o contratista encargado de adelantar las actuaciones correspondientes dentro de los términos procesales judiciales, trámites extrajudiciales y administrativos.</v>
      </c>
      <c r="I70" s="419" t="str">
        <f>+'[13]2 CONTEXTO E IDENTIFICACIÓN'!$J$10</f>
        <v>Posibilidad de afectación reputacional por   emitir actuaciones fuera del término legal a causa de Retrasos en la asignación de actividades o retraso por parte del servidor(a) y/o contratista encargado de adelantar las actuaciones correspondientes dentro de los términos procesales judiciales, trámites extrajudiciales y administrativos.</v>
      </c>
      <c r="J70" s="414" t="str">
        <f>+'[13]4 MAPA CALOR INHERENTE'!$E$11</f>
        <v>Moderado</v>
      </c>
      <c r="K70" s="414">
        <v>1</v>
      </c>
      <c r="L70" s="414" t="s">
        <v>106</v>
      </c>
      <c r="M70" s="419" t="str">
        <f>+'[13]5 VALORACIÓN CONTROL PROBAB.'!$I$14</f>
        <v>El jefe de la OJ o la persona que este designe Verifica Bimensual y en el marco de lo establecido en la Resolución 485 de 2023 y/o normatividad vigentes, que se tenga actualizado el Sistema de Información de Procesos Judiciales - SIPROJ WEB
En caso de encontrar incumplimiento en el estado de actualización,  informará mediante correo electrónico al profesional designado lider de defensa jurídica,  para que solicite a los apoderados de cada proceso actualizar el proceso antes del vencimiento del periodo trimestral establecido en la Res 485 de 2023 y/o normatividad vigente .
Como evidencia se tiene el reporte bimensual  de SIPROJ WEB sobre estado de actualización de píezas procesales.</v>
      </c>
      <c r="N70" s="414" t="str">
        <f>+'[13]6 MAPA CALOR RESIDUAL-TRATAMIEN'!$G$10</f>
        <v>Moderado</v>
      </c>
      <c r="O70" s="411" t="str">
        <f>+'[13]6 MAPA CALOR RESIDUAL-TRATAMIEN'!$Y$10</f>
        <v>Mitigar</v>
      </c>
    </row>
    <row r="71" spans="2:15" ht="108.75" thickBot="1" x14ac:dyDescent="0.3">
      <c r="B71" s="414" t="s">
        <v>420</v>
      </c>
      <c r="C71" s="415" t="s">
        <v>135</v>
      </c>
      <c r="D71" s="414">
        <v>3</v>
      </c>
      <c r="E71" s="414" t="s">
        <v>375</v>
      </c>
      <c r="F71" s="416" t="s">
        <v>96</v>
      </c>
      <c r="G71" s="419" t="str">
        <f>+'[13]2 CONTEXTO E IDENTIFICACIÓN'!$H$11</f>
        <v xml:space="preserve">  sanciones generadas a la entidad</v>
      </c>
      <c r="H71" s="419" t="str">
        <f>+'[13]2 CONTEXTO E IDENTIFICACIÓN'!$I$11</f>
        <v>no contar con soportes necesarios que permitan iniciar los trámites correspondientes para el cumplimiento de las decisiones judiciales.</v>
      </c>
      <c r="I71" s="419" t="str">
        <f>+'[13]2 CONTEXTO E IDENTIFICACIÓN'!$J$11</f>
        <v>Posibilidad de afectación económica por  sanciones generadas a la entidad a causa de no contar con soportes necesarios que permitan iniciar los trámites correspondientes para el cumplimiento de las decisiones judiciales.</v>
      </c>
      <c r="J71" s="414" t="str">
        <f>+'[13]4 MAPA CALOR INHERENTE'!$E$12</f>
        <v>Moderado</v>
      </c>
      <c r="K71" s="414">
        <v>1</v>
      </c>
      <c r="L71" s="414" t="s">
        <v>106</v>
      </c>
      <c r="M71" s="419" t="str">
        <f>+'[13]5 VALORACIÓN CONTROL PROBAB.'!$I$20</f>
        <v>El jefe de la OJ o la persona que este designe Revisa Dos (2) veces al mes, siempre y cuando exista sentencia judicial ejecutoriada en el periodo (en firme , no es susceptible de mofificaciones en su parte resolutiva), en reunión, se verificará si estas generan obligación de pago de dinero, en caso afirmativo, requerirá al apoderado encargado para que realice la solicitud de pago ante la secretaria general de la UMV dentro del término legal (si hay lugar a ello).
 En caso de encontrar incumplimiento en el pago, se requerirá al abogado  para que realice los tramites mencionados para el pago. Como evidencia se tiene la resolucion de pago con sus soportes.</v>
      </c>
      <c r="N71" s="414" t="str">
        <f>+'[13]6 MAPA CALOR RESIDUAL-TRATAMIEN'!$G$11</f>
        <v>Moderado</v>
      </c>
      <c r="O71" s="411" t="str">
        <f>+'[13]6 MAPA CALOR RESIDUAL-TRATAMIEN'!$Y$11</f>
        <v>Mitigar</v>
      </c>
    </row>
    <row r="72" spans="2:15" ht="100.5" customHeight="1" x14ac:dyDescent="0.25">
      <c r="B72" s="533" t="s">
        <v>420</v>
      </c>
      <c r="C72" s="533" t="s">
        <v>135</v>
      </c>
      <c r="D72" s="529">
        <v>4</v>
      </c>
      <c r="E72" s="533" t="s">
        <v>375</v>
      </c>
      <c r="F72" s="535" t="s">
        <v>118</v>
      </c>
      <c r="G72" s="535" t="str">
        <f>+'[13]2 CONTEXTO E IDENTIFICACIÓN'!$H$12</f>
        <v xml:space="preserve">   demandas y fallos en contra de la Entidad</v>
      </c>
      <c r="H72" s="535" t="str">
        <f>+'[13]2 CONTEXTO E IDENTIFICACIÓN'!$I$12</f>
        <v xml:space="preserve"> la ausencia y/o inadecuada aplicación y seguimiento de la Política dePrevención del  Daño Antijurídico (PPDA)</v>
      </c>
      <c r="I72" s="535" t="str">
        <f>+'[13]2 CONTEXTO E IDENTIFICACIÓN'!$J$12</f>
        <v>Posibilidad de afectación económica y reputacional por   demandas y fallos en contra de la Entidad a causa de  la ausencia y/o inadecuada aplicación y seguimiento de la Política dePrevención del  Daño Antijurídico (PPDA)</v>
      </c>
      <c r="J72" s="529" t="str">
        <f>+'[13]4 MAPA CALOR INHERENTE'!$E$13</f>
        <v>Moderado</v>
      </c>
      <c r="K72" s="407">
        <v>1</v>
      </c>
      <c r="L72" s="407" t="s">
        <v>106</v>
      </c>
      <c r="M72" s="424" t="str">
        <f>+'[13]5 VALORACIÓN CONTROL PROBAB.'!$I$26</f>
        <v>El jefe de la OJ o la persona que este designe Revisa Que cada trimestre se realice seguimiento al cumplimiento por parte de las dependencias encargadas,  de las acciones establecidad en el Plan de Acción de Política de Prevención del Daño Antijurico, mediante la revisión de los avances y evidencias registradas y enviadas a la OJ. 
 En caso de  no registar avances, se remitira informe de seguimiento comunicando al Ejecutor encargado. Como evidencia se tiene informe de seguimiento al Plan de Acción de la Política de Prevención del Daño Antijurídico (PPDA).</v>
      </c>
      <c r="N72" s="533" t="str">
        <f>+'[13]6 MAPA CALOR RESIDUAL-TRATAMIEN'!$G$12</f>
        <v>Moderado</v>
      </c>
      <c r="O72" s="531" t="str">
        <f>+'[13]6 MAPA CALOR RESIDUAL-TRATAMIEN'!$Y$12</f>
        <v>Mitigar</v>
      </c>
    </row>
    <row r="73" spans="2:15" ht="75.95" customHeight="1" thickBot="1" x14ac:dyDescent="0.3">
      <c r="B73" s="534"/>
      <c r="C73" s="534"/>
      <c r="D73" s="530"/>
      <c r="E73" s="534"/>
      <c r="F73" s="536"/>
      <c r="G73" s="536"/>
      <c r="H73" s="536"/>
      <c r="I73" s="536"/>
      <c r="J73" s="530"/>
      <c r="K73" s="406">
        <v>2</v>
      </c>
      <c r="L73" s="406" t="s">
        <v>106</v>
      </c>
      <c r="M73" s="431" t="str">
        <f>+'[13]5 VALORACIÓN CONTROL PROBAB.'!$I$27</f>
        <v xml:space="preserve">El jefe de la OJ o la persona que este designe Revisa  Que cada trimestre se realice seguimiento a los indicadores de gestión y de resultado incluidos en el Plan de Acción de la Politica de Prevención del Daño Antijurídico, mediante la revisión de los avances y evidencias registradas y enviadas a la OJ, por parte de las dependencias.
En caso de  no registar avances, se remitira informe de seguimiento comunicando al Ejecutor encargado. Como evidencia se tiene informe de seguimiento al Plan de Acción de la Política de Prevención del Daño Antijurídico (PPDA).
</v>
      </c>
      <c r="N73" s="534"/>
      <c r="O73" s="532"/>
    </row>
    <row r="74" spans="2:15" ht="105.6" customHeight="1" x14ac:dyDescent="0.25">
      <c r="B74" s="529" t="s">
        <v>420</v>
      </c>
      <c r="C74" s="533" t="s">
        <v>141</v>
      </c>
      <c r="D74" s="529">
        <v>5</v>
      </c>
      <c r="E74" s="533" t="s">
        <v>375</v>
      </c>
      <c r="F74" s="535" t="s">
        <v>108</v>
      </c>
      <c r="G74" s="535" t="str">
        <f>+'[13]2 CONTEXTO E IDENTIFICACIÓN'!$H$13</f>
        <v xml:space="preserve"> Soborno entrante al aceptar un beneficio para favorecer a un tercero</v>
      </c>
      <c r="H74" s="535" t="str">
        <f>+'[13]2 CONTEXTO E IDENTIFICACIÓN'!$I$13</f>
        <v>Alterar de manera indebida la información registrada en ORFEO o SIPROJ WEB, u omitir intencionalmente algún trámite o entorpecer el flujo normal de los procesos judiciales y extrajudiciales, por parte de los apoderados, dependientes, servidores y/o contratistas a cargo</v>
      </c>
      <c r="I74" s="535" t="str">
        <f>+'[13]2 CONTEXTO E IDENTIFICACIÓN'!$J$13</f>
        <v>Posibilidad de afectación reputacional por Soborno entrante al aceptar un beneficio para favorecer a un tercero a causa de Alterar de manera indebida la información registrada en ORFEO o SIPROJ WEB, u omitir intencionalmente algún trámite o entorpecer el flujo normal de los procesos judiciales y extrajudiciales, por parte de los apoderados, dependientes, servidores y/o contratistas a cargo</v>
      </c>
      <c r="J74" s="529" t="str">
        <f>+'[13]4 MAPA CALOR INHERENTE'!$E$14</f>
        <v>Moderado</v>
      </c>
      <c r="K74" s="407">
        <v>1</v>
      </c>
      <c r="L74" s="407" t="s">
        <v>106</v>
      </c>
      <c r="M74" s="424" t="str">
        <f>+'[13]5 VALORACIÓN CONTROL PROBAB.'!$I$32</f>
        <v>El jefe de la OJ o la persona que este designe Revisa dos (2) veces al mes, mediante reunión, que los apoderados hayan creado y/o alimentado los expedientes judiciales o extrajudiciales que tenga a su cargo en ORFEO y SIPROJ WEB, con las piezas procesales que correspondan.
En caso de encontrar incumplimiento en la creación o alimentación de expedientes, se requerirá al abogado  para que adelante las acciones a que haya lugar.  Como evidencia se tiene el acta de reunión en la que se da cuenta sobre la revisión adelantada.</v>
      </c>
      <c r="N74" s="529" t="str">
        <f>+'[13]6 MAPA CALOR RESIDUAL-TRATAMIEN'!$G$13</f>
        <v>Moderado</v>
      </c>
      <c r="O74" s="531" t="str">
        <f>+'[13]6 MAPA CALOR RESIDUAL-TRATAMIEN'!$Y$13</f>
        <v>Mitigar</v>
      </c>
    </row>
    <row r="75" spans="2:15" ht="114.6" customHeight="1" thickBot="1" x14ac:dyDescent="0.3">
      <c r="B75" s="530"/>
      <c r="C75" s="534"/>
      <c r="D75" s="530"/>
      <c r="E75" s="534"/>
      <c r="F75" s="536"/>
      <c r="G75" s="536"/>
      <c r="H75" s="536"/>
      <c r="I75" s="536"/>
      <c r="J75" s="530"/>
      <c r="K75" s="406">
        <v>2</v>
      </c>
      <c r="L75" s="406" t="s">
        <v>106</v>
      </c>
      <c r="M75" s="431" t="str">
        <f>+'[13]5 VALORACIÓN CONTROL PROBAB.'!$I$33</f>
        <v>El jefe de la OJ o la persona que este designe Verifica una (1) vez cada cuatrimestre que los apoderados de la entidad tengan actualizado el Sistema de Información de Procesos Judiciales - SIPROJ WEB, respecto de la inclusión de piezas procesales, a través de una verificaión directamente en la plataforma.
En caso de encontrar incumplimiento en el estado de actualización del SIPROJ WEB, se requerirá al abogado para que adelante las actuaciones a que haya lugar. Como evidencia se tiene un reporte de control y seguimiento en el que se dará cuenta del estado de los procesos  y la actualización por parte de los apoderados</v>
      </c>
      <c r="N75" s="530"/>
      <c r="O75" s="532"/>
    </row>
    <row r="76" spans="2:15" ht="168" x14ac:dyDescent="0.25">
      <c r="B76" s="529" t="s">
        <v>423</v>
      </c>
      <c r="C76" s="533" t="s">
        <v>135</v>
      </c>
      <c r="D76" s="529">
        <v>1</v>
      </c>
      <c r="E76" s="533" t="s">
        <v>376</v>
      </c>
      <c r="F76" s="533" t="s">
        <v>108</v>
      </c>
      <c r="G76" s="535" t="str">
        <f>+'[14]2 CONTEXTO E IDENTIFICACIÓN'!$H$9</f>
        <v xml:space="preserve"> retrasos en la atención de las solicitudes de pago</v>
      </c>
      <c r="H76" s="535" t="str">
        <f>+'[14]2 CONTEXTO E IDENTIFICACIÓN'!$I$9</f>
        <v>desactualización normativa en la aplicación de los criterios de decisión del liquidador en la generación de la Orden de pago, por manualidad en la operación del sistema de información financiera</v>
      </c>
      <c r="I76" s="535" t="str">
        <f>+'[14]2 CONTEXTO E IDENTIFICACIÓN'!$J$9</f>
        <v>Posibilidad de afectación reputacional por retrasos en la atención de las solicitudes de pago a causa de desactualización normativa en la aplicación de los criterios de decisión del liquidador en la generación de la Orden de pago, por manualidad en la operación del sistema de información financiera</v>
      </c>
      <c r="J76" s="529" t="str">
        <f>+'[14]4 MAPA CALOR INHERENTE'!$E$10</f>
        <v>Moderado</v>
      </c>
      <c r="K76" s="407">
        <v>1</v>
      </c>
      <c r="L76" s="407" t="s">
        <v>106</v>
      </c>
      <c r="M76" s="424" t="str">
        <f>+'[14]5 VALORACIÓN CONTROL PROBAB.'!$I$8</f>
        <v>El Funcionario o Colaborador designado verifica mensualmente, en el portal de nueva normatividad o en los correos informativos relacionados con nueva reglamentación, en caso de evidenciar que se ha expedido nueva normatividad que afecte las actividades del proceso, revisa la fecha de aplicación y sus implicaciones para evitar su no aplicación, pasando a remitir por correo informativo la nueva norma y las recomendaciones de aplicación para el conocimiento del grupo de colaboradores del proceso. Si se evidencia que en un período no se expidió nueva normatividad, se debe remitir un correo informativo referenciando esta novedad. Al detectar la no aplicación de una norma previamente expedida, se realiza una reunión informativa con los responsables de los subprocesos y en caso de aplicar, se efectuarán los reprocesos o el ajuste de los documentos correspondientes. Los correos informativos, las normas analizadas, las actas o las notas de la reunión si aplican, las actualizaciones documentales relacionadas y/o el soporte de la aplicación de las normas, si procede, se conservarán como evidencia de la aplicación del control.</v>
      </c>
      <c r="N76" s="529" t="str">
        <f>+'[14]6 MAPA CALOR RESIDUAL-TRATAMIEN'!$G$9</f>
        <v>Bajo</v>
      </c>
      <c r="O76" s="531" t="str">
        <f>+'[14]6 MAPA CALOR RESIDUAL-TRATAMIEN'!$Y$9</f>
        <v>Aceptar</v>
      </c>
    </row>
    <row r="77" spans="2:15" ht="96.75" thickBot="1" x14ac:dyDescent="0.3">
      <c r="B77" s="537"/>
      <c r="C77" s="539"/>
      <c r="D77" s="537"/>
      <c r="E77" s="539"/>
      <c r="F77" s="539"/>
      <c r="G77" s="540"/>
      <c r="H77" s="540"/>
      <c r="I77" s="540"/>
      <c r="J77" s="537"/>
      <c r="K77" s="401">
        <v>2</v>
      </c>
      <c r="L77" s="401" t="s">
        <v>106</v>
      </c>
      <c r="M77" s="421" t="str">
        <f>+'[14]5 VALORACIÓN CONTROL PROBAB.'!$I$9</f>
        <v xml:space="preserve">El Técnico Operativo o Colaborador designado verifica cada vez que Contabilidad recibe una orden de pago para su causación, su completitud  para efectuar su registro contable en el sistema financiero. En caso de encontrar inconsistencias en la orden de pago liquidada, se deshabilita en el sistema y se devuelve al liquidador para efectuar los ajustes requeridos. La evidencia de la verificación y causación se observa en el registro de la contabilización en el sistema de información financiera y en el listado Consolidado Ordenes de pago en las columnas ID LIMAY CAUSACION y USUARIO CONTABILIZO. </v>
      </c>
      <c r="N77" s="530"/>
      <c r="O77" s="532"/>
    </row>
    <row r="78" spans="2:15" ht="108" x14ac:dyDescent="0.25">
      <c r="B78" s="529" t="s">
        <v>423</v>
      </c>
      <c r="C78" s="533" t="s">
        <v>135</v>
      </c>
      <c r="D78" s="529">
        <v>2</v>
      </c>
      <c r="E78" s="533" t="s">
        <v>376</v>
      </c>
      <c r="F78" s="533" t="s">
        <v>118</v>
      </c>
      <c r="G78" s="535" t="str">
        <f>+'[14]2 CONTEXTO E IDENTIFICACIÓN'!$H$10</f>
        <v xml:space="preserve"> aplicación de sanciones y llamados de atención (hallazgos) de entes de control y entidades guía del tema contable por presentación de información no confiable y  no oportuna</v>
      </c>
      <c r="H78" s="535" t="str">
        <f>+'[14]2 CONTEXTO E IDENTIFICACIÓN'!$I$10</f>
        <v>Inoportunidad y/o imprecisión en la entrega de la información por parte de las áreas que intervienen en el proceso contable</v>
      </c>
      <c r="I78" s="535" t="str">
        <f>+'[14]2 CONTEXTO E IDENTIFICACIÓN'!$J$10</f>
        <v>Posibilidad de afectación económica y reputacional por aplicación de sanciones y llamados de atención (hallazgos) de entes de control y entidades guía del tema contable por presentación de información no confiable y  no oportuna a causa de Inoportunidad y/o imprecisión en la entrega de la información por parte de las áreas que intervienen en el proceso contable</v>
      </c>
      <c r="J78" s="529" t="str">
        <f>+'[14]4 MAPA CALOR INHERENTE'!$E$11</f>
        <v>Moderado</v>
      </c>
      <c r="K78" s="407">
        <v>1</v>
      </c>
      <c r="L78" s="407" t="s">
        <v>106</v>
      </c>
      <c r="M78" s="424" t="str">
        <f>+'[14]5 VALORACIÓN CONTROL PROBAB.'!$I$14</f>
        <v>El Colaborador designado previamente por el líder del área contable verifica mensualmente, en la información reportada por las dependencias, las cuentas contables y conceptos utilizados en cada uno de los documentos remitidos para su contabilización, de acuerdo con lo establecido en la circular "Procedimiento para la presentación de la información contable", con el propósito de evidenciar posibles inconsistencias, que en caso de presentarse, se informa a la dependencia para que realicen los ajustes o correcciones pertinentes. La evidencia de la verificación se observa en el seguimiento de la entrega de la información, en los correos y/o radicados de correspondencia con que se recibe o se solicita el ajuste de la información.</v>
      </c>
      <c r="N78" s="529" t="str">
        <f>+'[14]6 MAPA CALOR RESIDUAL-TRATAMIEN'!$G$10</f>
        <v>Moderado</v>
      </c>
      <c r="O78" s="531" t="str">
        <f>+'[14]6 MAPA CALOR RESIDUAL-TRATAMIEN'!$Y$10</f>
        <v>Mitigar</v>
      </c>
    </row>
    <row r="79" spans="2:15" ht="94.5" customHeight="1" thickBot="1" x14ac:dyDescent="0.3">
      <c r="B79" s="530"/>
      <c r="C79" s="534"/>
      <c r="D79" s="530"/>
      <c r="E79" s="534"/>
      <c r="F79" s="534"/>
      <c r="G79" s="536"/>
      <c r="H79" s="536"/>
      <c r="I79" s="536"/>
      <c r="J79" s="530"/>
      <c r="K79" s="406">
        <v>2</v>
      </c>
      <c r="L79" s="406" t="s">
        <v>125</v>
      </c>
      <c r="M79" s="431" t="str">
        <f>+'[14]5 VALORACIÓN CONTROL IMPACTO'!$I$14</f>
        <v xml:space="preserve">El Profesional Especializado o Colaborador designado verifica trimestralmente, la entrega de la información por las dependencias, según lo establecido en la circular "Procedimiento para la presentación de la información contable". En caso de no haber recibido la información en la fecha establecida, por medio de correo electrónico se reitera el cumplimiento de las fechas de reporte establecidas en la circular para la presentación de la información contable. La información presentada tardíamente se registrará en el siguiente mes. Como evidencia se conservan los correos y la circular anual de presentación de la información contable. </v>
      </c>
      <c r="N79" s="530"/>
      <c r="O79" s="532"/>
    </row>
    <row r="80" spans="2:15" ht="108" x14ac:dyDescent="0.25">
      <c r="B80" s="529" t="s">
        <v>423</v>
      </c>
      <c r="C80" s="533" t="s">
        <v>135</v>
      </c>
      <c r="D80" s="529">
        <v>3</v>
      </c>
      <c r="E80" s="533" t="s">
        <v>376</v>
      </c>
      <c r="F80" s="533" t="s">
        <v>118</v>
      </c>
      <c r="G80" s="535" t="str">
        <f>+'[14]2 CONTEXTO E IDENTIFICACIÓN'!$H$11</f>
        <v xml:space="preserve"> liquidación y aprobación de una cuenta de cobro sin la totalidad de los requisitos</v>
      </c>
      <c r="H80" s="535" t="str">
        <f>+'[14]2 CONTEXTO E IDENTIFICACIÓN'!$I$11</f>
        <v>la radicación incompleta de los documentos y la manualidad en las actividades de revisión, liquidación, elaboración y aprobación de la orden de pago</v>
      </c>
      <c r="I80" s="535" t="str">
        <f>+'[14]2 CONTEXTO E IDENTIFICACIÓN'!$J$11</f>
        <v>Posibilidad de afectación económica y reputacional por liquidación y aprobación de una cuenta de cobro sin la totalidad de los requisitos a causa de la radicación incompleta de los documentos y la manualidad en las actividades de revisión, liquidación, elaboración y aprobación de la orden de pago</v>
      </c>
      <c r="J80" s="529" t="str">
        <f>+'[14]4 MAPA CALOR INHERENTE'!$E$12</f>
        <v>Moderado</v>
      </c>
      <c r="K80" s="407">
        <v>1</v>
      </c>
      <c r="L80" s="407"/>
      <c r="M80" s="424" t="str">
        <f>+'[14]5 VALORACIÓN CONTROL PROBAB.'!$I$20</f>
        <v>El Funcionario o Colaborador designado verifica cada vez que recibe un informe de actividades o factura para su revisión y liquidación, el aplicativo por el cual se realizó la radicación y la completitud de los requisitos establecidos en la Circular Interna Calendario de pagos, con el propósito de identificar si se presentan inconsistencias o no conformidades que requieran la devolución de la solicitud o en caso contrario, continuar con la liquidación de la orden de pago. La evidencia de la verificación se registra en el historial del sistema de Gestión Documental con la devolución de la solicitud o la continuación de la actividad por la liquidación de la orden de pago, que aparece relacionada en el listado de ordenes de pago generadas en el período.</v>
      </c>
      <c r="N80" s="533" t="str">
        <f>++'[14]6 MAPA CALOR RESIDUAL-TRATAMIEN'!$G$11</f>
        <v>Bajo</v>
      </c>
      <c r="O80" s="531" t="str">
        <f>+'[14]6 MAPA CALOR RESIDUAL-TRATAMIEN'!$Y$11</f>
        <v>Mitigar</v>
      </c>
    </row>
    <row r="81" spans="2:15" ht="99.95" customHeight="1" thickBot="1" x14ac:dyDescent="0.3">
      <c r="B81" s="530"/>
      <c r="C81" s="534"/>
      <c r="D81" s="530"/>
      <c r="E81" s="534"/>
      <c r="F81" s="534"/>
      <c r="G81" s="536"/>
      <c r="H81" s="536"/>
      <c r="I81" s="536"/>
      <c r="J81" s="530"/>
      <c r="K81" s="406">
        <v>2</v>
      </c>
      <c r="L81" s="406"/>
      <c r="M81" s="431" t="str">
        <f>+'[14]5 VALORACIÓN CONTROL PROBAB.'!$I$21</f>
        <v>El Funcionario o Colaborador designado valida cada vez que recibe una orden de pago liquidada para su revisión y aprobación, el consecutivo del informe, el valor del informe versus el valor de la orden de pago, la depuración de la base de retención en la fuente, la base de retención de ICA y las cuentas contables afectadas, para determinar si la orden se liquidó correctamente. En caso de encontrar inconsistencias, se realiza la devolución al colaborador que realizó el proceso para su corrección. La evidencia de la aprobación se registra en el historial de la solicitud del Sistema de Gestión Documental y en el número de la planilla de radicación en tesorería, que aparece relacionada en el listado de ordenes de pago generadas en el período.</v>
      </c>
      <c r="N81" s="534"/>
      <c r="O81" s="532"/>
    </row>
    <row r="82" spans="2:15" ht="156" x14ac:dyDescent="0.25">
      <c r="B82" s="529" t="s">
        <v>423</v>
      </c>
      <c r="C82" s="533" t="s">
        <v>141</v>
      </c>
      <c r="D82" s="529">
        <v>4</v>
      </c>
      <c r="E82" s="533" t="s">
        <v>376</v>
      </c>
      <c r="F82" s="533" t="s">
        <v>118</v>
      </c>
      <c r="G82" s="535" t="str">
        <f>+'[14]2 CONTEXTO E IDENTIFICACIÓN'!$H$12</f>
        <v xml:space="preserve"> soborno entrante al aceptar o solicitar una ventaja indebida en un pago a favor de un tercero</v>
      </c>
      <c r="H82" s="535" t="str">
        <f>+'[14]2 CONTEXTO E IDENTIFICACIÓN'!$I$12</f>
        <v>liquidar y aprobar una solicitud de pago, sin el cumplimiento total de los requisitos</v>
      </c>
      <c r="I82" s="535" t="str">
        <f>+'[14]2 CONTEXTO E IDENTIFICACIÓN'!$J$12</f>
        <v>Posibilidad de afectación económica y reputacional por soborno entrante al aceptar o solicitar una ventaja indebida en un pago a favor de un tercero a causa de liquidar y aprobar una solicitud de pago, sin el cumplimiento total de los requisitos</v>
      </c>
      <c r="J82" s="529" t="str">
        <f>+'[14]4 MAPA CALOR INHERENTE'!$E$13</f>
        <v>Alto</v>
      </c>
      <c r="K82" s="407">
        <v>1</v>
      </c>
      <c r="L82" s="407"/>
      <c r="M82" s="424" t="str">
        <f>+'[14]5 VALORACIÓN CONTROL PROBAB.'!$I$26</f>
        <v xml:space="preserve">La Auxiliar Administrativa, Técnico Operativo o Colaborador Designado verifica que para cada solicitud de pago recibida a través del sistema de correspondencia Orfeo, se presente la documentación requerida para la atención de una solicitud de pago, definida en la Circular Interna Calendario de pagos expedida en la vigencia, para proceder a efectuar la liquidación y generación de la Orden de pago, continuando con su cargue en Orfeo y remisión a Contabilidad para su causación. En caso que la solicitud no cumpla con los requisitos, se realiza la devolución a persona que radicó la solicitud en el aplicativo Orfeo, con la respectiva observación para que se realicen las modificaciones o ajustes a que haya lugar, que será atendida en su nuevo orden de llegada. La evidencia de la recepción y liquidación o en caso de persona jurídica, su traslado para liquidación, según sea el caso, o de la devolución de la solicitud de pago, por falta de requisitos, se encuentra en el sistema Orfeo en el historial de radicación de la solicitud de pago. </v>
      </c>
      <c r="N82" s="529" t="str">
        <f>+'[14]6 MAPA CALOR RESIDUAL-TRATAMIEN'!$G$12</f>
        <v>Alto</v>
      </c>
      <c r="O82" s="531" t="str">
        <f>+'[14]6 MAPA CALOR RESIDUAL-TRATAMIEN'!$Y$12</f>
        <v>Mitigar</v>
      </c>
    </row>
    <row r="83" spans="2:15" ht="105.95" customHeight="1" thickBot="1" x14ac:dyDescent="0.3">
      <c r="B83" s="530"/>
      <c r="C83" s="534"/>
      <c r="D83" s="530"/>
      <c r="E83" s="534"/>
      <c r="F83" s="534"/>
      <c r="G83" s="536"/>
      <c r="H83" s="536"/>
      <c r="I83" s="536"/>
      <c r="J83" s="530"/>
      <c r="K83" s="406">
        <v>2</v>
      </c>
      <c r="L83" s="406"/>
      <c r="M83" s="431" t="str">
        <f>+'[14]5 VALORACIÓN CONTROL PROBAB.'!$I$27</f>
        <v xml:space="preserve">El Técnico Operativo o Colaborador Designado valida cada vez que Contabilidad recibe una orden de pago para su causación, la completitud de los requisitos de la solicitud de pago, y en caso, de corresponder con los requisitos y descuentos se efectúa su registro contable en el sistema financiero. En caso de encontrar inconsistencias en la orden de pago generada o en los requisitos presentados, se deshabilita en el sistema y se devuelve al liquidador para efectuar los ajustes requeridos. La evidencia de la causación se observa en el registro de la contabilización en el sistema de información financiero y en el listado Consolidado Ordenes de pago en las columnas ID LIMAY CAUSACION y USUARIO CONTABILIZO. </v>
      </c>
      <c r="N83" s="530"/>
      <c r="O83" s="532"/>
    </row>
    <row r="84" spans="2:15" ht="96.75" thickBot="1" x14ac:dyDescent="0.3">
      <c r="B84" s="408" t="s">
        <v>423</v>
      </c>
      <c r="C84" s="412" t="s">
        <v>142</v>
      </c>
      <c r="D84" s="408">
        <v>5</v>
      </c>
      <c r="E84" s="412" t="s">
        <v>376</v>
      </c>
      <c r="F84" s="412" t="s">
        <v>118</v>
      </c>
      <c r="G84" s="417" t="str">
        <f>+'[14]2 CONTEXTO E IDENTIFICACIÓN'!$H$14</f>
        <v xml:space="preserve">  usar la entidad para dar apariencia de legalidad a los activos provenientes de actividades delictivas, para canalizar recursos hacia la realización de actividades terroristas o la proliferación de armas de destrucción masiva</v>
      </c>
      <c r="H84" s="417" t="str">
        <f>+'[14]2 CONTEXTO E IDENTIFICACIÓN'!$I$14</f>
        <v>fallas u omisiones en el registros de ingresos</v>
      </c>
      <c r="I84" s="417" t="str">
        <f>+'[14]2 CONTEXTO E IDENTIFICACIÓN'!$J$14</f>
        <v>Posibilidad de afectación económica y reputacional por  usar la entidad para dar apariencia de legalidad a los activos provenientes de actividades delictivas, para canalizar recursos hacia la realización de actividades terroristas o la proliferación de armas de destrucción masiva a causa de fallas u omisiones en el registros de ingresos</v>
      </c>
      <c r="J84" s="408" t="str">
        <f>+'[14]4 MAPA CALOR INHERENTE'!$E$15</f>
        <v>Moderado</v>
      </c>
      <c r="K84" s="407">
        <v>1</v>
      </c>
      <c r="L84" s="407"/>
      <c r="M84" s="424" t="str">
        <f>+'[14]5 VALORACIÓN CONTROL PROBAB.'!$I$38</f>
        <v>El Colaborador designado por Tesorería verifica diariamente los movimientos reflejados en las reportes de la Cuenta Única Distrital - CUD, identificando los ingresos y elaborando las actas de legalización registrando su respectiva justificación. En caso que no se establezca la procedencia de los ingresos se debe elaborar una partida conciliatoria, con el propósito de definir la procedencia del ingreso.</v>
      </c>
      <c r="N84" s="408" t="str">
        <f>+'[14]6 MAPA CALOR RESIDUAL-TRATAMIEN'!$G$14</f>
        <v>Moderado</v>
      </c>
      <c r="O84" s="420" t="str">
        <f>+'[14]6 MAPA CALOR RESIDUAL-TRATAMIEN'!$Y$14</f>
        <v>Mitigar</v>
      </c>
    </row>
    <row r="85" spans="2:15" ht="72.75" thickBot="1" x14ac:dyDescent="0.3">
      <c r="B85" s="414" t="s">
        <v>425</v>
      </c>
      <c r="C85" s="415" t="s">
        <v>135</v>
      </c>
      <c r="D85" s="414">
        <v>1</v>
      </c>
      <c r="E85" s="416" t="s">
        <v>377</v>
      </c>
      <c r="F85" s="416" t="s">
        <v>96</v>
      </c>
      <c r="G85" s="419" t="str">
        <f>+'[15]2 CONTEXTO E IDENTIFICACIÓN'!$H$9</f>
        <v xml:space="preserve"> deterioro en la infraestructura fisica de la entidad,</v>
      </c>
      <c r="H85" s="419" t="str">
        <f>+'[15]2 CONTEXTO E IDENTIFICACIÓN'!$I$9</f>
        <v xml:space="preserve">falta de seguimiento a los mantenimientos y adecuaciones en la sede propia de la entidad  </v>
      </c>
      <c r="I85" s="419" t="str">
        <f>+'[15]2 CONTEXTO E IDENTIFICACIÓN'!$J$9</f>
        <v xml:space="preserve">Posibilidad de afectación económica por deterioro en la infraestructura fisica de la entidad, a causa de falta de seguimiento a los mantenimientos y adecuaciones en la sede propia de la entidad  </v>
      </c>
      <c r="J85" s="414" t="str">
        <f>+'[15]4 MAPA CALOR INHERENTE'!$E$10</f>
        <v>Moderado</v>
      </c>
      <c r="K85" s="414">
        <v>1</v>
      </c>
      <c r="L85" s="414" t="s">
        <v>106</v>
      </c>
      <c r="M85" s="419" t="str">
        <f>+'[15]5 VALORACIÓN CONTROL PROBAB.'!$I$8</f>
        <v>El Servidor Público o contratista designado  Validar de manera mensual, el estado de la infraestructura física de las sedes propias de la entidad a través del formato de inspección de sedes.
dejando como soporte informe.
En caso de que se evidencie alguna afectación, se revisa la pertinencia de incluir la mejora, dentro de las actividades de mantenimiento programadas.</v>
      </c>
      <c r="N85" s="414" t="str">
        <f>+'[15]6 MAPA CALOR RESIDUAL-TRATAMIEN'!$G$9</f>
        <v>Moderado</v>
      </c>
      <c r="O85" s="411" t="str">
        <f>+'[15]6 MAPA CALOR RESIDUAL-TRATAMIEN'!$Y$9</f>
        <v>Mitigar</v>
      </c>
    </row>
    <row r="86" spans="2:15" ht="56.1" customHeight="1" thickBot="1" x14ac:dyDescent="0.3">
      <c r="B86" s="414" t="s">
        <v>425</v>
      </c>
      <c r="C86" s="415" t="s">
        <v>135</v>
      </c>
      <c r="D86" s="405">
        <v>2</v>
      </c>
      <c r="E86" s="394" t="s">
        <v>377</v>
      </c>
      <c r="F86" s="416" t="s">
        <v>108</v>
      </c>
      <c r="G86" s="419" t="str">
        <f>+'[15]2 CONTEXTO E IDENTIFICACIÓN'!$H$10</f>
        <v xml:space="preserve"> fallas en el registro de la información,</v>
      </c>
      <c r="H86" s="418" t="str">
        <f>+'[15]2 CONTEXTO E IDENTIFICACIÓN'!$I$10</f>
        <v>desconocimiento  del procedimiento para el  registro de datos requeridos como insumo para la generación de reportes de movimientos de almacen</v>
      </c>
      <c r="I86" s="418" t="str">
        <f>+'[15]2 CONTEXTO E IDENTIFICACIÓN'!$J$10</f>
        <v>Posibilidad de afectación reputacional por fallas en el registro de la información, a causa de desconocimiento  del procedimiento para el  registro de datos requeridos como insumo para la generación de reportes de movimientos de almacen</v>
      </c>
      <c r="J86" s="414" t="str">
        <f>+'[15]4 MAPA CALOR INHERENTE'!$E$11</f>
        <v>Moderado</v>
      </c>
      <c r="K86" s="405">
        <v>1</v>
      </c>
      <c r="L86" s="405" t="s">
        <v>106</v>
      </c>
      <c r="M86" s="418" t="str">
        <f>+'[15]5 VALORACIÓN CONTROL PROBAB.'!$I$14</f>
        <v xml:space="preserve">El Servidor Público o contratista designado  Validar mensulamente se generar mesas de trabajo  cuyo objetivo apunte a la revisión de las necesidades de mantenimiento de
las sedes con las que cuenta la Entidad. Dejando como soporte acta de reunión.
En caso de identificar necesidades urgentes se genera el compromiso de atender el evencto identificado 
</v>
      </c>
      <c r="N86" s="405" t="str">
        <f>+'[15]6 MAPA CALOR RESIDUAL-TRATAMIEN'!$G$10</f>
        <v>Moderado</v>
      </c>
      <c r="O86" s="411" t="str">
        <f>+'[15]6 MAPA CALOR RESIDUAL-TRATAMIEN'!$Y$10</f>
        <v>Mitigar</v>
      </c>
    </row>
    <row r="87" spans="2:15" ht="57" customHeight="1" thickBot="1" x14ac:dyDescent="0.3">
      <c r="B87" s="414" t="s">
        <v>425</v>
      </c>
      <c r="C87" s="415" t="s">
        <v>135</v>
      </c>
      <c r="D87" s="414">
        <v>3</v>
      </c>
      <c r="E87" s="416" t="s">
        <v>377</v>
      </c>
      <c r="F87" s="416" t="s">
        <v>96</v>
      </c>
      <c r="G87" s="419" t="str">
        <f>+'[15]2 CONTEXTO E IDENTIFICACIÓN'!$H$11</f>
        <v xml:space="preserve"> el vencimiento de elementos perecederos,</v>
      </c>
      <c r="H87" s="419" t="str">
        <f>+'[15]2 CONTEXTO E IDENTIFICACIÓN'!$I$11</f>
        <v>elementos no son consumidos o utilizados antes de su caducidad.</v>
      </c>
      <c r="I87" s="419" t="str">
        <f>+'[15]2 CONTEXTO E IDENTIFICACIÓN'!$J$11</f>
        <v>Posibilidad de afectación económica por el vencimiento de elementos perecederos, a causa de elementos no son consumidos o utilizados antes de su caducidad.</v>
      </c>
      <c r="J87" s="414" t="str">
        <f>+'[15]4 MAPA CALOR INHERENTE'!$E$12</f>
        <v>Moderado</v>
      </c>
      <c r="K87" s="414">
        <v>1</v>
      </c>
      <c r="L87" s="414" t="s">
        <v>106</v>
      </c>
      <c r="M87" s="419" t="str">
        <f>+'[15]5 VALORACIÓN CONTROL PROBAB.'!$I$20</f>
        <v>El Servidor Público o contratista designado  Validar trimestralmente realizar la mesa de trabajo con el personal encargado del grupo GREF para retroalimentar la información pertienente a la elaboración de  registros contables, con énfasis
en el manejo adecuado del sistema o aplicativo utilizado.soporte acta de reunión .</v>
      </c>
      <c r="N87" s="414" t="str">
        <f>+'[15]6 MAPA CALOR RESIDUAL-TRATAMIEN'!$G$11</f>
        <v>Moderado</v>
      </c>
      <c r="O87" s="411" t="str">
        <f>+'[15]6 MAPA CALOR RESIDUAL-TRATAMIEN'!$Y$11</f>
        <v>Mitigar</v>
      </c>
    </row>
    <row r="88" spans="2:15" ht="62.45" customHeight="1" thickBot="1" x14ac:dyDescent="0.3">
      <c r="B88" s="401" t="s">
        <v>425</v>
      </c>
      <c r="C88" s="415" t="s">
        <v>135</v>
      </c>
      <c r="D88" s="405">
        <v>4</v>
      </c>
      <c r="E88" s="416" t="s">
        <v>377</v>
      </c>
      <c r="F88" s="416" t="s">
        <v>118</v>
      </c>
      <c r="G88" s="419" t="str">
        <f>+'[15]2 CONTEXTO E IDENTIFICACIÓN'!$H$12</f>
        <v xml:space="preserve"> hurto o sustracción de elementos,</v>
      </c>
      <c r="H88" s="418" t="str">
        <f>+'[15]2 CONTEXTO E IDENTIFICACIÓN'!$I$12</f>
        <v>falta de control en el ingreso y salida de bienes de la entidad sin la verificacion y acompañamiento del personal de seguridad de la entidad.</v>
      </c>
      <c r="I88" s="418" t="str">
        <f>+'[15]2 CONTEXTO E IDENTIFICACIÓN'!$J$12</f>
        <v>Posibilidad de afectación económica y reputacional por hurto o sustracción de elementos, a causa de falta de control en el ingreso y salida de bienes de la entidad sin la verificacion y acompañamiento del personal de seguridad de la entidad.</v>
      </c>
      <c r="J88" s="414" t="str">
        <f>+'[15]4 MAPA CALOR INHERENTE'!$E$13</f>
        <v>Moderado</v>
      </c>
      <c r="K88" s="405">
        <v>1</v>
      </c>
      <c r="L88" s="405" t="s">
        <v>106</v>
      </c>
      <c r="M88" s="418" t="str">
        <f>+'[15]5 VALORACIÓN CONTROL PROBAB.'!$I$26</f>
        <v xml:space="preserve">El Servidor Público o contratista designado  Verificar mensualmente que se cumpla los requisitos para la elaboración de las  conciliaciones y de los registros contables, para asegurar que los movimientos se realicen correctamente. Como soporte queda el correo.
En caso de identificar inconsistencias en la información se solicita el ajuste al servidor encargado a traves de correo </v>
      </c>
      <c r="N88" s="405" t="str">
        <f>+'[15]6 MAPA CALOR RESIDUAL-TRATAMIEN'!$G$12</f>
        <v>Moderado</v>
      </c>
      <c r="O88" s="411" t="str">
        <f>+'[15]6 MAPA CALOR RESIDUAL-TRATAMIEN'!$Y$12</f>
        <v>Mitigar</v>
      </c>
    </row>
    <row r="89" spans="2:15" ht="81" customHeight="1" thickBot="1" x14ac:dyDescent="0.3">
      <c r="B89" s="414" t="s">
        <v>425</v>
      </c>
      <c r="C89" s="415" t="s">
        <v>140</v>
      </c>
      <c r="D89" s="414">
        <v>5</v>
      </c>
      <c r="E89" s="416" t="s">
        <v>377</v>
      </c>
      <c r="F89" s="416" t="s">
        <v>118</v>
      </c>
      <c r="G89" s="419" t="str">
        <f>+'[15]2 CONTEXTO E IDENTIFICACIÓN'!$H$13</f>
        <v xml:space="preserve"> corrupción al certificar el ingreso o salida modificando el inventario de la entidad para un obtener un beneficio,</v>
      </c>
      <c r="H89" s="419" t="str">
        <f>+'[15]2 CONTEXTO E IDENTIFICACIÓN'!$I$13</f>
        <v>hurto o sustracción de elementos por parte de servidores y/o contratistas</v>
      </c>
      <c r="I89" s="419" t="str">
        <f>+'[15]2 CONTEXTO E IDENTIFICACIÓN'!$J$13</f>
        <v>Posibilidad de afectación económica y reputacional por corrupción al certificar el ingreso o salida modificando el inventario de la entidad para un obtener un beneficio, a causa de hurto o sustracción de elementos por parte de servidores y/o contratistas</v>
      </c>
      <c r="J89" s="414" t="str">
        <f>+'[15]4 MAPA CALOR INHERENTE'!$E$14</f>
        <v>Moderado</v>
      </c>
      <c r="K89" s="414">
        <v>1</v>
      </c>
      <c r="L89" s="414" t="s">
        <v>106</v>
      </c>
      <c r="M89" s="419" t="str">
        <f>+'[15]5 VALORACIÓN CONTROL PROBAB.'!$I$32</f>
        <v>El Servidor Público o contratista designado  Validar de manera mensual, el formato GREF-FM-005 y lo envia por correo eléctronico a las áreas generadoras de la necesidad.
En caso de evidenciar productos vencidos, informará al equipo GREF el caso para continuar el trámite administrativo.</v>
      </c>
      <c r="N89" s="414" t="str">
        <f>+'[15]6 MAPA CALOR RESIDUAL-TRATAMIEN'!$G$13</f>
        <v>Moderado</v>
      </c>
      <c r="O89" s="411" t="str">
        <f>+'[15]6 MAPA CALOR RESIDUAL-TRATAMIEN'!$Y$13</f>
        <v>Mitigar</v>
      </c>
    </row>
    <row r="90" spans="2:15" ht="96.75" thickBot="1" x14ac:dyDescent="0.3">
      <c r="B90" s="414" t="s">
        <v>425</v>
      </c>
      <c r="C90" s="415" t="s">
        <v>63</v>
      </c>
      <c r="D90" s="414">
        <v>6</v>
      </c>
      <c r="E90" s="416" t="s">
        <v>377</v>
      </c>
      <c r="F90" s="416" t="s">
        <v>64</v>
      </c>
      <c r="G90" s="419" t="str">
        <f>+'[15]2 CONTEXTO E IDENTIFICACIÓN'!$H$14</f>
        <v xml:space="preserve"> pérdida, extravío o hurto de bienes muebles de la entidad, </v>
      </c>
      <c r="H90" s="419" t="str">
        <f>+'[15]2 CONTEXTO E IDENTIFICACIÓN'!$I$14</f>
        <v>omisión en la aplicación del procedimiento para el ingreso, custodia y salida de bienes e inventario del almacén y el reporte de informac ión a quien gestiona las pólizas cuando haya
lugar</v>
      </c>
      <c r="I90" s="419" t="str">
        <f>+'[15]2 CONTEXTO E IDENTIFICACIÓN'!$J$14</f>
        <v>Posibilidad  de efecto dañoso sobre bienes de uso público por pérdida, extravío o hurto de bienes muebles de la entidad,  a causa de omisión en la aplicación del procedimiento para el ingreso, custodia y salida de bienes e inventario del almacén y el reporte de informac ión a quien gestiona las pólizas cuando haya
lugar</v>
      </c>
      <c r="J90" s="414" t="str">
        <f>+'[15]4 MAPA CALOR INHERENTE'!$E$15</f>
        <v>Alto</v>
      </c>
      <c r="K90" s="414">
        <v>1</v>
      </c>
      <c r="L90" s="414" t="s">
        <v>106</v>
      </c>
      <c r="M90" s="419" t="str">
        <f>+'[15]5 VALORACIÓN CONTROL PROBAB.'!$I$38</f>
        <v>El Servidor Público o contratista designado  Revisar mensualmente  el cumplimiento a los protocolos de seguridad prestados por la empresa contratante en el cual se acompañe todas las actividades de ingreso y salida de bienes, asegurando que las entradas y salidas estén debidamente documentadas y verificadas. dejando como soporte registro en la bitacora.
en caso de identificar anomalias se informa al supervisor a traves de correo.</v>
      </c>
      <c r="N90" s="414" t="str">
        <f>+'[15]6 MAPA CALOR RESIDUAL-TRATAMIEN'!$G$14</f>
        <v>Alto</v>
      </c>
      <c r="O90" s="411" t="str">
        <f>+'[15]6 MAPA CALOR RESIDUAL-TRATAMIEN'!$Y$14</f>
        <v>Mitigar</v>
      </c>
    </row>
    <row r="91" spans="2:15" ht="192" x14ac:dyDescent="0.25">
      <c r="B91" s="529" t="s">
        <v>416</v>
      </c>
      <c r="C91" s="533" t="s">
        <v>135</v>
      </c>
      <c r="D91" s="529">
        <v>1</v>
      </c>
      <c r="E91" s="533" t="s">
        <v>378</v>
      </c>
      <c r="F91" s="533" t="s">
        <v>96</v>
      </c>
      <c r="G91" s="535" t="str">
        <f>+'[16]2 CONTEXTO E IDENTIFICACIÓN'!$H$9</f>
        <v xml:space="preserve"> sanción de un ente regulador al incumplir con la legislacion ambiental vigente aplicable a la entidad </v>
      </c>
      <c r="H91" s="535" t="str">
        <f>+'[16]2 CONTEXTO E IDENTIFICACIÓN'!$I$9</f>
        <v>la inadecuada implementación de las medidas de control y  deficiente seguimiento de los criterios ambientales en los diferentes procesos y actividades propias de las UAERMV.</v>
      </c>
      <c r="I91" s="535" t="str">
        <f>+'[16]2 CONTEXTO E IDENTIFICACIÓN'!$J$9</f>
        <v>Posibilidad de afectación económica por sanción de un ente regulador al incumplir con la legislacion ambiental vigente aplicable a la entidad  a causa de la inadecuada implementación de las medidas de control y  deficiente seguimiento de los criterios ambientales en los diferentes procesos y actividades propias de las UAERMV.</v>
      </c>
      <c r="J91" s="529" t="str">
        <f>+'[16]4 MAPA CALOR INHERENTE'!$E$10</f>
        <v>Alto</v>
      </c>
      <c r="K91" s="407">
        <v>1</v>
      </c>
      <c r="L91" s="407" t="s">
        <v>106</v>
      </c>
      <c r="M91" s="424" t="str">
        <f>+'[16]5 VALORACIÓN CONTROL PROBAB.'!$I$8</f>
        <v xml:space="preserve">Los profesionales designados por el Jefe de Servicio a la Ciudadania y Sostenibilidad (líder Ambiental PIGA) Revisa trimestralmente la normatividad aplicable vigente; en las diferentes plataformas definidas para estas validaciones (Ministerio de Ambiente y Desarrollo Sostenible, el Sistema de Información Ambiental de Colombia (SIAC), la Autoridad Nacional de Licencias Ambientales (ANLA) y Secretaría Distrital de Ambiente-SDA, entre otras fuentes), identificando la aplicación de requisitos legales  establecidos para la gestión ambiental aplicable a las sedes de la entidad. Posteriormente, se remite la matriz legal vigente para la revisión final del abogado de la Oficina Servicio a la Ciudadanía y Sostenibilidad. 
Las evidencias serán las actas de reunión de las revisiones, la matriz legal actualizada o ajustada si es el caso, y el correo de parte del abogado donde indique la revisión final o comentarios frente a la normativa aplicable para estas temáticas. 
En el caso que se identifiquen cambios normativos, se procede a informar al jefe con el fin de tramitar el ajuste respectivo de matriz legal ante la oficina jurídica de la UMV. </v>
      </c>
      <c r="N91" s="529" t="str">
        <f>+'[16]6 MAPA CALOR RESIDUAL-TRATAMIEN'!$G$9</f>
        <v>Alto</v>
      </c>
      <c r="O91" s="531" t="str">
        <f>+'[16]6 MAPA CALOR RESIDUAL-TRATAMIEN'!$Y$9</f>
        <v>Mitigar</v>
      </c>
    </row>
    <row r="92" spans="2:15" ht="114.6" customHeight="1" x14ac:dyDescent="0.25">
      <c r="B92" s="537"/>
      <c r="C92" s="539"/>
      <c r="D92" s="537"/>
      <c r="E92" s="539"/>
      <c r="F92" s="539"/>
      <c r="G92" s="540"/>
      <c r="H92" s="540"/>
      <c r="I92" s="540"/>
      <c r="J92" s="537"/>
      <c r="K92" s="392">
        <v>2</v>
      </c>
      <c r="L92" s="392" t="s">
        <v>106</v>
      </c>
      <c r="M92" s="427" t="str">
        <f>+'[16]5 VALORACIÓN CONTROL PROBAB.'!$I$9</f>
        <v>Los profesionales designados por el jefe de la OSCS (Para implementar  PIGA) Valida la correcta implementación de los controles operacionales, a traves de una (1) visita de seguimiento al mes a cada una de las sedes de la entidad. Lo anterior se evidenciará por medio de informe mensual del Coordinador GAM dirigido al jefe OSCS con el resultado de la visita realizada para cada sede. 
En caso que se identifiquen anomalías se procede a informar al Jefe de la Oficina, así como a las areas correspondientes a cargo de la operatividad de las sedes, de tal manera que se tomen las medidas correctivas necesarias.</v>
      </c>
      <c r="N92" s="537"/>
      <c r="O92" s="538"/>
    </row>
    <row r="93" spans="2:15" ht="113.1" customHeight="1" thickBot="1" x14ac:dyDescent="0.3">
      <c r="B93" s="530"/>
      <c r="C93" s="534"/>
      <c r="D93" s="530"/>
      <c r="E93" s="534"/>
      <c r="F93" s="534"/>
      <c r="G93" s="536"/>
      <c r="H93" s="536"/>
      <c r="I93" s="536"/>
      <c r="J93" s="530"/>
      <c r="K93" s="406">
        <v>3</v>
      </c>
      <c r="L93" s="406" t="s">
        <v>106</v>
      </c>
      <c r="M93" s="431" t="str">
        <f>+'[16]5 VALORACIÓN CONTROL PROBAB.'!$I$10</f>
        <v xml:space="preserve">El jefe de la OSCS junto con el equipo PIGA Verifica  trimestralmente el cumplimiento de los manuales, procedimientos, planes y normatividad ambiental aplicable a las sedes de la entidad, a través de mesa de trabajo, que permita identificar la correcta implementación de todos los requisitos establecidos.
Como evidencia se cuenta con acta de reunión de segimiento y verificación. 
En el caso que se identifiquen anomalías, se procede a efectuar ls acciones inmediatas para corregir los imprevistos presentados. </v>
      </c>
      <c r="N93" s="530"/>
      <c r="O93" s="532"/>
    </row>
    <row r="94" spans="2:15" ht="132" x14ac:dyDescent="0.25">
      <c r="B94" s="529" t="s">
        <v>416</v>
      </c>
      <c r="C94" s="533" t="s">
        <v>135</v>
      </c>
      <c r="D94" s="529">
        <v>2</v>
      </c>
      <c r="E94" s="529" t="s">
        <v>378</v>
      </c>
      <c r="F94" s="533" t="s">
        <v>118</v>
      </c>
      <c r="G94" s="535" t="str">
        <f>+'[16]2 CONTEXTO E IDENTIFICACIÓN'!$H$10</f>
        <v xml:space="preserve"> la ocurrencia de accidentes ambientales producto de actividades que se desarrollan en las sedes de la entidad y que pueden afectar el suelo, aire y el agua</v>
      </c>
      <c r="H94" s="535" t="str">
        <f>+'[16]2 CONTEXTO E IDENTIFICACIÓN'!$I$10</f>
        <v xml:space="preserve">debilidades en la atención de las señales preventivas para evitar los accidentes ambientales, asi como exceso de confianza en la manipulacion de elementos, insumos y maquinaria durante la operacion en las sedes </v>
      </c>
      <c r="I94" s="535" t="str">
        <f>+'[16]2 CONTEXTO E IDENTIFICACIÓN'!$J$10</f>
        <v xml:space="preserve">Posibilidad de afectación económica y reputacional por la ocurrencia de accidentes ambientales producto de actividades que se desarrollan en las sedes de la entidad y que pueden afectar el suelo, aire y el agua a causa de debilidades en la atención de las señales preventivas para evitar los accidentes ambientales, asi como exceso de confianza en la manipulacion de elementos, insumos y maquinaria durante la operacion en las sedes </v>
      </c>
      <c r="J94" s="529" t="str">
        <f>+'[16]4 MAPA CALOR INHERENTE'!$E$11</f>
        <v>Alto</v>
      </c>
      <c r="K94" s="407">
        <v>1</v>
      </c>
      <c r="L94" s="407" t="s">
        <v>106</v>
      </c>
      <c r="M94" s="424" t="str">
        <f>+'[16]5 VALORACIÓN CONTROL PROBAB.'!$I$14</f>
        <v xml:space="preserve">Los profesionales designados por el jefe de la OSCS (Para implementar  PIGA) revisa la correcta implementación de los controles operacionales, efectuando visitas de seguimiento al mes a cada una de las sedes de la entidad y generando alertas tempranas a las areas misionales, respecto a posibles impactos y riesgos generados por las actividades propias de las sedes. Lo anterior, se evidenciará por medio de informe mensual del jefe OSCS dirigidos a las áreas con el resultado de las visitas realizadas y las alertas tempranas que permitan tomar medidas preventivas. 
En caso que se identifiquen anomalías se procede a informar de manera inmediata a las jefes de las areas y al supervisor del contrato de las sedes en arrendamiento para tomar las medidas correctivas necesarias. </v>
      </c>
      <c r="N94" s="529" t="str">
        <f>+'[16]6 MAPA CALOR RESIDUAL-TRATAMIEN'!$G$10</f>
        <v>Moderado</v>
      </c>
      <c r="O94" s="531" t="str">
        <f>+'[16]6 MAPA CALOR RESIDUAL-TRATAMIEN'!$Y$10</f>
        <v>Mitigar</v>
      </c>
    </row>
    <row r="95" spans="2:15" ht="108.75" thickBot="1" x14ac:dyDescent="0.3">
      <c r="B95" s="530"/>
      <c r="C95" s="534"/>
      <c r="D95" s="530"/>
      <c r="E95" s="530"/>
      <c r="F95" s="534"/>
      <c r="G95" s="536"/>
      <c r="H95" s="536"/>
      <c r="I95" s="536"/>
      <c r="J95" s="530"/>
      <c r="K95" s="406">
        <v>2</v>
      </c>
      <c r="L95" s="406" t="s">
        <v>106</v>
      </c>
      <c r="M95" s="431" t="str">
        <f>+'[16]5 VALORACIÓN CONTROL PROBAB.'!$I$15</f>
        <v>Los profesionales ambientales designados por el jefe OSCS revisa las actividades de manejo de sustancias peligrosas en las sedes operativa y de producción, con el fin de evaluar prácticas y establecer si es el caso, oportunidades de mejora, a través de inspección trimestral. La evidencia son los formatos diligenciados GAM-FM-012 de las prácticas para  la prevención de accidentes ambientales.
En el caso que se evidencie prácticas inadecuadas que pueden generar un accidentes, se detine la actividad, se debe volver a socializar los lineamientos establecidos y nuevamente se aplica la herramienta.</v>
      </c>
      <c r="N95" s="530"/>
      <c r="O95" s="532"/>
    </row>
    <row r="96" spans="2:15" ht="108.75" thickBot="1" x14ac:dyDescent="0.3">
      <c r="B96" s="414" t="s">
        <v>421</v>
      </c>
      <c r="C96" s="415" t="s">
        <v>135</v>
      </c>
      <c r="D96" s="414">
        <v>1</v>
      </c>
      <c r="E96" s="414" t="s">
        <v>379</v>
      </c>
      <c r="F96" s="416" t="s">
        <v>96</v>
      </c>
      <c r="G96" s="419" t="str">
        <f>+'[17]2 CONTEXTO E IDENTIFICACIÓN'!$H$9</f>
        <v xml:space="preserve">  incumplir con los lineamientos emitidos por Colombia Compra Eficiente frente a la identificacion de riesgos en un proceso,</v>
      </c>
      <c r="H96" s="419" t="str">
        <f>+'[17]2 CONTEXTO E IDENTIFICACIÓN'!$I$9</f>
        <v>no contemplar todos los aspectos que pueden afectar la ejecución de un contrato.</v>
      </c>
      <c r="I96" s="419" t="str">
        <f>+'[17]2 CONTEXTO E IDENTIFICACIÓN'!$J$9</f>
        <v>Posibilidad de afectación económica por  incumplir con los lineamientos emitidos por Colombia Compra Eficiente frente a la identificacion de riesgos en un proceso, a causa de no contemplar todos los aspectos que pueden afectar la ejecución de un contrato.</v>
      </c>
      <c r="J96" s="414" t="str">
        <f>+'[17]4 MAPA CALOR INHERENTE'!$E$10</f>
        <v>Alto</v>
      </c>
      <c r="K96" s="414">
        <v>1</v>
      </c>
      <c r="L96" s="414" t="s">
        <v>106</v>
      </c>
      <c r="M96" s="419" t="str">
        <f>+'[17]5 VALORACIÓN CONTROL PROBAB.'!$I$8</f>
        <v>El designado por el/la Gerente de GCON Revisa que los riesgos identificados para cada proceso de selección sean coherentes y estén alineados con los lineamientos de Colombia Compra Eficiente y con el objeto a contratar, asegurando su adecuada identificación, valoración y tratamiento. Como evidencia, se carga la version final en el aplicativo SECOP correspondiente a cada proceso de selección. 
En caso de evidenciarse novedades o desviaciones en dicha matriz, se solicitan los ajustes para su corrección por parte del servidor público o colaborador responsable, garantizando la trazabilidad, oportunidad y calidad del análisis de riesgos.</v>
      </c>
      <c r="N96" s="414" t="str">
        <f>+'[17]6 MAPA CALOR RESIDUAL-TRATAMIEN'!$G$9</f>
        <v>Alto</v>
      </c>
      <c r="O96" s="411" t="str">
        <f>+'[17]6 MAPA CALOR RESIDUAL-TRATAMIEN'!$Y$9</f>
        <v>Mitigar</v>
      </c>
    </row>
    <row r="97" spans="2:15" ht="96.75" thickBot="1" x14ac:dyDescent="0.3">
      <c r="B97" s="414" t="s">
        <v>421</v>
      </c>
      <c r="C97" s="415" t="s">
        <v>135</v>
      </c>
      <c r="D97" s="414">
        <v>2</v>
      </c>
      <c r="E97" s="415" t="s">
        <v>379</v>
      </c>
      <c r="F97" s="416" t="s">
        <v>108</v>
      </c>
      <c r="G97" s="419" t="str">
        <f>+'[17]2 CONTEXTO E IDENTIFICACIÓN'!$H$10</f>
        <v xml:space="preserve"> Hallazgo o no conformidad de ente regulador o de la OCI, </v>
      </c>
      <c r="H97" s="419" t="str">
        <f>+'[17]2 CONTEXTO E IDENTIFICACIÓN'!$I$10</f>
        <v xml:space="preserve"> ausencia o retraso en la publicacion en la plataforma SECOP de documentos de los procesos selectivos a excepcion de; Acuerdo marco, Bolsa mercantil y compras por grandes superficies.</v>
      </c>
      <c r="I97" s="419" t="str">
        <f>+'[17]2 CONTEXTO E IDENTIFICACIÓN'!$J$10</f>
        <v>Posibilidad de afectación reputacional por Hallazgo o no conformidad de ente regulador o de la OCI,  a causa de  ausencia o retraso en la publicacion en la plataforma SECOP de documentos de los procesos selectivos a excepcion de; Acuerdo marco, Bolsa mercantil y compras por grandes superficies.</v>
      </c>
      <c r="J97" s="414" t="str">
        <f>+'[17]4 MAPA CALOR INHERENTE'!$E$11</f>
        <v>Alto</v>
      </c>
      <c r="K97" s="414">
        <v>1</v>
      </c>
      <c r="L97" s="414" t="s">
        <v>106</v>
      </c>
      <c r="M97" s="419" t="str">
        <f>+'[17]5 VALORACIÓN CONTROL PROBAB.'!$I$14</f>
        <v>El designado por el/la Gerente de GCON Verifica que se encuentre la documentacion requerida para cada proceso selectivo de acuerdo con el formato  LISTA DE CHEQUEO - ETAPA PRECONTRACTUAL - GCON-FM-053, el cual debe ser concordante con el proceso de selección que se adelante a través de la plataforma del Secop II.  Como evidencia: Formato de Lista de chequeo diligenciado para cada proceso Selectivo.
En caso de identificar que no se encuentra cargado en aplicativo ORFEO se deberá incluirlo en el respectivo proceso</v>
      </c>
      <c r="N97" s="414" t="str">
        <f>+'[17]6 MAPA CALOR RESIDUAL-TRATAMIEN'!$G$10</f>
        <v>Alto</v>
      </c>
      <c r="O97" s="411" t="str">
        <f>+'[17]6 MAPA CALOR RESIDUAL-TRATAMIEN'!$Y$10</f>
        <v>Mitigar</v>
      </c>
    </row>
    <row r="98" spans="2:15" ht="144" x14ac:dyDescent="0.25">
      <c r="B98" s="529" t="s">
        <v>421</v>
      </c>
      <c r="C98" s="533" t="s">
        <v>135</v>
      </c>
      <c r="D98" s="529">
        <v>3</v>
      </c>
      <c r="E98" s="529" t="s">
        <v>379</v>
      </c>
      <c r="F98" s="533" t="s">
        <v>108</v>
      </c>
      <c r="G98" s="535" t="str">
        <f>+'[17]2 CONTEXTO E IDENTIFICACIÓN'!$H$11</f>
        <v xml:space="preserve"> Hallazgo o no conformidad del ente regulador o de la OCI, </v>
      </c>
      <c r="H98" s="535" t="str">
        <f>+'[17]2 CONTEXTO E IDENTIFICACIÓN'!$I$11</f>
        <v>la inadecuada identificación y justificación de la necesidad de contratación de servicios profesionales y de apoyo a la gestión.</v>
      </c>
      <c r="I98" s="535" t="str">
        <f>+'[17]2 CONTEXTO E IDENTIFICACIÓN'!$J$11</f>
        <v>Posibilidad de afectación reputacional por Hallazgo o no conformidad del ente regulador o de la OCI,  a causa de la inadecuada identificación y justificación de la necesidad de contratación de servicios profesionales y de apoyo a la gestión.</v>
      </c>
      <c r="J98" s="529" t="str">
        <f>+'[17]4 MAPA CALOR INHERENTE'!$E$12</f>
        <v>Alto</v>
      </c>
      <c r="K98" s="407">
        <v>1</v>
      </c>
      <c r="L98" s="407" t="s">
        <v>106</v>
      </c>
      <c r="M98" s="424" t="str">
        <f>+'[17]5 VALORACIÓN CONTROL PROBAB.'!$I$20</f>
        <v>El designado por el/la Gerente de GCON Verifica  la existencia del certificado de inexistencia o insuficiencia de personal de planta, donde se identifique que:
I. No existe personal que pueda desarrollar la actividad para la cual se requiere contratar la prestación del servicio.
II.Existe personal en la planta, pero este no es suficiente.
III. El desarrollo de la actividad requiere un grado de especialización y un perfil diferente a los establecidos en el manual de funciones y competencias de la Unidad, lo que implica la inminente necesidad de contratación del servicio.
Como evidencia se registra el formato aleatorio por los CPS -   CERTIFICADO DE INEXISTENCIA O INSUFICIENCIA DE PERSONAL(GTHU-FM-031). En caso de verificar que no se cuenta con el certificado, se debe solicitar al área generador de la necesidad la presentación de este.</v>
      </c>
      <c r="N98" s="529" t="str">
        <f>+'[17]6 MAPA CALOR RESIDUAL-TRATAMIEN'!$G$11</f>
        <v>Alto</v>
      </c>
      <c r="O98" s="529" t="str">
        <f>+'[17]6 MAPA CALOR RESIDUAL-TRATAMIEN'!$Y$11</f>
        <v>Mitigar</v>
      </c>
    </row>
    <row r="99" spans="2:15" ht="84.75" thickBot="1" x14ac:dyDescent="0.3">
      <c r="B99" s="530"/>
      <c r="C99" s="534"/>
      <c r="D99" s="530"/>
      <c r="E99" s="530"/>
      <c r="F99" s="534"/>
      <c r="G99" s="536"/>
      <c r="H99" s="536"/>
      <c r="I99" s="536"/>
      <c r="J99" s="530"/>
      <c r="K99" s="406">
        <v>2</v>
      </c>
      <c r="L99" s="406" t="s">
        <v>106</v>
      </c>
      <c r="M99" s="431" t="str">
        <f>+'[17]5 VALORACIÓN CONTROL PROBAB.'!$I$21</f>
        <v>El designado por el/la Gerente de GCON Valida que se realice el cargue mensual en el aplicativo SECOP II de los documentos requeridos (informe de cuenta) con el colaborador designado por cada dependencias, 
Como evidencia se cuenta con archivo de los seguimientos realizados.
En el caso de que no se identifiquen seguimiento por las dependencias, se remite correo electrónico al Directivo responsable para informar la novedad</v>
      </c>
      <c r="N99" s="530"/>
      <c r="O99" s="530"/>
    </row>
    <row r="100" spans="2:15" ht="108.75" thickBot="1" x14ac:dyDescent="0.3">
      <c r="B100" s="408" t="s">
        <v>421</v>
      </c>
      <c r="C100" s="412" t="s">
        <v>142</v>
      </c>
      <c r="D100" s="408">
        <v>4</v>
      </c>
      <c r="E100" s="408" t="s">
        <v>379</v>
      </c>
      <c r="F100" s="412" t="s">
        <v>96</v>
      </c>
      <c r="G100" s="417" t="str">
        <f>+'[17]2 CONTEXTO E IDENTIFICACIÓN'!$H$12</f>
        <v xml:space="preserve"> usar la entidad para dar apariencia de legalidad a los activos provenientes de actividades delictivas, para canalizar recursos hacia la realización de actividades terroristas o la proliferación de armas de destrucción masiva,</v>
      </c>
      <c r="H100" s="417" t="str">
        <f>+'[17]2 CONTEXTO E IDENTIFICACIÓN'!$I$12</f>
        <v>fallas u omisiones en proceso de la debida diligencia.</v>
      </c>
      <c r="I100" s="417" t="str">
        <f>+'[17]2 CONTEXTO E IDENTIFICACIÓN'!$J$12</f>
        <v>Posibilidad de afectación económica por usar la entidad para dar apariencia de legalidad a los activos provenientes de actividades delictivas, para canalizar recursos hacia la realización de actividades terroristas o la proliferación de armas de destrucción masiva, a causa de fallas u omisiones en proceso de la debida diligencia.</v>
      </c>
      <c r="J100" s="408" t="str">
        <f>+'[17]4 MAPA CALOR INHERENTE'!$E$13</f>
        <v>Alto</v>
      </c>
      <c r="K100" s="407">
        <v>1</v>
      </c>
      <c r="L100" s="407" t="s">
        <v>106</v>
      </c>
      <c r="M100" s="424" t="str">
        <f>+'[17]5 VALORACIÓN CONTROL PROBAB.'!$I$26</f>
        <v>El designado por el/la Gerente de GCON Verifica cada vez que se reciben propuestas en los procesos de selección que la carta de presentación de oferta cumpla con los requisitos relacionados, evidenciando que los bienes y servicios destinados para suplir la necesidad de la entidad, son de origen licito; así como, la composición accionaria de la persona jurídica o de los integrantes del proponente plural.
Evidencia: Informe de evaluación de requisitos jurídicos.
En caso de que esta no este debidamente diligenciada se solicita al proponente la aclare o diligencie en su totalidad.</v>
      </c>
      <c r="N100" s="408" t="str">
        <f>+'[17]6 MAPA CALOR RESIDUAL-TRATAMIEN'!$G$12</f>
        <v>Alto</v>
      </c>
      <c r="O100" s="408" t="str">
        <f>+'[17]6 MAPA CALOR RESIDUAL-TRATAMIEN'!$Y$12</f>
        <v>Mitigar</v>
      </c>
    </row>
    <row r="101" spans="2:15" ht="108" x14ac:dyDescent="0.25">
      <c r="B101" s="529" t="s">
        <v>421</v>
      </c>
      <c r="C101" s="533" t="s">
        <v>141</v>
      </c>
      <c r="D101" s="529">
        <v>5</v>
      </c>
      <c r="E101" s="529" t="s">
        <v>379</v>
      </c>
      <c r="F101" s="533" t="s">
        <v>118</v>
      </c>
      <c r="G101" s="535" t="str">
        <f>+'[17]2 CONTEXTO E IDENTIFICACIÓN'!$H$13</f>
        <v xml:space="preserve"> Soborno entrante al aceptar o solicitar una ventaja indebida en la  evaluación de los procesos de selección para la contratación de bienes y servicios de la Entidad,</v>
      </c>
      <c r="H101" s="535" t="str">
        <f>+'[17]2 CONTEXTO E IDENTIFICACIÓN'!$I$13</f>
        <v>a causa del direccionamiento y/o favorecimiento de la contratación hacia un proponente específico.</v>
      </c>
      <c r="I101" s="535" t="str">
        <f>+'[17]2 CONTEXTO E IDENTIFICACIÓN'!$J$13</f>
        <v>Posibilidad de afectación económica y reputacional por Soborno entrante al aceptar o solicitar una ventaja indebida en la  evaluación de los procesos de selección para la contratación de bienes y servicios de la Entidad, a causa de a causa del direccionamiento y/o favorecimiento de la contratación hacia un proponente específico.</v>
      </c>
      <c r="J101" s="529" t="str">
        <f>+'[17]4 MAPA CALOR INHERENTE'!$E$14</f>
        <v>Alto</v>
      </c>
      <c r="K101" s="407">
        <v>1</v>
      </c>
      <c r="L101" s="407" t="s">
        <v>106</v>
      </c>
      <c r="M101" s="424" t="str">
        <f>+'[17]5 VALORACIÓN CONTROL PROBAB.'!$I$32</f>
        <v>El designado por el/la Gerente de GCON Verifica mensualmente el cumplimiento de los requisitos legales y procedimentales durante el proceso de selección, garantizando que en cada proceso de seleccion se establezca y se respete el término para la presentación de observaciones por parte de los oferentes y terceros interesados. Como evidencia se cuenta con el actas de evaluación por cada proceso selectivo. 
En caso de evidenciar algún tipo de anormalidad durante la evaluación de las ofertas, el ordenador del gasto podrá separarse de esta y dará cumplimiento a lo establecido en el estatuto de contratación para estos casos.</v>
      </c>
      <c r="N101" s="529" t="str">
        <f>+'[17]6 MAPA CALOR RESIDUAL-TRATAMIEN'!$G$13</f>
        <v>Alto</v>
      </c>
      <c r="O101" s="529" t="str">
        <f>+'[17]6 MAPA CALOR RESIDUAL-TRATAMIEN'!$Y$13</f>
        <v>Mitigar</v>
      </c>
    </row>
    <row r="102" spans="2:15" ht="60.75" thickBot="1" x14ac:dyDescent="0.3">
      <c r="B102" s="530"/>
      <c r="C102" s="534"/>
      <c r="D102" s="530"/>
      <c r="E102" s="530"/>
      <c r="F102" s="534"/>
      <c r="G102" s="536"/>
      <c r="H102" s="536"/>
      <c r="I102" s="536"/>
      <c r="J102" s="530"/>
      <c r="K102" s="406">
        <v>2</v>
      </c>
      <c r="L102" s="406" t="s">
        <v>106</v>
      </c>
      <c r="M102" s="431" t="str">
        <f>+'[17]5 VALORACIÓN CONTROL PROBAB.'!$I$33</f>
        <v>El designado por el/la Gerente de GCON debe verificar que exista coherencia y trazabilidad contractual, cada vez que se adelante un proceso selecitvo en relacion con la necesidad, objeto, criterios y oferta selecionada. 
Como evidencia se cuenta con la publicacion de los pliegos de condiciones y estudios previos por cada proceso</v>
      </c>
      <c r="N102" s="530"/>
      <c r="O102" s="530"/>
    </row>
    <row r="103" spans="2:15" ht="108.75" thickBot="1" x14ac:dyDescent="0.3">
      <c r="B103" s="414" t="s">
        <v>422</v>
      </c>
      <c r="C103" s="415" t="s">
        <v>135</v>
      </c>
      <c r="D103" s="414">
        <v>1</v>
      </c>
      <c r="E103" s="414" t="s">
        <v>380</v>
      </c>
      <c r="F103" s="416" t="s">
        <v>96</v>
      </c>
      <c r="G103" s="419" t="str">
        <f>+'[18]2 CONTEXTO E IDENTIFICACIÓN'!$H$9</f>
        <v xml:space="preserve">  sanción del entes regulador debido a incumplimiento de los lineamientos archivísticos, </v>
      </c>
      <c r="H103" s="419" t="str">
        <f>+'[18]2 CONTEXTO E IDENTIFICACIÓN'!$I$9</f>
        <v>pérdida, deterioro o inaccesibilidad de la información</v>
      </c>
      <c r="I103" s="419" t="str">
        <f>+'[18]2 CONTEXTO E IDENTIFICACIÓN'!$J$9</f>
        <v>Posibilidad de afectación económica por  sanción del entes regulador debido a incumplimiento de los lineamientos archivísticos,  a causa de pérdida, deterioro o inaccesibilidad de la información</v>
      </c>
      <c r="J103" s="414" t="str">
        <f>+'[18]4 MAPA CALOR INHERENTE'!$E$10</f>
        <v>Moderado</v>
      </c>
      <c r="K103" s="414">
        <v>1</v>
      </c>
      <c r="L103" s="414" t="s">
        <v>106</v>
      </c>
      <c r="M103" s="419" t="str">
        <f>+'[18]5 VALORACIÓN CONTROL PROBAB.'!$I$8</f>
        <v>El colaborador designado por el lider del proceso Revisa cuatrimestralmente, que los inventarios recibidos por las dependencias estén alineados con las Tablas de Retención Documental (TRD) para su posterior publicación en la intranet de la entidad. La evidencia de esta actividad es la comunicación oficial enviada a las dependencias, en la que se solicita la actualización de los inventarios.
En caso de identificar falencias en los inventarios documentales recibidos, se procederá a notificar a los responsables de las dependencias por correo electrónico, solicitando los ajustes necesarios.</v>
      </c>
      <c r="N103" s="414" t="str">
        <f>+'[18]6 MAPA CALOR RESIDUAL-TRATAMIEN'!$G$9</f>
        <v>Moderado</v>
      </c>
      <c r="O103" s="411" t="str">
        <f>+'[18]6 MAPA CALOR RESIDUAL-TRATAMIEN'!$Y$9</f>
        <v>Mitigar</v>
      </c>
    </row>
    <row r="104" spans="2:15" ht="84" x14ac:dyDescent="0.25">
      <c r="B104" s="529" t="s">
        <v>422</v>
      </c>
      <c r="C104" s="533" t="s">
        <v>135</v>
      </c>
      <c r="D104" s="529">
        <v>2</v>
      </c>
      <c r="E104" s="533" t="s">
        <v>380</v>
      </c>
      <c r="F104" s="533" t="s">
        <v>118</v>
      </c>
      <c r="G104" s="535" t="str">
        <f>+'[18]2 CONTEXTO E IDENTIFICACIÓN'!$H$10</f>
        <v xml:space="preserve"> incumplimiento de los lineamientos establecidos en el Programa de Gestión Documental,</v>
      </c>
      <c r="H104" s="535" t="str">
        <f>+'[18]2 CONTEXTO E IDENTIFICACIÓN'!$I$10</f>
        <v>inadecuado manejo y consulta de la documentación por parte de los colaboradores de la Entidad. Lo cual puede generar sanciones por parte de entes de control</v>
      </c>
      <c r="I104" s="535" t="str">
        <f>+'[18]2 CONTEXTO E IDENTIFICACIÓN'!$J$10</f>
        <v>Posibilidad de afectación económica y reputacional por incumplimiento de los lineamientos establecidos en el Programa de Gestión Documental, a causa de inadecuado manejo y consulta de la documentación por parte de los colaboradores de la Entidad. Lo cual puede generar sanciones por parte de entes de control</v>
      </c>
      <c r="J104" s="529" t="str">
        <f>+'[18]4 MAPA CALOR INHERENTE'!$E$11</f>
        <v>Moderado</v>
      </c>
      <c r="K104" s="407">
        <v>1</v>
      </c>
      <c r="L104" s="407" t="s">
        <v>106</v>
      </c>
      <c r="M104" s="424" t="str">
        <f>+'[18]5 VALORACIÓN CONTROL PROBAB.'!$I$14</f>
        <v>El colaborador designado para el proceso de gestión documental  verifica trimestralmente la verificación del cumplimiento de las actividades de mantenimiento en las instalaciones del archivo central, dejando como evidencia el diligenciamiento del formato de inspección de archivos y mobiliario correspondiente al periodo evaluado.
En caso de identificarse incumplimientos en la ejecución de las acciones programadas, la novedad se comunica de manera oficial al supervisor o responsable del cronograma, con el fin de que se adopten las decisiones y ajustes necesarios.</v>
      </c>
      <c r="N104" s="533" t="str">
        <f>+'[18]6 MAPA CALOR RESIDUAL-TRATAMIEN'!$G$10</f>
        <v>Moderado</v>
      </c>
      <c r="O104" s="531" t="str">
        <f>+'[18]6 MAPA CALOR RESIDUAL-TRATAMIEN'!$Y$10</f>
        <v>Aceptar</v>
      </c>
    </row>
    <row r="105" spans="2:15" ht="120" x14ac:dyDescent="0.25">
      <c r="B105" s="537"/>
      <c r="C105" s="539"/>
      <c r="D105" s="537"/>
      <c r="E105" s="539"/>
      <c r="F105" s="539"/>
      <c r="G105" s="540"/>
      <c r="H105" s="540"/>
      <c r="I105" s="540"/>
      <c r="J105" s="537"/>
      <c r="K105" s="392">
        <v>2</v>
      </c>
      <c r="L105" s="392" t="s">
        <v>106</v>
      </c>
      <c r="M105" s="427" t="str">
        <f>+'[18]5 VALORACIÓN CONTROL PROBAB.'!$I$15</f>
        <v>El colaborador designado por el proceso Gestión documental Verifica cuatrimestralmente la generación automática de las copias de seguridad del aplicativo ORFEO por parte de la Oficina de Tecnologias de la Información solicitando  a través de correo electrónico (mesa de ayuda) la generación de las mismas; Así mismo, el colaborador designado por el proceso verifica  que la información se encuentre completa en relación  a las copias de seguridad de ORFEO , con el fin de garantizar el respaldo de la información electrónica almacenada en el aplicativo para evitar su pérdida. Como evidencia del control quedarán actas de reunión de la verificación del Back-Up  y  los correos remitidos a la mesa de ayuda y los pantallazos de los Backups realizados  aplicativo ORFEO.</v>
      </c>
      <c r="N105" s="539"/>
      <c r="O105" s="538"/>
    </row>
    <row r="106" spans="2:15" ht="84" x14ac:dyDescent="0.25">
      <c r="B106" s="537"/>
      <c r="C106" s="539"/>
      <c r="D106" s="537"/>
      <c r="E106" s="539"/>
      <c r="F106" s="539"/>
      <c r="G106" s="540"/>
      <c r="H106" s="540"/>
      <c r="I106" s="540"/>
      <c r="J106" s="537"/>
      <c r="K106" s="392">
        <v>3</v>
      </c>
      <c r="L106" s="392" t="s">
        <v>106</v>
      </c>
      <c r="M106" s="427" t="str">
        <f>+'[18]5 VALORACIÓN CONTROL PROBAB.'!$I$16</f>
        <v>El  colaborador designado del proceso gestión documental   Revisa  mensualmente revisa por dependencias el número de radicados sin finalizar, asi mismo, genera mensualmente  un reporte de las estadísticas de finalización de los trámites  en ORFEO, con el fin de  informar  a los usuarios  a través de correo electrónico las estadísticas de Orfeo, y  evidenciar el estado de los trámites  por dependencias y reducir los trámites pendientes de finalización. Como evidencia se dejan los reportes de las estadísticas de trámites en Orfeo generadas durante el periodo</v>
      </c>
      <c r="N106" s="539"/>
      <c r="O106" s="538"/>
    </row>
    <row r="107" spans="2:15" ht="108" x14ac:dyDescent="0.25">
      <c r="B107" s="537"/>
      <c r="C107" s="539"/>
      <c r="D107" s="537"/>
      <c r="E107" s="539"/>
      <c r="F107" s="539"/>
      <c r="G107" s="540"/>
      <c r="H107" s="540"/>
      <c r="I107" s="540"/>
      <c r="J107" s="537"/>
      <c r="K107" s="392">
        <v>4</v>
      </c>
      <c r="L107" s="392" t="s">
        <v>106</v>
      </c>
      <c r="M107" s="427" t="str">
        <f>+'[18]5 VALORACIÓN CONTROL PROBAB.'!$I$17</f>
        <v>El  colaborador responsable del proceso gestión documental,  Verifica al momento del retiro de un funcionario o contratista de la Entidad, que no tenga radicados pendientes en sus carpetas de orfeo, con el fin de evidenciar la finalización de los trámites de comunicaciones a cargo de los colaboradores de la Entidad y emitir  el Paz y Salvo correspondiente.
En caso de evidenciar radicados pendientes sin finalizar, no se procederá a la firma del paz y salvo hasta que el usuario se haya puesto al día con los mismos. Como soporte se contará con un repositorio de los reportes  de la verificación en Orfeo para gestionar la firma de los paz y salvos tramitados durante el periodo.</v>
      </c>
      <c r="N107" s="539"/>
      <c r="O107" s="538"/>
    </row>
    <row r="108" spans="2:15" ht="228.75" thickBot="1" x14ac:dyDescent="0.3">
      <c r="B108" s="530"/>
      <c r="C108" s="534"/>
      <c r="D108" s="530"/>
      <c r="E108" s="534"/>
      <c r="F108" s="534"/>
      <c r="G108" s="536"/>
      <c r="H108" s="536"/>
      <c r="I108" s="536"/>
      <c r="J108" s="530"/>
      <c r="K108" s="406">
        <v>5</v>
      </c>
      <c r="L108" s="406" t="s">
        <v>106</v>
      </c>
      <c r="M108" s="431" t="str">
        <f>+'[18]5 VALORACIÓN CONTROL PROBAB.'!$I$18</f>
        <v>El colaborador responsable del proceso gestión documenta Verifica  que se entregue la documentación foliada, al momento de realizar el préstamo de carpetas del archivo central con el fin de prevenir la pérdida o alteración de los archivos, bien sea por inclusión o sustracción de información.
 Para el caso de hacer el préstamo de manera virtual  el  colaborador verifica  a través de la matriz de prestamos que el expediente se encuentre completo para su respectiva consulta,  y se le asigna el tiempo de acceso a los expedientes conforme al  procedimiento GDO-PR-004 consulta y prestamos documentales.
Al momento de realizar la entrega de los documentos, se verifica nuevamente la foliación y se diligencia la entrega en el formato "Documento Afuera". En caso de evidenciar perdida o alteración de los archivos, se solicita la corrección del expediente al servidor público o colaborador y en caso de ser necesario se realiza un informe en el que consta la alteración del expediente dirigido a la Secretaría General para lo de su competencia.
Como evidencia se deja los formatos GDO-FM-015 diligenciados, para los casos en físico, y  para los prestamos magnéticos se deja la base de datos de prestamos documentales actualizada.</v>
      </c>
      <c r="N108" s="534"/>
      <c r="O108" s="532"/>
    </row>
    <row r="109" spans="2:15" ht="84.75" thickBot="1" x14ac:dyDescent="0.3">
      <c r="B109" s="529" t="s">
        <v>422</v>
      </c>
      <c r="C109" s="533" t="s">
        <v>135</v>
      </c>
      <c r="D109" s="529">
        <v>3</v>
      </c>
      <c r="E109" s="529" t="s">
        <v>380</v>
      </c>
      <c r="F109" s="529" t="s">
        <v>118</v>
      </c>
      <c r="G109" s="541" t="str">
        <f>+'[18]2 CONTEXTO E IDENTIFICACIÓN'!$H$11</f>
        <v xml:space="preserve"> inadecuado manejo de la correspondencia por parte de los colaboradores, </v>
      </c>
      <c r="H109" s="541" t="str">
        <f>+'[18]2 CONTEXTO E IDENTIFICACIÓN'!$I$11</f>
        <v xml:space="preserve">deficiencia en la revisión de la documentación que se recibe para radicar
</v>
      </c>
      <c r="I109" s="541" t="str">
        <f>+'[18]2 CONTEXTO E IDENTIFICACIÓN'!$J$11</f>
        <v xml:space="preserve">Posibilidad de afectación económica y reputacional por inadecuado manejo de la correspondencia por parte de los colaboradores,  a causa de deficiencia en la revisión de la documentación que se recibe para radicar
</v>
      </c>
      <c r="J109" s="529" t="str">
        <f>+'[18]4 MAPA CALOR INHERENTE'!$E$12</f>
        <v>Alto</v>
      </c>
      <c r="K109" s="405">
        <v>1</v>
      </c>
      <c r="L109" s="405" t="s">
        <v>106</v>
      </c>
      <c r="M109" s="418" t="str">
        <f>+'[18]5 VALORACIÓN CONTROL PROBAB.'!$I$20</f>
        <v>El colaborador designado del proceso de gestión documenta verifica semanalmente una muestra (10%) del total de la recepción de comunicaciones oficiales de entrada en físico y electrónico, con el fin revisar el trámite adecuado para la gestión de las comunicaciones, como evidencia se emitirá una matriz en formato Excel la cual visualizará el seguimiento y control a la radicación de las comunicaciones oficiales en la UMV. (se adjunta matriz en formato Excel  del seguimiento y control a la radicación de las comunicaciones oficiales).</v>
      </c>
      <c r="N109" s="529" t="str">
        <f>+'[18]6 MAPA CALOR RESIDUAL-TRATAMIEN'!$G$11</f>
        <v>Moderado</v>
      </c>
      <c r="O109" s="531" t="str">
        <f>+'[18]6 MAPA CALOR RESIDUAL-TRATAMIEN'!$Y$11</f>
        <v>Mitigar</v>
      </c>
    </row>
    <row r="110" spans="2:15" ht="120.75" thickBot="1" x14ac:dyDescent="0.3">
      <c r="B110" s="530"/>
      <c r="C110" s="534"/>
      <c r="D110" s="530"/>
      <c r="E110" s="530"/>
      <c r="F110" s="530"/>
      <c r="G110" s="543"/>
      <c r="H110" s="543"/>
      <c r="I110" s="543"/>
      <c r="J110" s="530"/>
      <c r="K110" s="414">
        <v>2</v>
      </c>
      <c r="L110" s="414" t="s">
        <v>106</v>
      </c>
      <c r="M110" s="419" t="str">
        <f>+'[18]5 VALORACIÓN CONTROL PROBAB.'!$I$21</f>
        <v>El colaborador designado del proceso de gestión documenta verifica trimestralmente  la apropiación de los procedimientos, documentos, lineamientos  relacionados con la producción, trámite y distribución de documentos  con una evaluación que mida el nivel de entendimiento y aplicación de estos dirigido al personal de la ventanilla Correspondencia. Como evidencia se cuenta con lista de chequeo o verificación, las evaluaciones diligenciadas, el análisis y resultados de estas.
En caso de que los resultados totales de la evaluación de todos los colaboradores no superen el 70% se deberá realizar sensibilización y explicación personalizada de dicha información.</v>
      </c>
      <c r="N110" s="530"/>
      <c r="O110" s="532"/>
    </row>
    <row r="111" spans="2:15" ht="132" x14ac:dyDescent="0.25">
      <c r="B111" s="529" t="s">
        <v>426</v>
      </c>
      <c r="C111" s="533" t="s">
        <v>135</v>
      </c>
      <c r="D111" s="529">
        <v>1</v>
      </c>
      <c r="E111" s="533" t="s">
        <v>381</v>
      </c>
      <c r="F111" s="533" t="s">
        <v>108</v>
      </c>
      <c r="G111" s="535" t="str">
        <f>+'[19]2 CONTEXTO E IDENTIFICACIÓN'!$H$9</f>
        <v xml:space="preserve"> inconformidad de los Servidores Públicos</v>
      </c>
      <c r="H111" s="541" t="str">
        <f>+'[19]2 CONTEXTO E IDENTIFICACIÓN'!$I$9</f>
        <v xml:space="preserve"> la liquidación de la nómina fuera de los tiempos establecidos</v>
      </c>
      <c r="I111" s="535" t="str">
        <f>+'[19]2 CONTEXTO E IDENTIFICACIÓN'!$J$9</f>
        <v>Posibilidad de afectación reputacional por inconformidad de los Servidores Públicos a causa de  la liquidación de la nómina fuera de los tiempos establecidos</v>
      </c>
      <c r="J111" s="529" t="str">
        <f>+'[19]4 MAPA CALOR INHERENTE'!$E$10</f>
        <v>Moderado</v>
      </c>
      <c r="K111" s="407">
        <v>1</v>
      </c>
      <c r="L111" s="407" t="s">
        <v>106</v>
      </c>
      <c r="M111" s="424" t="str">
        <f>+'[19]5 VALORACIÓN CONTROL PROBAB.'!$I$8</f>
        <v>El Servidor público designado Verifica mensualmente al momento de ejecutar la liquidación de la nómina que su contenido corresponda con las situaciones administrativas (devengados y deducidos por concepto de salud, pensión y retención en la fuente) y demás novedades, a través de una comparación de los reportes generados por el aplicativo de nómina People Net – SIGEP,  frente al cálculo realizado en una matriz de Excel para la liquidación de la nómina, la cual reposará como evidencia de la verificación realizada, con el fin de corroborar que los registros de las situaciones administrativas incluidos en el aplicativo sean correctos.
En caso de evidenciar algún tipo de anormalidad durante la evaluación de las ofertas, el ordenador del gasto podrá separarse de esta y dará cumplimiento a lo establecido en el estatuto de contratación para estos casos.</v>
      </c>
      <c r="N111" s="529" t="str">
        <f>+'[19]6 MAPA CALOR RESIDUAL-TRATAMIEN'!$G$9</f>
        <v>Bajo</v>
      </c>
      <c r="O111" s="531" t="str">
        <f>+'[19]6 MAPA CALOR RESIDUAL-TRATAMIEN'!$Y$9</f>
        <v>Mitigar</v>
      </c>
    </row>
    <row r="112" spans="2:15" ht="72" x14ac:dyDescent="0.25">
      <c r="B112" s="537"/>
      <c r="C112" s="539"/>
      <c r="D112" s="537"/>
      <c r="E112" s="539"/>
      <c r="F112" s="539"/>
      <c r="G112" s="540"/>
      <c r="H112" s="542"/>
      <c r="I112" s="540"/>
      <c r="J112" s="537"/>
      <c r="K112" s="392">
        <v>2</v>
      </c>
      <c r="L112" s="392" t="s">
        <v>106</v>
      </c>
      <c r="M112" s="427" t="str">
        <f>+'[19]5 VALORACIÓN CONTROL PROBAB.'!$I$9</f>
        <v>El Servidor público designado Verifica mensualmente el reporte general de deducidos generado por el sistema People Net- SIGEP, frente al reporte individual de descuentos y soportes de libranza u embargos, con el fin de que operen de manera correcta; en caso de encontrar una diferencia se revisará nuevamente la inclusión de las novedades, quedando como evidencia cada uno de los reportes generados y los soportes de las libranzas y embargos.</v>
      </c>
      <c r="N112" s="537"/>
      <c r="O112" s="538"/>
    </row>
    <row r="113" spans="2:15" ht="60.75" thickBot="1" x14ac:dyDescent="0.3">
      <c r="B113" s="530"/>
      <c r="C113" s="534"/>
      <c r="D113" s="530"/>
      <c r="E113" s="534"/>
      <c r="F113" s="534"/>
      <c r="G113" s="536"/>
      <c r="H113" s="543"/>
      <c r="I113" s="536"/>
      <c r="J113" s="530"/>
      <c r="K113" s="406">
        <v>3</v>
      </c>
      <c r="L113" s="406" t="s">
        <v>106</v>
      </c>
      <c r="M113" s="431" t="str">
        <f>+'[19]5 VALORACIÓN CONTROL PROBAB.'!$I$10</f>
        <v>El Servidor público designado Verifica anualmente la expedición de la circular con el cronograma de apertura y cierre de novedades que afectan la nomina, con el propósito de dar cumplimiento a la liquidación de la nomina en cada periodo de forma oportuna. Como evidencia se encuentra la circular de apertura y cierre de novedades que afectan la nomina.</v>
      </c>
      <c r="N113" s="530"/>
      <c r="O113" s="532"/>
    </row>
    <row r="114" spans="2:15" ht="120" x14ac:dyDescent="0.25">
      <c r="B114" s="529" t="s">
        <v>426</v>
      </c>
      <c r="C114" s="533" t="s">
        <v>135</v>
      </c>
      <c r="D114" s="529">
        <v>2</v>
      </c>
      <c r="E114" s="529" t="s">
        <v>381</v>
      </c>
      <c r="F114" s="533" t="s">
        <v>108</v>
      </c>
      <c r="G114" s="535" t="str">
        <f>+'[19]2 CONTEXTO E IDENTIFICACIÓN'!$H$10</f>
        <v xml:space="preserve"> Incumplimiento en los requisitos mínimos  de la normatividad vigente para el Sistema de Gestión de  Seguridad y Salud en el Trabajo SG-SST </v>
      </c>
      <c r="H114" s="535" t="str">
        <f>+'[19]2 CONTEXTO E IDENTIFICACIÓN'!$I$10</f>
        <v>la baja ejecución en el cronograma del plan de trabajo</v>
      </c>
      <c r="I114" s="535" t="str">
        <f>+'[19]2 CONTEXTO E IDENTIFICACIÓN'!$J$10</f>
        <v>Posibilidad de afectación reputacional por Incumplimiento en los requisitos mínimos  de la normatividad vigente para el Sistema de Gestión de  Seguridad y Salud en el Trabajo SG-SST  a causa de la baja ejecución en el cronograma del plan de trabajo</v>
      </c>
      <c r="J114" s="529" t="str">
        <f>+'[19]4 MAPA CALOR INHERENTE'!$E$11</f>
        <v>Moderado</v>
      </c>
      <c r="K114" s="407">
        <v>1</v>
      </c>
      <c r="L114" s="407" t="s">
        <v>106</v>
      </c>
      <c r="M114" s="424" t="str">
        <f>+'[19]5 VALORACIÓN CONTROL PROBAB.'!$I$14</f>
        <v>El Líder asignado por la Dirección General como responsable de coordinar el desarrollo del SG-SST,  Revisa a través de reuniones cuatrimestrales con su equipo de trabajo  el nivel de avance de ejecución del Plan Anual de Seguridad y salud en el Trabajo -PASST, dejando como evidencia un acta de reunión y el cronograma de seguimiento del PASST el cual debe contener el  porcentaje de avance.
En caso de evidenciar incumplimientos en las actividades definidas en el Plan Anual de Seguridad y salud en el Trabajo -PASST, se ejecutarán reuniones extraordinarias con el personal encargado del área de SST, para ser informado al Comité de Seguridad y salud en el Trabajo, estableciendo alertas y determinando plazos para la ejecución de actividades, dejando como evidencia las actas de reunión.</v>
      </c>
      <c r="N114" s="529" t="str">
        <f>+'[19]6 MAPA CALOR RESIDUAL-TRATAMIEN'!$G$10</f>
        <v>Moderado</v>
      </c>
      <c r="O114" s="531" t="str">
        <f>+'[19]6 MAPA CALOR RESIDUAL-TRATAMIEN'!$Y$10</f>
        <v>Mitigar</v>
      </c>
    </row>
    <row r="115" spans="2:15" ht="132.75" thickBot="1" x14ac:dyDescent="0.3">
      <c r="B115" s="530"/>
      <c r="C115" s="534"/>
      <c r="D115" s="530"/>
      <c r="E115" s="530"/>
      <c r="F115" s="534"/>
      <c r="G115" s="536"/>
      <c r="H115" s="536"/>
      <c r="I115" s="536"/>
      <c r="J115" s="530"/>
      <c r="K115" s="406">
        <v>2</v>
      </c>
      <c r="L115" s="406" t="s">
        <v>106</v>
      </c>
      <c r="M115" s="431" t="str">
        <f>+'[19]5 VALORACIÓN CONTROL PROBAB.'!$I$15</f>
        <v>El Líder asignado por la Dirección General como responsable de coordinar el desarrollo del SG-SST,  Revisa a través de reunión cuatrimestral con el (Gerente Administrativo y Financiero, Profesional Especializado del Proceso de Talento Humano/SST y colaboradores de SST) c el estado de implementación, novedades y oportunidades de mejora para articular y socializar las directrices en materia de seguridad y salud en el trabajo. Se deja como evidencia un acta de reunión con los temas relevantes  de la reunión.
En caso de evidenciar retrasos en la implementación de acciones a cargo de las dependencias se procederá a concertar compromisos con los jefes de las mismas, para su cierre respectivo, dejando como evidencia los compromisos en el acta de reunión."</v>
      </c>
      <c r="N115" s="530"/>
      <c r="O115" s="532"/>
    </row>
    <row r="116" spans="2:15" ht="156" x14ac:dyDescent="0.25">
      <c r="B116" s="529" t="s">
        <v>426</v>
      </c>
      <c r="C116" s="533" t="s">
        <v>135</v>
      </c>
      <c r="D116" s="529">
        <v>3</v>
      </c>
      <c r="E116" s="529" t="s">
        <v>381</v>
      </c>
      <c r="F116" s="533" t="s">
        <v>108</v>
      </c>
      <c r="G116" s="535" t="str">
        <f>+'[19]2 CONTEXTO E IDENTIFICACIÓN'!$H$11</f>
        <v xml:space="preserve"> Incumplimiento de la normatividad vigente del  Plan Estratégico de Talento Humano PETH. </v>
      </c>
      <c r="H116" s="535" t="str">
        <f>+'[19]2 CONTEXTO E IDENTIFICACIÓN'!$I$11</f>
        <v>deficiencias en seguimiento de la ejecución de los planes que integran en Plan Estratégico de Talento Humano PETH.</v>
      </c>
      <c r="I116" s="535" t="str">
        <f>+'[19]2 CONTEXTO E IDENTIFICACIÓN'!$J$11</f>
        <v>Posibilidad de afectación reputacional por Incumplimiento de la normatividad vigente del  Plan Estratégico de Talento Humano PETH.  a causa de deficiencias en seguimiento de la ejecución de los planes que integran en Plan Estratégico de Talento Humano PETH.</v>
      </c>
      <c r="J116" s="529" t="str">
        <f>+'[19]4 MAPA CALOR INHERENTE'!$E$12</f>
        <v>Moderado</v>
      </c>
      <c r="K116" s="407">
        <v>1</v>
      </c>
      <c r="L116" s="407" t="s">
        <v>106</v>
      </c>
      <c r="M116" s="424" t="str">
        <f>+'[19]5 VALORACIÓN CONTROL PROBAB.'!$I$20</f>
        <v>El Profesional Universitario del proceso de Gestión de Talento Humano a cargo de la implementación del Plan Institucional de Formación y Capacitación – PIFC, y el Plan de Estímulos e incentivos revisa a través de reunión cuatrimestral con colaboradores del proceso el estado de avance de la ejecución de los planes con el propósito de encontrar acciones de mejorar que permitan armonizar y articular el desarrollo de las actividades en los tiempos programados, se deja como evidencia un acta de la reunión con los temas relevantes o notas de la reunión.  
En caso de evidenciar retrasos o necesidades de modificación de los mismos, se presentan las solicitudes ante el equipo de trabajo o el Gerente Administrativo y Financiero realizando la correspondiente modificación de los planes, dejando como evidencia un acta de reunión."
En caso de identificar que no se encuentra cargado en aplicativo ORFEO se deberá incluirlo en el respectivo proceso</v>
      </c>
      <c r="N116" s="529" t="str">
        <f>+'[19]6 MAPA CALOR RESIDUAL-TRATAMIEN'!$G$11</f>
        <v>Moderado</v>
      </c>
      <c r="O116" s="531" t="str">
        <f>+'[19]6 MAPA CALOR RESIDUAL-TRATAMIEN'!$Y$11</f>
        <v>Mitigar</v>
      </c>
    </row>
    <row r="117" spans="2:15" ht="120.75" thickBot="1" x14ac:dyDescent="0.3">
      <c r="B117" s="530"/>
      <c r="C117" s="534"/>
      <c r="D117" s="530"/>
      <c r="E117" s="530"/>
      <c r="F117" s="534"/>
      <c r="G117" s="536"/>
      <c r="H117" s="536"/>
      <c r="I117" s="536"/>
      <c r="J117" s="530"/>
      <c r="K117" s="406">
        <v>2</v>
      </c>
      <c r="L117" s="406" t="s">
        <v>106</v>
      </c>
      <c r="M117" s="431" t="str">
        <f>+'[19]5 VALORACIÓN CONTROL PROBAB.'!$I$21</f>
        <v>El Gerente Administrativo y Financiero  revisa a través de una reunión cuatrimestral con el equipo de trabajo del Proceso de Gestión de Talento Humano, el estado de avance de las actividades que hacen parte del Plan Estratégico de Talento humano y temas transversales del proceso, con el fin de conocer las situaciones imprevistas que puedan afectar el cumplimiento oportuno de las actividades programadas, e impartir directrices para resolver las situaciones presentadas, dejando como evidencia un acta con los temas relevantes o notas de la reunión.  
En caso de evidenciar retrasos en la implementación de acciones, se procederá a dejar compromisos con los integrantes del proceso, para su cierre respectivo, dejando como evidencia los compromisos en el acta de reunión.</v>
      </c>
      <c r="N117" s="530"/>
      <c r="O117" s="532"/>
    </row>
    <row r="118" spans="2:15" ht="132" x14ac:dyDescent="0.25">
      <c r="B118" s="529" t="s">
        <v>422</v>
      </c>
      <c r="C118" s="533" t="s">
        <v>141</v>
      </c>
      <c r="D118" s="529">
        <v>4</v>
      </c>
      <c r="E118" s="529" t="s">
        <v>381</v>
      </c>
      <c r="F118" s="533" t="s">
        <v>108</v>
      </c>
      <c r="G118" s="535" t="str">
        <f>+'[19]2 CONTEXTO E IDENTIFICACIÓN'!$H$12</f>
        <v xml:space="preserve"> conflicto de interés no declarado y/o declarado, </v>
      </c>
      <c r="H118" s="535" t="str">
        <f>+'[19]2 CONTEXTO E IDENTIFICACIÓN'!$I$12</f>
        <v>deficiencias en la identificación de conflictos de interés que no cumplan con la normatividad vigente.</v>
      </c>
      <c r="I118" s="535" t="str">
        <f>+'[19]2 CONTEXTO E IDENTIFICACIÓN'!$J$12</f>
        <v>Posibilidad de afectación reputacional por conflicto de interés no declarado y/o declarado,  a causa de deficiencias en la identificación de conflictos de interés que no cumplan con la normatividad vigente.</v>
      </c>
      <c r="J118" s="529" t="str">
        <f>+'[19]4 MAPA CALOR INHERENTE'!$E$13</f>
        <v>Moderado</v>
      </c>
      <c r="K118" s="407">
        <v>1</v>
      </c>
      <c r="L118" s="407" t="s">
        <v>106</v>
      </c>
      <c r="M118" s="424" t="str">
        <f>+'[19]5 VALORACIÓN CONTROL PROBAB.'!$I$26</f>
        <v>El servidor publico o colaborador, designado como administrador de la plataforma SIDEAP por parte del proceso de Gestión de Talento Humano Verifica semestralmente que servidores públicos han diligenciado la declaración de conflicto de intereses en el módulo de conflicto de interés en la plataforma. Como evidencia se genera el reporte cuatrimestral de la Plataforma SIDEAP donde se identifican los servidores faltantes por declarar.
En el caso que se identifique servidores pendientes de reporte, la Gerencia Administrativa y Financiera - Proceso de Gestión de Talento Humano realiza seguimiento mediante correo electrónico solicitando se realice el registro de  la declaración del conflicto de interés</v>
      </c>
      <c r="N118" s="529" t="str">
        <f>+'[19]6 MAPA CALOR RESIDUAL-TRATAMIEN'!$G$12</f>
        <v>Bajo</v>
      </c>
      <c r="O118" s="531" t="str">
        <f>+'[19]6 MAPA CALOR RESIDUAL-TRATAMIEN'!$Y$12</f>
        <v>Mitigar</v>
      </c>
    </row>
    <row r="119" spans="2:15" ht="111.95" customHeight="1" thickBot="1" x14ac:dyDescent="0.3">
      <c r="B119" s="530"/>
      <c r="C119" s="534"/>
      <c r="D119" s="530"/>
      <c r="E119" s="530"/>
      <c r="F119" s="534"/>
      <c r="G119" s="536"/>
      <c r="H119" s="536"/>
      <c r="I119" s="536"/>
      <c r="J119" s="530"/>
      <c r="K119" s="406">
        <v>2</v>
      </c>
      <c r="L119" s="406" t="s">
        <v>106</v>
      </c>
      <c r="M119" s="431" t="str">
        <f>+'[19]5 VALORACIÓN CONTROL PROBAB.'!$I$27</f>
        <v xml:space="preserve">El servidor publico o colaborador, designado como administrador de la plataforma SIDEAP por parte del proceso de Gestión de Talento Humano Valida 
semestralmente en el aplicativo por la Integridad Pública - DAFP que los Directivos hayan diligenciado la declaración de conflicto de intereses en la plataforma. Como evidencia se realiza la consulta  en el  aplicativo por la Integridad Pública - DAFP donde se identifiquen el estado actual de la referdia declaraciòn por parte de los Directivos.
En el caso que se identifique directivos pendientes de ejecutar la actividad, la Gerencia Administrativa y Financiera - Proceso de Gestión de Talento Humano, realizarà u mediante correo electrónico la  solicitud  la declaración del conflicto de interés, haciendo enfasis en 
</v>
      </c>
      <c r="N119" s="530"/>
      <c r="O119" s="532"/>
    </row>
    <row r="120" spans="2:15" ht="120.75" thickBot="1" x14ac:dyDescent="0.3">
      <c r="B120" s="422" t="s">
        <v>422</v>
      </c>
      <c r="C120" s="423" t="s">
        <v>141</v>
      </c>
      <c r="D120" s="422">
        <v>5</v>
      </c>
      <c r="E120" s="422" t="s">
        <v>381</v>
      </c>
      <c r="F120" s="423" t="s">
        <v>108</v>
      </c>
      <c r="G120" s="417" t="str">
        <f>+'[19]2 CONTEXTO E IDENTIFICACIÓN'!$H$13</f>
        <v xml:space="preserve"> soborno al aceptar o solicitar un beneficio  en la vinculación de un servidor público que no cumple con los requisitos,</v>
      </c>
      <c r="H120" s="417" t="str">
        <f>+'[19]2 CONTEXTO E IDENTIFICACIÓN'!$I$13</f>
        <v>omitir la verificación de los requisitos de formación y experiencia establecidos en el Manual Específico de Funciones</v>
      </c>
      <c r="I120" s="417" t="str">
        <f>+'[19]2 CONTEXTO E IDENTIFICACIÓN'!$J$13</f>
        <v>Posibilidad de afectación reputacional por soborno al aceptar o solicitar un beneficio  en la vinculación de un servidor público que no cumple con los requisitos, a causa de omitir la verificación de los requisitos de formación y experiencia establecidos en el Manual Específico de Funciones</v>
      </c>
      <c r="J120" s="408" t="str">
        <f>+'[19]4 MAPA CALOR INHERENTE'!$E$14</f>
        <v>Moderado</v>
      </c>
      <c r="K120" s="407">
        <v>1</v>
      </c>
      <c r="L120" s="407" t="s">
        <v>106</v>
      </c>
      <c r="M120" s="424" t="str">
        <f>+'[19]5 VALORACIÓN CONTROL PROBAB.'!$I$32</f>
        <v xml:space="preserve">El profesional especializado o el colaborador designado del proceso de Gestión del Talento Humano Verifica cada vez que se vaya a vincular a un Servidor Público, que este cumpla con los requisitos de formación académica, experiencia laboral y certificación de antecedentes disciplinarios, fiscales y judiciales, la descripción de la verificación se registra mediante el Formato de verificación de estudio, experiencia y conocimientos- UAERMV GTHU-FM-054.
En el caso de que no se cumpla con los requisitos no se realizará el nombramiento.
Evidencia: GTHU-FM-054 -Formato de verificación de estudio, experiencia y conocimientos- UAERMV 
</v>
      </c>
      <c r="N120" s="407" t="str">
        <f>+'[19]6 MAPA CALOR RESIDUAL-TRATAMIEN'!$G$13</f>
        <v>Moderado</v>
      </c>
      <c r="O120" s="411" t="str">
        <f>+'[19]6 MAPA CALOR RESIDUAL-TRATAMIEN'!$Y$13</f>
        <v>Mitigar</v>
      </c>
    </row>
    <row r="121" spans="2:15" ht="120.75" thickBot="1" x14ac:dyDescent="0.3">
      <c r="B121" s="414" t="s">
        <v>422</v>
      </c>
      <c r="C121" s="419" t="s">
        <v>142</v>
      </c>
      <c r="D121" s="414">
        <v>6</v>
      </c>
      <c r="E121" s="416" t="s">
        <v>381</v>
      </c>
      <c r="F121" s="416" t="s">
        <v>108</v>
      </c>
      <c r="G121" s="419" t="str">
        <f>+'[19]2 CONTEXTO E IDENTIFICACIÓN'!$H$14</f>
        <v xml:space="preserve"> usar la entidad para dar apariencia de legalidad, para la realización de actividades terroristas o la proliferación de armas de destrucción masiva,</v>
      </c>
      <c r="H121" s="419" t="str">
        <f>+'[19]2 CONTEXTO E IDENTIFICACIÓN'!$I$14</f>
        <v xml:space="preserve">de fallas u omisiones en la 
 vinculación de un servidor público en un cargo de provisional o de libre nombramiento y remoción </v>
      </c>
      <c r="I121" s="419" t="str">
        <f>+'[19]2 CONTEXTO E IDENTIFICACIÓN'!$J$14</f>
        <v xml:space="preserve">Posibilidad de afectación reputacional por usar la entidad para dar apariencia de legalidad, para la realización de actividades terroristas o la proliferación de armas de destrucción masiva, a causa de de fallas u omisiones en la 
 vinculación de un servidor público en un cargo de provisional o de libre nombramiento y remoción </v>
      </c>
      <c r="J121" s="414" t="str">
        <f>+'[19]4 MAPA CALOR INHERENTE'!$E$15</f>
        <v>Moderado</v>
      </c>
      <c r="K121" s="414">
        <v>1</v>
      </c>
      <c r="L121" s="414" t="s">
        <v>106</v>
      </c>
      <c r="M121" s="419" t="str">
        <f>+'[19]5 VALORACIÓN CONTROL PROBAB.'!$I$38</f>
        <v>El profesional especializado o el colaborador designado del proceso de Gestión del Talento Humano Verifica Cada vez que se vaya a vincular a un Servidor Público en un cargo de provisionalidad o de libre nombramiento y remoción, TH verifica los antecedentes disciplinarios, fiscales y judiciales, mediante el formato GTHU-FM-054 Formato verificación de estudios, conocimiento y experiencia, adicionalmente descarga las certificaciones aportándolos al expediente.
EVIDENCIA: GTHU-FM-054 -Formato de verificación de estudio, experiencia y conocimientos- UAERMV 
En el caso de que se evidencie alguna anotación en las consultas no se realiza el nombramiento</v>
      </c>
      <c r="N121" s="414" t="str">
        <f>+'[19]6 MAPA CALOR RESIDUAL-TRATAMIEN'!$G$14</f>
        <v>Moderado</v>
      </c>
      <c r="O121" s="420" t="str">
        <f>+'[19]6 MAPA CALOR RESIDUAL-TRATAMIEN'!$Y$14</f>
        <v>Mitigar</v>
      </c>
    </row>
    <row r="122" spans="2:15" ht="60" x14ac:dyDescent="0.25">
      <c r="B122" s="529" t="s">
        <v>424</v>
      </c>
      <c r="C122" s="533" t="s">
        <v>135</v>
      </c>
      <c r="D122" s="529">
        <v>1</v>
      </c>
      <c r="E122" s="529" t="s">
        <v>382</v>
      </c>
      <c r="F122" s="533" t="s">
        <v>108</v>
      </c>
      <c r="G122" s="541" t="str">
        <f>+'[20]2 CONTEXTO E IDENTIFICACIÓN'!$H$9</f>
        <v xml:space="preserve"> la prescripción de procesos disciplinarios, que conlleva a la apertura de procesos disciplinarios contra el(los) servidor(es) responsable(s),</v>
      </c>
      <c r="H122" s="541" t="str">
        <f>+'[20]2 CONTEXTO E IDENTIFICACIÓN'!$I$9</f>
        <v>la falta de actividad procesal por parte del profesional comisionado para la instrucción de los procesos disciplinarios</v>
      </c>
      <c r="I122" s="541" t="str">
        <f>+'[20]2 CONTEXTO E IDENTIFICACIÓN'!$J$9</f>
        <v>Posibilidad de afectación reputacional por la prescripción de procesos disciplinarios, que conlleva a la apertura de procesos disciplinarios contra el(los) servidor(es) responsable(s), a causa de la falta de actividad procesal por parte del profesional comisionado para la instrucción de los procesos disciplinarios</v>
      </c>
      <c r="J122" s="529" t="str">
        <f>+'[20]4 MAPA CALOR INHERENTE'!$E$10</f>
        <v>Moderado</v>
      </c>
      <c r="K122" s="393">
        <v>1</v>
      </c>
      <c r="L122" s="393" t="s">
        <v>106</v>
      </c>
      <c r="M122" s="429" t="str">
        <f>+'[20]5 VALORACIÓN CONTROL PROBAB.'!$I$8</f>
        <v>El Jefe OCDI Verifica Mensualmente, en reunión que, el (los) profesional rinda informe sobre, el estado actual de los procesos disciplinarios a cargo, dejando la trazabilidad en acta. En caso de identificar algún proceso disciplinario prescrito, se inicia actuación disciplinaria o administrativa en contra del servidor público o contratista responsable. Como soporte se relaciona el radicado del informe de inicio de actuación.</v>
      </c>
      <c r="N122" s="529" t="str">
        <f>+'[20]6 MAPA CALOR RESIDUAL-TRATAMIEN'!$G$9</f>
        <v>Moderado</v>
      </c>
      <c r="O122" s="571" t="str">
        <f>+'[20]6 MAPA CALOR RESIDUAL-TRATAMIEN'!$Y$9</f>
        <v>Mitigar</v>
      </c>
    </row>
    <row r="123" spans="2:15" ht="60.75" thickBot="1" x14ac:dyDescent="0.3">
      <c r="B123" s="530"/>
      <c r="C123" s="534"/>
      <c r="D123" s="530"/>
      <c r="E123" s="530"/>
      <c r="F123" s="534"/>
      <c r="G123" s="543"/>
      <c r="H123" s="543"/>
      <c r="I123" s="543"/>
      <c r="J123" s="530"/>
      <c r="K123" s="406">
        <v>2</v>
      </c>
      <c r="L123" s="406" t="s">
        <v>106</v>
      </c>
      <c r="M123" s="431" t="str">
        <f>+'[20]5 VALORACIÓN CONTROL PROBAB.'!$I$9</f>
        <v>Profesional especializado Revisa  Mensualmente en la base de datos de procesos disciplinarios las fechas de prescripción de los procesos. Como evidencia se relaciona el archivo Excel con la información de los procesos activos con su respectiva fecha de prescripción. En caso de identificar procesos próximos a prescribir se generara la alerta al responsable vía correo electrónico</v>
      </c>
      <c r="N123" s="530"/>
      <c r="O123" s="532"/>
    </row>
    <row r="124" spans="2:15" ht="120" x14ac:dyDescent="0.25">
      <c r="B124" s="529" t="s">
        <v>424</v>
      </c>
      <c r="C124" s="533" t="s">
        <v>141</v>
      </c>
      <c r="D124" s="529">
        <v>2</v>
      </c>
      <c r="E124" s="529" t="s">
        <v>382</v>
      </c>
      <c r="F124" s="533" t="s">
        <v>108</v>
      </c>
      <c r="G124" s="541" t="str">
        <f>+'[20]2 CONTEXTO E IDENTIFICACIÓN'!$H$11</f>
        <v xml:space="preserve">  Soborno Entrante al aceptar o solicitar una ventaja indebida en la revisión de expedientes disciplinarios a favor de un tercero,</v>
      </c>
      <c r="H124" s="541" t="str">
        <f>+'[20]2 CONTEXTO E IDENTIFICACIÓN'!$I$11</f>
        <v>la manipulación indebida de los expedientes, ya sea mediante su gestión por fuera de los términos legales o la omisión de decisiones contrarias a la normatividad vigente.</v>
      </c>
      <c r="I124" s="535" t="str">
        <f>+'[20]2 CONTEXTO E IDENTIFICACIÓN'!$J$11</f>
        <v>Posibilidad de afectación reputacional por  Soborno Entrante al aceptar o solicitar una ventaja indebida en la revisión de expedientes disciplinarios a favor de un tercero, a causa de la manipulación indebida de los expedientes, ya sea mediante su gestión por fuera de los términos legales o la omisión de decisiones contrarias a la normatividad vigente.</v>
      </c>
      <c r="J124" s="529" t="str">
        <f>+'[20]4 MAPA CALOR INHERENTE'!$E$12</f>
        <v>Moderado</v>
      </c>
      <c r="K124" s="393">
        <v>1</v>
      </c>
      <c r="L124" s="393" t="s">
        <v>106</v>
      </c>
      <c r="M124" s="429" t="str">
        <f>+'[20]5 VALORACIÓN CONTROL PROBAB.'!$I$20</f>
        <v>Jefe OCDI Verifica En reunión mensual, con los servidores públicos y contratistas de la Oficina, se verifican los permisos de acceso a OneDrive, que contiene la información disciplinaria de la Oficina.
Como evidencia: las actas de reunión firmadas con las autorizaciones para los accesos al OneDrive.
Si se evidencia el acceso a OneDrive de personal diferentes a las autorizadas, se procede a informar a través del correo institucional: mesadeayuda@umv.gov.co para que se investigue los movimientos o el uso dado a la información del proceso disciplinario, para realizar las acciones a que haya lugar dejando constancia en acta de reunión.</v>
      </c>
      <c r="N124" s="529" t="str">
        <f>+'[20]6 MAPA CALOR RESIDUAL-TRATAMIEN'!$G$11</f>
        <v>Moderado</v>
      </c>
      <c r="O124" s="531" t="str">
        <f>+'[20]6 MAPA CALOR RESIDUAL-TRATAMIEN'!$Y$11</f>
        <v>Mitigar</v>
      </c>
    </row>
    <row r="125" spans="2:15" ht="144.75" thickBot="1" x14ac:dyDescent="0.3">
      <c r="B125" s="530"/>
      <c r="C125" s="534"/>
      <c r="D125" s="530"/>
      <c r="E125" s="530"/>
      <c r="F125" s="534"/>
      <c r="G125" s="543"/>
      <c r="H125" s="543"/>
      <c r="I125" s="536"/>
      <c r="J125" s="530"/>
      <c r="K125" s="406">
        <v>2</v>
      </c>
      <c r="L125" s="406" t="s">
        <v>106</v>
      </c>
      <c r="M125" s="431" t="str">
        <f>+'[20]5 VALORACIÓN CONTROL PROBAB.'!$I$21</f>
        <v>Jefe OCDI Verifica En reunión mensual , con los servidores públicos y contratistas de la dependencia, se verifica que el contenido de la información del expediente físico de cada proceso disciplinario sea el mismo que se ha registrado en la Base de Datos Disciplinarios - Ley 2094 de 2021.
Como evidencia: las actas de reunión mensual firmadas en las que conste la verificación de la coincidencia del expediente físico con los registro y que efectivamente se dio impulso a los expedientes de acuerdo con lo consigando en la reunión anterior.
Si se identifican inconsistencias que evidencien faltantes, sobrantes o alteraciones tanto de los registros físicos de los expedientes o en los registros de la Base de Datos Disciplinarios - Ley 2094 de 2021, se investiga al posible implicado en la manipulación de información y posteriormente se subsana la inconsistencia del expediente disciplinario, dejando constancia en acta de reunión.</v>
      </c>
      <c r="N125" s="530"/>
      <c r="O125" s="532"/>
    </row>
    <row r="126" spans="2:15" ht="96" x14ac:dyDescent="0.25">
      <c r="B126" s="529" t="s">
        <v>427</v>
      </c>
      <c r="C126" s="533" t="s">
        <v>135</v>
      </c>
      <c r="D126" s="529">
        <v>1</v>
      </c>
      <c r="E126" s="533" t="s">
        <v>383</v>
      </c>
      <c r="F126" s="533" t="s">
        <v>118</v>
      </c>
      <c r="G126" s="535" t="str">
        <f>+'[21]2 CONTEXTO E IDENTIFICACIÓN'!$H$9</f>
        <v>Debido al Incumplimiento de los términos de ley y fechas establecidas en el Plan Anual de Auditorías  por la demora en la entrega y revisión de los informes  por parte el equipo de control interno.</v>
      </c>
      <c r="H126" s="535" t="str">
        <f>+'[21]2 CONTEXTO E IDENTIFICACIÓN'!$I$9</f>
        <v xml:space="preserve">Debido a la Insuficiencia de personal (servidores públicos y contratistas colaboradores) en la OCI, que apoye la ejecución las actividades del PAA-Plan Anual de Auditorías, por la terminación anticipada de contratos y/o ausencia de adición y prorrogas a contratistas. </v>
      </c>
      <c r="I126" s="535" t="str">
        <f>+'[21]2 CONTEXTO E IDENTIFICACIÓN'!$J$9</f>
        <v xml:space="preserve">Posibilidad de afectación económica y reputacional porDebido al Incumplimiento de los términos de ley y fechas establecidas en el Plan Anual de Auditorías  por la demora en la entrega y revisión de los informes  por parte el equipo de control interno. a causa de Debido a la Insuficiencia de personal (servidores públicos y contratistas colaboradores) en la OCI, que apoye la ejecución las actividades del PAA-Plan Anual de Auditorías, por la terminación anticipada de contratos y/o ausencia de adición y prorrogas a contratistas. </v>
      </c>
      <c r="J126" s="529" t="str">
        <f>+'[21]4 MAPA CALOR INHERENTE'!$E$10</f>
        <v>Alto</v>
      </c>
      <c r="K126" s="407">
        <v>1</v>
      </c>
      <c r="L126" s="407" t="s">
        <v>106</v>
      </c>
      <c r="M126" s="424" t="str">
        <f>+'[21]5 VALORACIÓN CONTROL PROBAB.'!$I$8</f>
        <v>El jefe de Control Interno Revisa Mensualmente el profesional asignado la ejecución de las actividades programadas en el PAA con el fin de verificar su cumplimiento.
Como evidencia lista de asistencia de reunión y correo electrónico enviado al equipo auditor con el cronograma mensual de las actividades 
En caso de existir algun retraso o modificación que afecta el cumplimiento del PAA, se priorizan las actividades y los recursos de la OCI (tiempo-suficiencia de personal)  y se comunica la modificación respectiva en las sesiones del CICCI</v>
      </c>
      <c r="N126" s="529" t="str">
        <f>+'[21]6 MAPA CALOR RESIDUAL-TRATAMIEN'!$G$9</f>
        <v>Alto</v>
      </c>
      <c r="O126" s="531" t="str">
        <f>+'[21]6 MAPA CALOR RESIDUAL-TRATAMIEN'!$Y$9</f>
        <v>Mitigar</v>
      </c>
    </row>
    <row r="127" spans="2:15" ht="120.75" thickBot="1" x14ac:dyDescent="0.3">
      <c r="B127" s="530"/>
      <c r="C127" s="534"/>
      <c r="D127" s="530"/>
      <c r="E127" s="534"/>
      <c r="F127" s="534"/>
      <c r="G127" s="536"/>
      <c r="H127" s="536"/>
      <c r="I127" s="536"/>
      <c r="J127" s="530"/>
      <c r="K127" s="406">
        <v>2</v>
      </c>
      <c r="L127" s="406" t="s">
        <v>106</v>
      </c>
      <c r="M127" s="431" t="str">
        <f>+'[21]5 VALORACIÓN CONTROL PROBAB.'!$I$9</f>
        <v>El profesional  designado por Jefe de Control Interno Revisa Trimestralmente, el cumplimiento de las actividades programadas en las diferentes herrramientas de gestión del proceso CEI  que deben reportarse internamente conforme a su frencuencia de entrega. Como evidencia se cuenta con el reporte trimestral que se presenta al proceso DESI.
En caso de identificar actividades incumplidas se alertará por correo electrónico institucional a Jefe OCI con , para tomar las medidas pertinentes en cuanto dar prioridad al entregable o si es posible reprogramar la actividad.
Como  evidencia las alertas generadas por correo electrónico institucional  informando a Jefe OCI y al colaborador del Equipo OCI.</v>
      </c>
      <c r="N127" s="530"/>
      <c r="O127" s="532"/>
    </row>
    <row r="128" spans="2:15" ht="84.75" thickBot="1" x14ac:dyDescent="0.3">
      <c r="B128" s="414" t="s">
        <v>427</v>
      </c>
      <c r="C128" s="415" t="s">
        <v>135</v>
      </c>
      <c r="D128" s="414">
        <v>2</v>
      </c>
      <c r="E128" s="416" t="s">
        <v>383</v>
      </c>
      <c r="F128" s="416" t="s">
        <v>118</v>
      </c>
      <c r="G128" s="419" t="str">
        <f>+'[21]2 CONTEXTO E IDENTIFICACIÓN'!$H$10</f>
        <v xml:space="preserve"> Establecimeinto de conclusiones de auditoría sin la pertienencia tecnica requerida que permita agregar valor a los procesos de la entidad  </v>
      </c>
      <c r="H128" s="419" t="str">
        <f>+'[21]2 CONTEXTO E IDENTIFICACIÓN'!$I$10</f>
        <v>Por debilidades en las competencias tecnicas del equipo de auditoría</v>
      </c>
      <c r="I128" s="419" t="str">
        <f>+'[21]2 CONTEXTO E IDENTIFICACIÓN'!$J$10</f>
        <v>Posibilidad de afectación económica y reputacional por Establecimeinto de conclusiones de auditoría sin la pertienencia tecnica requerida que permita agregar valor a los procesos de la entidad   a causa de Por debilidades en las competencias tecnicas del equipo de auditoría</v>
      </c>
      <c r="J128" s="414" t="str">
        <f>+'[21]4 MAPA CALOR INHERENTE'!$E$11</f>
        <v>Alto</v>
      </c>
      <c r="K128" s="414">
        <v>1</v>
      </c>
      <c r="L128" s="414" t="s">
        <v>106</v>
      </c>
      <c r="M128" s="419" t="str">
        <f>+'[21]5 VALORACIÓN CONTROL PROBAB.'!$I$10</f>
        <v xml:space="preserve">El jefe de Control Interno Revisa Los resultados de auditoria / seguimientos de ley antes se la emisión del informe final.Como evidencia deja correo electrónico, comentarios en ORFEO o grabación de reuniones de supervisión de trabajos de auditoría </v>
      </c>
      <c r="N128" s="414" t="str">
        <f>+'[21]6 MAPA CALOR RESIDUAL-TRATAMIEN'!$G$10</f>
        <v>Alto</v>
      </c>
      <c r="O128" s="411" t="str">
        <f>+'[21]6 MAPA CALOR RESIDUAL-TRATAMIEN'!$Y$10</f>
        <v>Mitigar</v>
      </c>
    </row>
    <row r="129" spans="2:15" ht="186" customHeight="1" thickBot="1" x14ac:dyDescent="0.3">
      <c r="B129" s="414" t="s">
        <v>427</v>
      </c>
      <c r="C129" s="415" t="s">
        <v>141</v>
      </c>
      <c r="D129" s="414">
        <v>3</v>
      </c>
      <c r="E129" s="416" t="s">
        <v>383</v>
      </c>
      <c r="F129" s="416" t="s">
        <v>118</v>
      </c>
      <c r="G129" s="419" t="str">
        <f>+'[21]2 CONTEXTO E IDENTIFICACIÓN'!$H$11</f>
        <v>Debido a la inadecuada gestión y control de conflictos de interés e impedimentos a la independencia/objetividad, que permite conductas asociadas a integridad pública (soborno/dádivas, fraude, colusión u otras prácticas de corrupción) y deriva en la manipulación de resultados de auditoría o evaluación en beneficio de terceros.”</v>
      </c>
      <c r="H129" s="419" t="str">
        <f>+'[21]2 CONTEXTO E IDENTIFICACIÓN'!$I$11</f>
        <v>Deficiencia en los mecanismos de seguimiento y control de impedimentos a la independencia y objetividad del proceso de auditoría interna 
Conflicto de intereses por parte del servidor o contratista responsable del ejericicio de auditoría o evaluación</v>
      </c>
      <c r="I129" s="419" t="str">
        <f>+'[21]2 CONTEXTO E IDENTIFICACIÓN'!$J$11</f>
        <v>Posibilidad de afectación económica y reputacional porDebido a la inadecuada gestión y control de conflictos de interés e impedimentos a la independencia/objetividad, que permite conductas asociadas a integridad pública (soborno/dádivas, fraude, colusión u otras prácticas de corrupción) y deriva en la manipulación de resultados de auditoría o evaluación en beneficio de terceros.” a causa de Deficiencia en los mecanismos de seguimiento y control de impedimentos a la independencia y objetividad del proceso de auditoría interna 
Conflicto de intereses por parte del servidor o contratista responsable del ejericicio de auditoría o evaluación</v>
      </c>
      <c r="J129" s="414" t="str">
        <f>+'[21]4 MAPA CALOR INHERENTE'!$E$12</f>
        <v>Moderado</v>
      </c>
      <c r="K129" s="414">
        <v>1</v>
      </c>
      <c r="L129" s="414" t="s">
        <v>106</v>
      </c>
      <c r="M129" s="419" t="str">
        <f>+'[21]5 VALORACIÓN CONTROL PROBAB.'!$I$11</f>
        <v xml:space="preserve">El jefe OCI  Valida que los responsables de trabajos de auditoría y evaluación firmen y radiquen el compromiso ético y confidencialidad de información cada vez que se asigna una auditoría interna declarando que no tiene impedimentos o conflicto de intereses para ejecutar el trabajo
En caso de declararse impedido se escoge otro profesional o se evalua el alcance del trabajo de auditoría </v>
      </c>
      <c r="N129" s="414" t="str">
        <f>+'[21]6 MAPA CALOR RESIDUAL-TRATAMIEN'!$G$11</f>
        <v>Moderado</v>
      </c>
      <c r="O129" s="411" t="str">
        <f>+'[21]6 MAPA CALOR RESIDUAL-TRATAMIEN'!$Y$11</f>
        <v>Mitigar</v>
      </c>
    </row>
    <row r="130" spans="2:15" ht="55.5" customHeight="1" x14ac:dyDescent="0.25">
      <c r="B130" s="529" t="s">
        <v>428</v>
      </c>
      <c r="C130" s="533" t="s">
        <v>135</v>
      </c>
      <c r="D130" s="529">
        <v>1</v>
      </c>
      <c r="E130" s="533" t="s">
        <v>384</v>
      </c>
      <c r="F130" s="533" t="s">
        <v>118</v>
      </c>
      <c r="G130" s="535" t="str">
        <f>+'[22]2 CONTEXTO E IDENTIFICACIÓN'!$H$9</f>
        <v xml:space="preserve"> falta de monitoreo y seguimiento de la calidad técnica de las intervenciones</v>
      </c>
      <c r="H130" s="535" t="str">
        <f>+'[22]2 CONTEXTO E IDENTIFICACIÓN'!$I$9</f>
        <v>la  inadecuada  verificacion e inspeccion a las obras ejecutadas por la entidad</v>
      </c>
      <c r="I130" s="535" t="str">
        <f>+'[22]2 CONTEXTO E IDENTIFICACIÓN'!$J$9</f>
        <v>Posibilidad de afectación económica y reputacional por falta de monitoreo y seguimiento de la calidad técnica de las intervenciones a causa de la  inadecuada  verificacion e inspeccion a las obras ejecutadas por la entidad</v>
      </c>
      <c r="J130" s="533" t="str">
        <f>+'[22]4 MAPA CALOR INHERENTE'!$E$10</f>
        <v>Alto</v>
      </c>
      <c r="K130" s="393">
        <v>1</v>
      </c>
      <c r="L130" s="393" t="s">
        <v>106</v>
      </c>
      <c r="M130" s="429" t="str">
        <f>+'[22]5 VALORACIÓN CONTROL PROBAB.'!$I$8</f>
        <v xml:space="preserve">Lider de calidad Verifica Mensualmente que se haya ejecutado una visita a obra por cada tipo de intervención realizada durante el mes en el cronograma de visitas de obra, en el caso de no  cumplir con la totalidad de las visitas programadas, las faltantes se programaran para el  siguiente mes   </v>
      </c>
      <c r="N130" s="529" t="str">
        <f>+'[22]6 MAPA CALOR RESIDUAL-TRATAMIEN'!$G$9</f>
        <v>Moderado</v>
      </c>
      <c r="O130" s="531" t="str">
        <f>+'[22]6 MAPA CALOR RESIDUAL-TRATAMIEN'!$Y$9</f>
        <v>Mitigar</v>
      </c>
    </row>
    <row r="131" spans="2:15" ht="36.75" thickBot="1" x14ac:dyDescent="0.3">
      <c r="B131" s="530"/>
      <c r="C131" s="534"/>
      <c r="D131" s="530"/>
      <c r="E131" s="534"/>
      <c r="F131" s="534"/>
      <c r="G131" s="536"/>
      <c r="H131" s="536"/>
      <c r="I131" s="536"/>
      <c r="J131" s="534"/>
      <c r="K131" s="406">
        <v>2</v>
      </c>
      <c r="L131" s="406" t="s">
        <v>106</v>
      </c>
      <c r="M131" s="431" t="str">
        <f>+'[22]5 VALORACIÓN CONTROL PROBAB.'!$I$9</f>
        <v xml:space="preserve">Lider de calidad Verifica Mensualmente que se hayan analizado la totalidad de informes emitidos por el laboratorio en el informe de calidad, en el caso de que no se haya analizado algún informe, este se incluirá en el informe de calidad del siguiente mes. </v>
      </c>
      <c r="N131" s="530"/>
      <c r="O131" s="532"/>
    </row>
    <row r="132" spans="2:15" ht="60" x14ac:dyDescent="0.25">
      <c r="B132" s="529" t="s">
        <v>428</v>
      </c>
      <c r="C132" s="533" t="s">
        <v>141</v>
      </c>
      <c r="D132" s="529">
        <v>2</v>
      </c>
      <c r="E132" s="533" t="s">
        <v>384</v>
      </c>
      <c r="F132" s="533" t="s">
        <v>108</v>
      </c>
      <c r="G132" s="535" t="str">
        <f>+'[22]2 CONTEXTO E IDENTIFICACIÓN'!$H$10</f>
        <v xml:space="preserve"> Soborno entrante al aceptar o solicitar una ventaja indebida en los resultados de las visitas a favor de un tercero</v>
      </c>
      <c r="H132" s="535" t="str">
        <f>+'[22]2 CONTEXTO E IDENTIFICACIÓN'!$I$10</f>
        <v>modificación los resultados en los informes</v>
      </c>
      <c r="I132" s="535" t="str">
        <f>+'[22]2 CONTEXTO E IDENTIFICACIÓN'!$J$10</f>
        <v>Posibilidad de afectación reputacional por Soborno entrante al aceptar o solicitar una ventaja indebida en los resultados de las visitas a favor de un tercero a causa de modificación los resultados en los informes</v>
      </c>
      <c r="J132" s="533" t="str">
        <f>+'[22]4 MAPA CALOR INHERENTE'!$E$11</f>
        <v>Alto</v>
      </c>
      <c r="K132" s="393">
        <v>1</v>
      </c>
      <c r="L132" s="393" t="s">
        <v>106</v>
      </c>
      <c r="M132" s="429" t="str">
        <f>+'[22]5 VALORACIÓN CONTROL PROBAB.'!$I$14</f>
        <v>El lider de calidad Verifica cada vez que se realice una visita, que esta se haya realizado considerando los mínimos criterios a evaluar, de acuerdo a los protocolos segun el tipo de intervención, dejando la evidencia en el consolidado de visitas tecnicas.
Si se detecta que una visita no cumple con estas condiciones se programa una nueva visita a un CIV con el mismo tipo de intervención.</v>
      </c>
      <c r="N132" s="529" t="str">
        <f>+'[22]6 MAPA CALOR RESIDUAL-TRATAMIEN'!$G$10</f>
        <v>Moderado</v>
      </c>
      <c r="O132" s="531" t="str">
        <f>+'[22]6 MAPA CALOR RESIDUAL-TRATAMIEN'!$Y$10</f>
        <v>Mitigar</v>
      </c>
    </row>
    <row r="133" spans="2:15" ht="84.75" thickBot="1" x14ac:dyDescent="0.3">
      <c r="B133" s="530"/>
      <c r="C133" s="534"/>
      <c r="D133" s="530"/>
      <c r="E133" s="534"/>
      <c r="F133" s="534"/>
      <c r="G133" s="536"/>
      <c r="H133" s="536"/>
      <c r="I133" s="536"/>
      <c r="J133" s="534"/>
      <c r="K133" s="406">
        <v>2</v>
      </c>
      <c r="L133" s="406" t="s">
        <v>106</v>
      </c>
      <c r="M133" s="431" t="str">
        <f>+'[22]5 VALORACIÓN CONTROL PROBAB.'!$I$15</f>
        <v xml:space="preserve">El lider de calidad Verifica mensualmente que los formatos de visita SMCT-FM-003  se hallan diligenciado y firmado en en su totalidad por el personal que partipo durante la visita de obra
Si se detecta que los formatos no estan completamente diligenciados y firmados, se debera solicitar a quien realizo la visita su ajuste en el menor tiempo posible dejando trazabilidad de cambios realizados </v>
      </c>
      <c r="N133" s="530"/>
      <c r="O133" s="532"/>
    </row>
    <row r="134" spans="2:15" ht="96.75" thickBot="1" x14ac:dyDescent="0.3">
      <c r="B134" s="414">
        <v>8081</v>
      </c>
      <c r="C134" s="415" t="s">
        <v>135</v>
      </c>
      <c r="D134" s="414">
        <v>1</v>
      </c>
      <c r="E134" s="416" t="s">
        <v>393</v>
      </c>
      <c r="F134" s="416" t="s">
        <v>108</v>
      </c>
      <c r="G134" s="419" t="str">
        <f>+'[23]2 CONTEXTO E IDENTIFICACIÓN'!$H$9</f>
        <v xml:space="preserve"> sanción de un ente de Control</v>
      </c>
      <c r="H134" s="419" t="str">
        <f>+'[23]2 CONTEXTO E IDENTIFICACIÓN'!$I$9</f>
        <v>entregar información sin validar asociada al cumplimiento de magnitud física y presupuestal de los proyectos de inversión misionales</v>
      </c>
      <c r="I134" s="419" t="str">
        <f>+'[23]2 CONTEXTO E IDENTIFICACIÓN'!$J$9</f>
        <v>Posibilidad de afectación reputacional por sanción de un ente de Control a causa de entregar información sin validar asociada al cumplimiento de magnitud física y presupuestal de los proyectos de inversión misionales</v>
      </c>
      <c r="J134" s="414" t="str">
        <f>+'[23]4 MAPA CALOR INHERENTE'!$E$10</f>
        <v>Alto</v>
      </c>
      <c r="K134" s="414">
        <v>1</v>
      </c>
      <c r="L134" s="414" t="s">
        <v>106</v>
      </c>
      <c r="M134" s="419" t="str">
        <f>+'[23]5 VALORACIÓN CONTROL PROBAB.'!$I$8</f>
        <v>El Gerente del Proyecto Verifica mensualmente el cumplimiento de:
1 Cumplimiento de la ejecución de magintud de meta alcanzada v/s magnitud de meta programada
2 Cumplimiento de la ejecución presupuestal v/s programado 
Dejando como evidencia:
1. Correo electrónico remitido a la OAP.
2. Memorando de avance acumulado Metas Físicas UAERMV.
Si se presentan desviaciones, estas son escaladas a la Dirección General.</v>
      </c>
      <c r="N134" s="414" t="str">
        <f>+'[23]6 MAPA CALOR RESIDUAL-TRATAMIEN'!$G$9</f>
        <v>Alto</v>
      </c>
      <c r="O134" s="411" t="str">
        <f>+'[23]6 MAPA CALOR RESIDUAL-TRATAMIEN'!$Y$9</f>
        <v>Mitigar</v>
      </c>
    </row>
    <row r="135" spans="2:15" ht="84.75" thickBot="1" x14ac:dyDescent="0.3">
      <c r="B135" s="414">
        <v>8081</v>
      </c>
      <c r="C135" s="415" t="s">
        <v>135</v>
      </c>
      <c r="D135" s="414">
        <v>2</v>
      </c>
      <c r="E135" s="416" t="s">
        <v>393</v>
      </c>
      <c r="F135" s="416" t="s">
        <v>108</v>
      </c>
      <c r="G135" s="419" t="str">
        <f>+'[23]2 CONTEXTO E IDENTIFICACIÓN'!$H$10</f>
        <v xml:space="preserve"> incumplimiento de las metas </v>
      </c>
      <c r="H135" s="419" t="str">
        <f>+'[23]2 CONTEXTO E IDENTIFICACIÓN'!$I$10</f>
        <v>deficiencias en el seguimiento de las actividades programadas de Planificación, Producción e Intervención.</v>
      </c>
      <c r="I135" s="419" t="str">
        <f>+'[23]2 CONTEXTO E IDENTIFICACIÓN'!$J$10</f>
        <v>Posibilidad de afectación reputacional por incumplimiento de las metas  a causa de deficiencias en el seguimiento de las actividades programadas de Planificación, Producción e Intervención.</v>
      </c>
      <c r="J135" s="414" t="str">
        <f>+'[23]4 MAPA CALOR INHERENTE'!$E$11</f>
        <v>Alto</v>
      </c>
      <c r="K135" s="414">
        <v>1</v>
      </c>
      <c r="L135" s="414" t="s">
        <v>106</v>
      </c>
      <c r="M135" s="419" t="str">
        <f>+'[23]5 VALORACIÓN CONTROL PROBAB.'!$I$14</f>
        <v>El Gerente del Proyecto Verifica mensualmente la ejecución presupuestal de los contratos de insumos, bienes y servicios financiados por los proyectos de inversión misionales 8081 y 8055
Como evidencia queda el acta de Reunión de Seguimiento presupuestal a los contratos misionales.
En caso de evidenciar desviaciones se escala a la instancia de coordinación - Comité de Planificación, Producción e Intervención de UAERMV.</v>
      </c>
      <c r="N135" s="414" t="str">
        <f>+'[23]6 MAPA CALOR RESIDUAL-TRATAMIEN'!$G$10</f>
        <v>Alto</v>
      </c>
      <c r="O135" s="411" t="str">
        <f>+'[23]6 MAPA CALOR RESIDUAL-TRATAMIEN'!$Y$10</f>
        <v>Mitigar</v>
      </c>
    </row>
    <row r="136" spans="2:15" ht="72.75" thickBot="1" x14ac:dyDescent="0.3">
      <c r="B136" s="414">
        <v>8081</v>
      </c>
      <c r="C136" s="415" t="s">
        <v>135</v>
      </c>
      <c r="D136" s="414">
        <v>3</v>
      </c>
      <c r="E136" s="416" t="s">
        <v>393</v>
      </c>
      <c r="F136" s="416" t="s">
        <v>108</v>
      </c>
      <c r="G136" s="419" t="str">
        <f>+'[23]2 CONTEXTO E IDENTIFICACIÓN'!$H$11</f>
        <v xml:space="preserve"> deficiencia en la calidad de las obras entregadas</v>
      </c>
      <c r="H136" s="419" t="str">
        <f>+'[23]2 CONTEXTO E IDENTIFICACIÓN'!$I$11</f>
        <v>fallas encontradas en los ensayos del laboratorio dentro de la cadena de abastecimiento, producción e intervención.</v>
      </c>
      <c r="I136" s="419" t="str">
        <f>+'[23]2 CONTEXTO E IDENTIFICACIÓN'!$J$11</f>
        <v>Posibilidad de afectación reputacional por deficiencia en la calidad de las obras entregadas a causa de fallas encontradas en los ensayos del laboratorio dentro de la cadena de abastecimiento, producción e intervención.</v>
      </c>
      <c r="J136" s="414" t="str">
        <f>+'[23]4 MAPA CALOR INHERENTE'!$E$12</f>
        <v>Moderado</v>
      </c>
      <c r="K136" s="414">
        <v>1</v>
      </c>
      <c r="L136" s="414" t="s">
        <v>106</v>
      </c>
      <c r="M136" s="419" t="str">
        <f>+'[23]5 VALORACIÓN CONTROL PROBAB.'!$I$20</f>
        <v>El Gerente del Proyecto Verifica el cumplimiento en la calidad técnica de las intervenciones misionales, de las especificaciones técnicas y de los diseños establecidos, en cada una de las etapas de producción e intervención de las obras ejecutadas por la UAERMV.</v>
      </c>
      <c r="N136" s="414" t="str">
        <f>+'[23]6 MAPA CALOR RESIDUAL-TRATAMIEN'!$G$11</f>
        <v>Moderado</v>
      </c>
      <c r="O136" s="411" t="str">
        <f>+'[23]6 MAPA CALOR RESIDUAL-TRATAMIEN'!$Y$11</f>
        <v>Mitigar</v>
      </c>
    </row>
  </sheetData>
  <autoFilter ref="B6:O136" xr:uid="{3C3C3AFB-2C91-4797-A3CB-18237DEE613D}"/>
  <mergeCells count="474">
    <mergeCell ref="B1:C4"/>
    <mergeCell ref="D1:O1"/>
    <mergeCell ref="D2:N2"/>
    <mergeCell ref="D3:O3"/>
    <mergeCell ref="D4:I4"/>
    <mergeCell ref="J4:O4"/>
    <mergeCell ref="J122:J123"/>
    <mergeCell ref="J124:J125"/>
    <mergeCell ref="N122:N123"/>
    <mergeCell ref="N124:N125"/>
    <mergeCell ref="O122:O123"/>
    <mergeCell ref="O124:O125"/>
    <mergeCell ref="B122:B123"/>
    <mergeCell ref="C122:C123"/>
    <mergeCell ref="D122:D123"/>
    <mergeCell ref="D124:D125"/>
    <mergeCell ref="B124:B125"/>
    <mergeCell ref="C124:C125"/>
    <mergeCell ref="E122:E123"/>
    <mergeCell ref="E124:E125"/>
    <mergeCell ref="F122:F123"/>
    <mergeCell ref="G122:G123"/>
    <mergeCell ref="H122:H123"/>
    <mergeCell ref="I122:I123"/>
    <mergeCell ref="F124:F125"/>
    <mergeCell ref="G124:G125"/>
    <mergeCell ref="H124:H125"/>
    <mergeCell ref="I124:I125"/>
    <mergeCell ref="N104:N108"/>
    <mergeCell ref="O104:O108"/>
    <mergeCell ref="N109:N110"/>
    <mergeCell ref="O109:O110"/>
    <mergeCell ref="B98:B99"/>
    <mergeCell ref="C98:C99"/>
    <mergeCell ref="D98:D99"/>
    <mergeCell ref="E98:E99"/>
    <mergeCell ref="F98:F99"/>
    <mergeCell ref="G98:G99"/>
    <mergeCell ref="H98:H99"/>
    <mergeCell ref="I98:I99"/>
    <mergeCell ref="J98:J99"/>
    <mergeCell ref="N98:N99"/>
    <mergeCell ref="O98:O99"/>
    <mergeCell ref="J111:J113"/>
    <mergeCell ref="B104:B108"/>
    <mergeCell ref="C104:C108"/>
    <mergeCell ref="D104:D108"/>
    <mergeCell ref="E104:E108"/>
    <mergeCell ref="N46:N47"/>
    <mergeCell ref="O46:O47"/>
    <mergeCell ref="N48:N49"/>
    <mergeCell ref="O48:O49"/>
    <mergeCell ref="B52:B53"/>
    <mergeCell ref="C52:C53"/>
    <mergeCell ref="D52:D53"/>
    <mergeCell ref="E52:E53"/>
    <mergeCell ref="F52:F53"/>
    <mergeCell ref="G52:G53"/>
    <mergeCell ref="H52:H53"/>
    <mergeCell ref="I52:I53"/>
    <mergeCell ref="J52:J53"/>
    <mergeCell ref="N50:N51"/>
    <mergeCell ref="O50:O51"/>
    <mergeCell ref="N52:N53"/>
    <mergeCell ref="O52:O53"/>
    <mergeCell ref="G46:G47"/>
    <mergeCell ref="H46:H47"/>
    <mergeCell ref="I46:I47"/>
    <mergeCell ref="J46:J47"/>
    <mergeCell ref="B50:B51"/>
    <mergeCell ref="C50:C51"/>
    <mergeCell ref="E46:E47"/>
    <mergeCell ref="G62:G63"/>
    <mergeCell ref="H62:H63"/>
    <mergeCell ref="I62:I63"/>
    <mergeCell ref="J62:J63"/>
    <mergeCell ref="B62:B63"/>
    <mergeCell ref="C62:C63"/>
    <mergeCell ref="D62:D63"/>
    <mergeCell ref="E62:E63"/>
    <mergeCell ref="F62:F63"/>
    <mergeCell ref="J60:J61"/>
    <mergeCell ref="I60:I61"/>
    <mergeCell ref="B60:B61"/>
    <mergeCell ref="C60:C61"/>
    <mergeCell ref="D60:D61"/>
    <mergeCell ref="E60:E61"/>
    <mergeCell ref="F60:F61"/>
    <mergeCell ref="G60:G61"/>
    <mergeCell ref="H60:H61"/>
    <mergeCell ref="G54:G57"/>
    <mergeCell ref="H54:H57"/>
    <mergeCell ref="I54:I57"/>
    <mergeCell ref="J54:J57"/>
    <mergeCell ref="B58:B59"/>
    <mergeCell ref="C58:C59"/>
    <mergeCell ref="D58:D59"/>
    <mergeCell ref="E58:E59"/>
    <mergeCell ref="F58:F59"/>
    <mergeCell ref="G58:G59"/>
    <mergeCell ref="H58:H59"/>
    <mergeCell ref="I58:I59"/>
    <mergeCell ref="J58:J59"/>
    <mergeCell ref="D54:D57"/>
    <mergeCell ref="E54:E57"/>
    <mergeCell ref="C54:C57"/>
    <mergeCell ref="B54:B57"/>
    <mergeCell ref="F54:F57"/>
    <mergeCell ref="D50:D51"/>
    <mergeCell ref="E50:E51"/>
    <mergeCell ref="F50:F51"/>
    <mergeCell ref="G50:G51"/>
    <mergeCell ref="H50:H51"/>
    <mergeCell ref="I50:I51"/>
    <mergeCell ref="J50:J51"/>
    <mergeCell ref="G48:G49"/>
    <mergeCell ref="J31:J38"/>
    <mergeCell ref="J48:J49"/>
    <mergeCell ref="J39:J42"/>
    <mergeCell ref="D46:D47"/>
    <mergeCell ref="B48:B49"/>
    <mergeCell ref="C48:C49"/>
    <mergeCell ref="D48:D49"/>
    <mergeCell ref="E48:E49"/>
    <mergeCell ref="F48:F49"/>
    <mergeCell ref="H48:H49"/>
    <mergeCell ref="I48:I49"/>
    <mergeCell ref="G27:G28"/>
    <mergeCell ref="H27:H28"/>
    <mergeCell ref="I27:I28"/>
    <mergeCell ref="B31:B38"/>
    <mergeCell ref="C31:C38"/>
    <mergeCell ref="D31:D38"/>
    <mergeCell ref="E31:E38"/>
    <mergeCell ref="F31:F38"/>
    <mergeCell ref="I39:I42"/>
    <mergeCell ref="G31:G38"/>
    <mergeCell ref="H31:H38"/>
    <mergeCell ref="I31:I38"/>
    <mergeCell ref="F46:F47"/>
    <mergeCell ref="B46:B47"/>
    <mergeCell ref="C46:C47"/>
    <mergeCell ref="J27:J28"/>
    <mergeCell ref="B29:B30"/>
    <mergeCell ref="C29:C30"/>
    <mergeCell ref="D29:D30"/>
    <mergeCell ref="E29:E30"/>
    <mergeCell ref="F29:F30"/>
    <mergeCell ref="G29:G30"/>
    <mergeCell ref="H29:H30"/>
    <mergeCell ref="I29:I30"/>
    <mergeCell ref="J29:J30"/>
    <mergeCell ref="E27:E28"/>
    <mergeCell ref="B27:B28"/>
    <mergeCell ref="C27:C28"/>
    <mergeCell ref="D27:D28"/>
    <mergeCell ref="F27:F28"/>
    <mergeCell ref="H13:H15"/>
    <mergeCell ref="I13:I15"/>
    <mergeCell ref="J13:J15"/>
    <mergeCell ref="G16:G17"/>
    <mergeCell ref="H16:H17"/>
    <mergeCell ref="I16:I17"/>
    <mergeCell ref="J16:J17"/>
    <mergeCell ref="B18:B20"/>
    <mergeCell ref="C18:C20"/>
    <mergeCell ref="D18:D20"/>
    <mergeCell ref="B16:B17"/>
    <mergeCell ref="C16:C17"/>
    <mergeCell ref="D16:D17"/>
    <mergeCell ref="E16:E17"/>
    <mergeCell ref="F16:F17"/>
    <mergeCell ref="H23:H24"/>
    <mergeCell ref="I23:I24"/>
    <mergeCell ref="J23:J24"/>
    <mergeCell ref="E18:E20"/>
    <mergeCell ref="F18:F20"/>
    <mergeCell ref="G18:G20"/>
    <mergeCell ref="H18:H20"/>
    <mergeCell ref="I18:I20"/>
    <mergeCell ref="E23:E24"/>
    <mergeCell ref="F23:F24"/>
    <mergeCell ref="G23:G24"/>
    <mergeCell ref="D7:D8"/>
    <mergeCell ref="E7:E8"/>
    <mergeCell ref="F7:F8"/>
    <mergeCell ref="F9:F12"/>
    <mergeCell ref="E9:E12"/>
    <mergeCell ref="D9:D12"/>
    <mergeCell ref="C9:C12"/>
    <mergeCell ref="B9:B12"/>
    <mergeCell ref="G13:G15"/>
    <mergeCell ref="B13:B15"/>
    <mergeCell ref="C13:C15"/>
    <mergeCell ref="D13:D15"/>
    <mergeCell ref="E13:E15"/>
    <mergeCell ref="F13:F15"/>
    <mergeCell ref="J9:J12"/>
    <mergeCell ref="J7:J8"/>
    <mergeCell ref="I9:I12"/>
    <mergeCell ref="H9:H12"/>
    <mergeCell ref="G9:G12"/>
    <mergeCell ref="G7:G8"/>
    <mergeCell ref="H7:H8"/>
    <mergeCell ref="I7:I8"/>
    <mergeCell ref="B64:B66"/>
    <mergeCell ref="C64:C66"/>
    <mergeCell ref="D64:D66"/>
    <mergeCell ref="E64:E66"/>
    <mergeCell ref="F64:F66"/>
    <mergeCell ref="G64:G66"/>
    <mergeCell ref="H64:H66"/>
    <mergeCell ref="I64:I66"/>
    <mergeCell ref="E21:E22"/>
    <mergeCell ref="F21:F22"/>
    <mergeCell ref="G21:G22"/>
    <mergeCell ref="H21:H22"/>
    <mergeCell ref="I21:I22"/>
    <mergeCell ref="J21:J22"/>
    <mergeCell ref="B7:B8"/>
    <mergeCell ref="C7:C8"/>
    <mergeCell ref="N72:N73"/>
    <mergeCell ref="O72:O73"/>
    <mergeCell ref="B74:B75"/>
    <mergeCell ref="C74:C75"/>
    <mergeCell ref="D74:D75"/>
    <mergeCell ref="E74:E75"/>
    <mergeCell ref="F74:F75"/>
    <mergeCell ref="G74:G75"/>
    <mergeCell ref="H74:H75"/>
    <mergeCell ref="I74:I75"/>
    <mergeCell ref="J74:J75"/>
    <mergeCell ref="N74:N75"/>
    <mergeCell ref="O74:O75"/>
    <mergeCell ref="B72:B73"/>
    <mergeCell ref="C72:C73"/>
    <mergeCell ref="D72:D73"/>
    <mergeCell ref="E72:E73"/>
    <mergeCell ref="F72:F73"/>
    <mergeCell ref="G72:G73"/>
    <mergeCell ref="H72:H73"/>
    <mergeCell ref="I72:I73"/>
    <mergeCell ref="J72:J73"/>
    <mergeCell ref="N31:N38"/>
    <mergeCell ref="O31:O38"/>
    <mergeCell ref="N39:N42"/>
    <mergeCell ref="N16:N17"/>
    <mergeCell ref="O16:O17"/>
    <mergeCell ref="B25:B26"/>
    <mergeCell ref="C25:C26"/>
    <mergeCell ref="D25:D26"/>
    <mergeCell ref="E25:E26"/>
    <mergeCell ref="F25:F26"/>
    <mergeCell ref="G25:G26"/>
    <mergeCell ref="H25:H26"/>
    <mergeCell ref="I25:I26"/>
    <mergeCell ref="J25:J26"/>
    <mergeCell ref="N25:N26"/>
    <mergeCell ref="B21:B22"/>
    <mergeCell ref="C21:C22"/>
    <mergeCell ref="D21:D22"/>
    <mergeCell ref="J18:J20"/>
    <mergeCell ref="B23:B24"/>
    <mergeCell ref="C23:C24"/>
    <mergeCell ref="D23:D24"/>
    <mergeCell ref="N18:N20"/>
    <mergeCell ref="O18:O20"/>
    <mergeCell ref="H67:H68"/>
    <mergeCell ref="I67:I68"/>
    <mergeCell ref="J67:J68"/>
    <mergeCell ref="J64:J66"/>
    <mergeCell ref="N64:N66"/>
    <mergeCell ref="N27:N28"/>
    <mergeCell ref="O27:O28"/>
    <mergeCell ref="O25:O26"/>
    <mergeCell ref="B43:B45"/>
    <mergeCell ref="C43:C45"/>
    <mergeCell ref="D43:D45"/>
    <mergeCell ref="E43:E45"/>
    <mergeCell ref="F43:F45"/>
    <mergeCell ref="G43:G45"/>
    <mergeCell ref="H43:H45"/>
    <mergeCell ref="I43:I45"/>
    <mergeCell ref="J43:J45"/>
    <mergeCell ref="B39:B42"/>
    <mergeCell ref="C39:C42"/>
    <mergeCell ref="D39:D42"/>
    <mergeCell ref="E39:E42"/>
    <mergeCell ref="F39:F42"/>
    <mergeCell ref="G39:G42"/>
    <mergeCell ref="H39:H42"/>
    <mergeCell ref="N67:N68"/>
    <mergeCell ref="O64:O66"/>
    <mergeCell ref="O67:O68"/>
    <mergeCell ref="B78:B79"/>
    <mergeCell ref="C78:C79"/>
    <mergeCell ref="D78:D79"/>
    <mergeCell ref="O39:O42"/>
    <mergeCell ref="N43:N45"/>
    <mergeCell ref="O43:O45"/>
    <mergeCell ref="B76:B77"/>
    <mergeCell ref="C76:C77"/>
    <mergeCell ref="D76:D77"/>
    <mergeCell ref="E76:E77"/>
    <mergeCell ref="F76:F77"/>
    <mergeCell ref="G76:G77"/>
    <mergeCell ref="H76:H77"/>
    <mergeCell ref="I76:I77"/>
    <mergeCell ref="J76:J77"/>
    <mergeCell ref="B67:B68"/>
    <mergeCell ref="C67:C68"/>
    <mergeCell ref="D67:D68"/>
    <mergeCell ref="E67:E68"/>
    <mergeCell ref="F67:F68"/>
    <mergeCell ref="G67:G68"/>
    <mergeCell ref="C80:C81"/>
    <mergeCell ref="D80:D81"/>
    <mergeCell ref="E80:E81"/>
    <mergeCell ref="F80:F81"/>
    <mergeCell ref="G80:G81"/>
    <mergeCell ref="H80:H81"/>
    <mergeCell ref="I80:I81"/>
    <mergeCell ref="J80:J81"/>
    <mergeCell ref="B91:B93"/>
    <mergeCell ref="C91:C93"/>
    <mergeCell ref="D91:D93"/>
    <mergeCell ref="E91:E93"/>
    <mergeCell ref="F91:F93"/>
    <mergeCell ref="G91:G93"/>
    <mergeCell ref="H91:H93"/>
    <mergeCell ref="I91:I93"/>
    <mergeCell ref="J91:J93"/>
    <mergeCell ref="N76:N77"/>
    <mergeCell ref="O76:O77"/>
    <mergeCell ref="N78:N79"/>
    <mergeCell ref="O78:O79"/>
    <mergeCell ref="N80:N81"/>
    <mergeCell ref="O80:O81"/>
    <mergeCell ref="N82:N83"/>
    <mergeCell ref="O82:O83"/>
    <mergeCell ref="B82:B83"/>
    <mergeCell ref="C82:C83"/>
    <mergeCell ref="D82:D83"/>
    <mergeCell ref="E82:E83"/>
    <mergeCell ref="F82:F83"/>
    <mergeCell ref="G82:G83"/>
    <mergeCell ref="H82:H83"/>
    <mergeCell ref="I82:I83"/>
    <mergeCell ref="J82:J83"/>
    <mergeCell ref="E78:E79"/>
    <mergeCell ref="F78:F79"/>
    <mergeCell ref="G78:G79"/>
    <mergeCell ref="H78:H79"/>
    <mergeCell ref="I78:I79"/>
    <mergeCell ref="J78:J79"/>
    <mergeCell ref="B80:B81"/>
    <mergeCell ref="N91:N93"/>
    <mergeCell ref="O91:O93"/>
    <mergeCell ref="N94:N95"/>
    <mergeCell ref="O94:O95"/>
    <mergeCell ref="B101:B102"/>
    <mergeCell ref="C101:C102"/>
    <mergeCell ref="E101:E102"/>
    <mergeCell ref="D101:D102"/>
    <mergeCell ref="F101:F102"/>
    <mergeCell ref="G101:G102"/>
    <mergeCell ref="H101:H102"/>
    <mergeCell ref="I101:I102"/>
    <mergeCell ref="J101:J102"/>
    <mergeCell ref="N101:N102"/>
    <mergeCell ref="O101:O102"/>
    <mergeCell ref="B94:B95"/>
    <mergeCell ref="C94:C95"/>
    <mergeCell ref="D94:D95"/>
    <mergeCell ref="E94:E95"/>
    <mergeCell ref="F94:F95"/>
    <mergeCell ref="G94:G95"/>
    <mergeCell ref="H94:H95"/>
    <mergeCell ref="I94:I95"/>
    <mergeCell ref="J94:J95"/>
    <mergeCell ref="F104:F108"/>
    <mergeCell ref="G104:G108"/>
    <mergeCell ref="H104:H108"/>
    <mergeCell ref="I104:I108"/>
    <mergeCell ref="J104:J108"/>
    <mergeCell ref="B109:B110"/>
    <mergeCell ref="C109:C110"/>
    <mergeCell ref="D109:D110"/>
    <mergeCell ref="E109:E110"/>
    <mergeCell ref="F109:F110"/>
    <mergeCell ref="G109:G110"/>
    <mergeCell ref="H109:H110"/>
    <mergeCell ref="I109:I110"/>
    <mergeCell ref="J109:J110"/>
    <mergeCell ref="B114:B115"/>
    <mergeCell ref="B111:B113"/>
    <mergeCell ref="C111:C113"/>
    <mergeCell ref="D111:D113"/>
    <mergeCell ref="E111:E113"/>
    <mergeCell ref="F111:F113"/>
    <mergeCell ref="G111:G113"/>
    <mergeCell ref="H111:H113"/>
    <mergeCell ref="I111:I113"/>
    <mergeCell ref="I116:I117"/>
    <mergeCell ref="J116:J117"/>
    <mergeCell ref="C114:C115"/>
    <mergeCell ref="D114:D115"/>
    <mergeCell ref="E114:E115"/>
    <mergeCell ref="F114:F115"/>
    <mergeCell ref="G114:G115"/>
    <mergeCell ref="H114:H115"/>
    <mergeCell ref="I114:I115"/>
    <mergeCell ref="J114:J115"/>
    <mergeCell ref="N111:N113"/>
    <mergeCell ref="O111:O113"/>
    <mergeCell ref="N114:N115"/>
    <mergeCell ref="O114:O115"/>
    <mergeCell ref="O116:O117"/>
    <mergeCell ref="N116:N117"/>
    <mergeCell ref="N118:N119"/>
    <mergeCell ref="O118:O119"/>
    <mergeCell ref="B118:B119"/>
    <mergeCell ref="C118:C119"/>
    <mergeCell ref="D118:D119"/>
    <mergeCell ref="E118:E119"/>
    <mergeCell ref="F118:F119"/>
    <mergeCell ref="G118:G119"/>
    <mergeCell ref="H118:H119"/>
    <mergeCell ref="I118:I119"/>
    <mergeCell ref="J118:J119"/>
    <mergeCell ref="B116:B117"/>
    <mergeCell ref="C116:C117"/>
    <mergeCell ref="D116:D117"/>
    <mergeCell ref="E116:E117"/>
    <mergeCell ref="F116:F117"/>
    <mergeCell ref="G116:G117"/>
    <mergeCell ref="H116:H117"/>
    <mergeCell ref="G130:G131"/>
    <mergeCell ref="H130:H131"/>
    <mergeCell ref="I130:I131"/>
    <mergeCell ref="J130:J131"/>
    <mergeCell ref="B126:B127"/>
    <mergeCell ref="C126:C127"/>
    <mergeCell ref="D126:D127"/>
    <mergeCell ref="E126:E127"/>
    <mergeCell ref="F126:F127"/>
    <mergeCell ref="G126:G127"/>
    <mergeCell ref="H126:H127"/>
    <mergeCell ref="I126:I127"/>
    <mergeCell ref="J126:J127"/>
    <mergeCell ref="N21:N22"/>
    <mergeCell ref="O21:O22"/>
    <mergeCell ref="N23:N24"/>
    <mergeCell ref="O23:O24"/>
    <mergeCell ref="N126:N127"/>
    <mergeCell ref="O126:O127"/>
    <mergeCell ref="B132:B133"/>
    <mergeCell ref="C132:C133"/>
    <mergeCell ref="D132:D133"/>
    <mergeCell ref="E132:E133"/>
    <mergeCell ref="F132:F133"/>
    <mergeCell ref="G132:G133"/>
    <mergeCell ref="H132:H133"/>
    <mergeCell ref="I132:I133"/>
    <mergeCell ref="J132:J133"/>
    <mergeCell ref="N130:N131"/>
    <mergeCell ref="N132:N133"/>
    <mergeCell ref="O130:O131"/>
    <mergeCell ref="O132:O133"/>
    <mergeCell ref="B130:B131"/>
    <mergeCell ref="C130:C131"/>
    <mergeCell ref="D130:D131"/>
    <mergeCell ref="E130:E131"/>
    <mergeCell ref="F130:F131"/>
  </mergeCells>
  <phoneticPr fontId="16" type="noConversion"/>
  <conditionalFormatting sqref="B6:E6">
    <cfRule type="cellIs" dxfId="229" priority="151" operator="equal">
      <formula>"Moderado"</formula>
    </cfRule>
    <cfRule type="cellIs" dxfId="228" priority="150" operator="equal">
      <formula>"Alto"</formula>
    </cfRule>
    <cfRule type="cellIs" dxfId="227" priority="149" operator="equal">
      <formula>"Extremo"</formula>
    </cfRule>
    <cfRule type="cellIs" dxfId="226" priority="152" operator="equal">
      <formula>"Bajo"</formula>
    </cfRule>
  </conditionalFormatting>
  <conditionalFormatting sqref="J7 J9 N18 N21 N23 N25 N27 N29:N31 N39 N43 N46 N48 N50 N52 N54:N64 N69:N72 N76 N78 N80 N82 N84:N91 N94 N96:N98 N103:N104 N109 N111 N114 N116 N118 N120:N122 N124 N126 J128:J130 N128:N130 J132 N132 J134:J136 N134:N136">
    <cfRule type="containsText" dxfId="225" priority="144" operator="containsText" text="Extremo">
      <formula>NOT(ISERROR(SEARCH("Extremo",J7)))</formula>
    </cfRule>
    <cfRule type="containsText" dxfId="224" priority="143" operator="containsText" text="Alto">
      <formula>NOT(ISERROR(SEARCH("Alto",J7)))</formula>
    </cfRule>
    <cfRule type="containsText" dxfId="223" priority="142" operator="containsText" text="Moderado">
      <formula>NOT(ISERROR(SEARCH("Moderado",J7)))</formula>
    </cfRule>
    <cfRule type="containsText" dxfId="222" priority="141" operator="containsText" text="Bajo">
      <formula>NOT(ISERROR(SEARCH("Bajo",J7)))</formula>
    </cfRule>
  </conditionalFormatting>
  <conditionalFormatting sqref="J13">
    <cfRule type="containsText" dxfId="221" priority="132" operator="containsText" text="Moderado">
      <formula>NOT(ISERROR(SEARCH("Moderado",J13)))</formula>
    </cfRule>
    <cfRule type="containsText" dxfId="220" priority="131" operator="containsText" text="Bajo">
      <formula>NOT(ISERROR(SEARCH("Bajo",J13)))</formula>
    </cfRule>
    <cfRule type="containsText" dxfId="219" priority="134" operator="containsText" text="Extremo">
      <formula>NOT(ISERROR(SEARCH("Extremo",J13)))</formula>
    </cfRule>
    <cfRule type="containsText" dxfId="218" priority="133" operator="containsText" text="Alto">
      <formula>NOT(ISERROR(SEARCH("Alto",J13)))</formula>
    </cfRule>
  </conditionalFormatting>
  <conditionalFormatting sqref="J16 J18 J23 J27 J29 J31 J46 J50 J54 J58 J60 J62 J64 J67 J69:J72 J74 J94 J96:J98 J103:J104 J111 J114 J116 J118">
    <cfRule type="containsText" dxfId="217" priority="128" operator="containsText" text="Moderado">
      <formula>NOT(ISERROR(SEARCH("Moderado",J16)))</formula>
    </cfRule>
    <cfRule type="containsText" dxfId="216" priority="127" operator="containsText" text="Bajo">
      <formula>NOT(ISERROR(SEARCH("Bajo",J16)))</formula>
    </cfRule>
    <cfRule type="containsText" dxfId="215" priority="130" operator="containsText" text="Extremo">
      <formula>NOT(ISERROR(SEARCH("Extremo",J16)))</formula>
    </cfRule>
    <cfRule type="containsText" dxfId="214" priority="129" operator="containsText" text="Alto">
      <formula>NOT(ISERROR(SEARCH("Alto",J16)))</formula>
    </cfRule>
  </conditionalFormatting>
  <conditionalFormatting sqref="J21">
    <cfRule type="containsText" dxfId="213" priority="42" operator="containsText" text="Extremo">
      <formula>NOT(ISERROR(SEARCH("Extremo",J21)))</formula>
    </cfRule>
    <cfRule type="containsText" dxfId="212" priority="41" operator="containsText" text="Alto">
      <formula>NOT(ISERROR(SEARCH("Alto",J21)))</formula>
    </cfRule>
    <cfRule type="containsText" dxfId="211" priority="40" operator="containsText" text="Moderado">
      <formula>NOT(ISERROR(SEARCH("Moderado",J21)))</formula>
    </cfRule>
    <cfRule type="containsText" dxfId="210" priority="39" operator="containsText" text="Bajo">
      <formula>NOT(ISERROR(SEARCH("Bajo",J21)))</formula>
    </cfRule>
  </conditionalFormatting>
  <conditionalFormatting sqref="J25">
    <cfRule type="containsText" dxfId="209" priority="114" operator="containsText" text="Extremo">
      <formula>NOT(ISERROR(SEARCH("Extremo",J25)))</formula>
    </cfRule>
    <cfRule type="containsText" dxfId="208" priority="113" operator="containsText" text="Alto">
      <formula>NOT(ISERROR(SEARCH("Alto",J25)))</formula>
    </cfRule>
    <cfRule type="containsText" dxfId="207" priority="112" operator="containsText" text="Moderado">
      <formula>NOT(ISERROR(SEARCH("Moderado",J25)))</formula>
    </cfRule>
    <cfRule type="containsText" dxfId="206" priority="111" operator="containsText" text="Bajo">
      <formula>NOT(ISERROR(SEARCH("Bajo",J25)))</formula>
    </cfRule>
  </conditionalFormatting>
  <conditionalFormatting sqref="J39">
    <cfRule type="containsText" dxfId="205" priority="104" operator="containsText" text="Extremo">
      <formula>NOT(ISERROR(SEARCH("Extremo",J39)))</formula>
    </cfRule>
    <cfRule type="containsText" dxfId="204" priority="101" operator="containsText" text="Bajo">
      <formula>NOT(ISERROR(SEARCH("Bajo",J39)))</formula>
    </cfRule>
    <cfRule type="containsText" dxfId="203" priority="102" operator="containsText" text="Moderado">
      <formula>NOT(ISERROR(SEARCH("Moderado",J39)))</formula>
    </cfRule>
    <cfRule type="containsText" dxfId="202" priority="103" operator="containsText" text="Alto">
      <formula>NOT(ISERROR(SEARCH("Alto",J39)))</formula>
    </cfRule>
  </conditionalFormatting>
  <conditionalFormatting sqref="J43">
    <cfRule type="containsText" dxfId="201" priority="108" operator="containsText" text="Extremo">
      <formula>NOT(ISERROR(SEARCH("Extremo",J43)))</formula>
    </cfRule>
    <cfRule type="containsText" dxfId="200" priority="107" operator="containsText" text="Alto">
      <formula>NOT(ISERROR(SEARCH("Alto",J43)))</formula>
    </cfRule>
    <cfRule type="containsText" dxfId="199" priority="106" operator="containsText" text="Moderado">
      <formula>NOT(ISERROR(SEARCH("Moderado",J43)))</formula>
    </cfRule>
    <cfRule type="containsText" dxfId="198" priority="105" operator="containsText" text="Bajo">
      <formula>NOT(ISERROR(SEARCH("Bajo",J43)))</formula>
    </cfRule>
  </conditionalFormatting>
  <conditionalFormatting sqref="J48">
    <cfRule type="containsText" dxfId="197" priority="32" operator="containsText" text="Extremo">
      <formula>NOT(ISERROR(SEARCH("Extremo",J48)))</formula>
    </cfRule>
    <cfRule type="containsText" dxfId="196" priority="31" operator="containsText" text="Alto">
      <formula>NOT(ISERROR(SEARCH("Alto",J48)))</formula>
    </cfRule>
    <cfRule type="containsText" dxfId="195" priority="30" operator="containsText" text="Moderado">
      <formula>NOT(ISERROR(SEARCH("Moderado",J48)))</formula>
    </cfRule>
    <cfRule type="containsText" dxfId="194" priority="29" operator="containsText" text="Bajo">
      <formula>NOT(ISERROR(SEARCH("Bajo",J48)))</formula>
    </cfRule>
  </conditionalFormatting>
  <conditionalFormatting sqref="J52">
    <cfRule type="containsText" dxfId="193" priority="21" operator="containsText" text="Bajo">
      <formula>NOT(ISERROR(SEARCH("Bajo",J52)))</formula>
    </cfRule>
    <cfRule type="containsText" dxfId="192" priority="22" operator="containsText" text="Moderado">
      <formula>NOT(ISERROR(SEARCH("Moderado",J52)))</formula>
    </cfRule>
    <cfRule type="containsText" dxfId="191" priority="23" operator="containsText" text="Alto">
      <formula>NOT(ISERROR(SEARCH("Alto",J52)))</formula>
    </cfRule>
    <cfRule type="containsText" dxfId="190" priority="24" operator="containsText" text="Extremo">
      <formula>NOT(ISERROR(SEARCH("Extremo",J52)))</formula>
    </cfRule>
  </conditionalFormatting>
  <conditionalFormatting sqref="J76:J78">
    <cfRule type="containsText" dxfId="189" priority="89" operator="containsText" text="Alto">
      <formula>NOT(ISERROR(SEARCH("Alto",J76)))</formula>
    </cfRule>
    <cfRule type="containsText" dxfId="188" priority="90" operator="containsText" text="Extremo">
      <formula>NOT(ISERROR(SEARCH("Extremo",J76)))</formula>
    </cfRule>
    <cfRule type="containsText" dxfId="187" priority="88" operator="containsText" text="Moderado">
      <formula>NOT(ISERROR(SEARCH("Moderado",J76)))</formula>
    </cfRule>
    <cfRule type="containsText" dxfId="186" priority="87" operator="containsText" text="Bajo">
      <formula>NOT(ISERROR(SEARCH("Bajo",J76)))</formula>
    </cfRule>
  </conditionalFormatting>
  <conditionalFormatting sqref="J80">
    <cfRule type="containsText" dxfId="185" priority="86" operator="containsText" text="Extremo">
      <formula>NOT(ISERROR(SEARCH("Extremo",J80)))</formula>
    </cfRule>
    <cfRule type="containsText" dxfId="184" priority="85" operator="containsText" text="Alto">
      <formula>NOT(ISERROR(SEARCH("Alto",J80)))</formula>
    </cfRule>
    <cfRule type="containsText" dxfId="183" priority="84" operator="containsText" text="Moderado">
      <formula>NOT(ISERROR(SEARCH("Moderado",J80)))</formula>
    </cfRule>
    <cfRule type="containsText" dxfId="182" priority="83" operator="containsText" text="Bajo">
      <formula>NOT(ISERROR(SEARCH("Bajo",J80)))</formula>
    </cfRule>
  </conditionalFormatting>
  <conditionalFormatting sqref="J82">
    <cfRule type="containsText" dxfId="181" priority="80" operator="containsText" text="Moderado">
      <formula>NOT(ISERROR(SEARCH("Moderado",J82)))</formula>
    </cfRule>
    <cfRule type="containsText" dxfId="180" priority="79" operator="containsText" text="Bajo">
      <formula>NOT(ISERROR(SEARCH("Bajo",J82)))</formula>
    </cfRule>
    <cfRule type="containsText" dxfId="179" priority="82" operator="containsText" text="Extremo">
      <formula>NOT(ISERROR(SEARCH("Extremo",J82)))</formula>
    </cfRule>
    <cfRule type="containsText" dxfId="178" priority="81" operator="containsText" text="Alto">
      <formula>NOT(ISERROR(SEARCH("Alto",J82)))</formula>
    </cfRule>
  </conditionalFormatting>
  <conditionalFormatting sqref="J84:J91">
    <cfRule type="containsText" dxfId="177" priority="78" operator="containsText" text="Extremo">
      <formula>NOT(ISERROR(SEARCH("Extremo",J84)))</formula>
    </cfRule>
    <cfRule type="containsText" dxfId="176" priority="76" operator="containsText" text="Moderado">
      <formula>NOT(ISERROR(SEARCH("Moderado",J84)))</formula>
    </cfRule>
    <cfRule type="containsText" dxfId="175" priority="77" operator="containsText" text="Alto">
      <formula>NOT(ISERROR(SEARCH("Alto",J84)))</formula>
    </cfRule>
    <cfRule type="containsText" dxfId="174" priority="75" operator="containsText" text="Bajo">
      <formula>NOT(ISERROR(SEARCH("Bajo",J84)))</formula>
    </cfRule>
  </conditionalFormatting>
  <conditionalFormatting sqref="J100:J101">
    <cfRule type="containsText" dxfId="173" priority="8" operator="containsText" text="Extremo">
      <formula>NOT(ISERROR(SEARCH("Extremo",J100)))</formula>
    </cfRule>
    <cfRule type="containsText" dxfId="172" priority="7" operator="containsText" text="Alto">
      <formula>NOT(ISERROR(SEARCH("Alto",J100)))</formula>
    </cfRule>
    <cfRule type="containsText" dxfId="171" priority="6" operator="containsText" text="Moderado">
      <formula>NOT(ISERROR(SEARCH("Moderado",J100)))</formula>
    </cfRule>
    <cfRule type="containsText" dxfId="170" priority="5" operator="containsText" text="Bajo">
      <formula>NOT(ISERROR(SEARCH("Bajo",J100)))</formula>
    </cfRule>
  </conditionalFormatting>
  <conditionalFormatting sqref="J109">
    <cfRule type="containsText" dxfId="169" priority="19" operator="containsText" text="Alto">
      <formula>NOT(ISERROR(SEARCH("Alto",J109)))</formula>
    </cfRule>
    <cfRule type="containsText" dxfId="168" priority="17" operator="containsText" text="Bajo">
      <formula>NOT(ISERROR(SEARCH("Bajo",J109)))</formula>
    </cfRule>
    <cfRule type="containsText" dxfId="167" priority="18" operator="containsText" text="Moderado">
      <formula>NOT(ISERROR(SEARCH("Moderado",J109)))</formula>
    </cfRule>
    <cfRule type="containsText" dxfId="166" priority="20" operator="containsText" text="Extremo">
      <formula>NOT(ISERROR(SEARCH("Extremo",J109)))</formula>
    </cfRule>
  </conditionalFormatting>
  <conditionalFormatting sqref="J120:J122 J124 J126">
    <cfRule type="containsText" dxfId="165" priority="53" operator="containsText" text="Bajo">
      <formula>NOT(ISERROR(SEARCH("Bajo",J120)))</formula>
    </cfRule>
    <cfRule type="containsText" dxfId="164" priority="54" operator="containsText" text="Moderado">
      <formula>NOT(ISERROR(SEARCH("Moderado",J120)))</formula>
    </cfRule>
    <cfRule type="containsText" dxfId="163" priority="55" operator="containsText" text="Alto">
      <formula>NOT(ISERROR(SEARCH("Alto",J120)))</formula>
    </cfRule>
    <cfRule type="containsText" dxfId="162" priority="56" operator="containsText" text="Extremo">
      <formula>NOT(ISERROR(SEARCH("Extremo",J120)))</formula>
    </cfRule>
  </conditionalFormatting>
  <conditionalFormatting sqref="K6">
    <cfRule type="cellIs" dxfId="161" priority="145" operator="equal">
      <formula>"Extremo"</formula>
    </cfRule>
    <cfRule type="cellIs" dxfId="160" priority="146" operator="equal">
      <formula>"Alto"</formula>
    </cfRule>
    <cfRule type="cellIs" dxfId="159" priority="147" operator="equal">
      <formula>"Moderado"</formula>
    </cfRule>
    <cfRule type="cellIs" dxfId="158" priority="148" operator="equal">
      <formula>"Bajo"</formula>
    </cfRule>
  </conditionalFormatting>
  <conditionalFormatting sqref="N7:N16 N74">
    <cfRule type="containsText" dxfId="157" priority="139" operator="containsText" text="Extremo">
      <formula>NOT(ISERROR(SEARCH("Extremo",N7)))</formula>
    </cfRule>
    <cfRule type="containsText" dxfId="156" priority="138" operator="containsText" text="Alto">
      <formula>NOT(ISERROR(SEARCH("Alto",N7)))</formula>
    </cfRule>
    <cfRule type="containsText" dxfId="155" priority="137" operator="containsText" text="Moderado">
      <formula>NOT(ISERROR(SEARCH("Moderado",N7)))</formula>
    </cfRule>
    <cfRule type="containsText" dxfId="154" priority="136" operator="containsText" text="Bajo">
      <formula>NOT(ISERROR(SEARCH("Bajo",N7)))</formula>
    </cfRule>
  </conditionalFormatting>
  <conditionalFormatting sqref="N67">
    <cfRule type="containsText" dxfId="153" priority="93" operator="containsText" text="Bajo">
      <formula>NOT(ISERROR(SEARCH("Bajo",N67)))</formula>
    </cfRule>
    <cfRule type="containsText" dxfId="152" priority="94" operator="containsText" text="Moderado">
      <formula>NOT(ISERROR(SEARCH("Moderado",N67)))</formula>
    </cfRule>
    <cfRule type="containsText" dxfId="151" priority="95" operator="containsText" text="Alto">
      <formula>NOT(ISERROR(SEARCH("Alto",N67)))</formula>
    </cfRule>
    <cfRule type="containsText" dxfId="150" priority="96" operator="containsText" text="Extremo">
      <formula>NOT(ISERROR(SEARCH("Extremo",N67)))</formula>
    </cfRule>
  </conditionalFormatting>
  <conditionalFormatting sqref="N100:N101">
    <cfRule type="containsText" dxfId="149" priority="9" operator="containsText" text="Bajo">
      <formula>NOT(ISERROR(SEARCH("Bajo",N100)))</formula>
    </cfRule>
    <cfRule type="containsText" dxfId="148" priority="12" operator="containsText" text="Extremo">
      <formula>NOT(ISERROR(SEARCH("Extremo",N100)))</formula>
    </cfRule>
    <cfRule type="containsText" dxfId="147" priority="11" operator="containsText" text="Alto">
      <formula>NOT(ISERROR(SEARCH("Alto",N100)))</formula>
    </cfRule>
    <cfRule type="containsText" dxfId="146" priority="10" operator="containsText" text="Moderado">
      <formula>NOT(ISERROR(SEARCH("Moderado",N100)))</formula>
    </cfRule>
  </conditionalFormatting>
  <conditionalFormatting sqref="O7:O16 O120:O122 O124 O126 O128:O130 O132 O134:O136">
    <cfRule type="containsText" dxfId="145" priority="140" operator="containsText" text="Mitigar">
      <formula>NOT(ISERROR(SEARCH("Mitigar",O7)))</formula>
    </cfRule>
    <cfRule type="containsText" dxfId="144" priority="135" operator="containsText" text="Mitigar">
      <formula>NOT(ISERROR(SEARCH("Mitigar",O7)))</formula>
    </cfRule>
  </conditionalFormatting>
  <conditionalFormatting sqref="O18 O21">
    <cfRule type="containsText" dxfId="143" priority="35" operator="containsText" text="Mitigar">
      <formula>NOT(ISERROR(SEARCH("Mitigar",O18)))</formula>
    </cfRule>
    <cfRule type="containsText" dxfId="142" priority="36" operator="containsText" text="Mitigar">
      <formula>NOT(ISERROR(SEARCH("Mitigar",O18)))</formula>
    </cfRule>
  </conditionalFormatting>
  <conditionalFormatting sqref="O23">
    <cfRule type="containsText" dxfId="141" priority="38" operator="containsText" text="Mitigar">
      <formula>NOT(ISERROR(SEARCH("Mitigar",O23)))</formula>
    </cfRule>
    <cfRule type="containsText" dxfId="140" priority="37" operator="containsText" text="Mitigar">
      <formula>NOT(ISERROR(SEARCH("Mitigar",O23)))</formula>
    </cfRule>
  </conditionalFormatting>
  <conditionalFormatting sqref="O25">
    <cfRule type="containsText" dxfId="139" priority="110" operator="containsText" text="Mitigar">
      <formula>NOT(ISERROR(SEARCH("Mitigar",O25)))</formula>
    </cfRule>
    <cfRule type="containsText" dxfId="138" priority="109" operator="containsText" text="Mitigar">
      <formula>NOT(ISERROR(SEARCH("Mitigar",O25)))</formula>
    </cfRule>
  </conditionalFormatting>
  <conditionalFormatting sqref="O27 O29:O31">
    <cfRule type="containsText" dxfId="137" priority="125" operator="containsText" text="Mitigar">
      <formula>NOT(ISERROR(SEARCH("Mitigar",O27)))</formula>
    </cfRule>
    <cfRule type="containsText" dxfId="136" priority="126" operator="containsText" text="Mitigar">
      <formula>NOT(ISERROR(SEARCH("Mitigar",O27)))</formula>
    </cfRule>
  </conditionalFormatting>
  <conditionalFormatting sqref="O39">
    <cfRule type="containsText" dxfId="135" priority="100" operator="containsText" text="Mitigar">
      <formula>NOT(ISERROR(SEARCH("Mitigar",O39)))</formula>
    </cfRule>
    <cfRule type="containsText" dxfId="134" priority="99" operator="containsText" text="Mitigar">
      <formula>NOT(ISERROR(SEARCH("Mitigar",O39)))</formula>
    </cfRule>
  </conditionalFormatting>
  <conditionalFormatting sqref="O43">
    <cfRule type="containsText" dxfId="133" priority="97" operator="containsText" text="Mitigar">
      <formula>NOT(ISERROR(SEARCH("Mitigar",O43)))</formula>
    </cfRule>
    <cfRule type="containsText" dxfId="132" priority="98" operator="containsText" text="Mitigar">
      <formula>NOT(ISERROR(SEARCH("Mitigar",O43)))</formula>
    </cfRule>
  </conditionalFormatting>
  <conditionalFormatting sqref="O46">
    <cfRule type="containsText" dxfId="131" priority="28" operator="containsText" text="Mitigar">
      <formula>NOT(ISERROR(SEARCH("Mitigar",O46)))</formula>
    </cfRule>
    <cfRule type="containsText" dxfId="130" priority="27" operator="containsText" text="Mitigar">
      <formula>NOT(ISERROR(SEARCH("Mitigar",O46)))</formula>
    </cfRule>
  </conditionalFormatting>
  <conditionalFormatting sqref="O48">
    <cfRule type="containsText" dxfId="129" priority="26" operator="containsText" text="Mitigar">
      <formula>NOT(ISERROR(SEARCH("Mitigar",O48)))</formula>
    </cfRule>
    <cfRule type="containsText" dxfId="128" priority="25" operator="containsText" text="Mitigar">
      <formula>NOT(ISERROR(SEARCH("Mitigar",O48)))</formula>
    </cfRule>
  </conditionalFormatting>
  <conditionalFormatting sqref="O54:O64">
    <cfRule type="containsText" dxfId="127" priority="92" operator="containsText" text="Mitigar">
      <formula>NOT(ISERROR(SEARCH("Mitigar",O54)))</formula>
    </cfRule>
    <cfRule type="containsText" dxfId="126" priority="91" operator="containsText" text="Mitigar">
      <formula>NOT(ISERROR(SEARCH("Mitigar",O54)))</formula>
    </cfRule>
  </conditionalFormatting>
  <conditionalFormatting sqref="O67 O69:O72">
    <cfRule type="containsText" dxfId="125" priority="122" operator="containsText" text="Mitigar">
      <formula>NOT(ISERROR(SEARCH("Mitigar",O67)))</formula>
    </cfRule>
    <cfRule type="containsText" dxfId="124" priority="121" operator="containsText" text="Mitigar">
      <formula>NOT(ISERROR(SEARCH("Mitigar",O67)))</formula>
    </cfRule>
  </conditionalFormatting>
  <conditionalFormatting sqref="O74">
    <cfRule type="containsText" dxfId="123" priority="120" operator="containsText" text="Mitigar">
      <formula>NOT(ISERROR(SEARCH("Mitigar",O74)))</formula>
    </cfRule>
    <cfRule type="containsText" dxfId="122" priority="119" operator="containsText" text="Mitigar">
      <formula>NOT(ISERROR(SEARCH("Mitigar",O74)))</formula>
    </cfRule>
  </conditionalFormatting>
  <conditionalFormatting sqref="O76">
    <cfRule type="containsText" dxfId="121" priority="73" operator="containsText" text="Mitigar">
      <formula>NOT(ISERROR(SEARCH("Mitigar",O76)))</formula>
    </cfRule>
    <cfRule type="containsText" dxfId="120" priority="74" operator="containsText" text="Mitigar">
      <formula>NOT(ISERROR(SEARCH("Mitigar",O76)))</formula>
    </cfRule>
  </conditionalFormatting>
  <conditionalFormatting sqref="O78">
    <cfRule type="containsText" dxfId="119" priority="71" operator="containsText" text="Mitigar">
      <formula>NOT(ISERROR(SEARCH("Mitigar",O78)))</formula>
    </cfRule>
    <cfRule type="containsText" dxfId="118" priority="72" operator="containsText" text="Mitigar">
      <formula>NOT(ISERROR(SEARCH("Mitigar",O78)))</formula>
    </cfRule>
  </conditionalFormatting>
  <conditionalFormatting sqref="O80">
    <cfRule type="containsText" dxfId="117" priority="69" operator="containsText" text="Mitigar">
      <formula>NOT(ISERROR(SEARCH("Mitigar",O80)))</formula>
    </cfRule>
    <cfRule type="containsText" dxfId="116" priority="70" operator="containsText" text="Mitigar">
      <formula>NOT(ISERROR(SEARCH("Mitigar",O80)))</formula>
    </cfRule>
  </conditionalFormatting>
  <conditionalFormatting sqref="O82">
    <cfRule type="containsText" dxfId="115" priority="67" operator="containsText" text="Mitigar">
      <formula>NOT(ISERROR(SEARCH("Mitigar",O82)))</formula>
    </cfRule>
    <cfRule type="containsText" dxfId="114" priority="68" operator="containsText" text="Mitigar">
      <formula>NOT(ISERROR(SEARCH("Mitigar",O82)))</formula>
    </cfRule>
  </conditionalFormatting>
  <conditionalFormatting sqref="O84:O91">
    <cfRule type="containsText" dxfId="113" priority="33" operator="containsText" text="Mitigar">
      <formula>NOT(ISERROR(SEARCH("Mitigar",O84)))</formula>
    </cfRule>
    <cfRule type="containsText" dxfId="112" priority="34" operator="containsText" text="Mitigar">
      <formula>NOT(ISERROR(SEARCH("Mitigar",O84)))</formula>
    </cfRule>
  </conditionalFormatting>
  <conditionalFormatting sqref="O94">
    <cfRule type="containsText" dxfId="111" priority="62" operator="containsText" text="Mitigar">
      <formula>NOT(ISERROR(SEARCH("Mitigar",O94)))</formula>
    </cfRule>
    <cfRule type="containsText" dxfId="110" priority="61" operator="containsText" text="Mitigar">
      <formula>NOT(ISERROR(SEARCH("Mitigar",O94)))</formula>
    </cfRule>
  </conditionalFormatting>
  <conditionalFormatting sqref="O96:O97">
    <cfRule type="containsText" dxfId="109" priority="4" operator="containsText" text="Mitigar">
      <formula>NOT(ISERROR(SEARCH("Mitigar",O96)))</formula>
    </cfRule>
    <cfRule type="containsText" dxfId="108" priority="3" operator="containsText" text="Mitigar">
      <formula>NOT(ISERROR(SEARCH("Mitigar",O96)))</formula>
    </cfRule>
  </conditionalFormatting>
  <conditionalFormatting sqref="O103:O104">
    <cfRule type="containsText" dxfId="107" priority="1" operator="containsText" text="Mitigar">
      <formula>NOT(ISERROR(SEARCH("Mitigar",O103)))</formula>
    </cfRule>
    <cfRule type="containsText" dxfId="106" priority="2" operator="containsText" text="Mitigar">
      <formula>NOT(ISERROR(SEARCH("Mitigar",O103)))</formula>
    </cfRule>
  </conditionalFormatting>
  <conditionalFormatting sqref="O109">
    <cfRule type="containsText" dxfId="105" priority="14" operator="containsText" text="Mitigar">
      <formula>NOT(ISERROR(SEARCH("Mitigar",O109)))</formula>
    </cfRule>
    <cfRule type="containsText" dxfId="104" priority="13" operator="containsText" text="Mitigar">
      <formula>NOT(ISERROR(SEARCH("Mitigar",O109)))</formula>
    </cfRule>
  </conditionalFormatting>
  <conditionalFormatting sqref="O111">
    <cfRule type="containsText" dxfId="103" priority="51" operator="containsText" text="Mitigar">
      <formula>NOT(ISERROR(SEARCH("Mitigar",O111)))</formula>
    </cfRule>
    <cfRule type="containsText" dxfId="102" priority="52" operator="containsText" text="Mitigar">
      <formula>NOT(ISERROR(SEARCH("Mitigar",O111)))</formula>
    </cfRule>
  </conditionalFormatting>
  <conditionalFormatting sqref="O114">
    <cfRule type="containsText" dxfId="101" priority="49" operator="containsText" text="Mitigar">
      <formula>NOT(ISERROR(SEARCH("Mitigar",O114)))</formula>
    </cfRule>
    <cfRule type="containsText" dxfId="100" priority="50" operator="containsText" text="Mitigar">
      <formula>NOT(ISERROR(SEARCH("Mitigar",O114)))</formula>
    </cfRule>
  </conditionalFormatting>
  <conditionalFormatting sqref="O116">
    <cfRule type="containsText" dxfId="99" priority="48" operator="containsText" text="Mitigar">
      <formula>NOT(ISERROR(SEARCH("Mitigar",O116)))</formula>
    </cfRule>
    <cfRule type="containsText" dxfId="98" priority="47" operator="containsText" text="Mitigar">
      <formula>NOT(ISERROR(SEARCH("Mitigar",O116)))</formula>
    </cfRule>
  </conditionalFormatting>
  <conditionalFormatting sqref="O118">
    <cfRule type="containsText" dxfId="97" priority="45" operator="containsText" text="Mitigar">
      <formula>NOT(ISERROR(SEARCH("Mitigar",O118)))</formula>
    </cfRule>
    <cfRule type="containsText" dxfId="96" priority="46" operator="containsText" text="Mitigar">
      <formula>NOT(ISERROR(SEARCH("Mitigar",O118)))</formula>
    </cfRule>
  </conditionalFormatting>
  <dataValidations xWindow="981" yWindow="641" count="5">
    <dataValidation allowBlank="1" showInputMessage="1" showErrorMessage="1" promptTitle="No. Control" prompt="Número consecutivo de los controles que tiene el riesgo que se está analizando." sqref="L6" xr:uid="{7BB7C4D4-A90E-40BC-87E0-BB777E0704B5}"/>
    <dataValidation allowBlank="1" showInputMessage="1" showErrorMessage="1" promptTitle="Control:" prompt="Registre el nombre o la descripción del control que aplica." sqref="M6" xr:uid="{71A18FBE-9A3C-493C-9B57-7CDDC17C4F2F}"/>
    <dataValidation allowBlank="1" showInputMessage="1" showErrorMessage="1" promptTitle="ZONA DE RIESGO INHERENTE (autom)" prompt="Es la ubicacion del riesgo antes controles en la matriz de calor de acuerdo con la frecuencia y el impacto. Se puede ubicar en:_x000a__x000a_Bajo: verde_x000a_Moderado: amarillo_x000a_Alto: naranja_x000a_Extremo: rojo _x000a__x000a_Ver hoja &quot;Matriz de Calor Inherente&quot;" sqref="J6" xr:uid="{BB9A0FB4-EFB9-47A5-A9A7-0D819C13C9C6}"/>
    <dataValidation allowBlank="1" showInputMessage="1" showErrorMessage="1" promptTitle="Tratamiento" prompt="Seleccione el tipo de tratamiento que realizara para el riesgos esto puede ser " sqref="O6" xr:uid="{B728EA0D-B234-40A7-9808-5BBB9EEC5FE6}"/>
    <dataValidation type="list" allowBlank="1" showInputMessage="1" showErrorMessage="1" sqref="F58:F59" xr:uid="{98C14428-88EE-4BDC-AC92-7457183AAB79}">
      <formula1>Fiscal</formula1>
    </dataValidation>
  </dataValidations>
  <pageMargins left="0.7" right="0.7" top="0.75" bottom="0.75" header="0.3" footer="0.3"/>
  <pageSetup paperSize="9" scale="34" orientation="portrait" horizontalDpi="1200" verticalDpi="1200" r:id="rId1"/>
  <colBreaks count="1" manualBreakCount="1">
    <brk id="5" max="135" man="1"/>
  </colBreaks>
  <drawing r:id="rId2"/>
  <extLst>
    <ext xmlns:x14="http://schemas.microsoft.com/office/spreadsheetml/2009/9/main" uri="{CCE6A557-97BC-4b89-ADB6-D9C93CAAB3DF}">
      <x14:dataValidations xmlns:xm="http://schemas.microsoft.com/office/excel/2006/main" xWindow="981" yWindow="641" count="9">
        <x14:dataValidation type="list" allowBlank="1" showInputMessage="1" showErrorMessage="1" xr:uid="{F0C805CA-03A4-4C72-9384-DAA0454E3BD3}">
          <x14:formula1>
            <xm:f>'10 FORMULAS'!$U$3:$U$6</xm:f>
          </x14:formula1>
          <xm:sqref>F9 F7 F13 F16 F29 F27 F23 F18 F31 F46 F50 F54 F60 F62:F64 F69:F72 F74 F39 F25 F43 F67 F134:F136 F21 F94 F84 F76:F78 F80 F82 F109 F103:F104 F52 F114 F116 F118 F128:F130 F132 F85:F89 F91 F48 F111 F96:F98 F100:F101 F120:F122 F124 F126</xm:sqref>
        </x14:dataValidation>
        <x14:dataValidation type="list" allowBlank="1" showInputMessage="1" showErrorMessage="1" xr:uid="{25017A4E-3BE8-45F5-8EA6-74046E6699EE}">
          <x14:formula1>
            <xm:f>'10 FORMULAS'!$Y$3:$Y$26</xm:f>
          </x14:formula1>
          <xm:sqref>E9 E7 E13 E16 E18 E23 E27 E29:E31 E46 E50 E54 E58 E60 E62:E64 E69:E72 E74 E39 E25 E43 E67 E85:E91 E94 E84 E76:E78 E80 E82 E111 E103:E104 E114 E116 E118 E128:E130 E132 E21 E48 E52 E109 E96:E98 E100:E101 E120:E122 E124 E126 E134:E188</xm:sqref>
        </x14:dataValidation>
        <x14:dataValidation type="list" allowBlank="1" showInputMessage="1" showErrorMessage="1" xr:uid="{8604DB94-9853-44CA-A694-E91A9EB09301}">
          <x14:formula1>
            <xm:f>'10 FORMULAS'!$A$31:$E$31</xm:f>
          </x14:formula1>
          <xm:sqref>C9 C7 C13 C16 C18 C23 C27 C29:C31 C46 C50 C54 C58 C60 C62:C64 C69:C72 C74 C39 C25 C43 C67 C85:C91 C21 C94 C84 C76:C78 C80 C82 C109 C103:C104 C52 C114 C116 C118 C128:C130 C132 C134:C136 C48 C111 C96:C98 C100:C101 C120:C122 C124 C126</xm:sqref>
        </x14:dataValidation>
        <x14:dataValidation type="list" allowBlank="1" showInputMessage="1" showErrorMessage="1" xr:uid="{D6105670-556D-4141-AEC3-49921C5432D2}">
          <x14:formula1>
            <xm:f>'10 FORMULAS'!$AB$3:$AB$20</xm:f>
          </x14:formula1>
          <xm:sqref>D9 D7 D13 D16 D18 D23 D27 D29:D31 D46 D50 D54 D58 D60 D62:D64 D69:D72 D74 D39 D25 D43 D67 D85 D87 D89:D91 D94 D84 D76:D78 D80 D82 D111 D103:D104 D114 D116 D118 D128:D130 D132 D134:D136 D21 D48 D52 D109 D96:D98 D100:D101 D120:D122 D124 D126</xm:sqref>
        </x14:dataValidation>
        <x14:dataValidation type="list" allowBlank="1" showInputMessage="1" showErrorMessage="1" xr:uid="{A6196C23-0DFE-4BD0-B72A-0AEDB3B1C3B7}">
          <x14:formula1>
            <xm:f>'10 FORMULAS'!$AE$3:$AE$25</xm:f>
          </x14:formula1>
          <xm:sqref>B9 B7 B13 B16 B18 B23 B27 B29:B31 B46 B50 B54 B58 B60 B62:B64 B69:B72 B74 B39 B25 B43 B67 B21 B94 B84 B76:B78 B80 B82 B111 B103:B104 B114 B116 B118 B128:B130 B132 B134:B136 B85:B91 B48 B52 B109 B96:B98 B100:B101 B120:B122 B124 B126</xm:sqref>
        </x14:dataValidation>
        <x14:dataValidation type="list" allowBlank="1" showInputMessage="1" showErrorMessage="1" xr:uid="{366A38C8-7797-4387-9621-CC4E949734A5}">
          <x14:formula1>
            <xm:f>'10 FORMULAS'!$AG$3:$AG$8</xm:f>
          </x14:formula1>
          <xm:sqref>K7:K30</xm:sqref>
        </x14:dataValidation>
        <x14:dataValidation type="list" allowBlank="1" showInputMessage="1" showErrorMessage="1" xr:uid="{4C8176B2-F81A-4E04-98C8-85D283F6A3C5}">
          <x14:formula1>
            <xm:f>'10 FORMULAS'!$U$3:$U$7</xm:f>
          </x14:formula1>
          <xm:sqref>F90</xm:sqref>
        </x14:dataValidation>
        <x14:dataValidation type="list" allowBlank="1" showInputMessage="1" showErrorMessage="1" xr:uid="{B9237B82-27E1-419A-81E1-7CF9BE888128}">
          <x14:formula1>
            <xm:f>'10 FORMULAS'!$AG$3:$AG$14</xm:f>
          </x14:formula1>
          <xm:sqref>K31:K136</xm:sqref>
        </x14:dataValidation>
        <x14:dataValidation type="list" allowBlank="1" showInputMessage="1" showErrorMessage="1" xr:uid="{091DFB69-0F3F-4260-A381-67EC28D55C86}">
          <x14:formula1>
            <xm:f>'10 FORMULAS'!$AA$3:$AA$4</xm:f>
          </x14:formula1>
          <xm:sqref>L7:L136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XER52"/>
  <sheetViews>
    <sheetView showGridLines="0" topLeftCell="A2" zoomScale="90" zoomScaleNormal="90" workbookViewId="0">
      <selection activeCell="C8" sqref="C8"/>
    </sheetView>
  </sheetViews>
  <sheetFormatPr baseColWidth="10" defaultColWidth="0" defaultRowHeight="14.25" x14ac:dyDescent="0.25"/>
  <cols>
    <col min="1" max="1" width="27.140625" style="4" customWidth="1"/>
    <col min="2" max="2" width="24.42578125" style="4" customWidth="1"/>
    <col min="3" max="3" width="28.85546875" style="4" customWidth="1"/>
    <col min="4" max="4" width="21.28515625" style="4" hidden="1" customWidth="1"/>
    <col min="5" max="5" width="60.7109375" style="4" customWidth="1"/>
    <col min="6" max="6" width="24.42578125" style="4" customWidth="1"/>
    <col min="7" max="7" width="34" style="4" customWidth="1"/>
    <col min="8" max="8" width="26" style="4" customWidth="1"/>
    <col min="9" max="9" width="33.5703125" style="4" customWidth="1"/>
    <col min="10" max="10" width="53.85546875" style="4" customWidth="1"/>
    <col min="11" max="11" width="25.85546875" style="4" customWidth="1"/>
    <col min="12" max="12" width="11.42578125" style="4" customWidth="1"/>
    <col min="13" max="24" width="11.42578125" style="4" hidden="1"/>
    <col min="25" max="25" width="8.140625" style="4" hidden="1"/>
    <col min="26" max="30" width="32.42578125" style="4" hidden="1"/>
    <col min="31" max="16372" width="11.42578125" style="4" hidden="1"/>
    <col min="16373" max="16384" width="25.42578125" style="4" hidden="1"/>
  </cols>
  <sheetData>
    <row r="1" spans="1:11" s="3" customFormat="1" ht="21" customHeight="1" x14ac:dyDescent="0.2">
      <c r="A1" s="500" t="s">
        <v>391</v>
      </c>
      <c r="B1" s="501"/>
      <c r="C1" s="501"/>
      <c r="D1" s="501"/>
      <c r="E1" s="501"/>
      <c r="F1" s="501"/>
      <c r="G1" s="501"/>
      <c r="H1" s="501"/>
      <c r="I1" s="501"/>
      <c r="J1" s="501"/>
      <c r="K1" s="502"/>
    </row>
    <row r="2" spans="1:11" s="3" customFormat="1" ht="35.25" customHeight="1" x14ac:dyDescent="0.2">
      <c r="A2" s="270" t="s">
        <v>390</v>
      </c>
      <c r="B2" s="377">
        <v>1</v>
      </c>
      <c r="C2" s="503"/>
      <c r="D2" s="504"/>
      <c r="E2" s="504"/>
      <c r="F2" s="504"/>
      <c r="G2" s="504"/>
      <c r="H2" s="504"/>
      <c r="I2" s="504"/>
      <c r="J2" s="504"/>
      <c r="K2" s="505"/>
    </row>
    <row r="3" spans="1:11" s="3" customFormat="1" ht="21" customHeight="1" x14ac:dyDescent="0.2">
      <c r="A3" s="506"/>
      <c r="B3" s="507"/>
      <c r="C3" s="507"/>
      <c r="D3" s="507"/>
      <c r="E3" s="507"/>
      <c r="F3" s="507"/>
      <c r="G3" s="507"/>
      <c r="H3" s="507"/>
      <c r="I3" s="507"/>
      <c r="J3" s="507"/>
      <c r="K3" s="508"/>
    </row>
    <row r="4" spans="1:11" ht="21" customHeight="1" x14ac:dyDescent="0.25">
      <c r="A4" s="12" t="s">
        <v>46</v>
      </c>
      <c r="B4" s="509" t="s">
        <v>349</v>
      </c>
      <c r="C4" s="510"/>
      <c r="D4" s="511"/>
      <c r="E4" s="12" t="s">
        <v>394</v>
      </c>
      <c r="F4" s="512"/>
      <c r="G4" s="513"/>
      <c r="H4" s="514"/>
      <c r="I4" s="240" t="s">
        <v>10</v>
      </c>
      <c r="J4" s="272">
        <v>46035</v>
      </c>
      <c r="K4" s="269"/>
    </row>
    <row r="5" spans="1:11" ht="63" customHeight="1" x14ac:dyDescent="0.25">
      <c r="A5" s="241" t="s">
        <v>48</v>
      </c>
      <c r="B5" s="515"/>
      <c r="C5" s="516"/>
      <c r="D5" s="517"/>
      <c r="E5" s="271" t="s">
        <v>12</v>
      </c>
      <c r="F5" s="271" t="s">
        <v>49</v>
      </c>
      <c r="G5" s="272"/>
      <c r="H5" s="273"/>
      <c r="I5" s="274" t="s">
        <v>50</v>
      </c>
      <c r="J5" s="272">
        <v>46386</v>
      </c>
      <c r="K5" s="268"/>
    </row>
    <row r="6" spans="1:11" ht="21" customHeight="1" x14ac:dyDescent="0.25">
      <c r="F6" s="208"/>
      <c r="G6" s="209"/>
      <c r="H6" s="209"/>
      <c r="I6" s="210"/>
      <c r="J6" s="211"/>
    </row>
    <row r="7" spans="1:11" ht="21" customHeight="1" x14ac:dyDescent="0.25">
      <c r="A7" s="499" t="s">
        <v>51</v>
      </c>
      <c r="B7" s="499" t="s">
        <v>52</v>
      </c>
      <c r="C7" s="499"/>
      <c r="D7" s="499"/>
      <c r="E7" s="499"/>
    </row>
    <row r="8" spans="1:11" ht="52.5" customHeight="1" x14ac:dyDescent="0.25">
      <c r="A8" s="499"/>
      <c r="B8" s="133" t="s">
        <v>53</v>
      </c>
      <c r="C8" s="133" t="s">
        <v>329</v>
      </c>
      <c r="D8" s="133" t="s">
        <v>54</v>
      </c>
      <c r="E8" s="133" t="s">
        <v>55</v>
      </c>
      <c r="F8" s="261" t="s">
        <v>56</v>
      </c>
      <c r="G8" s="271" t="s">
        <v>15</v>
      </c>
      <c r="H8" s="271" t="s">
        <v>57</v>
      </c>
      <c r="I8" s="271" t="s">
        <v>58</v>
      </c>
      <c r="J8" s="271" t="s">
        <v>19</v>
      </c>
      <c r="K8" s="261" t="s">
        <v>59</v>
      </c>
    </row>
    <row r="9" spans="1:11" s="5" customFormat="1" ht="105" customHeight="1" x14ac:dyDescent="0.25">
      <c r="A9" s="1" t="s">
        <v>60</v>
      </c>
      <c r="B9" s="2"/>
      <c r="C9" s="2"/>
      <c r="D9" s="151" t="str">
        <f>+IF(B9='10 FORMULAS'!$B$4,'10 FORMULAS'!$C$4,IF(B9='10 FORMULAS'!$B$6,'10 FORMULAS'!$C$6,IF(B9='10 FORMULAS'!$B$8,'10 FORMULAS'!$C$8,IF(B9='10 FORMULAS'!$B$10,'10 FORMULAS'!$C$10,""))))</f>
        <v/>
      </c>
      <c r="E9" s="242" t="str">
        <f>+IFERROR(VLOOKUP(B9,Tabla3[],2,0),"")</f>
        <v/>
      </c>
      <c r="F9" s="1"/>
      <c r="G9" s="1"/>
      <c r="H9" s="262"/>
      <c r="I9" s="262"/>
      <c r="J9" s="267" t="str">
        <f>(CONCATENATE(Tabla1[[#This Row],[¿QUÉ? 
IMPACTO]]," ","por",Tabla1[[#This Row],[¿CÓMO?
CAUSA INMEDIATA 
(Iniciar con la palabra 
por)]]," ","a causa de"," ",Tabla1[[#This Row],[¿PORQUÉ?
CAUSA RAÍZ
(Iniciar con 
debido a/a causa de)]]))</f>
        <v xml:space="preserve"> por a causa de </v>
      </c>
      <c r="K9" s="277"/>
    </row>
    <row r="10" spans="1:11" s="5" customFormat="1" ht="93" customHeight="1" x14ac:dyDescent="0.25">
      <c r="A10" s="1" t="s">
        <v>65</v>
      </c>
      <c r="B10" s="2"/>
      <c r="C10" s="2"/>
      <c r="D10" s="151" t="str">
        <f>+IF(B10='10 FORMULAS'!$B$4,'10 FORMULAS'!$C$4,IF(B10='10 FORMULAS'!$B$6,'10 FORMULAS'!$C$6,IF(B10='10 FORMULAS'!$B$8,'10 FORMULAS'!$C$8,IF(B10='10 FORMULAS'!$B$10,'10 FORMULAS'!$C$10,""))))</f>
        <v/>
      </c>
      <c r="E10" s="242" t="str">
        <f>+IFERROR(VLOOKUP(B10,Tabla3[],2,0),"")</f>
        <v/>
      </c>
      <c r="F10" s="1"/>
      <c r="G10" s="1"/>
      <c r="H10" s="262"/>
      <c r="I10" s="262"/>
      <c r="J10" s="267" t="str">
        <f>(CONCATENATE(Tabla1[[#This Row],[¿QUÉ? 
IMPACTO]]," ","por",Tabla1[[#This Row],[¿CÓMO?
CAUSA INMEDIATA 
(Iniciar con la palabra 
por)]]," ","a causa de"," ",Tabla1[[#This Row],[¿PORQUÉ?
CAUSA RAÍZ
(Iniciar con 
debido a/a causa de)]]))</f>
        <v xml:space="preserve"> por a causa de </v>
      </c>
      <c r="K10" s="264"/>
    </row>
    <row r="11" spans="1:11" ht="93" customHeight="1" x14ac:dyDescent="0.25">
      <c r="A11" s="1" t="s">
        <v>66</v>
      </c>
      <c r="B11" s="2"/>
      <c r="C11" s="2"/>
      <c r="D11" s="151" t="str">
        <f>+IF(B11='10 FORMULAS'!$B$4,'10 FORMULAS'!$C$4,IF(B11='10 FORMULAS'!$B$6,'10 FORMULAS'!$C$6,IF(B11='10 FORMULAS'!$B$8,'10 FORMULAS'!$C$8,IF(B11='10 FORMULAS'!$B$10,'10 FORMULAS'!$C$10,""))))</f>
        <v/>
      </c>
      <c r="E11" s="242" t="str">
        <f>+IFERROR(VLOOKUP(B11,Tabla3[],2,0),"")</f>
        <v/>
      </c>
      <c r="F11" s="1"/>
      <c r="G11" s="1"/>
      <c r="H11" s="262"/>
      <c r="I11" s="262"/>
      <c r="J11" s="267" t="str">
        <f>(CONCATENATE(Tabla1[[#This Row],[¿QUÉ? 
IMPACTO]]," ","por",Tabla1[[#This Row],[¿CÓMO?
CAUSA INMEDIATA 
(Iniciar con la palabra 
por)]]," ","a causa de"," ",Tabla1[[#This Row],[¿PORQUÉ?
CAUSA RAÍZ
(Iniciar con 
debido a/a causa de)]]))</f>
        <v xml:space="preserve"> por a causa de </v>
      </c>
      <c r="K11" s="265"/>
    </row>
    <row r="12" spans="1:11" ht="93" customHeight="1" x14ac:dyDescent="0.25">
      <c r="A12" s="1" t="s">
        <v>67</v>
      </c>
      <c r="B12" s="2"/>
      <c r="C12" s="2"/>
      <c r="D12" s="151" t="str">
        <f>+IF(B12='10 FORMULAS'!$B$4,'10 FORMULAS'!$C$4,IF(B12='10 FORMULAS'!$B$6,'10 FORMULAS'!$C$6,IF(B12='10 FORMULAS'!$B$8,'10 FORMULAS'!$C$8,IF(B12='10 FORMULAS'!$B$10,'10 FORMULAS'!$C$10,""))))</f>
        <v/>
      </c>
      <c r="E12" s="242" t="str">
        <f>+IFERROR(VLOOKUP(B12,Tabla3[],2,0),"")</f>
        <v/>
      </c>
      <c r="F12" s="1"/>
      <c r="G12" s="1"/>
      <c r="H12" s="262"/>
      <c r="I12" s="262"/>
      <c r="J12" s="267" t="str">
        <f>(CONCATENATE(Tabla1[[#This Row],[¿QUÉ? 
IMPACTO]]," ","por",Tabla1[[#This Row],[¿CÓMO?
CAUSA INMEDIATA 
(Iniciar con la palabra 
por)]]," ","a causa de"," ",Tabla1[[#This Row],[¿PORQUÉ?
CAUSA RAÍZ
(Iniciar con 
debido a/a causa de)]]))</f>
        <v xml:space="preserve"> por a causa de </v>
      </c>
      <c r="K12" s="265"/>
    </row>
    <row r="13" spans="1:11" ht="93" customHeight="1" x14ac:dyDescent="0.25">
      <c r="A13" s="1" t="s">
        <v>68</v>
      </c>
      <c r="B13" s="2"/>
      <c r="C13" s="2"/>
      <c r="D13" s="151" t="str">
        <f>+IF(B13='10 FORMULAS'!$B$4,'10 FORMULAS'!$C$4,IF(B13='10 FORMULAS'!$B$6,'10 FORMULAS'!$C$6,IF(B13='10 FORMULAS'!$B$8,'10 FORMULAS'!$C$8,IF(B13='10 FORMULAS'!$B$10,'10 FORMULAS'!$C$10,""))))</f>
        <v/>
      </c>
      <c r="E13" s="242" t="str">
        <f>+IFERROR(VLOOKUP(B13,Tabla3[],2,0),"")</f>
        <v/>
      </c>
      <c r="F13" s="1"/>
      <c r="G13" s="1"/>
      <c r="H13" s="262"/>
      <c r="I13" s="262"/>
      <c r="J13" s="267" t="str">
        <f>(CONCATENATE(Tabla1[[#This Row],[¿QUÉ? 
IMPACTO]]," ","por",Tabla1[[#This Row],[¿CÓMO?
CAUSA INMEDIATA 
(Iniciar con la palabra 
por)]]," ","a causa de"," ",Tabla1[[#This Row],[¿PORQUÉ?
CAUSA RAÍZ
(Iniciar con 
debido a/a causa de)]]))</f>
        <v xml:space="preserve"> por a causa de </v>
      </c>
      <c r="K13" s="265"/>
    </row>
    <row r="14" spans="1:11" ht="93" customHeight="1" x14ac:dyDescent="0.25">
      <c r="A14" s="1" t="s">
        <v>69</v>
      </c>
      <c r="B14" s="2"/>
      <c r="C14" s="2"/>
      <c r="D14" s="151" t="str">
        <f>+IF(B14='10 FORMULAS'!$B$4,'10 FORMULAS'!$C$4,IF(B14='10 FORMULAS'!$B$6,'10 FORMULAS'!$C$6,IF(B14='10 FORMULAS'!$B$8,'10 FORMULAS'!$C$8,IF(B14='10 FORMULAS'!$B$10,'10 FORMULAS'!$C$10,""))))</f>
        <v/>
      </c>
      <c r="E14" s="242" t="str">
        <f>+IFERROR(VLOOKUP(B14,Tabla3[],2,0),"")</f>
        <v/>
      </c>
      <c r="F14" s="1"/>
      <c r="G14" s="1"/>
      <c r="H14" s="262"/>
      <c r="I14" s="262"/>
      <c r="J14" s="267" t="str">
        <f>(CONCATENATE(Tabla1[[#This Row],[¿QUÉ? 
IMPACTO]]," ","por",Tabla1[[#This Row],[¿CÓMO?
CAUSA INMEDIATA 
(Iniciar con la palabra 
por)]]," ","a causa de"," ",Tabla1[[#This Row],[¿PORQUÉ?
CAUSA RAÍZ
(Iniciar con 
debido a/a causa de)]]))</f>
        <v xml:space="preserve"> por a causa de </v>
      </c>
      <c r="K14" s="265"/>
    </row>
    <row r="15" spans="1:11" ht="93" customHeight="1" x14ac:dyDescent="0.25">
      <c r="A15" s="1" t="s">
        <v>70</v>
      </c>
      <c r="B15" s="2"/>
      <c r="C15" s="2"/>
      <c r="D15" s="151" t="str">
        <f>+IF(B15='10 FORMULAS'!$B$4,'10 FORMULAS'!$C$4,IF(B15='10 FORMULAS'!$B$6,'10 FORMULAS'!$C$6,IF(B15='10 FORMULAS'!$B$8,'10 FORMULAS'!$C$8,IF(B15='10 FORMULAS'!$B$10,'10 FORMULAS'!$C$10,""))))</f>
        <v/>
      </c>
      <c r="E15" s="242" t="str">
        <f>+IFERROR(VLOOKUP(B15,Tabla3[],2,0),"")</f>
        <v/>
      </c>
      <c r="F15" s="1"/>
      <c r="G15" s="1"/>
      <c r="H15" s="262"/>
      <c r="I15" s="262"/>
      <c r="J15" s="267" t="str">
        <f>(CONCATENATE(Tabla1[[#This Row],[¿QUÉ? 
IMPACTO]]," ","por",Tabla1[[#This Row],[¿CÓMO?
CAUSA INMEDIATA 
(Iniciar con la palabra 
por)]]," ","a causa de"," ",Tabla1[[#This Row],[¿PORQUÉ?
CAUSA RAÍZ
(Iniciar con 
debido a/a causa de)]]))</f>
        <v xml:space="preserve"> por a causa de </v>
      </c>
      <c r="K15" s="265"/>
    </row>
    <row r="16" spans="1:11" ht="93" customHeight="1" x14ac:dyDescent="0.25">
      <c r="A16" s="1" t="s">
        <v>71</v>
      </c>
      <c r="B16" s="2"/>
      <c r="C16" s="2"/>
      <c r="D16" s="151" t="str">
        <f>+IF(B16='10 FORMULAS'!$B$4,'10 FORMULAS'!$C$4,IF(B16='10 FORMULAS'!$B$6,'10 FORMULAS'!$C$6,IF(B16='10 FORMULAS'!$B$8,'10 FORMULAS'!$C$8,IF(B16='10 FORMULAS'!$B$10,'10 FORMULAS'!$C$10,""))))</f>
        <v/>
      </c>
      <c r="E16" s="242" t="str">
        <f>+IFERROR(VLOOKUP(B16,Tabla3[],2,0),"")</f>
        <v/>
      </c>
      <c r="F16" s="1"/>
      <c r="G16" s="1"/>
      <c r="H16" s="262"/>
      <c r="I16" s="262"/>
      <c r="J16" s="267" t="str">
        <f>(CONCATENATE(Tabla1[[#This Row],[¿QUÉ? 
IMPACTO]]," ","por",Tabla1[[#This Row],[¿CÓMO?
CAUSA INMEDIATA 
(Iniciar con la palabra 
por)]]," ","a causa de"," ",Tabla1[[#This Row],[¿PORQUÉ?
CAUSA RAÍZ
(Iniciar con 
debido a/a causa de)]]))</f>
        <v xml:space="preserve"> por a causa de </v>
      </c>
      <c r="K16" s="265"/>
    </row>
    <row r="17" spans="1:11" s="6" customFormat="1" ht="93" customHeight="1" x14ac:dyDescent="0.25">
      <c r="A17" s="1" t="s">
        <v>72</v>
      </c>
      <c r="B17" s="2"/>
      <c r="C17" s="2"/>
      <c r="D17" s="151" t="str">
        <f>+IF(B17='10 FORMULAS'!$B$4,'10 FORMULAS'!$C$4,IF(B17='10 FORMULAS'!$B$6,'10 FORMULAS'!$C$6,IF(B17='10 FORMULAS'!$B$8,'10 FORMULAS'!$C$8,IF(B17='10 FORMULAS'!$B$10,'10 FORMULAS'!$C$10,""))))</f>
        <v/>
      </c>
      <c r="E17" s="242" t="str">
        <f>+IFERROR(VLOOKUP(B17,Tabla3[],2,0),"")</f>
        <v/>
      </c>
      <c r="F17" s="1"/>
      <c r="G17" s="1"/>
      <c r="H17" s="262"/>
      <c r="I17" s="262"/>
      <c r="J17" s="267" t="str">
        <f>(CONCATENATE(Tabla1[[#This Row],[¿QUÉ? 
IMPACTO]]," ","por",Tabla1[[#This Row],[¿CÓMO?
CAUSA INMEDIATA 
(Iniciar con la palabra 
por)]]," ","a causa de"," ",Tabla1[[#This Row],[¿PORQUÉ?
CAUSA RAÍZ
(Iniciar con 
debido a/a causa de)]]))</f>
        <v xml:space="preserve"> por a causa de </v>
      </c>
      <c r="K17" s="266"/>
    </row>
    <row r="18" spans="1:11" s="6" customFormat="1" ht="93" customHeight="1" x14ac:dyDescent="0.25">
      <c r="A18" s="1" t="s">
        <v>73</v>
      </c>
      <c r="B18" s="2"/>
      <c r="C18" s="2"/>
      <c r="D18" s="151" t="str">
        <f>+IF(B18='10 FORMULAS'!$B$4,'10 FORMULAS'!$C$4,IF(B18='10 FORMULAS'!$B$6,'10 FORMULAS'!$C$6,IF(B18='10 FORMULAS'!$B$8,'10 FORMULAS'!$C$8,IF(B18='10 FORMULAS'!$B$10,'10 FORMULAS'!$C$10,""))))</f>
        <v/>
      </c>
      <c r="E18" s="242" t="str">
        <f>+IFERROR(VLOOKUP(B18,Tabla3[],2,0),"")</f>
        <v/>
      </c>
      <c r="F18" s="1"/>
      <c r="G18" s="1"/>
      <c r="H18" s="262"/>
      <c r="I18" s="262"/>
      <c r="J18" s="267" t="str">
        <f>(CONCATENATE(Tabla1[[#This Row],[¿QUÉ? 
IMPACTO]]," ","por",Tabla1[[#This Row],[¿CÓMO?
CAUSA INMEDIATA 
(Iniciar con la palabra 
por)]]," ","a causa de"," ",Tabla1[[#This Row],[¿PORQUÉ?
CAUSA RAÍZ
(Iniciar con 
debido a/a causa de)]]))</f>
        <v xml:space="preserve"> por a causa de </v>
      </c>
      <c r="K18" s="266"/>
    </row>
    <row r="19" spans="1:11" s="6" customFormat="1" ht="93" customHeight="1" x14ac:dyDescent="0.25">
      <c r="A19" s="1" t="s">
        <v>74</v>
      </c>
      <c r="B19" s="2"/>
      <c r="C19" s="2"/>
      <c r="D19" s="151" t="str">
        <f>+IF(B19='10 FORMULAS'!$B$4,'10 FORMULAS'!$C$4,IF(B19='10 FORMULAS'!$B$6,'10 FORMULAS'!$C$6,IF(B19='10 FORMULAS'!$B$8,'10 FORMULAS'!$C$8,IF(B19='10 FORMULAS'!$B$10,'10 FORMULAS'!$C$10,""))))</f>
        <v/>
      </c>
      <c r="E19" s="242" t="str">
        <f>+IFERROR(VLOOKUP(B19,Tabla3[],2,0),"")</f>
        <v/>
      </c>
      <c r="F19" s="1"/>
      <c r="G19" s="1"/>
      <c r="H19" s="262"/>
      <c r="I19" s="262"/>
      <c r="J19" s="267" t="str">
        <f>(CONCATENATE(Tabla1[[#This Row],[¿QUÉ? 
IMPACTO]]," ","por",Tabla1[[#This Row],[¿CÓMO?
CAUSA INMEDIATA 
(Iniciar con la palabra 
por)]]," ","a causa de"," ",Tabla1[[#This Row],[¿PORQUÉ?
CAUSA RAÍZ
(Iniciar con 
debido a/a causa de)]]))</f>
        <v xml:space="preserve"> por a causa de </v>
      </c>
      <c r="K19" s="266"/>
    </row>
    <row r="20" spans="1:11" s="6" customFormat="1" ht="93" customHeight="1" x14ac:dyDescent="0.25">
      <c r="A20" s="1" t="s">
        <v>75</v>
      </c>
      <c r="B20" s="2"/>
      <c r="C20" s="2"/>
      <c r="D20" s="151" t="str">
        <f>+IF(B20='10 FORMULAS'!$B$4,'10 FORMULAS'!$C$4,IF(B20='10 FORMULAS'!$B$6,'10 FORMULAS'!$C$6,IF(B20='10 FORMULAS'!$B$8,'10 FORMULAS'!$C$8,IF(B20='10 FORMULAS'!$B$10,'10 FORMULAS'!$C$10,""))))</f>
        <v/>
      </c>
      <c r="E20" s="242" t="str">
        <f>+IFERROR(VLOOKUP(B20,Tabla3[],2,0),"")</f>
        <v/>
      </c>
      <c r="F20" s="1"/>
      <c r="G20" s="1"/>
      <c r="H20" s="262"/>
      <c r="I20" s="262"/>
      <c r="J20" s="267" t="str">
        <f>(CONCATENATE(Tabla1[[#This Row],[¿QUÉ? 
IMPACTO]]," ","por",Tabla1[[#This Row],[¿CÓMO?
CAUSA INMEDIATA 
(Iniciar con la palabra 
por)]]," ","a causa de"," ",Tabla1[[#This Row],[¿PORQUÉ?
CAUSA RAÍZ
(Iniciar con 
debido a/a causa de)]]))</f>
        <v xml:space="preserve"> por a causa de </v>
      </c>
      <c r="K20" s="266"/>
    </row>
    <row r="21" spans="1:11" s="6" customFormat="1" ht="93" customHeight="1" x14ac:dyDescent="0.25">
      <c r="A21" s="1" t="s">
        <v>76</v>
      </c>
      <c r="B21" s="2"/>
      <c r="C21" s="2"/>
      <c r="D21" s="151" t="str">
        <f>+IF(B21='10 FORMULAS'!$B$4,'10 FORMULAS'!$C$4,IF(B21='10 FORMULAS'!$B$6,'10 FORMULAS'!$C$6,IF(B21='10 FORMULAS'!$B$8,'10 FORMULAS'!$C$8,IF(B21='10 FORMULAS'!$B$10,'10 FORMULAS'!$C$10,""))))</f>
        <v/>
      </c>
      <c r="E21" s="242" t="str">
        <f>+IFERROR(VLOOKUP(B21,Tabla3[],2,0),"")</f>
        <v/>
      </c>
      <c r="F21" s="1"/>
      <c r="G21" s="1"/>
      <c r="H21" s="262"/>
      <c r="I21" s="262"/>
      <c r="J21" s="267" t="str">
        <f>(CONCATENATE(Tabla1[[#This Row],[¿QUÉ? 
IMPACTO]]," ","por",Tabla1[[#This Row],[¿CÓMO?
CAUSA INMEDIATA 
(Iniciar con la palabra 
por)]]," ","a causa de"," ",Tabla1[[#This Row],[¿PORQUÉ?
CAUSA RAÍZ
(Iniciar con 
debido a/a causa de)]]))</f>
        <v xml:space="preserve"> por a causa de </v>
      </c>
      <c r="K21" s="266"/>
    </row>
    <row r="22" spans="1:11" s="6" customFormat="1" ht="93" customHeight="1" x14ac:dyDescent="0.25">
      <c r="A22" s="1" t="s">
        <v>77</v>
      </c>
      <c r="B22" s="2"/>
      <c r="C22" s="2"/>
      <c r="D22" s="151" t="str">
        <f>+IF(B22='10 FORMULAS'!$B$4,'10 FORMULAS'!$C$4,IF(B22='10 FORMULAS'!$B$6,'10 FORMULAS'!$C$6,IF(B22='10 FORMULAS'!$B$8,'10 FORMULAS'!$C$8,IF(B22='10 FORMULAS'!$B$10,'10 FORMULAS'!$C$10,""))))</f>
        <v/>
      </c>
      <c r="E22" s="242" t="str">
        <f>+IFERROR(VLOOKUP(B22,Tabla3[],2,0),"")</f>
        <v/>
      </c>
      <c r="F22" s="1"/>
      <c r="G22" s="1"/>
      <c r="H22" s="262"/>
      <c r="I22" s="262"/>
      <c r="J22" s="267" t="str">
        <f>(CONCATENATE(Tabla1[[#This Row],[¿QUÉ? 
IMPACTO]]," ","por",Tabla1[[#This Row],[¿CÓMO?
CAUSA INMEDIATA 
(Iniciar con la palabra 
por)]]," ","a causa de"," ",Tabla1[[#This Row],[¿PORQUÉ?
CAUSA RAÍZ
(Iniciar con 
debido a/a causa de)]]))</f>
        <v xml:space="preserve"> por a causa de </v>
      </c>
      <c r="K22" s="266"/>
    </row>
    <row r="23" spans="1:11" s="6" customFormat="1" ht="93" customHeight="1" x14ac:dyDescent="0.25">
      <c r="A23" s="1" t="s">
        <v>78</v>
      </c>
      <c r="B23" s="2"/>
      <c r="C23" s="2"/>
      <c r="D23" s="151" t="str">
        <f>+IF(B23='10 FORMULAS'!$B$4,'10 FORMULAS'!$C$4,IF(B23='10 FORMULAS'!$B$6,'10 FORMULAS'!$C$6,IF(B23='10 FORMULAS'!$B$8,'10 FORMULAS'!$C$8,IF(B23='10 FORMULAS'!$B$10,'10 FORMULAS'!$C$10,""))))</f>
        <v/>
      </c>
      <c r="E23" s="242" t="str">
        <f>+IFERROR(VLOOKUP(B23,Tabla3[],2,0),"")</f>
        <v/>
      </c>
      <c r="F23" s="1"/>
      <c r="G23" s="1"/>
      <c r="H23" s="262"/>
      <c r="I23" s="262"/>
      <c r="J23" s="267" t="str">
        <f>(CONCATENATE(Tabla1[[#This Row],[¿QUÉ? 
IMPACTO]]," ","por",Tabla1[[#This Row],[¿CÓMO?
CAUSA INMEDIATA 
(Iniciar con la palabra 
por)]]," ","a causa de"," ",Tabla1[[#This Row],[¿PORQUÉ?
CAUSA RAÍZ
(Iniciar con 
debido a/a causa de)]]))</f>
        <v xml:space="preserve"> por a causa de </v>
      </c>
      <c r="K23" s="266"/>
    </row>
    <row r="24" spans="1:11" s="6" customFormat="1" ht="93" customHeight="1" x14ac:dyDescent="0.25">
      <c r="A24" s="1" t="s">
        <v>79</v>
      </c>
      <c r="B24" s="2"/>
      <c r="C24" s="2"/>
      <c r="D24" s="151" t="str">
        <f>+IF(B24='10 FORMULAS'!$B$4,'10 FORMULAS'!$C$4,IF(B24='10 FORMULAS'!$B$6,'10 FORMULAS'!$C$6,IF(B24='10 FORMULAS'!$B$8,'10 FORMULAS'!$C$8,IF(B24='10 FORMULAS'!$B$10,'10 FORMULAS'!$C$10,""))))</f>
        <v/>
      </c>
      <c r="E24" s="242" t="str">
        <f>+IFERROR(VLOOKUP(B24,Tabla3[],2,0),"")</f>
        <v/>
      </c>
      <c r="F24" s="1"/>
      <c r="G24" s="1"/>
      <c r="H24" s="262"/>
      <c r="I24" s="262"/>
      <c r="J24" s="267" t="str">
        <f>(CONCATENATE(Tabla1[[#This Row],[¿QUÉ? 
IMPACTO]]," ","por",Tabla1[[#This Row],[¿CÓMO?
CAUSA INMEDIATA 
(Iniciar con la palabra 
por)]]," ","a causa de"," ",Tabla1[[#This Row],[¿PORQUÉ?
CAUSA RAÍZ
(Iniciar con 
debido a/a causa de)]]))</f>
        <v xml:space="preserve"> por a causa de </v>
      </c>
      <c r="K24" s="266"/>
    </row>
    <row r="25" spans="1:11" s="6" customFormat="1" ht="93" customHeight="1" x14ac:dyDescent="0.25">
      <c r="A25" s="1" t="s">
        <v>80</v>
      </c>
      <c r="B25" s="2"/>
      <c r="C25" s="2"/>
      <c r="D25" s="151" t="str">
        <f>+IF(B25='10 FORMULAS'!$B$4,'10 FORMULAS'!$C$4,IF(B25='10 FORMULAS'!$B$6,'10 FORMULAS'!$C$6,IF(B25='10 FORMULAS'!$B$8,'10 FORMULAS'!$C$8,IF(B25='10 FORMULAS'!$B$10,'10 FORMULAS'!$C$10,""))))</f>
        <v/>
      </c>
      <c r="E25" s="242" t="str">
        <f>+IFERROR(VLOOKUP(B25,Tabla3[],2,0),"")</f>
        <v/>
      </c>
      <c r="F25" s="1"/>
      <c r="G25" s="1"/>
      <c r="H25" s="262"/>
      <c r="I25" s="262"/>
      <c r="J25" s="267" t="str">
        <f>(CONCATENATE(Tabla1[[#This Row],[¿QUÉ? 
IMPACTO]]," ","por",Tabla1[[#This Row],[¿CÓMO?
CAUSA INMEDIATA 
(Iniciar con la palabra 
por)]]," ","a causa de"," ",Tabla1[[#This Row],[¿PORQUÉ?
CAUSA RAÍZ
(Iniciar con 
debido a/a causa de)]]))</f>
        <v xml:space="preserve"> por a causa de </v>
      </c>
      <c r="K25" s="266"/>
    </row>
    <row r="26" spans="1:11" s="6" customFormat="1" ht="93" customHeight="1" x14ac:dyDescent="0.25">
      <c r="A26" s="1" t="s">
        <v>81</v>
      </c>
      <c r="B26" s="2"/>
      <c r="C26" s="2"/>
      <c r="D26" s="151" t="str">
        <f>+IF(B26='10 FORMULAS'!$B$4,'10 FORMULAS'!$C$4,IF(B26='10 FORMULAS'!$B$6,'10 FORMULAS'!$C$6,IF(B26='10 FORMULAS'!$B$8,'10 FORMULAS'!$C$8,IF(B26='10 FORMULAS'!$B$10,'10 FORMULAS'!$C$10,""))))</f>
        <v/>
      </c>
      <c r="E26" s="242" t="str">
        <f>+IFERROR(VLOOKUP(B26,Tabla3[],2,0),"")</f>
        <v/>
      </c>
      <c r="F26" s="1"/>
      <c r="G26" s="1"/>
      <c r="H26" s="262"/>
      <c r="I26" s="262"/>
      <c r="J26" s="267" t="str">
        <f>(CONCATENATE(Tabla1[[#This Row],[¿QUÉ? 
IMPACTO]]," ","por",Tabla1[[#This Row],[¿CÓMO?
CAUSA INMEDIATA 
(Iniciar con la palabra 
por)]]," ","a causa de"," ",Tabla1[[#This Row],[¿PORQUÉ?
CAUSA RAÍZ
(Iniciar con 
debido a/a causa de)]]))</f>
        <v xml:space="preserve"> por a causa de </v>
      </c>
      <c r="K26" s="266"/>
    </row>
    <row r="27" spans="1:11" s="6" customFormat="1" ht="93" customHeight="1" x14ac:dyDescent="0.25">
      <c r="A27" s="1" t="s">
        <v>82</v>
      </c>
      <c r="B27" s="2"/>
      <c r="C27" s="2"/>
      <c r="D27" s="151" t="str">
        <f>+IF(B27='10 FORMULAS'!$B$4,'10 FORMULAS'!$C$4,IF(B27='10 FORMULAS'!$B$6,'10 FORMULAS'!$C$6,IF(B27='10 FORMULAS'!$B$8,'10 FORMULAS'!$C$8,IF(B27='10 FORMULAS'!$B$10,'10 FORMULAS'!$C$10,""))))</f>
        <v/>
      </c>
      <c r="E27" s="242" t="str">
        <f>+IFERROR(VLOOKUP(B27,Tabla3[],2,0),"")</f>
        <v/>
      </c>
      <c r="F27" s="1"/>
      <c r="G27" s="1"/>
      <c r="H27" s="262"/>
      <c r="I27" s="262"/>
      <c r="J27" s="267" t="str">
        <f>(CONCATENATE(Tabla1[[#This Row],[¿QUÉ? 
IMPACTO]]," ","por",Tabla1[[#This Row],[¿CÓMO?
CAUSA INMEDIATA 
(Iniciar con la palabra 
por)]]," ","a causa de"," ",Tabla1[[#This Row],[¿PORQUÉ?
CAUSA RAÍZ
(Iniciar con 
debido a/a causa de)]]))</f>
        <v xml:space="preserve"> por a causa de </v>
      </c>
      <c r="K27" s="266"/>
    </row>
    <row r="28" spans="1:11" s="6" customFormat="1" ht="93" customHeight="1" x14ac:dyDescent="0.25">
      <c r="A28" s="1" t="s">
        <v>83</v>
      </c>
      <c r="B28" s="2"/>
      <c r="C28" s="2"/>
      <c r="D28" s="151" t="str">
        <f>+IF(B28='10 FORMULAS'!$B$4,'10 FORMULAS'!$C$4,IF(B28='10 FORMULAS'!$B$6,'10 FORMULAS'!$C$6,IF(B28='10 FORMULAS'!$B$8,'10 FORMULAS'!$C$8,IF(B28='10 FORMULAS'!$B$10,'10 FORMULAS'!$C$10,""))))</f>
        <v/>
      </c>
      <c r="E28" s="242" t="str">
        <f>+IFERROR(VLOOKUP(B28,Tabla3[],2,0),"")</f>
        <v/>
      </c>
      <c r="F28" s="1"/>
      <c r="G28" s="1"/>
      <c r="H28" s="263"/>
      <c r="I28" s="263"/>
      <c r="J28" s="267" t="str">
        <f>(CONCATENATE(Tabla1[[#This Row],[¿QUÉ? 
IMPACTO]]," ","por",Tabla1[[#This Row],[¿CÓMO?
CAUSA INMEDIATA 
(Iniciar con la palabra 
por)]]," ","a causa de"," ",Tabla1[[#This Row],[¿PORQUÉ?
CAUSA RAÍZ
(Iniciar con 
debido a/a causa de)]]))</f>
        <v xml:space="preserve"> por a causa de </v>
      </c>
      <c r="K28" s="266"/>
    </row>
    <row r="29" spans="1:11" s="6" customFormat="1" ht="18" x14ac:dyDescent="0.25">
      <c r="F29" s="7"/>
      <c r="G29" s="7"/>
      <c r="H29" s="7"/>
      <c r="I29" s="7"/>
      <c r="J29" s="8"/>
    </row>
    <row r="30" spans="1:11" x14ac:dyDescent="0.2">
      <c r="F30" s="3"/>
      <c r="G30" s="3"/>
      <c r="H30" s="3"/>
      <c r="I30" s="3"/>
    </row>
    <row r="31" spans="1:11" x14ac:dyDescent="0.2">
      <c r="F31" s="3"/>
      <c r="G31" s="3"/>
      <c r="H31" s="3"/>
      <c r="I31" s="3"/>
    </row>
    <row r="32" spans="1:11" x14ac:dyDescent="0.25">
      <c r="F32" s="9"/>
      <c r="G32" s="9"/>
      <c r="H32" s="9"/>
      <c r="I32" s="9"/>
    </row>
    <row r="33" spans="6:26" x14ac:dyDescent="0.2">
      <c r="F33" s="3"/>
      <c r="G33" s="3"/>
      <c r="H33" s="3"/>
      <c r="I33" s="3"/>
    </row>
    <row r="34" spans="6:26" x14ac:dyDescent="0.2">
      <c r="F34" s="3"/>
      <c r="G34" s="3"/>
      <c r="H34" s="3"/>
      <c r="I34" s="3"/>
    </row>
    <row r="35" spans="6:26" x14ac:dyDescent="0.2">
      <c r="F35" s="3"/>
      <c r="G35" s="3"/>
      <c r="H35" s="3"/>
      <c r="I35" s="3"/>
    </row>
    <row r="39" spans="6:26" ht="14.25" customHeight="1" x14ac:dyDescent="0.25"/>
    <row r="43" spans="6:26" ht="14.25" customHeight="1" x14ac:dyDescent="0.25">
      <c r="X43" s="10"/>
    </row>
    <row r="44" spans="6:26" x14ac:dyDescent="0.25">
      <c r="Z44" s="10"/>
    </row>
    <row r="45" spans="6:26" x14ac:dyDescent="0.25">
      <c r="Z45" s="10"/>
    </row>
    <row r="46" spans="6:26" x14ac:dyDescent="0.25">
      <c r="Z46" s="10"/>
    </row>
    <row r="47" spans="6:26" x14ac:dyDescent="0.25">
      <c r="Z47" s="10"/>
    </row>
    <row r="48" spans="6:26" x14ac:dyDescent="0.25">
      <c r="Z48" s="10"/>
    </row>
    <row r="49" spans="26:26" x14ac:dyDescent="0.25">
      <c r="Z49" s="10"/>
    </row>
    <row r="50" spans="26:26" x14ac:dyDescent="0.25">
      <c r="Z50" s="10"/>
    </row>
    <row r="51" spans="26:26" ht="14.25" customHeight="1" x14ac:dyDescent="0.25">
      <c r="Z51" s="10"/>
    </row>
    <row r="52" spans="26:26" x14ac:dyDescent="0.25">
      <c r="Z52" s="10"/>
    </row>
  </sheetData>
  <sheetProtection formatCells="0" formatColumns="0" formatRows="0" sort="0" autoFilter="0" pivotTables="0"/>
  <mergeCells count="8">
    <mergeCell ref="C2:K2"/>
    <mergeCell ref="B7:E7"/>
    <mergeCell ref="A7:A8"/>
    <mergeCell ref="A1:K1"/>
    <mergeCell ref="A3:K3"/>
    <mergeCell ref="B4:D4"/>
    <mergeCell ref="B5:D5"/>
    <mergeCell ref="F4:H4"/>
  </mergeCells>
  <phoneticPr fontId="16" type="noConversion"/>
  <dataValidations count="2">
    <dataValidation type="list" allowBlank="1" showInputMessage="1" showErrorMessage="1" sqref="C9:C28" xr:uid="{00000000-0002-0000-0100-000000000000}">
      <formula1>INDIRECT(B9)</formula1>
    </dataValidation>
    <dataValidation type="list" allowBlank="1" showInputMessage="1" showErrorMessage="1" sqref="G9:G28" xr:uid="{00000000-0002-0000-0100-000001000000}">
      <formula1>INDIRECT($F9)</formula1>
    </dataValidation>
  </dataValidations>
  <printOptions horizontalCentered="1"/>
  <pageMargins left="0.31496062992125984" right="0.27559055118110237" top="0.23622047244094491" bottom="0.15748031496062992" header="0" footer="0"/>
  <pageSetup paperSize="5" scale="65" orientation="landscape" r:id="rId1"/>
  <headerFooter alignWithMargins="0"/>
  <legacyDrawing r:id="rId2"/>
  <tableParts count="1">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2000000}">
          <x14:formula1>
            <xm:f>'10 FORMULAS'!$A$31:$E$31</xm:f>
          </x14:formula1>
          <xm:sqref>F9:F28</xm:sqref>
        </x14:dataValidation>
        <x14:dataValidation type="list" allowBlank="1" showInputMessage="1" showErrorMessage="1" xr:uid="{00000000-0002-0000-0100-000003000000}">
          <x14:formula1>
            <xm:f>'10 FORMULAS'!$A$38:$F$38</xm:f>
          </x14:formula1>
          <xm:sqref>B9:B28</xm:sqref>
        </x14:dataValidation>
        <x14:dataValidation type="list" allowBlank="1" showInputMessage="1" showErrorMessage="1" xr:uid="{997A4D96-EA9C-4B5A-99B8-2711928BFEC9}">
          <x14:formula1>
            <xm:f>'10 FORMULAS'!$Y$3:$Y$26</xm:f>
          </x14:formula1>
          <xm:sqref>F4:H4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8">
    <tabColor theme="0" tint="-0.249977111117893"/>
  </sheetPr>
  <dimension ref="A1:Y28"/>
  <sheetViews>
    <sheetView showGridLines="0" zoomScale="80" zoomScaleNormal="80" zoomScaleSheetLayoutView="100" workbookViewId="0">
      <pane ySplit="8" topLeftCell="A9" activePane="bottomLeft" state="frozen"/>
      <selection pane="bottomLeft" activeCell="E9" sqref="E9"/>
    </sheetView>
  </sheetViews>
  <sheetFormatPr baseColWidth="10" defaultColWidth="14.42578125" defaultRowHeight="14.25" x14ac:dyDescent="0.25"/>
  <cols>
    <col min="1" max="1" width="15.42578125" style="4" customWidth="1"/>
    <col min="2" max="2" width="56.7109375" style="38" customWidth="1"/>
    <col min="3" max="3" width="15.5703125" style="38" customWidth="1"/>
    <col min="4" max="4" width="20.140625" style="4" customWidth="1"/>
    <col min="5" max="5" width="15.7109375" style="14" customWidth="1"/>
    <col min="6" max="6" width="16.28515625" style="4" customWidth="1"/>
    <col min="7" max="7" width="16.28515625" style="14" customWidth="1"/>
    <col min="8" max="8" width="11.140625" style="14" customWidth="1"/>
    <col min="9" max="9" width="10.42578125" style="14" customWidth="1"/>
    <col min="10" max="10" width="32.140625" style="14" customWidth="1"/>
    <col min="11" max="11" width="10.140625" style="14" customWidth="1"/>
    <col min="12" max="12" width="12.42578125" style="14" customWidth="1"/>
    <col min="13" max="13" width="14" style="192" customWidth="1"/>
    <col min="14" max="14" width="13.7109375" style="192" customWidth="1"/>
    <col min="15" max="15" width="8" style="324" customWidth="1"/>
    <col min="16" max="16" width="21.42578125" style="4" customWidth="1"/>
    <col min="17" max="17" width="32.85546875" style="4" customWidth="1"/>
    <col min="18" max="18" width="9.42578125" style="38" customWidth="1"/>
    <col min="19" max="19" width="8.85546875" style="38" customWidth="1"/>
    <col min="20" max="20" width="17.85546875" style="4" customWidth="1"/>
    <col min="21" max="21" width="5.42578125" style="4" customWidth="1"/>
    <col min="22" max="22" width="14.140625" style="4" bestFit="1" customWidth="1"/>
    <col min="23" max="23" width="14.85546875" style="4" bestFit="1" customWidth="1"/>
    <col min="24" max="24" width="24.140625" style="4" customWidth="1"/>
    <col min="25" max="25" width="57.85546875" style="4" customWidth="1"/>
    <col min="26" max="29" width="24.140625" style="4" customWidth="1"/>
    <col min="30" max="256" width="11.42578125" style="4" customWidth="1"/>
    <col min="257" max="257" width="12.42578125" style="4" customWidth="1"/>
    <col min="258" max="258" width="47" style="4" customWidth="1"/>
    <col min="259" max="259" width="35" style="4" customWidth="1"/>
    <col min="260" max="16384" width="14.42578125" style="4"/>
  </cols>
  <sheetData>
    <row r="1" spans="1:25" ht="32.25" hidden="1" customHeight="1" x14ac:dyDescent="0.25">
      <c r="A1" s="579"/>
      <c r="B1" s="580" t="str">
        <f>+'2 CONTEXTO E IDENTIFICACIÓN'!A1</f>
        <v>MAPA DE RIESGOS INTEGRAL</v>
      </c>
      <c r="C1" s="589"/>
      <c r="D1" s="590"/>
      <c r="E1" s="13"/>
      <c r="G1" s="13"/>
      <c r="H1" s="13"/>
      <c r="I1" s="13"/>
      <c r="J1" s="13"/>
      <c r="K1" s="13"/>
      <c r="L1" s="13"/>
      <c r="M1" s="187"/>
      <c r="N1" s="187"/>
    </row>
    <row r="2" spans="1:25" s="3" customFormat="1" ht="32.25" hidden="1" customHeight="1" x14ac:dyDescent="0.2">
      <c r="A2" s="579"/>
      <c r="B2" s="580"/>
      <c r="C2" s="39" t="str">
        <f>+'2 CONTEXTO E IDENTIFICACIÓN'!A2</f>
        <v>VERSIÓN DEL MAPA DE RIESGOS:</v>
      </c>
      <c r="D2" s="39">
        <f>'2 CONTEXTO E IDENTIFICACIÓN'!B2</f>
        <v>1</v>
      </c>
      <c r="E2" s="13"/>
      <c r="G2" s="199" t="str">
        <f>+'2 CONTEXTO E IDENTIFICACIÓN'!$I$4</f>
        <v>Elaboración o Actualización:</v>
      </c>
      <c r="H2" s="215">
        <f>'2 CONTEXTO E IDENTIFICACIÓN'!J4</f>
        <v>46035</v>
      </c>
      <c r="I2" s="13"/>
      <c r="J2" s="13"/>
      <c r="K2" s="13"/>
      <c r="L2" s="13"/>
      <c r="M2" s="187"/>
      <c r="N2" s="187"/>
      <c r="O2" s="325"/>
      <c r="R2" s="158"/>
      <c r="S2" s="158"/>
    </row>
    <row r="3" spans="1:25" s="3" customFormat="1" ht="15" hidden="1" x14ac:dyDescent="0.2">
      <c r="A3" s="212"/>
      <c r="B3" s="15"/>
      <c r="C3" s="205"/>
      <c r="D3" s="41"/>
      <c r="E3" s="13"/>
      <c r="G3" s="213"/>
      <c r="H3" s="214"/>
      <c r="I3" s="13"/>
      <c r="J3" s="13"/>
      <c r="K3" s="13"/>
      <c r="L3" s="13"/>
      <c r="M3" s="187"/>
      <c r="N3" s="187"/>
      <c r="O3" s="325"/>
      <c r="R3" s="158"/>
      <c r="S3" s="158"/>
    </row>
    <row r="4" spans="1:25" s="3" customFormat="1" ht="32.25" hidden="1" customHeight="1" x14ac:dyDescent="0.2">
      <c r="A4" s="12" t="s">
        <v>46</v>
      </c>
      <c r="B4" s="591" t="str">
        <f>'2 CONTEXTO E IDENTIFICACIÓN'!B4</f>
        <v>UAERMV</v>
      </c>
      <c r="C4" s="592"/>
      <c r="D4" s="593"/>
      <c r="E4" s="13"/>
      <c r="G4" s="204" t="str">
        <f>+'2 CONTEXTO E IDENTIFICACIÓN'!$E$5</f>
        <v>Vigencia:</v>
      </c>
      <c r="H4" s="202">
        <f>'2 CONTEXTO E IDENTIFICACIÓN'!G5</f>
        <v>0</v>
      </c>
      <c r="I4" s="203" t="s">
        <v>50</v>
      </c>
      <c r="J4" s="200">
        <f>'2 CONTEXTO E IDENTIFICACIÓN'!J5</f>
        <v>46386</v>
      </c>
      <c r="K4" s="13"/>
      <c r="L4" s="13"/>
      <c r="M4" s="187"/>
      <c r="N4" s="187"/>
      <c r="O4" s="325"/>
      <c r="R4" s="158"/>
      <c r="S4" s="158"/>
    </row>
    <row r="5" spans="1:25" s="3" customFormat="1" ht="15.75" hidden="1" thickBot="1" x14ac:dyDescent="0.25">
      <c r="A5" s="12" t="s">
        <v>47</v>
      </c>
      <c r="B5" s="581">
        <f>'2 CONTEXTO E IDENTIFICACIÓN'!F4</f>
        <v>0</v>
      </c>
      <c r="C5" s="582"/>
      <c r="D5" s="582"/>
      <c r="E5" s="16"/>
      <c r="F5" s="16"/>
      <c r="O5" s="325"/>
      <c r="R5" s="158"/>
      <c r="S5" s="158"/>
    </row>
    <row r="6" spans="1:25" s="3" customFormat="1" ht="26.25" customHeight="1" thickBot="1" x14ac:dyDescent="0.25">
      <c r="A6" s="216"/>
      <c r="B6" s="217"/>
      <c r="C6" s="207"/>
      <c r="D6" s="207"/>
      <c r="E6" s="16"/>
      <c r="F6" s="16"/>
      <c r="G6" s="583" t="s">
        <v>214</v>
      </c>
      <c r="H6" s="584"/>
      <c r="I6" s="584"/>
      <c r="J6" s="584"/>
      <c r="K6" s="584"/>
      <c r="L6" s="584"/>
      <c r="M6" s="584"/>
      <c r="N6" s="585"/>
      <c r="O6" s="325"/>
      <c r="R6" s="158"/>
      <c r="S6" s="158"/>
    </row>
    <row r="7" spans="1:25" s="19" customFormat="1" ht="30" customHeight="1" thickBot="1" x14ac:dyDescent="0.3">
      <c r="A7" s="17"/>
      <c r="B7" s="18"/>
      <c r="C7" s="583" t="s">
        <v>215</v>
      </c>
      <c r="D7" s="584"/>
      <c r="E7" s="584"/>
      <c r="F7" s="585"/>
      <c r="G7" s="586" t="s">
        <v>24</v>
      </c>
      <c r="H7" s="587"/>
      <c r="I7" s="588"/>
      <c r="J7" s="586" t="s">
        <v>26</v>
      </c>
      <c r="K7" s="587"/>
      <c r="L7" s="588"/>
      <c r="M7" s="586" t="s">
        <v>216</v>
      </c>
      <c r="N7" s="588"/>
      <c r="O7" s="326"/>
      <c r="P7" s="575" t="s">
        <v>217</v>
      </c>
      <c r="Q7" s="576"/>
      <c r="R7" s="577"/>
      <c r="S7" s="577"/>
      <c r="T7" s="578"/>
      <c r="V7" s="572" t="s">
        <v>218</v>
      </c>
      <c r="W7" s="573"/>
      <c r="X7" s="573"/>
      <c r="Y7" s="574"/>
    </row>
    <row r="8" spans="1:25" s="136" customFormat="1" ht="57" x14ac:dyDescent="0.25">
      <c r="A8" s="174" t="s">
        <v>219</v>
      </c>
      <c r="B8" s="173" t="s">
        <v>220</v>
      </c>
      <c r="C8" s="183" t="s">
        <v>23</v>
      </c>
      <c r="D8" s="184" t="s">
        <v>221</v>
      </c>
      <c r="E8" s="185" t="s">
        <v>222</v>
      </c>
      <c r="F8" s="186" t="s">
        <v>223</v>
      </c>
      <c r="G8" s="163" t="s">
        <v>24</v>
      </c>
      <c r="H8" s="164" t="s">
        <v>224</v>
      </c>
      <c r="I8" s="167" t="s">
        <v>225</v>
      </c>
      <c r="J8" s="163" t="s">
        <v>26</v>
      </c>
      <c r="K8" s="164" t="s">
        <v>224</v>
      </c>
      <c r="L8" s="167" t="s">
        <v>225</v>
      </c>
      <c r="M8" s="163" t="s">
        <v>226</v>
      </c>
      <c r="N8" s="165" t="s">
        <v>227</v>
      </c>
      <c r="O8" s="327"/>
      <c r="P8" s="21" t="s">
        <v>225</v>
      </c>
      <c r="Q8" s="22" t="s">
        <v>221</v>
      </c>
      <c r="R8" s="155" t="s">
        <v>228</v>
      </c>
      <c r="S8" s="155" t="s">
        <v>229</v>
      </c>
      <c r="T8" s="23" t="s">
        <v>106</v>
      </c>
      <c r="V8" s="21" t="s">
        <v>225</v>
      </c>
      <c r="W8" s="22" t="s">
        <v>230</v>
      </c>
      <c r="X8" s="22" t="s">
        <v>231</v>
      </c>
      <c r="Y8" s="23" t="s">
        <v>26</v>
      </c>
    </row>
    <row r="9" spans="1:25" ht="130.5" customHeight="1" x14ac:dyDescent="0.25">
      <c r="A9" s="24" t="str">
        <f>'2 CONTEXTO E IDENTIFICACIÓN'!A9</f>
        <v>R1</v>
      </c>
      <c r="B9" s="179" t="str">
        <f>+'2 CONTEXTO E IDENTIFICACIÓN'!J9</f>
        <v xml:space="preserve"> por a causa de </v>
      </c>
      <c r="C9" s="180"/>
      <c r="D9" s="159" t="str">
        <f t="shared" ref="D9:D28" si="0">+IF(C9="","",IF(C9&lt;=$S$9,$Q$9,IF(C9&lt;=$S$10,$Q$10,IF(C9&lt;=$S$11,$Q$11,IF(C9&lt;=$S$12,$Q$12,IF(C9&gt;=$R$13,$Q$13,""))))))</f>
        <v/>
      </c>
      <c r="E9" s="160" t="str">
        <f t="shared" ref="E9:E28" si="1">+IF(D9="","",IF(D9=$Q$9,$T$9,IF(D9=$Q$10,$T$10,IF(D9=$Q$11,$T$11,IF(D9=$Q$12,$T$12,IF(D9=$Q$13,$T$13))))))</f>
        <v/>
      </c>
      <c r="F9" s="25" t="str">
        <f t="shared" ref="F9:F28" si="2">+IF(D9="","",IF(D9=$Q$9,$P$9,IF(D9=$Q$10,$P$10,IF(D9=$Q$11,$P$11,IF(D9=$Q$12,$P$12,IF(D9=$Q$13,$P$13))))))</f>
        <v/>
      </c>
      <c r="G9" s="170"/>
      <c r="H9" s="162" t="str">
        <f>+IF(G9="","",IF(G9="N/A","",IF(OR(G9=$X$9,G9=$Y$9),$W$9,IF(OR(G9=$X$10,G9=$Y$10),$W$10,IF(OR(G9=$X$11,G9=$Y$11),$W$11,IF(OR(G9=$X$12,G9=$Y$12),$W$12,IF(OR(G9=$X$13,G9=$Y$13),$W$13)))))))</f>
        <v/>
      </c>
      <c r="I9" s="168" t="str">
        <f t="shared" ref="I9:I28" si="3">+IF(G9="","",IF(G9="N/A","",IF(OR(G9=$X$9,G9=$Y$9),$V$9,IF(OR(G9=$X$10,G9=$Y$10),$V$10,IF(OR(G9=$X$11,G9=$Y$11),$V$11,IF(OR(G9=$X$12,G9=$Y$12),$V$12,IF(OR(G9=$X$13,G9=$Y$13),$V$13)))))))</f>
        <v/>
      </c>
      <c r="J9" s="170"/>
      <c r="K9" s="162" t="str">
        <f t="shared" ref="K9:K28" si="4">+IF(J9="","",IF(J9="N/A","",IF(OR(J9=$X$9,J9=$Y$9),$W$9,IF(OR(J9=$X$10,J9=$Y$10),$W$10,IF(OR(J9=$X$11,J9=$Y$11),$W$11,IF(OR(J9=$X$12,J9=$Y$12),$W$12,IF(OR(J9=$X$13,J9=$Y$13),$W$13)))))))</f>
        <v/>
      </c>
      <c r="L9" s="168" t="str">
        <f t="shared" ref="L9:L28" si="5">+IF(J9="","",IF(J9="N/A","",IF(OR(J9=$X$9,J9=$Y$9),$V$9,IF(OR(J9=$X$10,J9=$Y$10),$V$10,IF(OR(J9=$X$11,J9=$Y$11),$V$11,IF(OR(J9=$X$12,J9=$Y$12),$V$12,IF(OR(J9=$X$13,J9=$Y$13),$V$13)))))))</f>
        <v/>
      </c>
      <c r="M9" s="188" t="str">
        <f>+IF(H9="",K9,IF(K9="",H9,IF(H9&gt;K9,H9,K9)))</f>
        <v/>
      </c>
      <c r="N9" s="189" t="str">
        <f>+IF(M9="","",IF(M9=$W$9,$V$9,IF(M9=$W$10,$V$10,IF(M9=$W$11,$V$11,IF(M9=$W$12,$V$12,IF(M9=$W$13,$V$13))))))</f>
        <v/>
      </c>
      <c r="P9" s="236" t="s">
        <v>233</v>
      </c>
      <c r="Q9" s="26" t="s">
        <v>234</v>
      </c>
      <c r="R9" s="156">
        <v>0</v>
      </c>
      <c r="S9" s="156">
        <v>2</v>
      </c>
      <c r="T9" s="27">
        <v>0.2</v>
      </c>
      <c r="V9" s="236" t="s">
        <v>235</v>
      </c>
      <c r="W9" s="28">
        <v>0.2</v>
      </c>
      <c r="X9" s="26" t="s">
        <v>350</v>
      </c>
      <c r="Y9" s="29" t="s">
        <v>232</v>
      </c>
    </row>
    <row r="10" spans="1:25" ht="93" customHeight="1" x14ac:dyDescent="0.25">
      <c r="A10" s="24" t="str">
        <f>'2 CONTEXTO E IDENTIFICACIÓN'!A10</f>
        <v>R2</v>
      </c>
      <c r="B10" s="179" t="str">
        <f>+'2 CONTEXTO E IDENTIFICACIÓN'!J10</f>
        <v xml:space="preserve"> por a causa de </v>
      </c>
      <c r="C10" s="181"/>
      <c r="D10" s="159" t="str">
        <f t="shared" si="0"/>
        <v/>
      </c>
      <c r="E10" s="160" t="str">
        <f t="shared" si="1"/>
        <v/>
      </c>
      <c r="F10" s="25" t="str">
        <f t="shared" si="2"/>
        <v/>
      </c>
      <c r="G10" s="170"/>
      <c r="H10" s="162" t="str">
        <f t="shared" ref="H10:H28" si="6">+IF(G10="","",IF(G10="N/A","",IF(OR(G10=$X$9,G10=$Y$9),$W$9,IF(OR(G10=$X$10,G10=$Y$10),$W$10,IF(OR(G10=$X$11,G10=$Y$11),$W$11,IF(OR(G10=$X$12,G10=$Y$12),$W$12,IF(OR(G10=$X$13,G10=$Y$13),$W$13)))))))</f>
        <v/>
      </c>
      <c r="I10" s="168" t="str">
        <f t="shared" si="3"/>
        <v/>
      </c>
      <c r="J10" s="170"/>
      <c r="K10" s="162" t="str">
        <f t="shared" si="4"/>
        <v/>
      </c>
      <c r="L10" s="168" t="str">
        <f t="shared" si="5"/>
        <v/>
      </c>
      <c r="M10" s="188" t="str">
        <f>+IF(H10="",K10,IF(K10="",H10,IF(H10&gt;K10,H10,K10)))</f>
        <v/>
      </c>
      <c r="N10" s="189" t="str">
        <f t="shared" ref="N10:N28" si="7">+IF(M10="","",IF(M10=$W$9,$V$9,IF(M10=$W$10,$V$10,IF(M10=$W$11,$V$11,IF(M10=$W$12,$V$12,IF(M10=$W$13,$V$13))))))</f>
        <v/>
      </c>
      <c r="P10" s="237" t="s">
        <v>236</v>
      </c>
      <c r="Q10" s="30" t="s">
        <v>237</v>
      </c>
      <c r="R10" s="156">
        <v>3</v>
      </c>
      <c r="S10" s="156">
        <v>24</v>
      </c>
      <c r="T10" s="27">
        <v>0.4</v>
      </c>
      <c r="V10" s="237" t="s">
        <v>238</v>
      </c>
      <c r="W10" s="28">
        <v>0.4</v>
      </c>
      <c r="X10" s="30" t="s">
        <v>351</v>
      </c>
      <c r="Y10" s="31" t="s">
        <v>239</v>
      </c>
    </row>
    <row r="11" spans="1:25" ht="93" customHeight="1" x14ac:dyDescent="0.25">
      <c r="A11" s="24" t="str">
        <f>'2 CONTEXTO E IDENTIFICACIÓN'!A11</f>
        <v>R3</v>
      </c>
      <c r="B11" s="179" t="str">
        <f>+'2 CONTEXTO E IDENTIFICACIÓN'!J11</f>
        <v xml:space="preserve"> por a causa de </v>
      </c>
      <c r="C11" s="181"/>
      <c r="D11" s="159" t="str">
        <f t="shared" si="0"/>
        <v/>
      </c>
      <c r="E11" s="160" t="str">
        <f t="shared" si="1"/>
        <v/>
      </c>
      <c r="F11" s="25" t="str">
        <f t="shared" si="2"/>
        <v/>
      </c>
      <c r="G11" s="170"/>
      <c r="H11" s="162" t="str">
        <f t="shared" si="6"/>
        <v/>
      </c>
      <c r="I11" s="168" t="str">
        <f t="shared" si="3"/>
        <v/>
      </c>
      <c r="J11" s="170"/>
      <c r="K11" s="162" t="str">
        <f t="shared" si="4"/>
        <v/>
      </c>
      <c r="L11" s="168" t="str">
        <f t="shared" si="5"/>
        <v/>
      </c>
      <c r="M11" s="188" t="str">
        <f t="shared" ref="M11:M28" si="8">+IF(H11="",K11,IF(K11="",H11,IF(H11&gt;K11,H11,K11)))</f>
        <v/>
      </c>
      <c r="N11" s="189" t="str">
        <f t="shared" si="7"/>
        <v/>
      </c>
      <c r="P11" s="238" t="s">
        <v>240</v>
      </c>
      <c r="Q11" s="30" t="s">
        <v>241</v>
      </c>
      <c r="R11" s="156">
        <v>25</v>
      </c>
      <c r="S11" s="156">
        <v>500</v>
      </c>
      <c r="T11" s="27">
        <v>0.6</v>
      </c>
      <c r="V11" s="238" t="s">
        <v>242</v>
      </c>
      <c r="W11" s="28">
        <v>0.6</v>
      </c>
      <c r="X11" s="30" t="s">
        <v>352</v>
      </c>
      <c r="Y11" s="31" t="s">
        <v>243</v>
      </c>
    </row>
    <row r="12" spans="1:25" ht="111.75" customHeight="1" x14ac:dyDescent="0.25">
      <c r="A12" s="24" t="str">
        <f>'2 CONTEXTO E IDENTIFICACIÓN'!A12</f>
        <v>R4</v>
      </c>
      <c r="B12" s="179" t="str">
        <f>+'2 CONTEXTO E IDENTIFICACIÓN'!J12</f>
        <v xml:space="preserve"> por a causa de </v>
      </c>
      <c r="C12" s="181"/>
      <c r="D12" s="159" t="str">
        <f t="shared" si="0"/>
        <v/>
      </c>
      <c r="E12" s="160" t="str">
        <f t="shared" si="1"/>
        <v/>
      </c>
      <c r="F12" s="25" t="str">
        <f t="shared" si="2"/>
        <v/>
      </c>
      <c r="G12" s="170"/>
      <c r="H12" s="162" t="str">
        <f t="shared" si="6"/>
        <v/>
      </c>
      <c r="I12" s="168" t="str">
        <f t="shared" si="3"/>
        <v/>
      </c>
      <c r="J12" s="170"/>
      <c r="K12" s="162" t="str">
        <f t="shared" si="4"/>
        <v/>
      </c>
      <c r="L12" s="168" t="str">
        <f t="shared" si="5"/>
        <v/>
      </c>
      <c r="M12" s="188" t="str">
        <f t="shared" si="8"/>
        <v/>
      </c>
      <c r="N12" s="189" t="str">
        <f t="shared" si="7"/>
        <v/>
      </c>
      <c r="P12" s="32" t="s">
        <v>244</v>
      </c>
      <c r="Q12" s="30" t="s">
        <v>245</v>
      </c>
      <c r="R12" s="156">
        <v>5001</v>
      </c>
      <c r="S12" s="156">
        <v>5000</v>
      </c>
      <c r="T12" s="27">
        <v>0.8</v>
      </c>
      <c r="V12" s="32" t="s">
        <v>246</v>
      </c>
      <c r="W12" s="28">
        <v>0.8</v>
      </c>
      <c r="X12" s="30" t="s">
        <v>353</v>
      </c>
      <c r="Y12" s="31" t="s">
        <v>247</v>
      </c>
    </row>
    <row r="13" spans="1:25" ht="93" customHeight="1" x14ac:dyDescent="0.25">
      <c r="A13" s="24" t="str">
        <f>'2 CONTEXTO E IDENTIFICACIÓN'!A13</f>
        <v>R5</v>
      </c>
      <c r="B13" s="179" t="str">
        <f>+'2 CONTEXTO E IDENTIFICACIÓN'!J13</f>
        <v xml:space="preserve"> por a causa de </v>
      </c>
      <c r="C13" s="181"/>
      <c r="D13" s="159" t="str">
        <f t="shared" si="0"/>
        <v/>
      </c>
      <c r="E13" s="160" t="str">
        <f t="shared" si="1"/>
        <v/>
      </c>
      <c r="F13" s="25" t="str">
        <f t="shared" si="2"/>
        <v/>
      </c>
      <c r="G13" s="170"/>
      <c r="H13" s="162" t="str">
        <f t="shared" si="6"/>
        <v/>
      </c>
      <c r="I13" s="168" t="str">
        <f t="shared" si="3"/>
        <v/>
      </c>
      <c r="J13" s="170"/>
      <c r="K13" s="162" t="str">
        <f t="shared" si="4"/>
        <v/>
      </c>
      <c r="L13" s="168" t="str">
        <f t="shared" si="5"/>
        <v/>
      </c>
      <c r="M13" s="188" t="str">
        <f t="shared" si="8"/>
        <v/>
      </c>
      <c r="N13" s="189" t="str">
        <f t="shared" si="7"/>
        <v/>
      </c>
      <c r="P13" s="239" t="s">
        <v>248</v>
      </c>
      <c r="Q13" s="30" t="s">
        <v>249</v>
      </c>
      <c r="R13" s="156">
        <v>5001</v>
      </c>
      <c r="S13" s="156"/>
      <c r="T13" s="27">
        <v>1</v>
      </c>
      <c r="V13" s="239" t="s">
        <v>250</v>
      </c>
      <c r="W13" s="28">
        <v>1</v>
      </c>
      <c r="X13" s="30" t="s">
        <v>354</v>
      </c>
      <c r="Y13" s="31" t="s">
        <v>251</v>
      </c>
    </row>
    <row r="14" spans="1:25" ht="93" customHeight="1" thickBot="1" x14ac:dyDescent="0.3">
      <c r="A14" s="24" t="str">
        <f>'2 CONTEXTO E IDENTIFICACIÓN'!A14</f>
        <v>R6</v>
      </c>
      <c r="B14" s="179" t="str">
        <f>+'2 CONTEXTO E IDENTIFICACIÓN'!J14</f>
        <v xml:space="preserve"> por a causa de </v>
      </c>
      <c r="C14" s="181"/>
      <c r="D14" s="159" t="str">
        <f t="shared" si="0"/>
        <v/>
      </c>
      <c r="E14" s="160" t="str">
        <f t="shared" si="1"/>
        <v/>
      </c>
      <c r="F14" s="25" t="str">
        <f t="shared" si="2"/>
        <v/>
      </c>
      <c r="G14" s="170"/>
      <c r="H14" s="162" t="str">
        <f t="shared" si="6"/>
        <v/>
      </c>
      <c r="I14" s="168" t="str">
        <f t="shared" si="3"/>
        <v/>
      </c>
      <c r="J14" s="170"/>
      <c r="K14" s="162" t="str">
        <f t="shared" si="4"/>
        <v/>
      </c>
      <c r="L14" s="168" t="str">
        <f t="shared" si="5"/>
        <v/>
      </c>
      <c r="M14" s="188" t="str">
        <f t="shared" si="8"/>
        <v/>
      </c>
      <c r="N14" s="189" t="str">
        <f t="shared" si="7"/>
        <v/>
      </c>
      <c r="P14" s="33"/>
      <c r="Q14" s="34"/>
      <c r="R14" s="157"/>
      <c r="S14" s="157"/>
      <c r="T14" s="35"/>
      <c r="V14" s="33"/>
      <c r="W14" s="34"/>
      <c r="X14" s="34" t="s">
        <v>252</v>
      </c>
      <c r="Y14" s="35" t="s">
        <v>252</v>
      </c>
    </row>
    <row r="15" spans="1:25" ht="93" customHeight="1" x14ac:dyDescent="0.25">
      <c r="A15" s="24" t="str">
        <f>'2 CONTEXTO E IDENTIFICACIÓN'!A15</f>
        <v>R7</v>
      </c>
      <c r="B15" s="179" t="str">
        <f>+'2 CONTEXTO E IDENTIFICACIÓN'!J15</f>
        <v xml:space="preserve"> por a causa de </v>
      </c>
      <c r="C15" s="181"/>
      <c r="D15" s="159" t="str">
        <f t="shared" si="0"/>
        <v/>
      </c>
      <c r="E15" s="160" t="str">
        <f t="shared" si="1"/>
        <v/>
      </c>
      <c r="F15" s="25" t="str">
        <f t="shared" si="2"/>
        <v/>
      </c>
      <c r="G15" s="170"/>
      <c r="H15" s="162" t="str">
        <f t="shared" si="6"/>
        <v/>
      </c>
      <c r="I15" s="168" t="str">
        <f t="shared" si="3"/>
        <v/>
      </c>
      <c r="J15" s="170"/>
      <c r="K15" s="162" t="str">
        <f t="shared" si="4"/>
        <v/>
      </c>
      <c r="L15" s="168" t="str">
        <f t="shared" si="5"/>
        <v/>
      </c>
      <c r="M15" s="188" t="str">
        <f t="shared" si="8"/>
        <v/>
      </c>
      <c r="N15" s="189" t="str">
        <f t="shared" si="7"/>
        <v/>
      </c>
    </row>
    <row r="16" spans="1:25" ht="93" customHeight="1" x14ac:dyDescent="0.25">
      <c r="A16" s="24" t="str">
        <f>'2 CONTEXTO E IDENTIFICACIÓN'!A16</f>
        <v>R8</v>
      </c>
      <c r="B16" s="179" t="str">
        <f>+'2 CONTEXTO E IDENTIFICACIÓN'!J16</f>
        <v xml:space="preserve"> por a causa de </v>
      </c>
      <c r="C16" s="181"/>
      <c r="D16" s="159" t="str">
        <f t="shared" si="0"/>
        <v/>
      </c>
      <c r="E16" s="160" t="str">
        <f t="shared" si="1"/>
        <v/>
      </c>
      <c r="F16" s="25" t="str">
        <f t="shared" si="2"/>
        <v/>
      </c>
      <c r="G16" s="170"/>
      <c r="H16" s="162" t="str">
        <f t="shared" si="6"/>
        <v/>
      </c>
      <c r="I16" s="168" t="str">
        <f t="shared" si="3"/>
        <v/>
      </c>
      <c r="J16" s="170"/>
      <c r="K16" s="162" t="str">
        <f t="shared" si="4"/>
        <v/>
      </c>
      <c r="L16" s="168" t="str">
        <f t="shared" si="5"/>
        <v/>
      </c>
      <c r="M16" s="188" t="str">
        <f t="shared" si="8"/>
        <v/>
      </c>
      <c r="N16" s="189" t="str">
        <f t="shared" si="7"/>
        <v/>
      </c>
    </row>
    <row r="17" spans="1:14" ht="93" customHeight="1" x14ac:dyDescent="0.25">
      <c r="A17" s="24" t="str">
        <f>'2 CONTEXTO E IDENTIFICACIÓN'!A17</f>
        <v>R9</v>
      </c>
      <c r="B17" s="179" t="str">
        <f>+'2 CONTEXTO E IDENTIFICACIÓN'!J17</f>
        <v xml:space="preserve"> por a causa de </v>
      </c>
      <c r="C17" s="181"/>
      <c r="D17" s="159" t="str">
        <f t="shared" si="0"/>
        <v/>
      </c>
      <c r="E17" s="160" t="str">
        <f t="shared" si="1"/>
        <v/>
      </c>
      <c r="F17" s="25" t="str">
        <f t="shared" si="2"/>
        <v/>
      </c>
      <c r="G17" s="170"/>
      <c r="H17" s="162" t="str">
        <f t="shared" si="6"/>
        <v/>
      </c>
      <c r="I17" s="168" t="str">
        <f t="shared" si="3"/>
        <v/>
      </c>
      <c r="J17" s="170"/>
      <c r="K17" s="162" t="str">
        <f t="shared" si="4"/>
        <v/>
      </c>
      <c r="L17" s="168" t="str">
        <f t="shared" si="5"/>
        <v/>
      </c>
      <c r="M17" s="188" t="str">
        <f t="shared" si="8"/>
        <v/>
      </c>
      <c r="N17" s="189" t="str">
        <f t="shared" si="7"/>
        <v/>
      </c>
    </row>
    <row r="18" spans="1:14" ht="93" customHeight="1" x14ac:dyDescent="0.25">
      <c r="A18" s="24" t="str">
        <f>'2 CONTEXTO E IDENTIFICACIÓN'!A18</f>
        <v>R10</v>
      </c>
      <c r="B18" s="179" t="str">
        <f>+'2 CONTEXTO E IDENTIFICACIÓN'!J18</f>
        <v xml:space="preserve"> por a causa de </v>
      </c>
      <c r="C18" s="181"/>
      <c r="D18" s="159" t="str">
        <f t="shared" si="0"/>
        <v/>
      </c>
      <c r="E18" s="160" t="str">
        <f t="shared" si="1"/>
        <v/>
      </c>
      <c r="F18" s="25" t="str">
        <f t="shared" si="2"/>
        <v/>
      </c>
      <c r="G18" s="170"/>
      <c r="H18" s="162" t="str">
        <f t="shared" si="6"/>
        <v/>
      </c>
      <c r="I18" s="168" t="str">
        <f t="shared" si="3"/>
        <v/>
      </c>
      <c r="J18" s="170"/>
      <c r="K18" s="162" t="str">
        <f t="shared" si="4"/>
        <v/>
      </c>
      <c r="L18" s="168" t="str">
        <f t="shared" si="5"/>
        <v/>
      </c>
      <c r="M18" s="188" t="str">
        <f t="shared" si="8"/>
        <v/>
      </c>
      <c r="N18" s="189" t="str">
        <f t="shared" si="7"/>
        <v/>
      </c>
    </row>
    <row r="19" spans="1:14" ht="93" customHeight="1" x14ac:dyDescent="0.25">
      <c r="A19" s="24" t="str">
        <f>'2 CONTEXTO E IDENTIFICACIÓN'!A19</f>
        <v>R11</v>
      </c>
      <c r="B19" s="179" t="str">
        <f>+'2 CONTEXTO E IDENTIFICACIÓN'!J19</f>
        <v xml:space="preserve"> por a causa de </v>
      </c>
      <c r="C19" s="181"/>
      <c r="D19" s="159" t="str">
        <f t="shared" si="0"/>
        <v/>
      </c>
      <c r="E19" s="160" t="str">
        <f t="shared" si="1"/>
        <v/>
      </c>
      <c r="F19" s="25" t="str">
        <f t="shared" si="2"/>
        <v/>
      </c>
      <c r="G19" s="170"/>
      <c r="H19" s="162" t="str">
        <f t="shared" si="6"/>
        <v/>
      </c>
      <c r="I19" s="168" t="str">
        <f t="shared" si="3"/>
        <v/>
      </c>
      <c r="J19" s="170"/>
      <c r="K19" s="162" t="str">
        <f t="shared" si="4"/>
        <v/>
      </c>
      <c r="L19" s="168" t="str">
        <f t="shared" si="5"/>
        <v/>
      </c>
      <c r="M19" s="188" t="str">
        <f t="shared" si="8"/>
        <v/>
      </c>
      <c r="N19" s="189" t="str">
        <f t="shared" si="7"/>
        <v/>
      </c>
    </row>
    <row r="20" spans="1:14" ht="93" customHeight="1" x14ac:dyDescent="0.25">
      <c r="A20" s="24" t="str">
        <f>'2 CONTEXTO E IDENTIFICACIÓN'!A20</f>
        <v>R12</v>
      </c>
      <c r="B20" s="179" t="str">
        <f>+'2 CONTEXTO E IDENTIFICACIÓN'!J20</f>
        <v xml:space="preserve"> por a causa de </v>
      </c>
      <c r="C20" s="181"/>
      <c r="D20" s="159" t="str">
        <f t="shared" si="0"/>
        <v/>
      </c>
      <c r="E20" s="160" t="str">
        <f t="shared" si="1"/>
        <v/>
      </c>
      <c r="F20" s="25" t="str">
        <f t="shared" si="2"/>
        <v/>
      </c>
      <c r="G20" s="170"/>
      <c r="H20" s="162" t="str">
        <f t="shared" si="6"/>
        <v/>
      </c>
      <c r="I20" s="168" t="str">
        <f t="shared" si="3"/>
        <v/>
      </c>
      <c r="J20" s="170"/>
      <c r="K20" s="162" t="str">
        <f t="shared" si="4"/>
        <v/>
      </c>
      <c r="L20" s="168" t="str">
        <f t="shared" si="5"/>
        <v/>
      </c>
      <c r="M20" s="188" t="str">
        <f t="shared" si="8"/>
        <v/>
      </c>
      <c r="N20" s="189" t="str">
        <f t="shared" si="7"/>
        <v/>
      </c>
    </row>
    <row r="21" spans="1:14" ht="93" customHeight="1" x14ac:dyDescent="0.25">
      <c r="A21" s="24" t="str">
        <f>'2 CONTEXTO E IDENTIFICACIÓN'!A21</f>
        <v>R13</v>
      </c>
      <c r="B21" s="179" t="str">
        <f>+'2 CONTEXTO E IDENTIFICACIÓN'!J21</f>
        <v xml:space="preserve"> por a causa de </v>
      </c>
      <c r="C21" s="181"/>
      <c r="D21" s="159" t="str">
        <f t="shared" si="0"/>
        <v/>
      </c>
      <c r="E21" s="160" t="str">
        <f t="shared" si="1"/>
        <v/>
      </c>
      <c r="F21" s="25" t="str">
        <f t="shared" si="2"/>
        <v/>
      </c>
      <c r="G21" s="170"/>
      <c r="H21" s="162" t="str">
        <f t="shared" si="6"/>
        <v/>
      </c>
      <c r="I21" s="168" t="str">
        <f t="shared" si="3"/>
        <v/>
      </c>
      <c r="J21" s="170"/>
      <c r="K21" s="162" t="str">
        <f t="shared" si="4"/>
        <v/>
      </c>
      <c r="L21" s="168" t="str">
        <f t="shared" si="5"/>
        <v/>
      </c>
      <c r="M21" s="188" t="str">
        <f t="shared" si="8"/>
        <v/>
      </c>
      <c r="N21" s="189" t="str">
        <f t="shared" si="7"/>
        <v/>
      </c>
    </row>
    <row r="22" spans="1:14" ht="93" customHeight="1" x14ac:dyDescent="0.25">
      <c r="A22" s="24" t="str">
        <f>'2 CONTEXTO E IDENTIFICACIÓN'!A22</f>
        <v>R14</v>
      </c>
      <c r="B22" s="179" t="str">
        <f>+'2 CONTEXTO E IDENTIFICACIÓN'!J22</f>
        <v xml:space="preserve"> por a causa de </v>
      </c>
      <c r="C22" s="181"/>
      <c r="D22" s="159" t="str">
        <f t="shared" si="0"/>
        <v/>
      </c>
      <c r="E22" s="160" t="str">
        <f t="shared" si="1"/>
        <v/>
      </c>
      <c r="F22" s="25" t="str">
        <f t="shared" si="2"/>
        <v/>
      </c>
      <c r="G22" s="170"/>
      <c r="H22" s="162" t="str">
        <f t="shared" si="6"/>
        <v/>
      </c>
      <c r="I22" s="168" t="str">
        <f t="shared" si="3"/>
        <v/>
      </c>
      <c r="J22" s="170"/>
      <c r="K22" s="162" t="str">
        <f t="shared" si="4"/>
        <v/>
      </c>
      <c r="L22" s="168" t="str">
        <f t="shared" si="5"/>
        <v/>
      </c>
      <c r="M22" s="188" t="str">
        <f t="shared" si="8"/>
        <v/>
      </c>
      <c r="N22" s="189" t="str">
        <f t="shared" si="7"/>
        <v/>
      </c>
    </row>
    <row r="23" spans="1:14" ht="93" customHeight="1" x14ac:dyDescent="0.25">
      <c r="A23" s="24" t="str">
        <f>'2 CONTEXTO E IDENTIFICACIÓN'!A23</f>
        <v>R15</v>
      </c>
      <c r="B23" s="179" t="str">
        <f>+'2 CONTEXTO E IDENTIFICACIÓN'!J23</f>
        <v xml:space="preserve"> por a causa de </v>
      </c>
      <c r="C23" s="181"/>
      <c r="D23" s="159" t="str">
        <f t="shared" si="0"/>
        <v/>
      </c>
      <c r="E23" s="160" t="str">
        <f t="shared" si="1"/>
        <v/>
      </c>
      <c r="F23" s="25" t="str">
        <f t="shared" si="2"/>
        <v/>
      </c>
      <c r="G23" s="170"/>
      <c r="H23" s="162" t="str">
        <f t="shared" si="6"/>
        <v/>
      </c>
      <c r="I23" s="168" t="str">
        <f t="shared" si="3"/>
        <v/>
      </c>
      <c r="J23" s="170"/>
      <c r="K23" s="162" t="str">
        <f t="shared" si="4"/>
        <v/>
      </c>
      <c r="L23" s="168" t="str">
        <f t="shared" si="5"/>
        <v/>
      </c>
      <c r="M23" s="188" t="str">
        <f t="shared" si="8"/>
        <v/>
      </c>
      <c r="N23" s="189" t="str">
        <f t="shared" si="7"/>
        <v/>
      </c>
    </row>
    <row r="24" spans="1:14" ht="93" customHeight="1" x14ac:dyDescent="0.25">
      <c r="A24" s="24" t="str">
        <f>'2 CONTEXTO E IDENTIFICACIÓN'!A24</f>
        <v>R16</v>
      </c>
      <c r="B24" s="179" t="str">
        <f>+'2 CONTEXTO E IDENTIFICACIÓN'!J24</f>
        <v xml:space="preserve"> por a causa de </v>
      </c>
      <c r="C24" s="181"/>
      <c r="D24" s="159" t="str">
        <f t="shared" si="0"/>
        <v/>
      </c>
      <c r="E24" s="160" t="str">
        <f t="shared" si="1"/>
        <v/>
      </c>
      <c r="F24" s="25" t="str">
        <f t="shared" si="2"/>
        <v/>
      </c>
      <c r="G24" s="170"/>
      <c r="H24" s="162" t="str">
        <f t="shared" si="6"/>
        <v/>
      </c>
      <c r="I24" s="168" t="str">
        <f t="shared" si="3"/>
        <v/>
      </c>
      <c r="J24" s="170"/>
      <c r="K24" s="162" t="str">
        <f t="shared" si="4"/>
        <v/>
      </c>
      <c r="L24" s="168" t="str">
        <f t="shared" si="5"/>
        <v/>
      </c>
      <c r="M24" s="188" t="str">
        <f t="shared" si="8"/>
        <v/>
      </c>
      <c r="N24" s="189" t="str">
        <f t="shared" si="7"/>
        <v/>
      </c>
    </row>
    <row r="25" spans="1:14" ht="93" customHeight="1" x14ac:dyDescent="0.25">
      <c r="A25" s="24" t="str">
        <f>'2 CONTEXTO E IDENTIFICACIÓN'!A25</f>
        <v>R17</v>
      </c>
      <c r="B25" s="179" t="str">
        <f>+'2 CONTEXTO E IDENTIFICACIÓN'!J25</f>
        <v xml:space="preserve"> por a causa de </v>
      </c>
      <c r="C25" s="181"/>
      <c r="D25" s="159" t="str">
        <f t="shared" si="0"/>
        <v/>
      </c>
      <c r="E25" s="160" t="str">
        <f t="shared" si="1"/>
        <v/>
      </c>
      <c r="F25" s="25" t="str">
        <f t="shared" si="2"/>
        <v/>
      </c>
      <c r="G25" s="170"/>
      <c r="H25" s="162" t="str">
        <f t="shared" si="6"/>
        <v/>
      </c>
      <c r="I25" s="168" t="str">
        <f t="shared" si="3"/>
        <v/>
      </c>
      <c r="J25" s="170"/>
      <c r="K25" s="162" t="str">
        <f t="shared" si="4"/>
        <v/>
      </c>
      <c r="L25" s="168" t="str">
        <f t="shared" si="5"/>
        <v/>
      </c>
      <c r="M25" s="188" t="str">
        <f t="shared" si="8"/>
        <v/>
      </c>
      <c r="N25" s="189" t="str">
        <f t="shared" si="7"/>
        <v/>
      </c>
    </row>
    <row r="26" spans="1:14" ht="93" customHeight="1" x14ac:dyDescent="0.25">
      <c r="A26" s="24" t="str">
        <f>'2 CONTEXTO E IDENTIFICACIÓN'!A26</f>
        <v>R18</v>
      </c>
      <c r="B26" s="179" t="str">
        <f>+'2 CONTEXTO E IDENTIFICACIÓN'!J26</f>
        <v xml:space="preserve"> por a causa de </v>
      </c>
      <c r="C26" s="181"/>
      <c r="D26" s="159" t="str">
        <f t="shared" si="0"/>
        <v/>
      </c>
      <c r="E26" s="160" t="str">
        <f t="shared" si="1"/>
        <v/>
      </c>
      <c r="F26" s="25" t="str">
        <f t="shared" si="2"/>
        <v/>
      </c>
      <c r="G26" s="170"/>
      <c r="H26" s="162" t="str">
        <f t="shared" si="6"/>
        <v/>
      </c>
      <c r="I26" s="168" t="str">
        <f t="shared" si="3"/>
        <v/>
      </c>
      <c r="J26" s="170"/>
      <c r="K26" s="162" t="str">
        <f t="shared" si="4"/>
        <v/>
      </c>
      <c r="L26" s="168" t="str">
        <f t="shared" si="5"/>
        <v/>
      </c>
      <c r="M26" s="188" t="str">
        <f t="shared" si="8"/>
        <v/>
      </c>
      <c r="N26" s="189" t="str">
        <f t="shared" si="7"/>
        <v/>
      </c>
    </row>
    <row r="27" spans="1:14" ht="93" customHeight="1" x14ac:dyDescent="0.25">
      <c r="A27" s="24" t="str">
        <f>'2 CONTEXTO E IDENTIFICACIÓN'!A27</f>
        <v>R19</v>
      </c>
      <c r="B27" s="179" t="str">
        <f>+'2 CONTEXTO E IDENTIFICACIÓN'!J27</f>
        <v xml:space="preserve"> por a causa de </v>
      </c>
      <c r="C27" s="181"/>
      <c r="D27" s="159" t="str">
        <f t="shared" si="0"/>
        <v/>
      </c>
      <c r="E27" s="160" t="str">
        <f t="shared" si="1"/>
        <v/>
      </c>
      <c r="F27" s="25" t="str">
        <f t="shared" si="2"/>
        <v/>
      </c>
      <c r="G27" s="170"/>
      <c r="H27" s="162" t="str">
        <f t="shared" si="6"/>
        <v/>
      </c>
      <c r="I27" s="168" t="str">
        <f t="shared" si="3"/>
        <v/>
      </c>
      <c r="J27" s="170"/>
      <c r="K27" s="162" t="str">
        <f t="shared" si="4"/>
        <v/>
      </c>
      <c r="L27" s="168" t="str">
        <f t="shared" si="5"/>
        <v/>
      </c>
      <c r="M27" s="188" t="str">
        <f t="shared" si="8"/>
        <v/>
      </c>
      <c r="N27" s="189" t="str">
        <f t="shared" si="7"/>
        <v/>
      </c>
    </row>
    <row r="28" spans="1:14" ht="93" customHeight="1" thickBot="1" x14ac:dyDescent="0.3">
      <c r="A28" s="36" t="str">
        <f>'2 CONTEXTO E IDENTIFICACIÓN'!A28</f>
        <v>R20</v>
      </c>
      <c r="B28" s="179" t="str">
        <f>+'2 CONTEXTO E IDENTIFICACIÓN'!J28</f>
        <v xml:space="preserve"> por a causa de </v>
      </c>
      <c r="C28" s="182"/>
      <c r="D28" s="172" t="str">
        <f t="shared" si="0"/>
        <v/>
      </c>
      <c r="E28" s="161" t="str">
        <f t="shared" si="1"/>
        <v/>
      </c>
      <c r="F28" s="37" t="str">
        <f t="shared" si="2"/>
        <v/>
      </c>
      <c r="G28" s="171"/>
      <c r="H28" s="166" t="str">
        <f t="shared" si="6"/>
        <v/>
      </c>
      <c r="I28" s="169" t="str">
        <f t="shared" si="3"/>
        <v/>
      </c>
      <c r="J28" s="171"/>
      <c r="K28" s="166" t="str">
        <f t="shared" si="4"/>
        <v/>
      </c>
      <c r="L28" s="169" t="str">
        <f t="shared" si="5"/>
        <v/>
      </c>
      <c r="M28" s="190" t="str">
        <f t="shared" si="8"/>
        <v/>
      </c>
      <c r="N28" s="191" t="str">
        <f t="shared" si="7"/>
        <v/>
      </c>
    </row>
  </sheetData>
  <sheetProtection formatCells="0" formatColumns="0" formatRows="0" sort="0" autoFilter="0" pivotTables="0"/>
  <autoFilter ref="A8:N8" xr:uid="{00000000-0009-0000-0000-000003000000}"/>
  <dataConsolidate/>
  <mergeCells count="12">
    <mergeCell ref="V7:Y7"/>
    <mergeCell ref="P7:T7"/>
    <mergeCell ref="A1:A2"/>
    <mergeCell ref="B1:B2"/>
    <mergeCell ref="B5:D5"/>
    <mergeCell ref="C7:F7"/>
    <mergeCell ref="G7:I7"/>
    <mergeCell ref="J7:L7"/>
    <mergeCell ref="M7:N7"/>
    <mergeCell ref="G6:N6"/>
    <mergeCell ref="C1:D1"/>
    <mergeCell ref="B4:D4"/>
  </mergeCells>
  <conditionalFormatting sqref="E9:E28 G9:G28">
    <cfRule type="cellIs" dxfId="95" priority="1" operator="equal">
      <formula>$T$9</formula>
    </cfRule>
    <cfRule type="cellIs" dxfId="94" priority="2" operator="equal">
      <formula>$T$10</formula>
    </cfRule>
    <cfRule type="cellIs" dxfId="93" priority="3" operator="equal">
      <formula>$T$11</formula>
    </cfRule>
    <cfRule type="cellIs" dxfId="92" priority="4" operator="equal">
      <formula>$T$12</formula>
    </cfRule>
    <cfRule type="cellIs" dxfId="91" priority="5" operator="equal">
      <formula>$T$13</formula>
    </cfRule>
  </conditionalFormatting>
  <conditionalFormatting sqref="F9:F28">
    <cfRule type="cellIs" dxfId="90" priority="163" operator="equal">
      <formula>$P$13</formula>
    </cfRule>
    <cfRule type="cellIs" dxfId="89" priority="159" operator="equal">
      <formula>$P$9</formula>
    </cfRule>
    <cfRule type="cellIs" dxfId="88" priority="160" operator="equal">
      <formula>$P$10</formula>
    </cfRule>
    <cfRule type="cellIs" dxfId="87" priority="161" operator="equal">
      <formula>$P$11</formula>
    </cfRule>
    <cfRule type="cellIs" dxfId="86" priority="162" operator="equal">
      <formula>$P$12</formula>
    </cfRule>
  </conditionalFormatting>
  <conditionalFormatting sqref="H9:H28">
    <cfRule type="cellIs" dxfId="85" priority="77" operator="equal">
      <formula>$W$10</formula>
    </cfRule>
    <cfRule type="cellIs" dxfId="84" priority="78" operator="equal">
      <formula>$W$11</formula>
    </cfRule>
    <cfRule type="cellIs" dxfId="83" priority="79" operator="equal">
      <formula>$W$12</formula>
    </cfRule>
    <cfRule type="cellIs" dxfId="82" priority="80" operator="equal">
      <formula>$W$13</formula>
    </cfRule>
    <cfRule type="cellIs" dxfId="81" priority="76" operator="equal">
      <formula>$W$9</formula>
    </cfRule>
  </conditionalFormatting>
  <conditionalFormatting sqref="I9:J28">
    <cfRule type="cellIs" dxfId="80" priority="81" operator="equal">
      <formula>$V$9</formula>
    </cfRule>
    <cfRule type="cellIs" dxfId="79" priority="82" operator="equal">
      <formula>$V$10</formula>
    </cfRule>
    <cfRule type="cellIs" dxfId="78" priority="83" operator="equal">
      <formula>$V$11</formula>
    </cfRule>
    <cfRule type="cellIs" dxfId="77" priority="84" operator="equal">
      <formula>$V$12</formula>
    </cfRule>
    <cfRule type="cellIs" dxfId="76" priority="85" operator="equal">
      <formula>$V$13</formula>
    </cfRule>
  </conditionalFormatting>
  <conditionalFormatting sqref="K9:K28">
    <cfRule type="cellIs" dxfId="75" priority="61" operator="equal">
      <formula>$W$9</formula>
    </cfRule>
    <cfRule type="cellIs" dxfId="74" priority="62" operator="equal">
      <formula>$W$10</formula>
    </cfRule>
    <cfRule type="cellIs" dxfId="73" priority="63" operator="equal">
      <formula>$W$11</formula>
    </cfRule>
    <cfRule type="cellIs" dxfId="72" priority="64" operator="equal">
      <formula>$W$12</formula>
    </cfRule>
    <cfRule type="cellIs" dxfId="71" priority="65" operator="equal">
      <formula>$W$13</formula>
    </cfRule>
  </conditionalFormatting>
  <conditionalFormatting sqref="L9:L28">
    <cfRule type="cellIs" dxfId="70" priority="96" operator="equal">
      <formula>$V$9</formula>
    </cfRule>
    <cfRule type="cellIs" dxfId="69" priority="97" operator="equal">
      <formula>$V$10</formula>
    </cfRule>
    <cfRule type="cellIs" dxfId="68" priority="98" operator="equal">
      <formula>$V$11</formula>
    </cfRule>
    <cfRule type="cellIs" dxfId="67" priority="99" operator="equal">
      <formula>$V$12</formula>
    </cfRule>
    <cfRule type="cellIs" dxfId="66" priority="100" operator="equal">
      <formula>$V$13</formula>
    </cfRule>
  </conditionalFormatting>
  <conditionalFormatting sqref="M9:M28">
    <cfRule type="cellIs" dxfId="65" priority="6" operator="equal">
      <formula>$W$9</formula>
    </cfRule>
    <cfRule type="cellIs" dxfId="64" priority="7" operator="equal">
      <formula>$W$10</formula>
    </cfRule>
    <cfRule type="cellIs" dxfId="63" priority="8" operator="equal">
      <formula>$W$11</formula>
    </cfRule>
    <cfRule type="cellIs" dxfId="62" priority="9" operator="equal">
      <formula>$W$12</formula>
    </cfRule>
    <cfRule type="cellIs" dxfId="61" priority="10" operator="equal">
      <formula>$W$13</formula>
    </cfRule>
  </conditionalFormatting>
  <conditionalFormatting sqref="N9:N28">
    <cfRule type="cellIs" dxfId="60" priority="31" operator="equal">
      <formula>$V$9</formula>
    </cfRule>
    <cfRule type="cellIs" dxfId="59" priority="32" operator="equal">
      <formula>$V$10</formula>
    </cfRule>
    <cfRule type="cellIs" dxfId="58" priority="33" operator="equal">
      <formula>$V$11</formula>
    </cfRule>
    <cfRule type="cellIs" dxfId="57" priority="34" operator="equal">
      <formula>$V$12</formula>
    </cfRule>
    <cfRule type="cellIs" dxfId="56" priority="35" operator="equal">
      <formula>$V$13</formula>
    </cfRule>
  </conditionalFormatting>
  <dataValidations count="5">
    <dataValidation allowBlank="1" showInputMessage="1" showErrorMessage="1" prompt="La probabilidad se encuentra determinada por una escala de 1 a 3, siendo 1 la menor probabilidad de ocurrencia del riesgo y 3 la mayor probabilidad de  ocurrencia." sqref="IO8" xr:uid="{00000000-0002-0000-0300-000000000000}"/>
    <dataValidation allowBlank="1" showInputMessage="1" showErrorMessage="1" prompt="Es la materialización del riesgo y las consecuencias de su aparición. Su escala es: 5 bajo impacto, 10 medio, 20 alto impacto._x000a_" sqref="IP8:JA8" xr:uid="{00000000-0002-0000-0300-000001000000}"/>
    <dataValidation type="list" allowBlank="1" showInputMessage="1" showErrorMessage="1" sqref="IU12:JA12 IP9:JA11" xr:uid="{00000000-0002-0000-0300-000002000000}">
      <formula1>#REF!</formula1>
    </dataValidation>
    <dataValidation type="list" allowBlank="1" showInputMessage="1" showErrorMessage="1" sqref="G9:G28" xr:uid="{00000000-0002-0000-0300-000003000000}">
      <formula1>Afectación_Económica</formula1>
    </dataValidation>
    <dataValidation type="list" allowBlank="1" showInputMessage="1" showErrorMessage="1" sqref="J9:J28" xr:uid="{00000000-0002-0000-0300-000004000000}">
      <formula1>Reputacional</formula1>
    </dataValidation>
  </dataValidations>
  <printOptions horizontalCentered="1" verticalCentered="1"/>
  <pageMargins left="0.31496062992125984" right="0.27559055118110237" top="0.23622047244094491" bottom="0.15748031496062992" header="0" footer="0"/>
  <pageSetup scale="35" orientation="landscape" r:id="rId1"/>
  <headerFooter alignWithMargins="0"/>
  <colBreaks count="1" manualBreakCount="1">
    <brk id="14"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F36"/>
  <sheetViews>
    <sheetView showGridLines="0" zoomScale="70" zoomScaleNormal="70" workbookViewId="0">
      <pane xSplit="1" ySplit="9" topLeftCell="B10" activePane="bottomRight" state="frozen"/>
      <selection pane="topRight" activeCell="B1" sqref="B1"/>
      <selection pane="bottomLeft" activeCell="A7" sqref="A7"/>
      <selection pane="bottomRight" activeCell="E10" sqref="E10"/>
    </sheetView>
  </sheetViews>
  <sheetFormatPr baseColWidth="10" defaultColWidth="0" defaultRowHeight="12.75" x14ac:dyDescent="0.25"/>
  <cols>
    <col min="1" max="1" width="12.85546875" style="68" customWidth="1"/>
    <col min="2" max="2" width="56.7109375" style="73" customWidth="1"/>
    <col min="3" max="3" width="16.42578125" style="68" customWidth="1"/>
    <col min="4" max="4" width="17.5703125" style="73" customWidth="1"/>
    <col min="5" max="5" width="25" style="73" customWidth="1"/>
    <col min="6" max="6" width="3.85546875" style="73" customWidth="1"/>
    <col min="7" max="7" width="7.42578125" style="73" customWidth="1"/>
    <col min="8" max="13" width="18.7109375" style="73" customWidth="1"/>
    <col min="14" max="14" width="3.85546875" style="73" customWidth="1"/>
    <col min="15" max="15" width="4.85546875" style="68" hidden="1" customWidth="1"/>
    <col min="16" max="16" width="6.42578125" style="68" hidden="1" customWidth="1"/>
    <col min="17" max="17" width="11" style="68" hidden="1" customWidth="1"/>
    <col min="18" max="22" width="12" style="68" hidden="1" customWidth="1"/>
    <col min="23" max="23" width="11.42578125" style="68" customWidth="1"/>
    <col min="24" max="27" width="11.42578125" style="68" hidden="1" customWidth="1"/>
    <col min="28" max="28" width="5.42578125" style="68" hidden="1" customWidth="1"/>
    <col min="29" max="29" width="26.85546875" style="68" hidden="1" customWidth="1"/>
    <col min="30" max="34" width="22.85546875" style="73" hidden="1" customWidth="1"/>
    <col min="35" max="35" width="23.42578125" style="68" hidden="1" customWidth="1"/>
    <col min="36" max="263" width="11.42578125" style="68" hidden="1" customWidth="1"/>
    <col min="264" max="264" width="12.42578125" style="68" hidden="1" customWidth="1"/>
    <col min="265" max="265" width="47" style="68" hidden="1" customWidth="1"/>
    <col min="266" max="266" width="35" style="68" hidden="1" customWidth="1"/>
    <col min="267" max="16384" width="14.42578125" style="68" hidden="1"/>
  </cols>
  <sheetData>
    <row r="1" spans="1:36" s="56" customFormat="1" ht="12" customHeight="1" x14ac:dyDescent="0.2">
      <c r="A1" s="596"/>
      <c r="B1" s="602" t="str">
        <f>+'2 CONTEXTO E IDENTIFICACIÓN'!A1</f>
        <v>MAPA DE RIESGOS INTEGRAL</v>
      </c>
      <c r="C1" s="589"/>
      <c r="D1" s="590"/>
      <c r="AD1" s="57"/>
      <c r="AE1" s="57"/>
      <c r="AF1" s="57"/>
      <c r="AG1" s="57"/>
      <c r="AH1" s="57"/>
    </row>
    <row r="2" spans="1:36" s="56" customFormat="1" ht="12" customHeight="1" x14ac:dyDescent="0.2">
      <c r="A2" s="596"/>
      <c r="B2" s="602"/>
      <c r="C2" s="39" t="str">
        <f>+'2 CONTEXTO E IDENTIFICACIÓN'!A2</f>
        <v>VERSIÓN DEL MAPA DE RIESGOS:</v>
      </c>
      <c r="D2" s="55">
        <f>'2 CONTEXTO E IDENTIFICACIÓN'!B2</f>
        <v>1</v>
      </c>
      <c r="E2" s="58"/>
      <c r="F2" s="58"/>
      <c r="G2" s="58"/>
      <c r="H2" s="3"/>
      <c r="I2" s="201" t="str">
        <f>+'2 CONTEXTO E IDENTIFICACIÓN'!$I$4</f>
        <v>Elaboración o Actualización:</v>
      </c>
      <c r="J2" s="215">
        <f>'2 CONTEXTO E IDENTIFICACIÓN'!J4</f>
        <v>46035</v>
      </c>
      <c r="K2" s="13"/>
      <c r="L2" s="13"/>
      <c r="M2" s="59"/>
      <c r="N2" s="58"/>
      <c r="AD2" s="57"/>
      <c r="AE2" s="57"/>
      <c r="AF2" s="57"/>
      <c r="AG2" s="57"/>
      <c r="AH2" s="57"/>
    </row>
    <row r="3" spans="1:36" s="56" customFormat="1" ht="21" customHeight="1" x14ac:dyDescent="0.2">
      <c r="A3" s="60"/>
      <c r="B3" s="58"/>
      <c r="C3" s="41"/>
      <c r="D3" s="59"/>
      <c r="E3" s="58"/>
      <c r="F3" s="58"/>
      <c r="G3" s="58"/>
      <c r="I3" s="204" t="str">
        <f>+'2 CONTEXTO E IDENTIFICACIÓN'!$E$5</f>
        <v>Vigencia:</v>
      </c>
      <c r="J3" s="202">
        <f>'2 CONTEXTO E IDENTIFICACIÓN'!G5</f>
        <v>0</v>
      </c>
      <c r="K3" s="203" t="s">
        <v>50</v>
      </c>
      <c r="L3" s="200">
        <f>'2 CONTEXTO E IDENTIFICACIÓN'!J5</f>
        <v>46386</v>
      </c>
      <c r="M3" s="59"/>
      <c r="N3" s="58"/>
      <c r="AD3" s="57"/>
      <c r="AE3" s="57"/>
      <c r="AF3" s="57"/>
      <c r="AG3" s="57"/>
      <c r="AH3" s="57"/>
    </row>
    <row r="4" spans="1:36" s="56" customFormat="1" ht="18" customHeight="1" thickBot="1" x14ac:dyDescent="0.25">
      <c r="A4" s="60"/>
      <c r="B4" s="58"/>
      <c r="C4" s="41"/>
      <c r="D4" s="59"/>
      <c r="E4" s="58"/>
      <c r="F4" s="58"/>
      <c r="G4" s="58"/>
      <c r="I4" s="16"/>
      <c r="J4" s="218"/>
      <c r="K4" s="219"/>
      <c r="L4" s="198"/>
      <c r="M4" s="59"/>
      <c r="N4" s="58"/>
      <c r="AD4" s="57"/>
      <c r="AE4" s="57"/>
      <c r="AF4" s="57"/>
      <c r="AG4" s="57"/>
      <c r="AH4" s="57"/>
    </row>
    <row r="5" spans="1:36" s="56" customFormat="1" ht="23.25" thickBot="1" x14ac:dyDescent="0.25">
      <c r="A5" s="12" t="s">
        <v>46</v>
      </c>
      <c r="B5" s="591" t="str">
        <f>'2 CONTEXTO E IDENTIFICACIÓN'!B4</f>
        <v>UAERMV</v>
      </c>
      <c r="C5" s="592"/>
      <c r="D5" s="593"/>
      <c r="I5" s="319" t="s">
        <v>345</v>
      </c>
      <c r="J5" s="320" t="s">
        <v>344</v>
      </c>
      <c r="K5" s="321" t="s">
        <v>346</v>
      </c>
      <c r="L5" s="322" t="s">
        <v>347</v>
      </c>
      <c r="AD5" s="57"/>
      <c r="AE5" s="57"/>
      <c r="AF5" s="57"/>
      <c r="AG5" s="57"/>
      <c r="AH5" s="57"/>
    </row>
    <row r="6" spans="1:36" s="56" customFormat="1" ht="15.75" thickBot="1" x14ac:dyDescent="0.25">
      <c r="A6" s="12" t="s">
        <v>47</v>
      </c>
      <c r="B6" s="581">
        <f>'2 CONTEXTO E IDENTIFICACIÓN'!F4</f>
        <v>0</v>
      </c>
      <c r="C6" s="582"/>
      <c r="D6" s="582"/>
      <c r="AD6" s="57"/>
      <c r="AE6" s="57"/>
      <c r="AF6" s="57"/>
      <c r="AG6" s="57"/>
      <c r="AH6" s="57"/>
    </row>
    <row r="7" spans="1:36" s="56" customFormat="1" ht="15.75" thickBot="1" x14ac:dyDescent="0.25">
      <c r="A7" s="208"/>
      <c r="B7" s="207"/>
      <c r="C7" s="207"/>
      <c r="D7" s="59"/>
      <c r="G7" s="603" t="s">
        <v>253</v>
      </c>
      <c r="H7" s="604"/>
      <c r="I7" s="604"/>
      <c r="J7" s="604"/>
      <c r="K7" s="604"/>
      <c r="L7" s="604"/>
      <c r="M7" s="605"/>
      <c r="O7" s="61"/>
      <c r="P7" s="61"/>
      <c r="Q7" s="62"/>
      <c r="R7" s="594" t="s">
        <v>125</v>
      </c>
      <c r="S7" s="594"/>
      <c r="T7" s="594"/>
      <c r="U7" s="594"/>
      <c r="V7" s="595"/>
      <c r="AD7" s="57"/>
      <c r="AE7" s="57"/>
      <c r="AF7" s="57"/>
      <c r="AG7" s="57"/>
      <c r="AH7" s="57"/>
    </row>
    <row r="8" spans="1:36" x14ac:dyDescent="0.25">
      <c r="A8" s="63"/>
      <c r="B8" s="64"/>
      <c r="C8" s="597" t="s">
        <v>254</v>
      </c>
      <c r="D8" s="597"/>
      <c r="E8" s="597"/>
      <c r="F8" s="65"/>
      <c r="G8" s="66"/>
      <c r="H8" s="67"/>
      <c r="I8" s="594" t="s">
        <v>125</v>
      </c>
      <c r="J8" s="594"/>
      <c r="K8" s="594"/>
      <c r="L8" s="594"/>
      <c r="M8" s="595"/>
      <c r="N8" s="65"/>
      <c r="O8" s="69"/>
      <c r="P8" s="69"/>
      <c r="R8" s="70">
        <v>0.2</v>
      </c>
      <c r="S8" s="70">
        <v>0.4</v>
      </c>
      <c r="T8" s="70">
        <v>0.6</v>
      </c>
      <c r="U8" s="70">
        <v>0.8</v>
      </c>
      <c r="V8" s="71">
        <v>1</v>
      </c>
      <c r="W8" s="72"/>
      <c r="X8" s="72"/>
      <c r="Y8" s="72"/>
      <c r="Z8" s="72"/>
      <c r="AA8" s="72"/>
      <c r="AB8" s="72"/>
      <c r="AC8" s="72"/>
    </row>
    <row r="9" spans="1:36" ht="25.5" x14ac:dyDescent="0.2">
      <c r="A9" s="74" t="s">
        <v>255</v>
      </c>
      <c r="B9" s="75" t="s">
        <v>256</v>
      </c>
      <c r="C9" s="76" t="s">
        <v>217</v>
      </c>
      <c r="D9" s="76" t="s">
        <v>218</v>
      </c>
      <c r="E9" s="388" t="s">
        <v>43</v>
      </c>
      <c r="F9" s="65"/>
      <c r="G9" s="69"/>
      <c r="H9" s="77"/>
      <c r="I9" s="78" t="s">
        <v>235</v>
      </c>
      <c r="J9" s="78" t="s">
        <v>238</v>
      </c>
      <c r="K9" s="78" t="s">
        <v>242</v>
      </c>
      <c r="L9" s="78" t="s">
        <v>246</v>
      </c>
      <c r="M9" s="79" t="s">
        <v>250</v>
      </c>
      <c r="N9" s="65"/>
      <c r="O9" s="69"/>
      <c r="P9" s="69"/>
      <c r="Q9" s="80"/>
      <c r="R9" s="81" t="s">
        <v>235</v>
      </c>
      <c r="S9" s="81" t="s">
        <v>238</v>
      </c>
      <c r="T9" s="81" t="s">
        <v>242</v>
      </c>
      <c r="U9" s="81" t="s">
        <v>246</v>
      </c>
      <c r="V9" s="82" t="s">
        <v>250</v>
      </c>
      <c r="Y9" s="72"/>
      <c r="Z9" s="72"/>
      <c r="AA9" s="83"/>
      <c r="AB9" s="83"/>
      <c r="AC9" s="83"/>
      <c r="AD9" s="83"/>
      <c r="AE9" s="83"/>
      <c r="AF9" s="83"/>
      <c r="AG9" s="83"/>
      <c r="AH9" s="83"/>
      <c r="AI9" s="83"/>
      <c r="AJ9" s="83"/>
    </row>
    <row r="10" spans="1:36" ht="125.25" customHeight="1" x14ac:dyDescent="0.2">
      <c r="A10" s="84" t="str">
        <f>'2 CONTEXTO E IDENTIFICACIÓN'!A9</f>
        <v>R1</v>
      </c>
      <c r="B10" s="85" t="str">
        <f>+'2 CONTEXTO E IDENTIFICACIÓN'!J9</f>
        <v xml:space="preserve"> por a causa de </v>
      </c>
      <c r="C10" s="86" t="str">
        <f>+'3 PROBABIL E IMPACTO INHERENTE'!F9</f>
        <v/>
      </c>
      <c r="D10" s="86" t="str">
        <f>+'3 PROBABIL E IMPACTO INHERENTE'!N9</f>
        <v/>
      </c>
      <c r="E10" s="85" t="str">
        <f>+IF(C10=$Q$10,IF(D10=$R$9,$R$10,IF(D10=$S$9,$S$10,IF(D10=$T$9,$T$10,IF(D10=$U$9,$U$10,IF(D10=$V$9,$V$10))))),IF(C10=$Q$11,IF(D10=$R$9,$R$11,IF(D10=$S$9,$S$11,IF(D10=$T$9,$T$11,IF(D10=$U$9,$U$11,IF(D10=$V$9,$V$11))))),IF(C10=$Q$12,IF(D10=$R$9,$R$12,IF(D10=$S$9,$S$12,IF(D10=$T$9,$T$12,IF(D10=$U$9,$U$12,IF(D10=$V$9,$V$12))))),IF(C10=$Q$13,IF(D10=$R$9,$R$13,IF(D10=$S$9,$S$13,IF(D10=$T$9,$T$13,IF(D10=$U$9,$U$13,IF(D10=$V$9,$V$13))))),IF(C10=$Q$14,IF(D10=$R$9,$R$14,IF(D10=$S$9,$S$14,IF(D10=$T$9,$T$14,IF(D10=$U$9,$U$14,IF(D10=$V$9,$V$14))))),"")))))</f>
        <v/>
      </c>
      <c r="F10" s="87"/>
      <c r="G10" s="600" t="s">
        <v>106</v>
      </c>
      <c r="H10" s="78" t="s">
        <v>248</v>
      </c>
      <c r="I10" s="88" t="str">
        <f>+IF(AND(C10=$Q$10,D10=$R$9),A10,"")&amp;" "&amp;IF(AND(C11=$Q$10,D11=$R$9),A11,"")&amp;" "&amp;IF(AND(C12=$Q$10,D12=$R$9),A12,"")&amp;" "&amp;IF(AND(C13=$Q$10,D13=$R$9),A13,"")&amp;" "&amp;IF(AND(C14=$Q$10,D14=$R$9),A14,"")&amp;" "&amp;IF(AND(C15=$Q$10,D15=$R$9),A15,"")&amp;" "&amp;IF(AND(C16=$Q$10,D16=$R$9),A16,"")&amp;" "&amp;IF(AND(C17=$Q$10,D17=$R$9),A17,"")&amp;" "&amp;IF(AND(C18=$Q$10,D18=$R$9),A18,"")&amp;" "&amp;IF(AND(C19=$Q$10,D19=$R$9),A19,"")&amp;" "&amp;IF(AND(C20=$Q$10,D20=$R$9),A20,"")&amp;" "&amp;IF(AND(C21=$Q$10,D21=$R$9),A21,"")&amp;" "&amp;IF(AND(C22=$Q$10,D22=$R$9),A22,"")&amp;" "&amp;IF(AND(C23=$Q$10,D23=$R$9),A23,"")&amp;" "&amp;IF(AND(C24=$Q$10,D24=$R$9),A24,"")&amp;" "&amp;IF(AND(C25=$Q$10,D25=$R$9),A25,"")&amp;" "&amp;IF(AND(C26=$Q$10,D26=$R$9),A26,"")&amp;" "&amp;IF(AND(C27=$Q$10,D27=$R$9),A27,"")&amp;" "&amp;IF(AND(C28=$Q$10,D28=$R$9),A28,"")&amp;" "&amp;IF(AND(C29=$Q$10,D29=$R$9),A29,"")</f>
        <v xml:space="preserve">                   </v>
      </c>
      <c r="J10" s="88" t="str">
        <f>+IF(AND(C10=$Q$10,D10=$S$9),A10,"")&amp;" "&amp;IF(AND(C11=$Q$10,D11=$S$9),A11,"")&amp;" "&amp;IF(AND(C12=$Q$10,D12=$S$9),A12,"")&amp;" "&amp;IF(AND(C13=$Q$10,D13=$S$9),A13,"")&amp;" "&amp;IF(AND(C14=$Q$10,D14=$S$9),A14,"")&amp;" "&amp;IF(AND(C15=$Q$10,D15=$S$9),A15,"")&amp;" "&amp;IF(AND(C16=$Q$10,D16=$S$9),A16,"")&amp;" "&amp;IF(AND(C17=$Q$10,D17=$S$9),A17,"")&amp;" "&amp;IF(AND(C18=$Q$10,D18=$S$9),A18,"")&amp;" "&amp;IF(AND(C19=$Q$10,D19=$S$9),A19,"")&amp;" "&amp;IF(AND(C20=$Q$10,D20=$S$9),A20,"")&amp;" "&amp;IF(AND(C21=$Q$10,D21=$S$9),A21,"")&amp;" "&amp;IF(AND(C22=$Q$10,D22=$S$9),A22,"")&amp;" "&amp;IF(AND(C23=$Q$10,D23=$S$9),A23,"")&amp;" "&amp;IF(AND(C24=$Q$10,D24=$S$9),A24,"")&amp;" "&amp;IF(AND(C25=$Q$10,D25=$S$9),A25,"")&amp;" "&amp;IF(AND(C26=$Q$10,D26=$S$9),A26,"")&amp;" "&amp;IF(AND(C27=$Q$10,D27=$S$9),A27,"")&amp;" "&amp;IF(AND(C28=$Q$10,D28=$S$9),A28,"")&amp;" "&amp;IF(AND(C29=$Q$10,D29=$S$9),A29,"")</f>
        <v xml:space="preserve">                   </v>
      </c>
      <c r="K10" s="88" t="str">
        <f>+IF(AND(C10=$Q$10,D10=$T$9),A10,"")&amp;" "&amp;IF(AND(C11=$Q$10,D11=$T$9),A11,"")&amp;" "&amp;IF(AND(C12=$Q$10,D12=$T$9),A12,"")&amp;" "&amp;IF(AND(C13=$Q$10,D13=$T$9),A13,"")&amp;" "&amp;IF(AND(C14=$Q$10,D14=$T$9),A14,"")&amp;" "&amp;IF(AND(C15=$Q$10,D15=$T$9),A15,"")&amp;" "&amp;IF(AND(C16=$Q$10,D16=$T$9),A16,"")&amp;" "&amp;IF(AND(C17=$Q$10,D17=$T$9),A17,"")&amp;" "&amp;IF(AND(C18=$Q$10,D18=$T$9),A18,"")&amp;" "&amp;IF(AND(C19=$Q$10,D19=$T$9),A19,"")&amp;" "&amp;IF(AND(C20=$Q$10,D20=$T$9),A20,"")&amp;" "&amp;IF(AND(C21=$Q$10,D21=$T$9),A21,"")&amp;" "&amp;IF(AND(C22=$Q$10,D22=$T$9),A22,"")&amp;" "&amp;IF(AND(C23=$Q$10,D23=$T$9),A23,"")&amp;" "&amp;IF(AND(C24=$Q$10,D24=$T$9),A24,"")&amp;" "&amp;IF(AND(C25=$Q$10,D25=$T$9),A25,"")&amp;" "&amp;IF(AND(C26=$Q$10,D26=$T$9),A26,"")&amp;" "&amp;IF(AND(C27=$Q$10,D27=$T$9),A27,"")&amp;" "&amp;IF(AND(C28=$Q$10,D28=$T$9),A28,"")&amp;" "&amp;IF(AND(C29=$Q$10,D29=$T$9),A29,"")</f>
        <v xml:space="preserve">                   </v>
      </c>
      <c r="L10" s="88" t="str">
        <f>+IF(AND(C10=$Q$10,D10=$U$9),A10,"")&amp;" "&amp;IF(AND(C11=$Q$10,D11=$U$9),A11,"")&amp;" "&amp;IF(AND(C12=$Q$10,D12=$U$9),A12,"")&amp;" "&amp;IF(AND(C13=$Q$10,D13=$U$9),A13,"")&amp;" "&amp;IF(AND(C14=$Q$10,D14=$U$9),A14,"")&amp;" "&amp;IF(AND(C15=$Q$10,D15=$U$9),A15,"")&amp;" "&amp;IF(AND(C16=$Q$10,D16=$U$9),A16,"")&amp;" "&amp;IF(AND(C17=$Q$10,D17=$U$9),A17,"")&amp;" "&amp;IF(AND(C18=$Q$10,D18=$U$9),A18,"")&amp;" "&amp;IF(AND(C19=$Q$10,D19=$U$9),A19,"")&amp;" "&amp;IF(AND(C20=$Q$10,D20=$U$9),A20,"")&amp;" "&amp;IF(AND(C21=$Q$10,D21=$U$9),A21,"")&amp;" "&amp;IF(AND(C22=$Q$10,D22=$U$9),A22,"")&amp;" "&amp;IF(AND(C23=$Q$10,D23=$U$9),A23,"")&amp;" "&amp;IF(AND(C24=$Q$10,D24=$U$9),A24,"")&amp;" "&amp;IF(AND(C25=$Q$10,D25=$U$9),A25,"")&amp;" "&amp;IF(AND(C26=$Q$10,D26=$U$9),A26,"")&amp;" "&amp;IF(AND(C27=$Q$10,D27=$U$9),A27,"")&amp;" "&amp;IF(AND(C28=$Q$10,D28=$U$9),A28,"")&amp;" "&amp;IF(AND(C29=$Q$10,D29=$U$9),A29,"")</f>
        <v xml:space="preserve">                   </v>
      </c>
      <c r="M10" s="89" t="str">
        <f>+IF(AND(C10=$Q$10,D10=$V$9),A10,"")&amp;" "&amp;IF(AND(C11=$Q$10,D11=$V$9),A11,"")&amp;" "&amp;IF(AND(C12=$Q$10,D12=$V$9),A12,"")&amp;" "&amp;IF(AND(C13=$Q$10,D13=$V$9),A13,"")&amp;" "&amp;IF(AND(C14=$Q$10,D14=$V$9),A14,"")&amp;" "&amp;IF(AND(C15=$Q$10,D15=$V$9),A15,"")&amp;" "&amp;IF(AND(C16=$Q$10,D16=$V$9),A16,"")&amp;" "&amp;IF(AND(C17=$Q$10,D17=$V$9),A17,"")&amp;" "&amp;IF(AND(C18=$Q$10,D18=$V$9),A18,"")&amp;" "&amp;IF(AND(C19=$Q$10,D19=$V$9),A19,"")&amp;" "&amp;IF(AND(C20=$Q$10,D20=$V$9),A20,"")&amp;" "&amp;IF(AND(C21=$Q$10,D21=$V$9),A21,"")&amp;" "&amp;IF(AND(C22=$Q$10,D22=$V$9),A22,"")&amp;" "&amp;IF(AND(C23=$Q$10,D23=$V$9),A23,"")&amp;" "&amp;IF(AND(C24=$Q$10,D24=$V$9),A24,"")&amp;" "&amp;IF(AND(C25=$Q$10,D25=$V$9),A25,"")&amp;" "&amp;IF(AND(C26=$Q$10,D26=$V$9),A26,"")&amp;" "&amp;IF(AND(C27=$Q$10,D27=$V$9),A27,"")&amp;" "&amp;IF(AND(C28=$Q$10,D28=$V$9),A28,"")&amp;" "&amp;IF(AND(C29=$Q$10,D29=$V$9),A29,"")</f>
        <v xml:space="preserve">                   </v>
      </c>
      <c r="N10" s="87"/>
      <c r="O10" s="598" t="s">
        <v>106</v>
      </c>
      <c r="P10" s="90">
        <v>1</v>
      </c>
      <c r="Q10" s="81" t="s">
        <v>248</v>
      </c>
      <c r="R10" s="88" t="s">
        <v>257</v>
      </c>
      <c r="S10" s="88" t="s">
        <v>257</v>
      </c>
      <c r="T10" s="88" t="s">
        <v>257</v>
      </c>
      <c r="U10" s="88" t="s">
        <v>257</v>
      </c>
      <c r="V10" s="89" t="s">
        <v>258</v>
      </c>
      <c r="Y10" s="72"/>
      <c r="Z10" s="72"/>
      <c r="AA10" s="83"/>
      <c r="AB10" s="83"/>
      <c r="AC10" s="83"/>
      <c r="AD10" s="91"/>
      <c r="AE10" s="91"/>
      <c r="AF10" s="91"/>
      <c r="AG10" s="91"/>
      <c r="AH10" s="91"/>
      <c r="AI10" s="83"/>
      <c r="AJ10" s="83"/>
    </row>
    <row r="11" spans="1:36" ht="93" customHeight="1" x14ac:dyDescent="0.2">
      <c r="A11" s="84" t="str">
        <f>'2 CONTEXTO E IDENTIFICACIÓN'!A10</f>
        <v>R2</v>
      </c>
      <c r="B11" s="85" t="str">
        <f>+'2 CONTEXTO E IDENTIFICACIÓN'!J10</f>
        <v xml:space="preserve"> por a causa de </v>
      </c>
      <c r="C11" s="86" t="str">
        <f>+'3 PROBABIL E IMPACTO INHERENTE'!F10</f>
        <v/>
      </c>
      <c r="D11" s="86" t="str">
        <f>+'3 PROBABIL E IMPACTO INHERENTE'!N10</f>
        <v/>
      </c>
      <c r="E11" s="368" t="str">
        <f>+IF(C11=$Q$10,IF(D11=$R$9,$R$10,IF(D11=$S$9,$S$10,IF(D11=$T$9,$T$10,IF(D11=$U$9,$U$10,IF(D11=$V$9,$V$10))))),IF(C11=$Q$11,IF(D11=$R$9,$R$11,IF(D11=$S$9,$S$11,IF(D11=$T$9,$T$11,IF(D11=$U$9,$U$11,IF(D11=$V$9,$V$11))))),IF(C11=$Q$12,IF(D11=$R$9,$R$12,IF(D11=$S$9,$S$12,IF(D11=$T$9,$T$12,IF(D11=$U$9,$U$12,IF(D11=$V$9,$V$12))))),IF(C11=$Q$13,IF(D11=$R$9,$R$13,IF(D11=$S$9,$S$13,IF(D11=$T$9,$T$13,IF(D11=$U$9,$U$13,IF(D11=$V$9,$V$13))))),IF(C11=$Q$14,IF(D11=$R$9,$R$14,IF(D11=$S$9,$S$14,IF(D11=$T$9,$T$14,IF(D11=$U$9,$U$14,IF(D11=$V$9,$V$14))))),"")))))</f>
        <v/>
      </c>
      <c r="F11" s="87"/>
      <c r="G11" s="600"/>
      <c r="H11" s="78" t="s">
        <v>244</v>
      </c>
      <c r="I11" s="92" t="str">
        <f>+IF(AND(C10=$Q$11,D10=$R$9),A10,"")&amp;" "&amp;IF(AND(C11=$Q$11,D11=$R$9),A11,"")&amp;" "&amp;IF(AND(C12=$Q$11,D12=$R$9),A12,"")&amp;" "&amp;IF(AND(C13=$Q$11,D13=$R$9),A13,"")&amp;" "&amp;IF(AND(C14=$Q$11,D14=$R$9),A14,"")&amp;" "&amp;IF(AND(C15=$Q$11,D15=$R$9),A15,"")&amp;" "&amp;IF(AND(C16=$Q$11,D16=$R$9),A16,"")&amp;" "&amp;IF(AND(C17=$Q$11,D17=$R$9),A17,"")&amp;" "&amp;IF(AND(C18=$Q$11,D18=$R$9),A18,"")&amp;" "&amp;IF(AND(C19=$Q$11,D19=$R$9),A19,"")&amp;" "&amp;IF(AND(C20=$Q$11,D20=$R$9),A20,"")&amp;" "&amp;IF(AND(C21=$Q$11,D21=$R$9),A21,"")&amp;" "&amp;IF(AND(C22=$Q$11,D22=$R$9),A22,"")&amp;" "&amp;IF(AND(C23=$Q$11,D23=$R$9),A23,"")&amp;" "&amp;IF(AND(C24=$Q$11,D24=$R$9),A24,"")&amp;" "&amp;IF(AND(C25=$Q$11,D25=$R$9),A25,"")&amp;" "&amp;IF(AND(C26=$Q$11,D26=$R$9),A26,"")&amp;" "&amp;IF(AND(C27=$Q$11,D27=$R$9),A27,"")&amp;" "&amp;IF(AND(C28=$Q$11,D28=$R$9),A28,"")&amp;" "&amp;IF(AND(C29=$Q$11,D29=$R$9),A29,"")</f>
        <v xml:space="preserve">                   </v>
      </c>
      <c r="J11" s="92" t="str">
        <f>+IF(AND(C10=$Q$11,D10=$S$9),A10,"")&amp;" "&amp;IF(AND(C11=$Q$11,D11=$S$9),A11,"")&amp;" "&amp;IF(AND(C12=$Q$11,D12=$S$9),A12,"")&amp;" "&amp;IF(AND(C13=$Q$11,D13=$S$9),A13,"")&amp;" "&amp;IF(AND(C14=$Q$11,D14=$S$9),A14,"")&amp;" "&amp;IF(AND(C15=$Q$11,D15=$S$9),A15,"")&amp;" "&amp;IF(AND(C16=$Q$11,D16=$S$9),A16,"")&amp;" "&amp;IF(AND(C17=$Q$11,D17=$S$9),A17,"")&amp;" "&amp;IF(AND(C18=$Q$11,D18=$S$9),A18,"")&amp;" "&amp;IF(AND(C19=$Q$11,D19=$S$9),A19,"")&amp;" "&amp;IF(AND(C20=$Q$11,D20=$S$9),A20,"")&amp;" "&amp;IF(AND(C21=$Q$11,D21=$S$9),A21,"")&amp;" "&amp;IF(AND(C22=$Q$11,D22=$S$9),A22,"")&amp;" "&amp;IF(AND(C23=$Q$11,D23=$S$9),A23,"")&amp;" "&amp;IF(AND(C24=$Q$11,D24=$S$9),A24,"")&amp;" "&amp;IF(AND(C25=$Q$11,D25=$S$9),A25,"")&amp;" "&amp;IF(AND(C26=$Q$11,D26=$S$9),A26,"")&amp;" "&amp;IF(AND(C27=$Q$11,D27=$S$9),A27,"")&amp;" "&amp;IF(AND(C28=$Q$11,D28=$S$9),A28,"")&amp;" "&amp;IF(AND(C29=$Q$11,D29=$S$9),A29,"")</f>
        <v xml:space="preserve">                   </v>
      </c>
      <c r="K11" s="88" t="str">
        <f>+IF(AND(C10=$Q$11,D10=$T$9),A10,"")&amp;" "&amp;IF(AND(C11=$Q$11,D11=$T$9),A11,"")&amp;" "&amp;IF(AND(C12=$Q$11,D12=$T$9),A12,"")&amp;" "&amp;IF(AND(C13=$Q$11,D13=$T$9),A13,"")&amp;" "&amp;IF(AND(C14=$Q$11,D14=$T$9),A14,"")&amp;" "&amp;IF(AND(C15=$Q$11,D15=$T$9),A15,"")&amp;" "&amp;IF(AND(C16=$Q$11,D16=$T$9),A16,"")&amp;" "&amp;IF(AND(C17=$Q$11,D17=$T$9),A17,"")&amp;" "&amp;IF(AND(C18=$Q$11,D18=$T$9),A18,"")&amp;" "&amp;IF(AND(C19=$Q$11,D19=$T$9),A19,"")&amp;" "&amp;IF(AND(C20=$Q$11,D20=$T$9),A20,"")&amp;" "&amp;IF(AND(C21=$Q$11,D21=$T$9),A21,"")&amp;" "&amp;IF(AND(C22=$Q$11,D22=$T$9),A22,"")&amp;" "&amp;IF(AND(C23=$Q$11,D23=$T$9),A23,"")&amp;" "&amp;IF(AND(C24=$Q$11,D24=$T$9),A24,"")&amp;" "&amp;IF(AND(C25=$Q$11,D25=$T$9),A25,"")&amp;" "&amp;IF(AND(C26=$Q$11,D26=$T$9),A26,"")&amp;" "&amp;IF(AND(C27=$Q$11,D27=$T$9),A27,"")&amp;" "&amp;IF(AND(C28=$Q$11,D28=$T$9),A28,"")&amp;" "&amp;IF(AND(C29=$Q$11,D29=$T$9),A29,"")</f>
        <v xml:space="preserve">                   </v>
      </c>
      <c r="L11" s="88" t="str">
        <f>+IF(AND(C10=$Q$11,D10=$U$9),A10,"")&amp;" "&amp;IF(AND(C11=$Q$11,D11=$U$9),A11,"")&amp;" "&amp;IF(AND(C12=$Q$11,D12=$U$9),A12,"")&amp;" "&amp;IF(AND(C13=$Q$11,D13=$U$9),A13,"")&amp;" "&amp;IF(AND(C14=$Q$11,D14=$U$9),A14,"")&amp;" "&amp;IF(AND(C15=$Q$11,D15=$U$9),A15,"")&amp;" "&amp;IF(AND(C16=$Q$11,D16=$U$9),A16,"")&amp;" "&amp;IF(AND(C17=$Q$11,D17=$U$9),A17,"")&amp;" "&amp;IF(AND(C18=$Q$11,D18=$U$9),A18,"")&amp;" "&amp;IF(AND(C19=$Q$11,D19=$U$9),A19,"")&amp;" "&amp;IF(AND(C20=$Q$11,D20=$U$9),A20,"")&amp;" "&amp;IF(AND(C21=$Q$11,D21=$U$9),A21,"")&amp;" "&amp;IF(AND(C22=$Q$11,D22=$U$9),A22,"")&amp;" "&amp;IF(AND(C23=$Q$11,D23=$U$9),A23,"")&amp;" "&amp;IF(AND(C24=$Q$11,D24=$U$9),A24,"")&amp;" "&amp;IF(AND(C25=$Q$11,D25=$U$9),A25,"")&amp;" "&amp;IF(AND(C26=$Q$11,D26=$U$9),A26,"")&amp;" "&amp;IF(AND(C27=$Q$11,D27=$U$9),A27,"")&amp;" "&amp;IF(AND(C28=$Q$11,D28=$U$9),A28,"")&amp;" "&amp;IF(AND(C29=$Q$11,D29=$U$9),A29,"")</f>
        <v xml:space="preserve">                   </v>
      </c>
      <c r="M11" s="89" t="str">
        <f>+IF(AND(C10=$Q$11,D10=$V$9),A10,"")&amp;" "&amp;IF(AND(C11=$Q$11,D11=$V$9),A11,"")&amp;" "&amp;IF(AND(C12=$Q$11,D12=$V$9),A12,"")&amp;" "&amp;IF(AND(C13=$Q$11,D13=$V$9),A13,"")&amp;" "&amp;IF(AND(C14=$Q$11,D14=$V$9),A14,"")&amp;" "&amp;IF(AND(C15=$Q$11,D15=$V$9),A15,"")&amp;" "&amp;IF(AND(C16=$Q$11,D16=$V$9),A16,"")&amp;" "&amp;IF(AND(C17=$Q$11,D17=$V$9),A17,"")&amp;" "&amp;IF(AND(C18=$Q$11,D18=$V$9),A18,"")&amp;" "&amp;IF(AND(C19=$Q$11,D19=$V$9),A19,"")&amp;" "&amp;IF(AND(C20=$Q$11,D20=$V$9),A20,"")&amp;" "&amp;IF(AND(C21=$Q$11,D21=$V$9),A21,"")&amp;" "&amp;IF(AND(C22=$Q$11,D22=$V$9),A22,"")&amp;" "&amp;IF(AND(C23=$Q$11,D23=$V$9),A23,"")&amp;" "&amp;IF(AND(C24=$Q$11,D24=$V$9),A24,"")&amp;" "&amp;IF(AND(C25=$Q$11,D25=$V$9),A25,"")&amp;" "&amp;IF(AND(C26=$Q$11,D26=$V$9),A26,"")&amp;" "&amp;IF(AND(C27=$Q$11,D27=$V$9),A27,"")&amp;" "&amp;IF(AND(C28=$Q$11,D28=$V$9),A28,"")&amp;" "&amp;IF(AND(C29=$Q$11,D29=$V$9),A29,"")</f>
        <v xml:space="preserve">                   </v>
      </c>
      <c r="N11" s="87"/>
      <c r="O11" s="598"/>
      <c r="P11" s="90">
        <v>0.8</v>
      </c>
      <c r="Q11" s="81" t="s">
        <v>244</v>
      </c>
      <c r="R11" s="92" t="s">
        <v>242</v>
      </c>
      <c r="S11" s="92" t="s">
        <v>242</v>
      </c>
      <c r="T11" s="88" t="s">
        <v>257</v>
      </c>
      <c r="U11" s="88" t="s">
        <v>257</v>
      </c>
      <c r="V11" s="89" t="s">
        <v>258</v>
      </c>
      <c r="Y11" s="72"/>
      <c r="Z11" s="72"/>
      <c r="AA11" s="83"/>
      <c r="AB11" s="93"/>
      <c r="AC11" s="94"/>
      <c r="AD11" s="91"/>
      <c r="AE11" s="91"/>
      <c r="AF11" s="91"/>
      <c r="AG11" s="91"/>
      <c r="AH11" s="91"/>
      <c r="AI11" s="83"/>
      <c r="AJ11" s="83"/>
    </row>
    <row r="12" spans="1:36" ht="93" customHeight="1" x14ac:dyDescent="0.2">
      <c r="A12" s="84" t="str">
        <f>'2 CONTEXTO E IDENTIFICACIÓN'!A11</f>
        <v>R3</v>
      </c>
      <c r="B12" s="85" t="str">
        <f>+'2 CONTEXTO E IDENTIFICACIÓN'!J11</f>
        <v xml:space="preserve"> por a causa de </v>
      </c>
      <c r="C12" s="86" t="str">
        <f>+'3 PROBABIL E IMPACTO INHERENTE'!F11</f>
        <v/>
      </c>
      <c r="D12" s="86" t="str">
        <f>+'3 PROBABIL E IMPACTO INHERENTE'!N11</f>
        <v/>
      </c>
      <c r="E12" s="368" t="str">
        <f>+IF(C12=$Q$10,IF(D12=$R$9,$R$10,IF(D12=$S$9,$S$10,IF(D12=$T$9,$T$10,IF(D12=$U$9,$U$10,IF(D12=$V$9,$V$10))))),IF(C12=$Q$11,IF(D12=$R$9,$R$11,IF(D12=$S$9,$S$11,IF(D12=$T$9,$T$11,IF(D12=$U$9,$U$11,IF(D12=$V$9,$V$11))))),IF(C12=$Q$12,IF(D12=$R$9,$R$12,IF(D12=$S$9,$S$12,IF(D12=$T$9,$T$12,IF(D12=$U$9,$U$12,IF(D12=$V$9,$V$12))))),IF(C12=$Q$13,IF(D12=$R$9,$R$13,IF(D12=$S$9,$S$13,IF(D12=$T$9,$T$13,IF(D12=$U$9,$U$13,IF(D12=$V$9,$V$13))))),IF(C12=$Q$14,IF(D12=$R$9,$R$14,IF(D12=$S$9,$S$14,IF(D12=$T$9,$T$14,IF(D12=$U$9,$U$14,IF(D12=$V$9,$V$14))))),"")))))</f>
        <v/>
      </c>
      <c r="F12" s="87"/>
      <c r="G12" s="600"/>
      <c r="H12" s="78" t="s">
        <v>240</v>
      </c>
      <c r="I12" s="92" t="str">
        <f>+IF(AND(C10=$Q$12,D10=$R$9),A10,"")&amp;" "&amp;IF(AND(C11=$Q$12,D11=$R$9),A11,"")&amp;" "&amp;IF(AND(C12=$Q$12,D12=$R$9),A12,"")&amp;" "&amp;IF(AND(C13=$Q$12,D13=$R$9),A13,"")&amp;" "&amp;IF(AND(C14=$Q$12,D14=$R$9),A14,"")&amp;" "&amp;IF(AND(C15=$Q$12,D15=$R$9),A15,"")&amp;" "&amp;IF(AND(C16=$Q$12,D16=$R$9),A16,"")&amp;" "&amp;IF(AND(C17=$Q$12,D17=$R$9),A17,"")&amp;" "&amp;IF(AND(C18=$Q$12,D18=$R$9),A18,"")&amp;" "&amp;IF(AND(C19=$Q$12,D19=$R$9),A19,"")&amp;" "&amp;IF(AND(C20=$Q$12,D20=$R$9),A20,"")&amp;" "&amp;IF(AND(C21=$Q$12,D21=$R$9),A21,"")&amp;" "&amp;IF(AND(C22=$Q$12,D22=$R$9),A22,"")&amp;" "&amp;IF(AND(C23=$Q$12,D23=$R$9),A23,"")&amp;" "&amp;IF(AND(C24=$Q$12,D24=$R$9),A24,"")&amp;" "&amp;IF(AND(C25=$Q$12,D25=$R$9),A25,"")&amp;" "&amp;IF(AND(C26=$Q$12,D26=$R$9),A26,"")&amp;" "&amp;IF(AND(C27=$Q$12,D27=$R$9),A27,"")&amp;" "&amp;IF(AND(C28=$Q$12,D28=$R$9),A28,"")&amp;" "&amp;IF(AND(C29=$Q$12,D29=$R$9),A29,"")</f>
        <v xml:space="preserve">                   </v>
      </c>
      <c r="J12" s="92" t="str">
        <f>+IF(AND(C10=$Q$12,D10=$S$9),A10,"")&amp;" "&amp;IF(AND(C11=$Q$12,D11=$S$9),A11,"")&amp;" "&amp;IF(AND(C12=$Q$12,D12=$S$9),A12,"")&amp;" "&amp;IF(AND(C13=$Q$12,D13=$S$9),A13,"")&amp;" "&amp;IF(AND(C14=$Q$12,D14=$S$9),A14,"")&amp;" "&amp;IF(AND(C15=$Q$12,D15=$S$9),A15,"")&amp;" "&amp;IF(AND(C16=$Q$12,D16=$S$9),A16,"")&amp;" "&amp;IF(AND(C17=$Q$12,D17=$S$9),A17,"")&amp;" "&amp;IF(AND(C18=$Q$12,D18=$S$9),A18,"")&amp;" "&amp;IF(AND(C19=$Q$12,D19=$S$9),A19,"")&amp;" "&amp;IF(AND(C20=$Q$12,D20=$S$9),A20,"")&amp;" "&amp;IF(AND(C21=$Q$12,D21=$S$9),A21,"")&amp;" "&amp;IF(AND(C22=$Q$12,D22=$S$9),A22,"")&amp;" "&amp;IF(AND(C23=$Q$12,D23=$S$9),A23,"")&amp;" "&amp;IF(AND(C24=$Q$12,D24=$S$9),A24,"")&amp;" "&amp;IF(AND(C25=$Q$12,D25=$S$9),A25,"")&amp;" "&amp;IF(AND(C26=$Q$12,D26=$S$9),A26,"")&amp;" "&amp;IF(AND(C27=$Q$12,D27=$S$9),A27,"")&amp;" "&amp;IF(AND(C28=$Q$12,D28=$S$9),A28,"")&amp;" "&amp;IF(AND(C29=$Q$12,D29=$S$9),A29,"")</f>
        <v xml:space="preserve">                   </v>
      </c>
      <c r="K12" s="92" t="str">
        <f>+IF(AND(C10=$Q$12,D10=$T$9),A10,"")&amp;" "&amp;IF(AND(C11=$Q$12,D11=$T$9),A11,"")&amp;" "&amp;IF(AND(C12=$Q$12,D12=$T$9),A12,"")&amp;" "&amp;IF(AND(C13=$Q$12,D13=$T$9),A13,"")&amp;" "&amp;IF(AND(C14=$Q$12,D14=$T$9),A14,"")&amp;" "&amp;IF(AND(C15=$Q$12,D15=$T$9),A15,"")&amp;" "&amp;IF(AND(C16=$Q$12,D16=$T$9),A16,"")&amp;" "&amp;IF(AND(C17=$Q$12,D17=$T$9),A17,"")&amp;" "&amp;IF(AND(C18=$Q$12,D18=$T$9),A18,"")&amp;" "&amp;IF(AND(C19=$Q$12,D19=$T$9),A19,"")&amp;" "&amp;IF(AND(C20=$Q$12,D20=$T$9),A20,"")&amp;" "&amp;IF(AND(C21=$Q$12,D21=$T$9),A21,"")&amp;" "&amp;IF(AND(C22=$Q$12,D22=$T$9),A22,"")&amp;" "&amp;IF(AND(C23=$Q$12,D23=$T$9),A23,"")&amp;" "&amp;IF(AND(C24=$Q$12,D24=$T$9),A24,"")&amp;" "&amp;IF(AND(C25=$Q$12,D25=$T$9),A25,"")&amp;" "&amp;IF(AND(C26=$Q$12,D26=$T$9),A26,"")&amp;" "&amp;IF(AND(C27=$Q$12,D27=$T$9),A27,"")&amp;" "&amp;IF(AND(C28=$Q$12,D28=$T$9),A28,"")&amp;" "&amp;IF(AND(C29=$Q$12,D29=$T$9),A29,"")</f>
        <v xml:space="preserve">                   </v>
      </c>
      <c r="L12" s="88" t="str">
        <f>+IF(AND(C10=$Q$12,D10=$U$9),A10,"")&amp;" "&amp;IF(AND(C11=$Q$12,D11=$U$9),A11,"")&amp;" "&amp;IF(AND(C12=$Q$12,D12=$U$9),A12,"")&amp;" "&amp;IF(AND(C13=$Q$12,D13=$U$9),A13,"")&amp;" "&amp;IF(AND(C14=$Q$12,D14=$U$9),A14,"")&amp;" "&amp;IF(AND(C15=$Q$12,D15=$U$9),A15,"")&amp;" "&amp;IF(AND(C16=$Q$12,D16=$U$9),A16,"")&amp;" "&amp;IF(AND(C17=$Q$12,D17=$U$9),A17,"")&amp;" "&amp;IF(AND(C18=$Q$12,D18=$U$9),A18,"")&amp;" "&amp;IF(AND(C19=$Q$12,D19=$U$9),A19,"")&amp;" "&amp;IF(AND(C20=$Q$12,D20=$U$9),A20,"")&amp;" "&amp;IF(AND(C21=$Q$12,D21=$U$9),A21,"")&amp;" "&amp;IF(AND(C22=$Q$12,D22=$U$9),A22,"")&amp;" "&amp;IF(AND(C23=$Q$12,D23=$U$9),A23,"")&amp;" "&amp;IF(AND(C24=$Q$12,D24=$U$9),A24,"")&amp;" "&amp;IF(AND(C25=$Q$12,D25=$U$9),A25,"")&amp;" "&amp;IF(AND(C26=$Q$12,D26=$U$9),A26,"")&amp;" "&amp;IF(AND(C27=$Q$12,D27=$U$9),A27,"")&amp;" "&amp;IF(AND(C28=$Q$12,D28=$U$9),A28,"")&amp;" "&amp;IF(AND(C29=$Q$12,D29=$U$9),A29,"")</f>
        <v xml:space="preserve">                   </v>
      </c>
      <c r="M12" s="89" t="str">
        <f>+IF(AND(C10=$Q$12,D10=$V$9),A10,"")&amp;" "&amp;IF(AND(C11=$Q$12,D11=$V$9),A11,"")&amp;" "&amp;IF(AND(C12=$Q$12,D12=$V$9),A12,"")&amp;" "&amp;IF(AND(C13=$Q$12,D13=$V$9),A13,"")&amp;" "&amp;IF(AND(C14=$Q$12,D14=$V$9),A14,"")&amp;" "&amp;IF(AND(C15=$Q$12,D15=$V$9),A15,"")&amp;" "&amp;IF(AND(C16=$Q$12,D16=$V$9),A16,"")&amp;" "&amp;IF(AND(C17=$Q$12,D17=$V$9),A17,"")&amp;" "&amp;IF(AND(C18=$Q$12,D18=$V$9),A18,"")&amp;" "&amp;IF(AND(C19=$Q$12,D19=$V$9),A19,"")&amp;" "&amp;IF(AND(C20=$Q$12,D20=$V$9),A20,"")&amp;" "&amp;IF(AND(C21=$Q$12,D21=$V$9),A21,"")&amp;" "&amp;IF(AND(C22=$Q$12,D22=$V$9),A22,"")&amp;" "&amp;IF(AND(C23=$Q$12,D23=$V$9),A23,"")&amp;" "&amp;IF(AND(C24=$Q$12,D24=$V$9),A24,"")&amp;" "&amp;IF(AND(C25=$Q$12,D25=$V$9),A25,"")&amp;" "&amp;IF(AND(C26=$Q$12,D26=$V$9),A26,"")&amp;" "&amp;IF(AND(C27=$Q$12,D27=$V$9),A27,"")&amp;" "&amp;IF(AND(C28=$Q$12,D28=$V$9),A28,"")&amp;" "&amp;IF(AND(C29=$Q$12,D29=$V$9),A29,"")</f>
        <v xml:space="preserve">                   </v>
      </c>
      <c r="N12" s="87"/>
      <c r="O12" s="598"/>
      <c r="P12" s="90">
        <v>0.6</v>
      </c>
      <c r="Q12" s="81" t="s">
        <v>240</v>
      </c>
      <c r="R12" s="92" t="s">
        <v>242</v>
      </c>
      <c r="S12" s="92" t="s">
        <v>242</v>
      </c>
      <c r="T12" s="92" t="s">
        <v>242</v>
      </c>
      <c r="U12" s="88" t="s">
        <v>257</v>
      </c>
      <c r="V12" s="89" t="s">
        <v>258</v>
      </c>
      <c r="Y12" s="72"/>
      <c r="Z12" s="72"/>
      <c r="AA12" s="83"/>
      <c r="AB12" s="93"/>
      <c r="AC12" s="94"/>
      <c r="AD12" s="91"/>
      <c r="AE12" s="91"/>
      <c r="AF12" s="91"/>
      <c r="AG12" s="91"/>
      <c r="AH12" s="95"/>
      <c r="AI12" s="83"/>
      <c r="AJ12" s="83"/>
    </row>
    <row r="13" spans="1:36" ht="93" customHeight="1" x14ac:dyDescent="0.2">
      <c r="A13" s="84" t="str">
        <f>'2 CONTEXTO E IDENTIFICACIÓN'!A12</f>
        <v>R4</v>
      </c>
      <c r="B13" s="85" t="str">
        <f>+'2 CONTEXTO E IDENTIFICACIÓN'!J12</f>
        <v xml:space="preserve"> por a causa de </v>
      </c>
      <c r="C13" s="86" t="str">
        <f>+'3 PROBABIL E IMPACTO INHERENTE'!F12</f>
        <v/>
      </c>
      <c r="D13" s="86" t="str">
        <f>+'3 PROBABIL E IMPACTO INHERENTE'!N12</f>
        <v/>
      </c>
      <c r="E13" s="368" t="str">
        <f t="shared" ref="E13:E29" si="0">+IF(C13=$Q$10,IF(D13=$R$9,$R$10,IF(D13=$S$9,$S$10,IF(D13=$T$9,$T$10,IF(D13=$U$9,$U$10,IF(D13=$V$9,$V$10))))),IF(C13=$Q$11,IF(D13=$R$9,$R$11,IF(D13=$S$9,$S$11,IF(D13=$T$9,$T$11,IF(D13=$U$9,$U$11,IF(D13=$V$9,$V$11))))),IF(C13=$Q$12,IF(D13=$R$9,$R$12,IF(D13=$S$9,$S$12,IF(D13=$T$9,$T$12,IF(D13=$U$9,$U$12,IF(D13=$V$9,$V$12))))),IF(C13=$Q$13,IF(D13=$R$9,$R$13,IF(D13=$S$9,$S$13,IF(D13=$T$9,$T$13,IF(D13=$U$9,$U$13,IF(D13=$V$9,$V$13))))),IF(C13=$Q$14,IF(D13=$R$9,$R$14,IF(D13=$S$9,$S$14,IF(D13=$T$9,$T$14,IF(D13=$U$9,$U$14,IF(D13=$V$9,$V$14))))),"")))))</f>
        <v/>
      </c>
      <c r="F13" s="87"/>
      <c r="G13" s="600"/>
      <c r="H13" s="78" t="s">
        <v>236</v>
      </c>
      <c r="I13" s="96" t="str">
        <f>+IF(AND(C10=$Q$13,D10=$R$9),A10,"")&amp;" "&amp;IF(AND(C11=$Q$13,D11=$R$9),A11,"")&amp;" "&amp;IF(AND(C12=$Q$13,D12=$R$9),A12,"")&amp;" "&amp;IF(AND(C13=$Q$13,D13=$R$9),A13,"")&amp;" "&amp;IF(AND(C14=$Q$13,D14=$R$9),A14,"")&amp;" "&amp;IF(AND(C15=$Q$13,D15=$R$9),A15,"")&amp;" "&amp;IF(AND(C16=$Q$13,D16=$R$9),A16,"")&amp;" "&amp;IF(AND(C17=$Q$13,D17=$R$9),A17,"")&amp;" "&amp;IF(AND(C18=$Q$13,D18=$R$9),A18,"")&amp;" "&amp;IF(AND(C19=$Q$13,D19=$R$9),A19,"")&amp;" "&amp;IF(AND(C20=$Q$13,D20=$R$9),A20,"")&amp;" "&amp;IF(AND(C21=$Q$13,D21=$R$9),A21,"")&amp;" "&amp;IF(AND(C22=$Q$13,D22=$R$9),A22,"")&amp;" "&amp;IF(AND(C23=$Q$13,D23=$R$9),A23,"")&amp;" "&amp;IF(AND(C24=$Q$13,D24=$R$9),A24,"")&amp;" "&amp;IF(AND(C25=$Q$13,D25=$R$9),A25,"")&amp;" "&amp;IF(AND(C26=$Q$13,D26=$R$9),A26,"")&amp;" "&amp;IF(AND(C27=$Q$13,D27=$R$9),A27,"")&amp;" "&amp;IF(AND(C28=$Q$13,D28=$R$9),A28,"")&amp;" "&amp;IF(AND(C29=$Q$13,D29=$R$9),A29,"")</f>
        <v xml:space="preserve">                   </v>
      </c>
      <c r="J13" s="92" t="str">
        <f>+IF(AND(C10=$Q$13,D10=$S$9),A10,"")&amp;" "&amp;IF(AND(C11=$Q$13,D11=$S$9),A11,"")&amp;" "&amp;IF(AND(C12=$Q$13,D12=$S$9),A12,"")&amp;" "&amp;IF(AND(C13=$Q$13,D13=$S$9),A13,"")&amp;" "&amp;IF(AND(C14=$Q$13,D14=$S$9),A14,"")&amp;" "&amp;IF(AND(C15=$Q$13,D15=$S$9),A15,"")&amp;" "&amp;IF(AND(C16=$Q$13,D16=$S$9),A16,"")&amp;" "&amp;IF(AND(C17=$Q$13,D17=$S$9),A17,"")&amp;" "&amp;IF(AND(C18=$Q$13,D18=$S$9),A18,"")&amp;" "&amp;IF(AND(C19=$Q$13,D19=$S$9),A19,"")&amp;" "&amp;IF(AND(C20=$Q$13,D20=$S$9),A20,"")&amp;" "&amp;IF(AND(C21=$Q$13,D21=$S$9),A21,"")&amp;" "&amp;IF(AND(C22=$Q$13,D22=$S$9),A22,"")&amp;" "&amp;IF(AND(C23=$Q$13,D23=$S$9),A23,"")&amp;" "&amp;IF(AND(C24=$Q$13,D24=$S$9),A24,"")&amp;" "&amp;IF(AND(C25=$Q$13,D25=$S$9),A25,"")&amp;" "&amp;IF(AND(C26=$Q$13,D26=$S$9),A26,"")&amp;" "&amp;IF(AND(C27=$Q$13,D27=$S$9),A27,"")&amp;" "&amp;IF(AND(C28=$Q$13,D28=$S$9),A28,"")&amp;" "&amp;IF(AND(C29=$Q$13,D29=$S$9),A29,"")</f>
        <v xml:space="preserve">                   </v>
      </c>
      <c r="K13" s="92" t="str">
        <f>+IF(AND(C10=$Q$13,D10=$T$9),A10,"")&amp;" "&amp;IF(AND(C11=$Q$13,D11=$T$9),A11,"")&amp;" "&amp;IF(AND(C12=$Q$13,D12=$T$9),A12,"")&amp;" "&amp;IF(AND(C13=$Q$13,D13=$T$9),A13,"")&amp;" "&amp;IF(AND(C14=$Q$13,D14=$T$9),A14,"")&amp;" "&amp;IF(AND(C15=$Q$13,D15=$T$9),A15,"")&amp;" "&amp;IF(AND(C16=$Q$13,D16=$T$9),A16,"")&amp;" "&amp;IF(AND(C17=$Q$13,D17=$T$9),A17,"")&amp;" "&amp;IF(AND(C18=$Q$13,D18=$T$9),A18,"")&amp;" "&amp;IF(AND(C19=$Q$13,D19=$T$9),A19,"")&amp;" "&amp;IF(AND(C20=$Q$13,D20=$T$9),A20,"")&amp;" "&amp;IF(AND(C21=$Q$13,D21=$T$9),A21,"")&amp;" "&amp;IF(AND(C22=$Q$13,D22=$T$9),A22,"")&amp;" "&amp;IF(AND(C23=$Q$13,D23=$T$9),A23,"")&amp;" "&amp;IF(AND(C24=$Q$13,D24=$T$9),A24,"")&amp;" "&amp;IF(AND(C25=$Q$13,D25=$T$9),A25,"")&amp;" "&amp;IF(AND(C26=$Q$13,D26=$T$9),A26,"")&amp;" "&amp;IF(AND(C27=$Q$13,D27=$T$9),A27,"")&amp;" "&amp;IF(AND(C28=$Q$13,D28=$T$9),A28,"")&amp;" "&amp;IF(AND(C29=$Q$13,D29=$T$9),A29,"")</f>
        <v xml:space="preserve">                   </v>
      </c>
      <c r="L13" s="88" t="str">
        <f>+IF(AND(C10=$Q$13,D10=$U$9),A10,"")&amp;" "&amp;IF(AND(C11=$Q$13,D11=$U$9),A11,"")&amp;" "&amp;IF(AND(C12=$Q$13,D12=$U$9),A12,"")&amp;" "&amp;IF(AND(C13=$Q$13,D13=$U$9),A13,"")&amp;" "&amp;IF(AND(C14=$Q$13,D14=$U$9),A14,"")&amp;" "&amp;IF(AND(C15=$Q$13,D15=$U$9),A15,"")&amp;" "&amp;IF(AND(C16=$Q$13,D16=$U$9),A16,"")&amp;" "&amp;IF(AND(C17=$Q$13,D17=$U$9),A17,"")&amp;" "&amp;IF(AND(C18=$Q$13,D18=$U$9),A18,"")&amp;" "&amp;IF(AND(C19=$Q$13,D19=$U$9),A19,"")&amp;" "&amp;IF(AND(C20=$Q$13,D20=$U$9),A20,"")&amp;" "&amp;IF(AND(C21=$Q$13,D21=$U$9),A21,"")&amp;" "&amp;IF(AND(C22=$Q$13,D22=$U$9),A22,"")&amp;" "&amp;IF(AND(C23=$Q$13,D23=$U$9),A23,"")&amp;" "&amp;IF(AND(C24=$Q$13,D24=$U$9),A24,"")&amp;" "&amp;IF(AND(C25=$Q$13,D25=$U$9),A25,"")&amp;" "&amp;IF(AND(C26=$Q$13,D26=$U$9),A26,"")&amp;" "&amp;IF(AND(C27=$Q$13,D27=$U$9),A27,"")&amp;" "&amp;IF(AND(C28=$Q$13,D28=$U$9),A28,"")&amp;" "&amp;IF(AND(C29=$Q$13,D29=$U$9),A29,"")</f>
        <v xml:space="preserve">                   </v>
      </c>
      <c r="M13" s="89" t="str">
        <f>+IF(AND(C10=$Q$13,D10=$V$9),A10,"")&amp;" "&amp;IF(AND(C11=$Q$13,D11=$V$9),A11,"")&amp;" "&amp;IF(AND(C12=$Q$13,D12=$V$9),A12,"")&amp;" "&amp;IF(AND(C13=$Q$13,D13=$V$9),A13,"")&amp;" "&amp;IF(AND(C14=$Q$13,D14=$V$9),A14,"")&amp;" "&amp;IF(AND(C15=$Q$13,D15=$V$9),A15,"")&amp;" "&amp;IF(AND(C16=$Q$13,D16=$V$9),A16,"")&amp;" "&amp;IF(AND(C17=$Q$13,D17=$V$9),A17,"")&amp;" "&amp;IF(AND(C18=$Q$13,D18=$V$9),A18,"")&amp;" "&amp;IF(AND(C19=$Q$13,D19=$V$9),A19,"")&amp;" "&amp;IF(AND(C20=$Q$13,D20=$V$9),A20,"")&amp;" "&amp;IF(AND(C21=$Q$13,D21=$V$9),A21,"")&amp;" "&amp;IF(AND(C22=$Q$13,D22=$V$9),A22,"")&amp;" "&amp;IF(AND(C23=$Q$13,D23=$V$9),A23,"")&amp;" "&amp;IF(AND(C24=$Q$13,D24=$V$9),A24,"")&amp;" "&amp;IF(AND(C25=$Q$13,D25=$V$9),A25,"")&amp;" "&amp;IF(AND(C26=$Q$13,D26=$V$9),A26,"")&amp;" "&amp;IF(AND(C27=$Q$13,D27=$V$9),A27,"")&amp;" "&amp;IF(AND(C28=$Q$13,D28=$V$9),A28,"")&amp;" "&amp;IF(AND(C29=$Q$13,D29=$V$9),A29,"")</f>
        <v xml:space="preserve">                   </v>
      </c>
      <c r="N13" s="87"/>
      <c r="O13" s="598"/>
      <c r="P13" s="90">
        <v>0.4</v>
      </c>
      <c r="Q13" s="81" t="s">
        <v>236</v>
      </c>
      <c r="R13" s="96" t="s">
        <v>259</v>
      </c>
      <c r="S13" s="92" t="s">
        <v>242</v>
      </c>
      <c r="T13" s="92" t="s">
        <v>242</v>
      </c>
      <c r="U13" s="88" t="s">
        <v>257</v>
      </c>
      <c r="V13" s="89" t="s">
        <v>258</v>
      </c>
      <c r="Y13" s="72"/>
      <c r="Z13" s="72"/>
      <c r="AA13" s="83"/>
      <c r="AB13" s="93"/>
      <c r="AC13" s="94"/>
      <c r="AD13" s="91"/>
      <c r="AE13" s="91"/>
      <c r="AF13" s="91"/>
      <c r="AG13" s="95"/>
      <c r="AH13" s="91"/>
      <c r="AI13" s="83"/>
      <c r="AJ13" s="83"/>
    </row>
    <row r="14" spans="1:36" ht="93" customHeight="1" thickBot="1" x14ac:dyDescent="0.25">
      <c r="A14" s="84" t="str">
        <f>'2 CONTEXTO E IDENTIFICACIÓN'!A13</f>
        <v>R5</v>
      </c>
      <c r="B14" s="85" t="str">
        <f>+'2 CONTEXTO E IDENTIFICACIÓN'!J13</f>
        <v xml:space="preserve"> por a causa de </v>
      </c>
      <c r="C14" s="86" t="str">
        <f>+'3 PROBABIL E IMPACTO INHERENTE'!F13</f>
        <v/>
      </c>
      <c r="D14" s="86" t="str">
        <f>+'3 PROBABIL E IMPACTO INHERENTE'!N13</f>
        <v/>
      </c>
      <c r="E14" s="85" t="str">
        <f t="shared" si="0"/>
        <v/>
      </c>
      <c r="F14" s="87"/>
      <c r="G14" s="601"/>
      <c r="H14" s="97" t="s">
        <v>233</v>
      </c>
      <c r="I14" s="98" t="str">
        <f>+IF(AND(C10=$Q$14,D10=$R$9),A10,"")&amp;" "&amp;IF(AND(C11=$Q$14,D11=$R$9),A11,"")&amp;" "&amp;IF(AND(C12=$Q$14,D12=$R$9),A12,"")&amp;" "&amp;IF(AND(C13=$Q$14,D13=$R$9),A13,"")&amp;" "&amp;IF(AND(C14=$Q$14,D14=$R$9),A14,"")&amp;" "&amp;IF(AND(C15=$Q$14,D15=$R$9),A15,"")&amp;" "&amp;IF(AND(C16=$Q$14,D16=$R$9),A16,"")&amp;" "&amp;IF(AND(C17=$Q$14,D17=$R$9),A17,"")&amp;" "&amp;IF(AND(C18=$Q$14,D18=$R$9),A18,"")&amp;" "&amp;IF(AND(C19=$Q$14,D19=$R$9),A19,"")&amp;" "&amp;IF(AND(C20=$Q$14,D20=$R$9),A20,"")&amp;" "&amp;IF(AND(C21=$Q$14,D21=$R$9),A21,"")&amp;" "&amp;IF(AND(C22=$Q$14,D22=$R$9),A22,"")&amp;" "&amp;IF(AND(C23=$Q$14,D23=$R$9),A23,"")&amp;" "&amp;IF(AND(C24=$Q$14,D24=$R$9),A24,"")&amp;" "&amp;IF(AND(C25=$Q$14,D25=$R$9),A25,"")&amp;" "&amp;IF(AND(C26=$Q$14,D26=$R$9),A26,"")&amp;" "&amp;IF(AND(C27=$Q$14,D27=$R$9),A27,"")&amp;" "&amp;IF(AND(C28=$Q$14,D28=$R$9),A28,"")&amp;" "&amp;IF(AND(C29=$Q$14,D29=$R$9),A29,"")</f>
        <v xml:space="preserve">                   </v>
      </c>
      <c r="J14" s="98" t="str">
        <f>+IF(AND(C10=$Q$14,D10=$S$9),A10,"")&amp;" "&amp;IF(AND(C11=$Q$14,D11=$S$9),A11,"")&amp;" "&amp;IF(AND(C12=$Q$14,D12=$S$9),A12,"")&amp;" "&amp;IF(AND(C13=$Q$14,D13=$S$9),A13,"")&amp;" "&amp;IF(AND(C14=$Q$14,D14=$S$9),A14,"")&amp;" "&amp;IF(AND(C15=$Q$14,D15=$S$9),A15,"")&amp;" "&amp;IF(AND(C16=$Q$14,D16=$S$9),A16,"")&amp;" "&amp;IF(AND(C17=$Q$14,D17=$S$9),A17,"")&amp;" "&amp;IF(AND(C18=$Q$14,D18=$S$9),A18,"")&amp;" "&amp;IF(AND(C19=$Q$14,D19=$S$9),A19,"")&amp;" "&amp;IF(AND(C20=$Q$14,D20=$S$9),A20,"")&amp;" "&amp;IF(AND(C21=$Q$14,D21=$S$9),A21,"")&amp;" "&amp;IF(AND(C22=$Q$14,D22=$S$9),A22,"")&amp;" "&amp;IF(AND(C23=$Q$14,D23=$S$9),A23,"")&amp;" "&amp;IF(AND(C24=$Q$14,D24=$S$9),A24,"")&amp;" "&amp;IF(AND(C25=$Q$14,D25=$S$9),A25,"")&amp;" "&amp;IF(AND(C26=$Q$14,D26=$S$9),A26,"")&amp;" "&amp;IF(AND(C27=$Q$14,D27=$S$9),A27,"")&amp;" "&amp;IF(AND(C28=$Q$14,D28=$S$9),A28,"")&amp;" "&amp;IF(AND(C29=$Q$14,D29=$S$9),A29,"")</f>
        <v xml:space="preserve">                   </v>
      </c>
      <c r="K14" s="99" t="str">
        <f>+IF(AND(C10=$Q$14,D10=$T$9),A10,"")&amp;" "&amp;IF(AND(C11=$Q$14,D11=$T$9),A11,"")&amp;" "&amp;IF(AND(C12=$Q$14,D12=$T$9),A12,"")&amp;" "&amp;IF(AND(C13=$Q$14,D13=$T$9),A13,"")&amp;" "&amp;IF(AND(C14=$Q$14,D14=$T$9),A14,"")&amp;" "&amp;IF(AND(C15=$Q$14,D15=$T$9),A15,"")&amp;" "&amp;IF(AND(C16=$Q$14,D16=$T$9),A16,"")&amp;" "&amp;IF(AND(C17=$Q$14,D17=$T$9),A17,"")&amp;" "&amp;IF(AND(C18=$Q$14,D18=$T$9),A18,"")&amp;" "&amp;IF(AND(C19=$Q$14,D19=$T$9),A19,"")&amp;" "&amp;IF(AND(C20=$Q$14,D20=$T$9),A20,"")&amp;" "&amp;IF(AND(C21=$Q$14,D21=$T$9),A21,"")&amp;" "&amp;IF(AND(C22=$Q$14,D22=$T$9),A22,"")&amp;" "&amp;IF(AND(C23=$Q$14,D23=$T$9),A23,"")&amp;" "&amp;IF(AND(C24=$Q$14,D24=$T$9),A24,"")&amp;" "&amp;IF(AND(C25=$Q$14,D25=$T$9),A25,"")&amp;" "&amp;IF(AND(C26=$Q$14,D26=$T$9),A26,"")&amp;" "&amp;IF(AND(C27=$Q$14,D27=$T$9),A27,"")&amp;" "&amp;IF(AND(C28=$Q$14,D28=$T$9),A28,"")&amp;" "&amp;IF(AND(C29=$Q$14,D29=$T$9),A29,"")</f>
        <v xml:space="preserve">                   </v>
      </c>
      <c r="L14" s="100" t="str">
        <f>+IF(AND(C10=$Q$14,D10=$U$9),A10,"")&amp;" "&amp;IF(AND(C11=$Q$14,D11=$U$9),A11,"")&amp;" "&amp;IF(AND(C12=$Q$14,D12=$U$9),A12,"")&amp;" "&amp;IF(AND(C13=$Q$14,D13=$U$9),A13,"")&amp;" "&amp;IF(AND(C14=$Q$14,D14=$U$9),A14,"")&amp;" "&amp;IF(AND(C15=$Q$14,D15=$U$9),A15,"")&amp;" "&amp;IF(AND(C16=$Q$14,D16=$U$9),A16,"")&amp;" "&amp;IF(AND(C17=$Q$14,D17=$U$9),A17,"")&amp;" "&amp;IF(AND(C18=$Q$14,D18=$U$9),A18,"")&amp;" "&amp;IF(AND(C19=$Q$14,D19=$U$9),A19,"")&amp;" "&amp;IF(AND(C20=$Q$14,D20=$U$9),A20,"")&amp;" "&amp;IF(AND(C21=$Q$14,D21=$U$9),A21,"")&amp;" "&amp;IF(AND(C22=$Q$14,D22=$U$9),A22,"")&amp;" "&amp;IF(AND(C23=$Q$14,D23=$U$9),A23,"")&amp;" "&amp;IF(AND(C24=$Q$14,D24=$U$9),A24,"")&amp;" "&amp;IF(AND(C25=$Q$14,D25=$U$9),A25,"")&amp;" "&amp;IF(AND(C26=$Q$14,D26=$U$9),A26,"")&amp;" "&amp;IF(AND(C27=$Q$14,D27=$U$9),A27,"")&amp;" "&amp;IF(AND(C28=$Q$14,D28=$U$9),A28,"")&amp;" "&amp;IF(AND(C29=$Q$14,D29=$U$9),A29,"")</f>
        <v xml:space="preserve">                   </v>
      </c>
      <c r="M14" s="101" t="str">
        <f>+IF(AND(C10=$Q$14,D10=$V$9),A10,"")&amp;" "&amp;IF(AND(C11=$Q$14,D11=$V$9),A11,"")&amp;" "&amp;IF(AND(C12=$Q$14,D12=$V$9),A12,"")&amp;" "&amp;IF(AND(C13=$Q$14,D13=$V$9),A13,"")&amp;" "&amp;IF(AND(C14=$Q$14,D14=$V$9),A14,"")&amp;" "&amp;IF(AND(C15=$Q$14,D15=$V$9),A15,"")&amp;" "&amp;IF(AND(C16=$Q$14,D16=$V$9),A16,"")&amp;" "&amp;IF(AND(C17=$Q$14,D17=$V$9),A17,"")&amp;" "&amp;IF(AND(C18=$Q$14,D18=$V$9),A18,"")&amp;" "&amp;IF(AND(C19=$Q$14,D19=$V$9),A19,"")&amp;" "&amp;IF(AND(C20=$Q$14,D20=$V$9),A20,"")&amp;" "&amp;IF(AND(C21=$Q$14,D21=$V$9),A21,"")&amp;" "&amp;IF(AND(C22=$Q$14,D22=$V$9),A22,"")&amp;" "&amp;IF(AND(C23=$Q$14,D23=$V$9),A23,"")&amp;" "&amp;IF(AND(C24=$Q$14,D24=$V$9),A24,"")&amp;" "&amp;IF(AND(C25=$Q$14,D25=$V$9),A25,"")&amp;" "&amp;IF(AND(C26=$Q$14,D26=$V$9),A26,"")&amp;" "&amp;IF(AND(C27=$Q$14,D27=$V$9),A27,"")&amp;" "&amp;IF(AND(C28=$Q$14,D28=$V$9),A28,"")&amp;" "&amp;IF(AND(C29=$Q$14,D29=$V$9),A29,"")</f>
        <v xml:space="preserve">                   </v>
      </c>
      <c r="N14" s="87"/>
      <c r="O14" s="599"/>
      <c r="P14" s="102">
        <v>0.2</v>
      </c>
      <c r="Q14" s="103" t="s">
        <v>233</v>
      </c>
      <c r="R14" s="98" t="s">
        <v>259</v>
      </c>
      <c r="S14" s="98" t="s">
        <v>259</v>
      </c>
      <c r="T14" s="99" t="s">
        <v>242</v>
      </c>
      <c r="U14" s="100" t="s">
        <v>257</v>
      </c>
      <c r="V14" s="101" t="s">
        <v>258</v>
      </c>
      <c r="Y14" s="72"/>
      <c r="Z14" s="72"/>
      <c r="AA14" s="83"/>
      <c r="AB14" s="93"/>
      <c r="AC14" s="94"/>
      <c r="AD14" s="91"/>
      <c r="AE14" s="91"/>
      <c r="AF14" s="91"/>
      <c r="AG14" s="104"/>
      <c r="AH14" s="91"/>
      <c r="AI14" s="83"/>
      <c r="AJ14" s="83"/>
    </row>
    <row r="15" spans="1:36" ht="93" customHeight="1" x14ac:dyDescent="0.2">
      <c r="A15" s="84" t="str">
        <f>'2 CONTEXTO E IDENTIFICACIÓN'!A14</f>
        <v>R6</v>
      </c>
      <c r="B15" s="85" t="str">
        <f>+'2 CONTEXTO E IDENTIFICACIÓN'!J14</f>
        <v xml:space="preserve"> por a causa de </v>
      </c>
      <c r="C15" s="86" t="str">
        <f>+'3 PROBABIL E IMPACTO INHERENTE'!F14</f>
        <v/>
      </c>
      <c r="D15" s="86" t="str">
        <f>+'3 PROBABIL E IMPACTO INHERENTE'!N14</f>
        <v/>
      </c>
      <c r="E15" s="85" t="str">
        <f t="shared" si="0"/>
        <v/>
      </c>
      <c r="F15" s="87"/>
      <c r="G15" s="87"/>
      <c r="H15" s="87"/>
      <c r="I15" s="87"/>
      <c r="J15" s="87"/>
      <c r="K15" s="87"/>
      <c r="L15" s="87"/>
      <c r="M15" s="87"/>
      <c r="N15" s="87"/>
      <c r="Y15" s="72"/>
      <c r="Z15" s="72"/>
      <c r="AA15" s="83"/>
      <c r="AB15" s="93"/>
      <c r="AC15" s="94"/>
      <c r="AD15" s="91"/>
      <c r="AE15" s="91"/>
      <c r="AF15" s="91"/>
      <c r="AG15" s="91"/>
      <c r="AH15" s="91"/>
      <c r="AI15" s="83"/>
      <c r="AJ15" s="83"/>
    </row>
    <row r="16" spans="1:36" ht="93" customHeight="1" x14ac:dyDescent="0.2">
      <c r="A16" s="84" t="str">
        <f>'2 CONTEXTO E IDENTIFICACIÓN'!A15</f>
        <v>R7</v>
      </c>
      <c r="B16" s="85" t="str">
        <f>+'2 CONTEXTO E IDENTIFICACIÓN'!J15</f>
        <v xml:space="preserve"> por a causa de </v>
      </c>
      <c r="C16" s="86" t="str">
        <f>+'3 PROBABIL E IMPACTO INHERENTE'!F15</f>
        <v/>
      </c>
      <c r="D16" s="86" t="str">
        <f>+'3 PROBABIL E IMPACTO INHERENTE'!N15</f>
        <v/>
      </c>
      <c r="E16" s="85" t="str">
        <f t="shared" si="0"/>
        <v/>
      </c>
      <c r="F16" s="87"/>
      <c r="G16" s="87"/>
      <c r="H16" s="87"/>
      <c r="I16" s="87"/>
      <c r="J16" s="87"/>
      <c r="K16" s="87"/>
      <c r="L16" s="87"/>
      <c r="M16" s="87"/>
      <c r="N16" s="87"/>
      <c r="R16" s="76" t="s">
        <v>260</v>
      </c>
      <c r="T16" s="72"/>
      <c r="U16" s="72"/>
      <c r="V16" s="72"/>
      <c r="W16" s="72"/>
      <c r="X16" s="72"/>
      <c r="Y16" s="72"/>
      <c r="Z16" s="72"/>
      <c r="AA16" s="83"/>
      <c r="AB16" s="93"/>
      <c r="AC16" s="83"/>
      <c r="AD16" s="94"/>
      <c r="AE16" s="94"/>
      <c r="AF16" s="94"/>
      <c r="AG16" s="94"/>
      <c r="AH16" s="94"/>
      <c r="AI16" s="83"/>
      <c r="AJ16" s="83"/>
    </row>
    <row r="17" spans="1:36" ht="93" customHeight="1" x14ac:dyDescent="0.2">
      <c r="A17" s="84" t="str">
        <f>'2 CONTEXTO E IDENTIFICACIÓN'!A16</f>
        <v>R8</v>
      </c>
      <c r="B17" s="85" t="str">
        <f>+'2 CONTEXTO E IDENTIFICACIÓN'!J16</f>
        <v xml:space="preserve"> por a causa de </v>
      </c>
      <c r="C17" s="86" t="str">
        <f>+'3 PROBABIL E IMPACTO INHERENTE'!F16</f>
        <v/>
      </c>
      <c r="D17" s="86" t="str">
        <f>+'3 PROBABIL E IMPACTO INHERENTE'!N16</f>
        <v/>
      </c>
      <c r="E17" s="85" t="str">
        <f t="shared" si="0"/>
        <v/>
      </c>
      <c r="F17" s="87"/>
      <c r="G17" s="87"/>
      <c r="H17" s="87"/>
      <c r="I17" s="87"/>
      <c r="J17" s="87"/>
      <c r="K17" s="87"/>
      <c r="L17" s="87"/>
      <c r="M17" s="87"/>
      <c r="N17" s="87"/>
      <c r="R17" s="105" t="s">
        <v>258</v>
      </c>
      <c r="T17" s="72"/>
      <c r="U17" s="72"/>
      <c r="V17" s="72"/>
      <c r="W17" s="72"/>
      <c r="X17" s="72"/>
      <c r="Y17" s="72"/>
      <c r="Z17" s="72"/>
      <c r="AA17" s="83"/>
      <c r="AB17" s="83"/>
      <c r="AC17" s="83"/>
      <c r="AD17" s="91"/>
      <c r="AE17" s="91"/>
      <c r="AF17" s="91"/>
      <c r="AG17" s="91"/>
      <c r="AH17" s="91"/>
      <c r="AI17" s="83"/>
      <c r="AJ17" s="83"/>
    </row>
    <row r="18" spans="1:36" ht="93" customHeight="1" x14ac:dyDescent="0.2">
      <c r="A18" s="84" t="str">
        <f>'2 CONTEXTO E IDENTIFICACIÓN'!A17</f>
        <v>R9</v>
      </c>
      <c r="B18" s="85" t="str">
        <f>+'2 CONTEXTO E IDENTIFICACIÓN'!J17</f>
        <v xml:space="preserve"> por a causa de </v>
      </c>
      <c r="C18" s="86" t="str">
        <f>+'3 PROBABIL E IMPACTO INHERENTE'!F17</f>
        <v/>
      </c>
      <c r="D18" s="86" t="str">
        <f>+'3 PROBABIL E IMPACTO INHERENTE'!N17</f>
        <v/>
      </c>
      <c r="E18" s="85" t="str">
        <f t="shared" si="0"/>
        <v/>
      </c>
      <c r="F18" s="87"/>
      <c r="G18" s="87"/>
      <c r="H18" s="87"/>
      <c r="I18" s="87"/>
      <c r="J18" s="87"/>
      <c r="K18" s="87"/>
      <c r="L18" s="87"/>
      <c r="M18" s="87"/>
      <c r="N18" s="87"/>
      <c r="R18" s="88" t="s">
        <v>257</v>
      </c>
      <c r="S18" s="72"/>
      <c r="T18" s="72"/>
      <c r="U18" s="72"/>
      <c r="V18" s="72"/>
      <c r="W18" s="72"/>
      <c r="X18" s="72"/>
      <c r="Y18" s="72"/>
      <c r="Z18" s="72"/>
      <c r="AA18" s="83"/>
      <c r="AB18" s="83"/>
      <c r="AC18" s="83"/>
      <c r="AD18" s="91"/>
      <c r="AE18" s="91"/>
      <c r="AF18" s="91"/>
      <c r="AG18" s="91"/>
      <c r="AH18" s="91"/>
      <c r="AI18" s="83"/>
      <c r="AJ18" s="83"/>
    </row>
    <row r="19" spans="1:36" ht="93" customHeight="1" x14ac:dyDescent="0.2">
      <c r="A19" s="84" t="str">
        <f>'2 CONTEXTO E IDENTIFICACIÓN'!A18</f>
        <v>R10</v>
      </c>
      <c r="B19" s="85" t="str">
        <f>+'2 CONTEXTO E IDENTIFICACIÓN'!J18</f>
        <v xml:space="preserve"> por a causa de </v>
      </c>
      <c r="C19" s="86" t="str">
        <f>+'3 PROBABIL E IMPACTO INHERENTE'!F18</f>
        <v/>
      </c>
      <c r="D19" s="86" t="str">
        <f>+'3 PROBABIL E IMPACTO INHERENTE'!N18</f>
        <v/>
      </c>
      <c r="E19" s="85" t="str">
        <f t="shared" si="0"/>
        <v/>
      </c>
      <c r="F19" s="87"/>
      <c r="G19" s="87"/>
      <c r="H19" s="87"/>
      <c r="I19" s="87"/>
      <c r="J19" s="87"/>
      <c r="K19" s="87"/>
      <c r="L19" s="87"/>
      <c r="M19" s="87"/>
      <c r="N19" s="87"/>
      <c r="Q19" s="106"/>
      <c r="R19" s="92" t="s">
        <v>242</v>
      </c>
      <c r="S19" s="106"/>
      <c r="T19" s="106"/>
      <c r="U19" s="106"/>
      <c r="V19" s="106"/>
      <c r="W19" s="106"/>
      <c r="X19" s="106"/>
      <c r="Y19" s="106"/>
      <c r="Z19" s="106"/>
      <c r="AA19" s="83"/>
      <c r="AB19" s="83"/>
      <c r="AC19" s="107"/>
      <c r="AD19" s="107"/>
      <c r="AE19" s="107"/>
      <c r="AF19" s="107"/>
      <c r="AG19" s="107"/>
      <c r="AH19" s="107"/>
      <c r="AI19" s="83"/>
      <c r="AJ19" s="83"/>
    </row>
    <row r="20" spans="1:36" ht="93" customHeight="1" x14ac:dyDescent="0.2">
      <c r="A20" s="84" t="str">
        <f>'2 CONTEXTO E IDENTIFICACIÓN'!A19</f>
        <v>R11</v>
      </c>
      <c r="B20" s="85" t="str">
        <f>+'2 CONTEXTO E IDENTIFICACIÓN'!J19</f>
        <v xml:space="preserve"> por a causa de </v>
      </c>
      <c r="C20" s="86" t="str">
        <f>+'3 PROBABIL E IMPACTO INHERENTE'!F19</f>
        <v/>
      </c>
      <c r="D20" s="86" t="str">
        <f>+'3 PROBABIL E IMPACTO INHERENTE'!N19</f>
        <v/>
      </c>
      <c r="E20" s="85" t="str">
        <f t="shared" si="0"/>
        <v/>
      </c>
      <c r="F20" s="87"/>
      <c r="G20" s="87"/>
      <c r="H20" s="87"/>
      <c r="I20" s="87"/>
      <c r="J20" s="87"/>
      <c r="K20" s="87"/>
      <c r="L20" s="87"/>
      <c r="M20" s="87"/>
      <c r="N20" s="87"/>
      <c r="Q20" s="106"/>
      <c r="R20" s="96" t="s">
        <v>259</v>
      </c>
      <c r="Y20" s="106"/>
      <c r="Z20" s="106"/>
      <c r="AA20" s="83"/>
      <c r="AB20" s="83"/>
      <c r="AC20" s="83"/>
      <c r="AD20" s="91"/>
      <c r="AE20" s="91"/>
      <c r="AF20" s="91"/>
      <c r="AG20" s="91"/>
      <c r="AH20" s="91"/>
      <c r="AI20" s="83"/>
      <c r="AJ20" s="83"/>
    </row>
    <row r="21" spans="1:36" ht="93" customHeight="1" x14ac:dyDescent="0.2">
      <c r="A21" s="84" t="str">
        <f>'2 CONTEXTO E IDENTIFICACIÓN'!A20</f>
        <v>R12</v>
      </c>
      <c r="B21" s="85" t="str">
        <f>+'2 CONTEXTO E IDENTIFICACIÓN'!J20</f>
        <v xml:space="preserve"> por a causa de </v>
      </c>
      <c r="C21" s="86" t="str">
        <f>+'3 PROBABIL E IMPACTO INHERENTE'!F20</f>
        <v/>
      </c>
      <c r="D21" s="86" t="str">
        <f>+'3 PROBABIL E IMPACTO INHERENTE'!N20</f>
        <v/>
      </c>
      <c r="E21" s="85" t="str">
        <f t="shared" si="0"/>
        <v/>
      </c>
      <c r="F21" s="87"/>
      <c r="G21" s="87"/>
      <c r="H21" s="87"/>
      <c r="I21" s="87"/>
      <c r="J21" s="87"/>
      <c r="K21" s="87"/>
      <c r="L21" s="87"/>
      <c r="M21" s="87"/>
      <c r="N21" s="87"/>
      <c r="O21" s="108"/>
      <c r="P21" s="108"/>
      <c r="Q21" s="106"/>
      <c r="Y21" s="106"/>
      <c r="Z21" s="106"/>
      <c r="AA21" s="83"/>
      <c r="AB21" s="83"/>
      <c r="AC21" s="83"/>
      <c r="AD21" s="91"/>
      <c r="AE21" s="91"/>
      <c r="AF21" s="91"/>
      <c r="AG21" s="91"/>
      <c r="AH21" s="91"/>
      <c r="AI21" s="83"/>
      <c r="AJ21" s="83"/>
    </row>
    <row r="22" spans="1:36" ht="93" customHeight="1" x14ac:dyDescent="0.2">
      <c r="A22" s="84" t="str">
        <f>'2 CONTEXTO E IDENTIFICACIÓN'!A21</f>
        <v>R13</v>
      </c>
      <c r="B22" s="85" t="str">
        <f>+'2 CONTEXTO E IDENTIFICACIÓN'!J21</f>
        <v xml:space="preserve"> por a causa de </v>
      </c>
      <c r="C22" s="86" t="str">
        <f>+'3 PROBABIL E IMPACTO INHERENTE'!F21</f>
        <v/>
      </c>
      <c r="D22" s="86" t="str">
        <f>+'3 PROBABIL E IMPACTO INHERENTE'!N21</f>
        <v/>
      </c>
      <c r="E22" s="85" t="str">
        <f t="shared" si="0"/>
        <v/>
      </c>
      <c r="F22" s="87"/>
      <c r="G22" s="87"/>
      <c r="H22" s="87"/>
      <c r="I22" s="87"/>
      <c r="J22" s="87"/>
      <c r="K22" s="87"/>
      <c r="L22" s="87"/>
      <c r="M22" s="87"/>
      <c r="N22" s="87"/>
      <c r="O22" s="108"/>
      <c r="P22" s="108"/>
      <c r="Q22" s="109"/>
      <c r="Y22" s="106"/>
      <c r="Z22" s="106"/>
      <c r="AA22" s="83"/>
      <c r="AB22" s="104"/>
      <c r="AC22" s="104"/>
      <c r="AD22" s="104"/>
      <c r="AE22" s="104"/>
      <c r="AF22" s="104"/>
      <c r="AG22" s="104"/>
      <c r="AH22" s="91"/>
      <c r="AI22" s="83"/>
      <c r="AJ22" s="83"/>
    </row>
    <row r="23" spans="1:36" ht="93" customHeight="1" x14ac:dyDescent="0.2">
      <c r="A23" s="84" t="str">
        <f>'2 CONTEXTO E IDENTIFICACIÓN'!A22</f>
        <v>R14</v>
      </c>
      <c r="B23" s="85" t="str">
        <f>+'2 CONTEXTO E IDENTIFICACIÓN'!J22</f>
        <v xml:space="preserve"> por a causa de </v>
      </c>
      <c r="C23" s="86" t="str">
        <f>+'3 PROBABIL E IMPACTO INHERENTE'!F22</f>
        <v/>
      </c>
      <c r="D23" s="86" t="str">
        <f>+'3 PROBABIL E IMPACTO INHERENTE'!N22</f>
        <v/>
      </c>
      <c r="E23" s="85" t="str">
        <f t="shared" si="0"/>
        <v/>
      </c>
      <c r="F23" s="87"/>
      <c r="G23" s="87"/>
      <c r="H23" s="87"/>
      <c r="I23" s="87"/>
      <c r="J23" s="87"/>
      <c r="K23" s="87"/>
      <c r="L23" s="87"/>
      <c r="M23" s="87"/>
      <c r="N23" s="87"/>
      <c r="O23" s="108"/>
      <c r="P23" s="108"/>
      <c r="AA23" s="83"/>
      <c r="AB23" s="110"/>
      <c r="AC23" s="110"/>
      <c r="AD23" s="110"/>
      <c r="AE23" s="110"/>
      <c r="AF23" s="110"/>
      <c r="AG23" s="110"/>
      <c r="AH23" s="91"/>
      <c r="AI23" s="83"/>
      <c r="AJ23" s="83"/>
    </row>
    <row r="24" spans="1:36" ht="93" customHeight="1" x14ac:dyDescent="0.2">
      <c r="A24" s="84" t="str">
        <f>'2 CONTEXTO E IDENTIFICACIÓN'!A23</f>
        <v>R15</v>
      </c>
      <c r="B24" s="85" t="str">
        <f>+'2 CONTEXTO E IDENTIFICACIÓN'!J23</f>
        <v xml:space="preserve"> por a causa de </v>
      </c>
      <c r="C24" s="86" t="str">
        <f>+'3 PROBABIL E IMPACTO INHERENTE'!F23</f>
        <v/>
      </c>
      <c r="D24" s="86" t="str">
        <f>+'3 PROBABIL E IMPACTO INHERENTE'!N23</f>
        <v/>
      </c>
      <c r="E24" s="85" t="str">
        <f t="shared" si="0"/>
        <v/>
      </c>
      <c r="F24" s="87"/>
      <c r="G24" s="87"/>
      <c r="H24" s="87"/>
      <c r="I24" s="87"/>
      <c r="J24" s="87"/>
      <c r="K24" s="87"/>
      <c r="L24" s="87"/>
      <c r="M24" s="87"/>
      <c r="N24" s="87"/>
      <c r="O24" s="108"/>
      <c r="P24" s="108"/>
      <c r="AA24" s="83"/>
      <c r="AB24" s="104"/>
      <c r="AC24" s="104"/>
      <c r="AD24" s="104"/>
      <c r="AE24" s="104"/>
      <c r="AF24" s="104"/>
      <c r="AG24" s="104"/>
      <c r="AH24" s="91"/>
      <c r="AI24" s="83"/>
      <c r="AJ24" s="83"/>
    </row>
    <row r="25" spans="1:36" ht="93" customHeight="1" x14ac:dyDescent="0.2">
      <c r="A25" s="84" t="str">
        <f>'2 CONTEXTO E IDENTIFICACIÓN'!A24</f>
        <v>R16</v>
      </c>
      <c r="B25" s="85" t="str">
        <f>+'2 CONTEXTO E IDENTIFICACIÓN'!J24</f>
        <v xml:space="preserve"> por a causa de </v>
      </c>
      <c r="C25" s="86" t="str">
        <f>+'3 PROBABIL E IMPACTO INHERENTE'!F24</f>
        <v/>
      </c>
      <c r="D25" s="86" t="str">
        <f>+'3 PROBABIL E IMPACTO INHERENTE'!N24</f>
        <v/>
      </c>
      <c r="E25" s="85" t="str">
        <f t="shared" si="0"/>
        <v/>
      </c>
      <c r="F25" s="87"/>
      <c r="G25" s="87"/>
      <c r="H25" s="87"/>
      <c r="I25" s="87"/>
      <c r="J25" s="87"/>
      <c r="K25" s="87"/>
      <c r="L25" s="87"/>
      <c r="M25" s="87"/>
      <c r="N25" s="87"/>
      <c r="AA25" s="83"/>
      <c r="AB25" s="104"/>
      <c r="AC25" s="104"/>
      <c r="AD25" s="104"/>
      <c r="AE25" s="104"/>
      <c r="AF25" s="104"/>
      <c r="AG25" s="104"/>
      <c r="AH25" s="91"/>
      <c r="AI25" s="83"/>
      <c r="AJ25" s="83"/>
    </row>
    <row r="26" spans="1:36" ht="93" customHeight="1" x14ac:dyDescent="0.25">
      <c r="A26" s="84" t="str">
        <f>'2 CONTEXTO E IDENTIFICACIÓN'!A25</f>
        <v>R17</v>
      </c>
      <c r="B26" s="85" t="str">
        <f>+'2 CONTEXTO E IDENTIFICACIÓN'!J25</f>
        <v xml:space="preserve"> por a causa de </v>
      </c>
      <c r="C26" s="86" t="str">
        <f>+'3 PROBABIL E IMPACTO INHERENTE'!F25</f>
        <v/>
      </c>
      <c r="D26" s="86" t="str">
        <f>+'3 PROBABIL E IMPACTO INHERENTE'!N25</f>
        <v/>
      </c>
      <c r="E26" s="85" t="str">
        <f t="shared" si="0"/>
        <v/>
      </c>
      <c r="F26" s="87"/>
      <c r="G26" s="87"/>
      <c r="H26" s="87"/>
      <c r="I26" s="87"/>
      <c r="J26" s="87"/>
      <c r="K26" s="87"/>
      <c r="L26" s="87"/>
      <c r="M26" s="87"/>
      <c r="N26" s="87"/>
    </row>
    <row r="27" spans="1:36" ht="93" customHeight="1" x14ac:dyDescent="0.25">
      <c r="A27" s="84" t="str">
        <f>'2 CONTEXTO E IDENTIFICACIÓN'!A26</f>
        <v>R18</v>
      </c>
      <c r="B27" s="85" t="str">
        <f>+'2 CONTEXTO E IDENTIFICACIÓN'!J26</f>
        <v xml:space="preserve"> por a causa de </v>
      </c>
      <c r="C27" s="86" t="str">
        <f>+'3 PROBABIL E IMPACTO INHERENTE'!F26</f>
        <v/>
      </c>
      <c r="D27" s="86" t="str">
        <f>+'3 PROBABIL E IMPACTO INHERENTE'!N26</f>
        <v/>
      </c>
      <c r="E27" s="85" t="str">
        <f t="shared" si="0"/>
        <v/>
      </c>
      <c r="F27" s="87"/>
      <c r="G27" s="87"/>
      <c r="H27" s="87"/>
      <c r="I27" s="87"/>
      <c r="J27" s="87"/>
      <c r="K27" s="87"/>
      <c r="L27" s="87"/>
      <c r="M27" s="87"/>
      <c r="N27" s="87"/>
    </row>
    <row r="28" spans="1:36" ht="93" customHeight="1" x14ac:dyDescent="0.25">
      <c r="A28" s="84" t="str">
        <f>'2 CONTEXTO E IDENTIFICACIÓN'!A27</f>
        <v>R19</v>
      </c>
      <c r="B28" s="85" t="str">
        <f>+'2 CONTEXTO E IDENTIFICACIÓN'!J27</f>
        <v xml:space="preserve"> por a causa de </v>
      </c>
      <c r="C28" s="86" t="str">
        <f>+'3 PROBABIL E IMPACTO INHERENTE'!F27</f>
        <v/>
      </c>
      <c r="D28" s="86" t="str">
        <f>+'3 PROBABIL E IMPACTO INHERENTE'!N27</f>
        <v/>
      </c>
      <c r="E28" s="85" t="str">
        <f t="shared" si="0"/>
        <v/>
      </c>
      <c r="F28" s="87"/>
      <c r="G28" s="87"/>
      <c r="H28" s="87"/>
      <c r="I28" s="87"/>
      <c r="J28" s="87"/>
      <c r="K28" s="87"/>
      <c r="L28" s="87"/>
      <c r="M28" s="87"/>
      <c r="N28" s="87"/>
    </row>
    <row r="29" spans="1:36" ht="93" customHeight="1" x14ac:dyDescent="0.25">
      <c r="A29" s="84" t="str">
        <f>'2 CONTEXTO E IDENTIFICACIÓN'!A28</f>
        <v>R20</v>
      </c>
      <c r="B29" s="85" t="str">
        <f>+'2 CONTEXTO E IDENTIFICACIÓN'!J28</f>
        <v xml:space="preserve"> por a causa de </v>
      </c>
      <c r="C29" s="86" t="str">
        <f>+'3 PROBABIL E IMPACTO INHERENTE'!F28</f>
        <v/>
      </c>
      <c r="D29" s="86" t="str">
        <f>+'3 PROBABIL E IMPACTO INHERENTE'!N28</f>
        <v/>
      </c>
      <c r="E29" s="85" t="str">
        <f t="shared" si="0"/>
        <v/>
      </c>
      <c r="F29" s="87"/>
      <c r="G29" s="87"/>
      <c r="H29" s="87"/>
      <c r="I29" s="87"/>
      <c r="J29" s="87"/>
      <c r="K29" s="87"/>
      <c r="L29" s="87"/>
      <c r="M29" s="87"/>
      <c r="N29" s="87"/>
    </row>
    <row r="30" spans="1:36" ht="14.45" customHeight="1" x14ac:dyDescent="0.25">
      <c r="B30" s="68"/>
      <c r="D30" s="68"/>
      <c r="E30" s="68"/>
      <c r="F30" s="68"/>
      <c r="G30" s="68"/>
      <c r="H30" s="68"/>
      <c r="I30" s="68"/>
      <c r="J30" s="68"/>
      <c r="K30" s="68"/>
      <c r="L30" s="68"/>
      <c r="M30" s="68"/>
      <c r="N30" s="68"/>
      <c r="Y30" s="73"/>
      <c r="Z30" s="73"/>
      <c r="AA30" s="73"/>
      <c r="AB30" s="73"/>
      <c r="AC30" s="73"/>
      <c r="AD30" s="68"/>
      <c r="AE30" s="68"/>
      <c r="AF30" s="68"/>
      <c r="AG30" s="68"/>
      <c r="AH30" s="68"/>
    </row>
    <row r="31" spans="1:36" ht="39" customHeight="1" x14ac:dyDescent="0.25">
      <c r="B31" s="68"/>
      <c r="D31" s="68"/>
      <c r="E31" s="68"/>
      <c r="F31" s="68"/>
      <c r="G31" s="68"/>
      <c r="H31" s="68"/>
      <c r="I31" s="68"/>
      <c r="J31" s="68"/>
      <c r="K31" s="68"/>
      <c r="L31" s="68"/>
      <c r="M31" s="68"/>
      <c r="N31" s="68"/>
      <c r="Y31" s="73"/>
      <c r="Z31" s="73"/>
      <c r="AA31" s="73"/>
      <c r="AB31" s="73"/>
      <c r="AC31" s="73"/>
      <c r="AD31" s="68"/>
      <c r="AE31" s="68"/>
      <c r="AF31" s="68"/>
      <c r="AG31" s="68"/>
      <c r="AH31" s="68"/>
    </row>
    <row r="32" spans="1:36" ht="19.5" customHeight="1" x14ac:dyDescent="0.25">
      <c r="B32" s="68"/>
      <c r="D32" s="68"/>
      <c r="E32" s="68"/>
      <c r="F32" s="68"/>
      <c r="G32" s="68"/>
      <c r="H32" s="68"/>
      <c r="I32" s="68"/>
      <c r="J32" s="68"/>
      <c r="K32" s="68"/>
      <c r="L32" s="68"/>
      <c r="M32" s="68"/>
      <c r="N32" s="68"/>
      <c r="Y32" s="73"/>
      <c r="Z32" s="73"/>
      <c r="AA32" s="73"/>
      <c r="AB32" s="73"/>
      <c r="AC32" s="73"/>
      <c r="AD32" s="68"/>
      <c r="AE32" s="68"/>
      <c r="AF32" s="68"/>
      <c r="AG32" s="68"/>
      <c r="AH32" s="68"/>
    </row>
    <row r="33" spans="25:29" s="68" customFormat="1" ht="19.5" customHeight="1" x14ac:dyDescent="0.25">
      <c r="Y33" s="73"/>
      <c r="Z33" s="73"/>
      <c r="AA33" s="73"/>
      <c r="AB33" s="73"/>
      <c r="AC33" s="73"/>
    </row>
    <row r="34" spans="25:29" s="68" customFormat="1" ht="19.5" customHeight="1" x14ac:dyDescent="0.25">
      <c r="Y34" s="73"/>
      <c r="Z34" s="73"/>
      <c r="AA34" s="73"/>
      <c r="AB34" s="73"/>
      <c r="AC34" s="73"/>
    </row>
    <row r="35" spans="25:29" s="68" customFormat="1" ht="19.5" customHeight="1" x14ac:dyDescent="0.25">
      <c r="Y35" s="73"/>
      <c r="Z35" s="73"/>
      <c r="AA35" s="73"/>
      <c r="AB35" s="73"/>
      <c r="AC35" s="73"/>
    </row>
    <row r="36" spans="25:29" s="68" customFormat="1" ht="19.5" customHeight="1" x14ac:dyDescent="0.25">
      <c r="Y36" s="73"/>
      <c r="Z36" s="73"/>
      <c r="AA36" s="73"/>
      <c r="AB36" s="73"/>
      <c r="AC36" s="73"/>
    </row>
  </sheetData>
  <sheetProtection formatCells="0" formatColumns="0" formatRows="0" sort="0" autoFilter="0" pivotTables="0"/>
  <dataConsolidate/>
  <mergeCells count="11">
    <mergeCell ref="R7:V7"/>
    <mergeCell ref="A1:A2"/>
    <mergeCell ref="C8:E8"/>
    <mergeCell ref="O10:O14"/>
    <mergeCell ref="I8:M8"/>
    <mergeCell ref="G10:G14"/>
    <mergeCell ref="B1:B2"/>
    <mergeCell ref="G7:M7"/>
    <mergeCell ref="B5:D5"/>
    <mergeCell ref="B6:D6"/>
    <mergeCell ref="C1:D1"/>
  </mergeCells>
  <conditionalFormatting sqref="C10:C29">
    <cfRule type="cellIs" dxfId="55" priority="6" operator="equal">
      <formula>$Q$14</formula>
    </cfRule>
    <cfRule type="cellIs" dxfId="54" priority="7" operator="equal">
      <formula>$Q$13</formula>
    </cfRule>
    <cfRule type="cellIs" dxfId="53" priority="8" operator="equal">
      <formula>$Q$12</formula>
    </cfRule>
    <cfRule type="cellIs" dxfId="52" priority="9" operator="equal">
      <formula>$Q$11</formula>
    </cfRule>
    <cfRule type="cellIs" dxfId="51" priority="10" operator="equal">
      <formula>$Q$10</formula>
    </cfRule>
  </conditionalFormatting>
  <conditionalFormatting sqref="D10:D29">
    <cfRule type="cellIs" dxfId="50" priority="1" operator="equal">
      <formula>$R$9</formula>
    </cfRule>
    <cfRule type="cellIs" dxfId="49" priority="2" operator="equal">
      <formula>$S$9</formula>
    </cfRule>
    <cfRule type="cellIs" dxfId="48" priority="3" operator="equal">
      <formula>$T$9</formula>
    </cfRule>
    <cfRule type="cellIs" dxfId="47" priority="4" operator="equal">
      <formula>$U$9</formula>
    </cfRule>
    <cfRule type="cellIs" dxfId="46" priority="5" operator="equal">
      <formula>$V$9</formula>
    </cfRule>
  </conditionalFormatting>
  <conditionalFormatting sqref="E10:E29">
    <cfRule type="cellIs" dxfId="45" priority="102" operator="equal">
      <formula>$R$17</formula>
    </cfRule>
    <cfRule type="cellIs" dxfId="44" priority="103" operator="equal">
      <formula>$R$18</formula>
    </cfRule>
    <cfRule type="cellIs" dxfId="43" priority="104" operator="equal">
      <formula>$R$19</formula>
    </cfRule>
    <cfRule type="cellIs" dxfId="42" priority="105" operator="equal">
      <formula>$R$20</formula>
    </cfRule>
  </conditionalFormatting>
  <dataValidations disablePrompts="1" count="3">
    <dataValidation type="list" allowBlank="1" showInputMessage="1" showErrorMessage="1" sqref="JB10:JH17" xr:uid="{00000000-0002-0000-0400-000000000000}">
      <formula1>#REF!</formula1>
    </dataValidation>
    <dataValidation allowBlank="1" showInputMessage="1" showErrorMessage="1" prompt="La probabilidad se encuentra determinada por una escala de 1 a 3, siendo 1 la menor probabilidad de ocurrencia del riesgo y 3 la mayor probabilidad de  ocurrencia." sqref="JA9" xr:uid="{00000000-0002-0000-0400-000001000000}"/>
    <dataValidation allowBlank="1" showInputMessage="1" showErrorMessage="1" prompt="Es la materialización del riesgo y las consecuencias de su aparición. Su escala es: 5 bajo impacto, 10 medio, 20 alto impacto._x000a_" sqref="JB9:JH9" xr:uid="{00000000-0002-0000-0400-000002000000}"/>
  </dataValidations>
  <printOptions horizontalCentered="1" verticalCentered="1"/>
  <pageMargins left="0.31496062992125984" right="0.27559055118110237" top="0.23622047244094491" bottom="0.15748031496062992" header="0" footer="0"/>
  <pageSetup paperSize="5" scale="65"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tabColor rgb="FFFFFF00"/>
  </sheetPr>
  <dimension ref="A1:Z128"/>
  <sheetViews>
    <sheetView showGridLines="0" topLeftCell="L5" zoomScale="60" zoomScaleNormal="60" zoomScaleSheetLayoutView="85" workbookViewId="0">
      <selection activeCell="O24" sqref="O24"/>
    </sheetView>
  </sheetViews>
  <sheetFormatPr baseColWidth="10" defaultColWidth="11.42578125" defaultRowHeight="14.25" x14ac:dyDescent="0.25"/>
  <cols>
    <col min="1" max="1" width="14.85546875" style="44" customWidth="1"/>
    <col min="2" max="2" width="36.5703125" style="44" customWidth="1"/>
    <col min="3" max="3" width="15.42578125" style="44" customWidth="1"/>
    <col min="4" max="4" width="13.140625" style="44" customWidth="1"/>
    <col min="5" max="5" width="10.140625" style="44" customWidth="1"/>
    <col min="6" max="6" width="17.42578125" style="44" customWidth="1"/>
    <col min="7" max="7" width="20.85546875" style="44" customWidth="1"/>
    <col min="8" max="8" width="59.5703125" style="44" customWidth="1"/>
    <col min="9" max="9" width="51.140625" style="44" customWidth="1"/>
    <col min="10" max="10" width="17.5703125" style="44" customWidth="1"/>
    <col min="11" max="11" width="12.140625" style="51" customWidth="1"/>
    <col min="12" max="12" width="11.7109375" style="51" customWidth="1"/>
    <col min="13" max="13" width="13.42578125" style="44" customWidth="1"/>
    <col min="14" max="14" width="14.85546875" style="51" customWidth="1"/>
    <col min="15" max="16" width="10.5703125" style="51" customWidth="1"/>
    <col min="17" max="17" width="16.42578125" style="51" customWidth="1"/>
    <col min="18" max="18" width="16.85546875" style="51" customWidth="1"/>
    <col min="19" max="21" width="17.140625" style="232" customWidth="1"/>
    <col min="22" max="22" width="31.28515625" style="136" customWidth="1"/>
    <col min="23" max="23" width="11.42578125" style="44"/>
    <col min="24" max="24" width="21.42578125" style="4" customWidth="1"/>
    <col min="25" max="25" width="7.42578125" style="4" bestFit="1" customWidth="1"/>
    <col min="26" max="26" width="8.42578125" style="4" bestFit="1" customWidth="1"/>
    <col min="27" max="16384" width="11.42578125" style="44"/>
  </cols>
  <sheetData>
    <row r="1" spans="1:26" s="40" customFormat="1" ht="45" hidden="1" customHeight="1" x14ac:dyDescent="0.2">
      <c r="A1" s="579"/>
      <c r="B1" s="606" t="str">
        <f>+'2 CONTEXTO E IDENTIFICACIÓN'!A1</f>
        <v>MAPA DE RIESGOS INTEGRAL</v>
      </c>
      <c r="C1" s="589"/>
      <c r="D1" s="590"/>
      <c r="E1" s="229"/>
      <c r="F1" s="3"/>
      <c r="G1" s="201" t="str">
        <f>+'2 CONTEXTO E IDENTIFICACIÓN'!$I$4</f>
        <v>Elaboración o Actualización:</v>
      </c>
      <c r="H1" s="215">
        <f>'2 CONTEXTO E IDENTIFICACIÓN'!J4</f>
        <v>46035</v>
      </c>
      <c r="I1" s="13"/>
      <c r="J1" s="13"/>
      <c r="K1" s="13"/>
      <c r="L1" s="43"/>
      <c r="M1" s="42"/>
      <c r="N1" s="43"/>
      <c r="O1" s="43"/>
      <c r="P1" s="43"/>
      <c r="Q1" s="43"/>
      <c r="R1" s="43"/>
      <c r="S1" s="226"/>
      <c r="T1" s="226"/>
      <c r="U1" s="226"/>
      <c r="V1" s="136"/>
      <c r="W1" s="38"/>
      <c r="X1" s="4"/>
      <c r="Y1" s="4"/>
      <c r="Z1" s="4"/>
    </row>
    <row r="2" spans="1:26" s="40" customFormat="1" ht="45" hidden="1" customHeight="1" x14ac:dyDescent="0.2">
      <c r="A2" s="579"/>
      <c r="B2" s="607"/>
      <c r="C2" s="39" t="str">
        <f>+'2 CONTEXTO E IDENTIFICACIÓN'!A2</f>
        <v>VERSIÓN DEL MAPA DE RIESGOS:</v>
      </c>
      <c r="D2" s="39">
        <f>'2 CONTEXTO E IDENTIFICACIÓN'!B2</f>
        <v>1</v>
      </c>
      <c r="E2" s="229"/>
      <c r="F2" s="229"/>
      <c r="G2" s="204" t="str">
        <f>+'2 CONTEXTO E IDENTIFICACIÓN'!$E$5</f>
        <v>Vigencia:</v>
      </c>
      <c r="H2" s="202">
        <f>'2 CONTEXTO E IDENTIFICACIÓN'!G5</f>
        <v>0</v>
      </c>
      <c r="I2" s="203" t="s">
        <v>50</v>
      </c>
      <c r="J2" s="200">
        <f>'2 CONTEXTO E IDENTIFICACIÓN'!J5</f>
        <v>46386</v>
      </c>
      <c r="K2" s="229"/>
      <c r="L2" s="46"/>
      <c r="M2" s="45"/>
      <c r="N2" s="46"/>
      <c r="O2" s="46"/>
      <c r="P2" s="46"/>
      <c r="Q2" s="46"/>
      <c r="R2" s="46"/>
      <c r="S2" s="226"/>
      <c r="T2" s="226"/>
      <c r="U2" s="226"/>
      <c r="V2" s="136"/>
      <c r="W2" s="38"/>
      <c r="X2" s="3"/>
      <c r="Y2" s="3"/>
      <c r="Z2" s="3"/>
    </row>
    <row r="3" spans="1:26" s="40" customFormat="1" ht="15.75" hidden="1" thickBot="1" x14ac:dyDescent="0.25">
      <c r="A3" s="12" t="s">
        <v>46</v>
      </c>
      <c r="B3" s="581" t="str">
        <f>'2 CONTEXTO E IDENTIFICACIÓN'!B4</f>
        <v>UAERMV</v>
      </c>
      <c r="C3" s="581"/>
      <c r="D3" s="581"/>
      <c r="E3" s="275"/>
      <c r="F3" s="229"/>
      <c r="G3" s="275"/>
      <c r="H3" s="275"/>
      <c r="I3" s="275"/>
      <c r="J3" s="275"/>
      <c r="K3" s="276"/>
      <c r="L3" s="276"/>
      <c r="M3" s="275"/>
      <c r="N3" s="276"/>
      <c r="O3" s="276"/>
      <c r="P3" s="276"/>
      <c r="Q3" s="276"/>
      <c r="R3" s="276"/>
      <c r="S3" s="230"/>
      <c r="T3" s="230"/>
      <c r="U3" s="230"/>
      <c r="V3" s="136"/>
      <c r="W3" s="38"/>
      <c r="X3" s="3"/>
      <c r="Y3" s="3"/>
      <c r="Z3" s="3"/>
    </row>
    <row r="4" spans="1:26" s="48" customFormat="1" ht="16.5" hidden="1" customHeight="1" x14ac:dyDescent="0.25">
      <c r="A4" s="12" t="s">
        <v>47</v>
      </c>
      <c r="B4" s="581">
        <f>'2 CONTEXTO E IDENTIFICACIÓN'!F4</f>
        <v>0</v>
      </c>
      <c r="C4" s="582"/>
      <c r="D4" s="582"/>
      <c r="E4" s="47" t="s">
        <v>261</v>
      </c>
      <c r="F4" s="45" t="s">
        <v>262</v>
      </c>
      <c r="G4" s="47"/>
      <c r="H4" s="47"/>
      <c r="I4" s="47"/>
      <c r="J4" s="619" t="s">
        <v>265</v>
      </c>
      <c r="K4" s="620"/>
      <c r="L4" s="620"/>
      <c r="M4" s="620"/>
      <c r="N4" s="620"/>
      <c r="O4" s="620"/>
      <c r="P4" s="620"/>
      <c r="Q4" s="620"/>
      <c r="R4" s="621"/>
      <c r="S4" s="616" t="s">
        <v>263</v>
      </c>
      <c r="T4" s="615" t="s">
        <v>297</v>
      </c>
      <c r="U4" s="615"/>
      <c r="V4" s="651" t="s">
        <v>316</v>
      </c>
      <c r="W4" s="38"/>
      <c r="X4" s="572" t="s">
        <v>264</v>
      </c>
      <c r="Y4" s="573"/>
      <c r="Z4" s="574"/>
    </row>
    <row r="5" spans="1:26" s="48" customFormat="1" ht="33" customHeight="1" x14ac:dyDescent="0.25">
      <c r="A5" s="208"/>
      <c r="B5" s="207"/>
      <c r="C5" s="207"/>
      <c r="D5" s="136"/>
      <c r="E5" s="47"/>
      <c r="F5" s="47"/>
      <c r="G5" s="47"/>
      <c r="H5" s="47"/>
      <c r="I5" s="47"/>
      <c r="J5" s="622"/>
      <c r="K5" s="623"/>
      <c r="L5" s="623"/>
      <c r="M5" s="623"/>
      <c r="N5" s="623"/>
      <c r="O5" s="623"/>
      <c r="P5" s="623"/>
      <c r="Q5" s="623"/>
      <c r="R5" s="624"/>
      <c r="S5" s="617"/>
      <c r="T5" s="615"/>
      <c r="U5" s="615"/>
      <c r="V5" s="651"/>
      <c r="W5" s="38"/>
      <c r="X5" s="21" t="s">
        <v>225</v>
      </c>
      <c r="Y5" s="22" t="s">
        <v>266</v>
      </c>
      <c r="Z5" s="23" t="s">
        <v>267</v>
      </c>
    </row>
    <row r="6" spans="1:26" ht="29.25" customHeight="1" x14ac:dyDescent="0.25">
      <c r="A6" s="608" t="s">
        <v>219</v>
      </c>
      <c r="B6" s="608" t="s">
        <v>220</v>
      </c>
      <c r="C6" s="608" t="s">
        <v>268</v>
      </c>
      <c r="D6" s="608" t="s">
        <v>269</v>
      </c>
      <c r="E6" s="610" t="s">
        <v>270</v>
      </c>
      <c r="F6" s="641" t="s">
        <v>30</v>
      </c>
      <c r="G6" s="642"/>
      <c r="H6" s="642"/>
      <c r="I6" s="610"/>
      <c r="J6" s="612" t="s">
        <v>312</v>
      </c>
      <c r="K6" s="613"/>
      <c r="L6" s="613"/>
      <c r="M6" s="613"/>
      <c r="N6" s="614"/>
      <c r="O6" s="612" t="s">
        <v>313</v>
      </c>
      <c r="P6" s="613"/>
      <c r="Q6" s="613"/>
      <c r="R6" s="614"/>
      <c r="S6" s="618"/>
      <c r="T6" s="615"/>
      <c r="U6" s="615"/>
      <c r="V6" s="651"/>
      <c r="W6" s="38"/>
      <c r="X6" s="236" t="s">
        <v>233</v>
      </c>
      <c r="Y6" s="28">
        <v>0.01</v>
      </c>
      <c r="Z6" s="27">
        <v>0.2</v>
      </c>
    </row>
    <row r="7" spans="1:26" s="38" customFormat="1" ht="68.25" customHeight="1" thickBot="1" x14ac:dyDescent="0.3">
      <c r="A7" s="609"/>
      <c r="B7" s="609"/>
      <c r="C7" s="609"/>
      <c r="D7" s="609"/>
      <c r="E7" s="611"/>
      <c r="F7" s="49" t="s">
        <v>271</v>
      </c>
      <c r="G7" s="135" t="s">
        <v>272</v>
      </c>
      <c r="H7" s="135" t="s">
        <v>362</v>
      </c>
      <c r="I7" s="135" t="s">
        <v>274</v>
      </c>
      <c r="J7" s="49" t="s">
        <v>303</v>
      </c>
      <c r="K7" s="50" t="s">
        <v>33</v>
      </c>
      <c r="L7" s="50" t="s">
        <v>35</v>
      </c>
      <c r="M7" s="49" t="s">
        <v>36</v>
      </c>
      <c r="N7" s="50" t="s">
        <v>38</v>
      </c>
      <c r="O7" s="50" t="s">
        <v>90</v>
      </c>
      <c r="P7" s="50" t="s">
        <v>91</v>
      </c>
      <c r="Q7" s="50" t="s">
        <v>275</v>
      </c>
      <c r="R7" s="50" t="s">
        <v>276</v>
      </c>
      <c r="S7" s="50" t="s">
        <v>305</v>
      </c>
      <c r="T7" s="50" t="s">
        <v>298</v>
      </c>
      <c r="U7" s="50" t="s">
        <v>299</v>
      </c>
      <c r="V7" s="323" t="s">
        <v>277</v>
      </c>
      <c r="X7" s="237" t="s">
        <v>236</v>
      </c>
      <c r="Y7" s="28">
        <v>0.21</v>
      </c>
      <c r="Z7" s="27">
        <v>0.4</v>
      </c>
    </row>
    <row r="8" spans="1:26" ht="15" x14ac:dyDescent="0.25">
      <c r="A8" s="625" t="str">
        <f>'2 CONTEXTO E IDENTIFICACIÓN'!A9</f>
        <v>R1</v>
      </c>
      <c r="B8" s="628" t="str">
        <f>+'2 CONTEXTO E IDENTIFICACIÓN'!J9</f>
        <v xml:space="preserve"> por a causa de </v>
      </c>
      <c r="C8" s="631" t="str">
        <f>+'3 PROBABIL E IMPACTO INHERENTE'!E9</f>
        <v/>
      </c>
      <c r="D8" s="634" t="str">
        <f>+'3 PROBABIL E IMPACTO INHERENTE'!M9</f>
        <v/>
      </c>
      <c r="E8" s="342">
        <v>1</v>
      </c>
      <c r="F8" s="354"/>
      <c r="G8" s="354"/>
      <c r="H8" s="354"/>
      <c r="I8" s="355" t="str">
        <f t="shared" ref="I8:I71" si="0">+CONCATENATE(F8," ",G8," ",H8)</f>
        <v xml:space="preserve">  </v>
      </c>
      <c r="J8" s="52"/>
      <c r="K8" s="346" t="str">
        <f>+IFERROR(VLOOKUP($J8,'10 FORMULAS'!$B$51:$C$53,2,0),"")</f>
        <v/>
      </c>
      <c r="L8" s="346" t="e">
        <f>+IF(J8="Preventivo","Probabilidad",IF(J8="Detectivo","Probabilidad",IF(#REF!="Correctivo","Impacto","")))</f>
        <v>#REF!</v>
      </c>
      <c r="M8" s="347"/>
      <c r="N8" s="346" t="str">
        <f>+IFERROR(VLOOKUP($M8,'10 FORMULAS'!$B$54:$C$55,2,0),"")</f>
        <v/>
      </c>
      <c r="O8" s="348"/>
      <c r="P8" s="348"/>
      <c r="Q8" s="348"/>
      <c r="R8" s="348"/>
      <c r="S8" s="346" t="str">
        <f t="shared" ref="S8:S39" si="1">+IFERROR($K8+$N8,"")</f>
        <v/>
      </c>
      <c r="T8" s="346" t="str">
        <f>+IFERROR(C8*S8,"")</f>
        <v/>
      </c>
      <c r="U8" s="346" t="str">
        <f>+IFERROR(C8-T8,"")</f>
        <v/>
      </c>
      <c r="V8" s="645"/>
      <c r="W8" s="38"/>
      <c r="X8" s="238" t="s">
        <v>240</v>
      </c>
      <c r="Y8" s="28">
        <v>0.41</v>
      </c>
      <c r="Z8" s="27">
        <v>0.6</v>
      </c>
    </row>
    <row r="9" spans="1:26" ht="15" x14ac:dyDescent="0.25">
      <c r="A9" s="626"/>
      <c r="B9" s="629"/>
      <c r="C9" s="632"/>
      <c r="D9" s="635"/>
      <c r="E9" s="277">
        <v>2</v>
      </c>
      <c r="F9" s="328"/>
      <c r="G9" s="329"/>
      <c r="H9" s="328"/>
      <c r="I9" s="283" t="str">
        <f t="shared" si="0"/>
        <v xml:space="preserve">  </v>
      </c>
      <c r="J9" s="193"/>
      <c r="K9" s="231" t="str">
        <f>+IFERROR(VLOOKUP($J9,'10 FORMULAS'!$B$51:$C$53,2,0),"")</f>
        <v/>
      </c>
      <c r="L9" s="231" t="e">
        <f>+IF(J9="Preventivo","Probabilidad",IF(J9="Detectivo","Probabilidad",IF(#REF!="Correctivo","Impacto","")))</f>
        <v>#REF!</v>
      </c>
      <c r="M9" s="278"/>
      <c r="N9" s="231" t="str">
        <f>+IFERROR(VLOOKUP($M9,'10 FORMULAS'!$B$54:$C$55,2,0),"")</f>
        <v/>
      </c>
      <c r="O9" s="279"/>
      <c r="P9" s="279"/>
      <c r="Q9" s="279"/>
      <c r="R9" s="279"/>
      <c r="S9" s="231" t="str">
        <f t="shared" si="1"/>
        <v/>
      </c>
      <c r="T9" s="231" t="str">
        <f>+IFERROR(U8*S9,"")</f>
        <v/>
      </c>
      <c r="U9" s="231" t="str">
        <f>+IFERROR(U8-T9,"")</f>
        <v/>
      </c>
      <c r="V9" s="646"/>
      <c r="W9" s="38"/>
      <c r="X9" s="32" t="s">
        <v>244</v>
      </c>
      <c r="Y9" s="28">
        <v>0.61</v>
      </c>
      <c r="Z9" s="27">
        <v>0.8</v>
      </c>
    </row>
    <row r="10" spans="1:26" ht="21.75" customHeight="1" x14ac:dyDescent="0.25">
      <c r="A10" s="626"/>
      <c r="B10" s="629"/>
      <c r="C10" s="632"/>
      <c r="D10" s="635"/>
      <c r="E10" s="277">
        <v>3</v>
      </c>
      <c r="F10" s="284"/>
      <c r="G10" s="285"/>
      <c r="H10" s="285"/>
      <c r="I10" s="283" t="str">
        <f t="shared" si="0"/>
        <v xml:space="preserve">  </v>
      </c>
      <c r="J10" s="193"/>
      <c r="K10" s="231" t="str">
        <f>+IFERROR(VLOOKUP($J10,'10 FORMULAS'!$B$51:$C$53,2,0),"")</f>
        <v/>
      </c>
      <c r="L10" s="231" t="e">
        <f>+IF(J10="Preventivo","Probabilidad",IF(J10="Detectivo","Probabilidad",IF(#REF!="Correctivo","Impacto","")))</f>
        <v>#REF!</v>
      </c>
      <c r="M10" s="278"/>
      <c r="N10" s="231" t="str">
        <f>+IFERROR(VLOOKUP($M10,'10 FORMULAS'!$B$54:$C$55,2,0),"")</f>
        <v/>
      </c>
      <c r="O10" s="279"/>
      <c r="P10" s="279"/>
      <c r="Q10" s="279"/>
      <c r="R10" s="279"/>
      <c r="S10" s="231" t="str">
        <f t="shared" si="1"/>
        <v/>
      </c>
      <c r="T10" s="231" t="str">
        <f>+IFERROR(U9*S10,"")</f>
        <v/>
      </c>
      <c r="U10" s="231" t="str">
        <f>+IFERROR(U9-T10,"")</f>
        <v/>
      </c>
      <c r="V10" s="646"/>
      <c r="W10" s="38"/>
      <c r="X10" s="239" t="s">
        <v>248</v>
      </c>
      <c r="Y10" s="28">
        <v>0.81</v>
      </c>
      <c r="Z10" s="27">
        <v>1</v>
      </c>
    </row>
    <row r="11" spans="1:26" ht="21.75" customHeight="1" x14ac:dyDescent="0.25">
      <c r="A11" s="626"/>
      <c r="B11" s="629"/>
      <c r="C11" s="632"/>
      <c r="D11" s="635"/>
      <c r="E11" s="277">
        <v>4</v>
      </c>
      <c r="F11" s="284"/>
      <c r="G11" s="285"/>
      <c r="H11" s="285"/>
      <c r="I11" s="283"/>
      <c r="J11" s="193"/>
      <c r="K11" s="231" t="str">
        <f>+IFERROR(VLOOKUP($J11,'10 FORMULAS'!$B$51:$C$53,2,0),"")</f>
        <v/>
      </c>
      <c r="L11" s="231" t="e">
        <f>+IF(J11="Preventivo","Probabilidad",IF(J11="Detectivo","Probabilidad",IF(#REF!="Correctivo","Impacto","")))</f>
        <v>#REF!</v>
      </c>
      <c r="M11" s="278"/>
      <c r="N11" s="231" t="str">
        <f>+IFERROR(VLOOKUP($M11,'10 FORMULAS'!$B$54:$C$55,2,0),"")</f>
        <v/>
      </c>
      <c r="O11" s="279"/>
      <c r="P11" s="279"/>
      <c r="Q11" s="279"/>
      <c r="R11" s="279"/>
      <c r="S11" s="231" t="str">
        <f t="shared" si="1"/>
        <v/>
      </c>
      <c r="T11" s="231" t="str">
        <f>+IFERROR(U10*S11,"")</f>
        <v/>
      </c>
      <c r="U11" s="231" t="str">
        <f>+IFERROR(U10-T11,"")</f>
        <v/>
      </c>
      <c r="V11" s="646"/>
      <c r="W11" s="38"/>
      <c r="X11" s="227"/>
      <c r="Y11" s="227"/>
      <c r="Z11" s="227"/>
    </row>
    <row r="12" spans="1:26" ht="21.75" customHeight="1" x14ac:dyDescent="0.25">
      <c r="A12" s="626"/>
      <c r="B12" s="629"/>
      <c r="C12" s="632"/>
      <c r="D12" s="635"/>
      <c r="E12" s="277">
        <v>5</v>
      </c>
      <c r="F12" s="284"/>
      <c r="G12" s="285"/>
      <c r="H12" s="285"/>
      <c r="I12" s="220" t="str">
        <f t="shared" si="0"/>
        <v xml:space="preserve">  </v>
      </c>
      <c r="J12" s="193"/>
      <c r="K12" s="231" t="str">
        <f>+IFERROR(VLOOKUP($J12,'10 FORMULAS'!$B$51:$C$53,2,0),"")</f>
        <v/>
      </c>
      <c r="L12" s="231" t="e">
        <f>+IF(J12="Preventivo","Probabilidad",IF(J12="Detectivo","Probabilidad",IF(#REF!="Correctivo","Impacto","")))</f>
        <v>#REF!</v>
      </c>
      <c r="M12" s="278"/>
      <c r="N12" s="231" t="str">
        <f>+IFERROR(VLOOKUP($M12,'10 FORMULAS'!$B$54:$C$55,2,0),"")</f>
        <v/>
      </c>
      <c r="O12" s="279"/>
      <c r="P12" s="279"/>
      <c r="Q12" s="279"/>
      <c r="R12" s="279"/>
      <c r="S12" s="231" t="str">
        <f t="shared" si="1"/>
        <v/>
      </c>
      <c r="T12" s="231" t="str">
        <f>+IFERROR(U11*S12,"")</f>
        <v/>
      </c>
      <c r="U12" s="231" t="str">
        <f>+IFERROR(U11-T12,"")</f>
        <v/>
      </c>
      <c r="V12" s="646"/>
      <c r="W12" s="38"/>
      <c r="X12" s="227"/>
      <c r="Y12" s="227"/>
      <c r="Z12" s="227"/>
    </row>
    <row r="13" spans="1:26" ht="21.75" customHeight="1" thickBot="1" x14ac:dyDescent="0.3">
      <c r="A13" s="627"/>
      <c r="B13" s="630"/>
      <c r="C13" s="633"/>
      <c r="D13" s="636"/>
      <c r="E13" s="280">
        <v>6</v>
      </c>
      <c r="F13" s="286"/>
      <c r="G13" s="287"/>
      <c r="H13" s="287"/>
      <c r="I13" s="349" t="str">
        <f t="shared" si="0"/>
        <v xml:space="preserve">  </v>
      </c>
      <c r="J13" s="194"/>
      <c r="K13" s="350" t="str">
        <f>+IFERROR(VLOOKUP($J13,'10 FORMULAS'!$B$51:$C$53,2,0),"")</f>
        <v/>
      </c>
      <c r="L13" s="350" t="e">
        <f>+IF(J13="Preventivo","Probabilidad",IF(J13="Detectivo","Probabilidad",IF(#REF!="Correctivo","Impacto","")))</f>
        <v>#REF!</v>
      </c>
      <c r="M13" s="351"/>
      <c r="N13" s="350" t="str">
        <f>+IFERROR(VLOOKUP($M13,'10 FORMULAS'!$B$54:$C$55,2,0),"")</f>
        <v/>
      </c>
      <c r="O13" s="352"/>
      <c r="P13" s="352"/>
      <c r="Q13" s="352"/>
      <c r="R13" s="352"/>
      <c r="S13" s="350" t="str">
        <f t="shared" si="1"/>
        <v/>
      </c>
      <c r="T13" s="350" t="str">
        <f>+IFERROR(U12*S13,"")</f>
        <v/>
      </c>
      <c r="U13" s="350" t="str">
        <f>+IFERROR(U12-T13,"")</f>
        <v/>
      </c>
      <c r="V13" s="647"/>
      <c r="W13" s="38"/>
      <c r="X13" s="227"/>
      <c r="Y13" s="227"/>
      <c r="Z13" s="227"/>
    </row>
    <row r="14" spans="1:26" ht="29.45" customHeight="1" x14ac:dyDescent="0.25">
      <c r="A14" s="637" t="str">
        <f>'2 CONTEXTO E IDENTIFICACIÓN'!A10</f>
        <v>R2</v>
      </c>
      <c r="B14" s="639" t="str">
        <f>+'2 CONTEXTO E IDENTIFICACIÓN'!J10</f>
        <v xml:space="preserve"> por a causa de </v>
      </c>
      <c r="C14" s="654" t="str">
        <f>+'3 PROBABIL E IMPACTO INHERENTE'!E10</f>
        <v/>
      </c>
      <c r="D14" s="644" t="str">
        <f>+'3 PROBABIL E IMPACTO INHERENTE'!M10</f>
        <v/>
      </c>
      <c r="E14" s="281">
        <v>1</v>
      </c>
      <c r="F14" s="353"/>
      <c r="G14" s="353"/>
      <c r="H14" s="353"/>
      <c r="I14" s="338" t="str">
        <f t="shared" si="0"/>
        <v xml:space="preserve">  </v>
      </c>
      <c r="J14" s="253"/>
      <c r="K14" s="339" t="str">
        <f>+IFERROR(VLOOKUP($J14,'10 FORMULAS'!$B$51:$C$53,2,0),"")</f>
        <v/>
      </c>
      <c r="L14" s="339" t="e">
        <f>+IF(J14="Preventivo","Probabilidad",IF(J14="Detectivo","Probabilidad",IF(#REF!="Correctivo","Impacto","")))</f>
        <v>#REF!</v>
      </c>
      <c r="M14" s="340"/>
      <c r="N14" s="339" t="str">
        <f>+IFERROR(VLOOKUP($M14,'10 FORMULAS'!$B$54:$C$55,2,0),"")</f>
        <v/>
      </c>
      <c r="O14" s="341"/>
      <c r="P14" s="341"/>
      <c r="Q14" s="341"/>
      <c r="R14" s="341"/>
      <c r="S14" s="339" t="str">
        <f t="shared" si="1"/>
        <v/>
      </c>
      <c r="T14" s="339" t="str">
        <f>+IFERROR(C14*S14,"")</f>
        <v/>
      </c>
      <c r="U14" s="339" t="str">
        <f>+IFERROR(C14-T14,"")</f>
        <v/>
      </c>
      <c r="V14" s="648"/>
      <c r="W14" s="38"/>
      <c r="X14" s="227"/>
      <c r="Y14" s="228"/>
      <c r="Z14" s="228"/>
    </row>
    <row r="15" spans="1:26" ht="29.45" customHeight="1" x14ac:dyDescent="0.25">
      <c r="A15" s="626"/>
      <c r="B15" s="629"/>
      <c r="C15" s="654"/>
      <c r="D15" s="635"/>
      <c r="E15" s="277">
        <v>2</v>
      </c>
      <c r="F15" s="330"/>
      <c r="G15" s="331"/>
      <c r="H15" s="330"/>
      <c r="I15" s="220" t="str">
        <f t="shared" si="0"/>
        <v xml:space="preserve">  </v>
      </c>
      <c r="J15" s="193"/>
      <c r="K15" s="231" t="str">
        <f>+IFERROR(VLOOKUP($J15,'10 FORMULAS'!$B$51:$C$53,2,0),"")</f>
        <v/>
      </c>
      <c r="L15" s="231" t="e">
        <f>+IF(J15="Preventivo","Probabilidad",IF(J15="Detectivo","Probabilidad",IF(#REF!="Correctivo","Impacto","")))</f>
        <v>#REF!</v>
      </c>
      <c r="M15" s="278"/>
      <c r="N15" s="231" t="str">
        <f>+IFERROR(VLOOKUP($M15,'10 FORMULAS'!$B$54:$C$55,2,0),"")</f>
        <v/>
      </c>
      <c r="O15" s="279"/>
      <c r="P15" s="279"/>
      <c r="Q15" s="279"/>
      <c r="R15" s="279"/>
      <c r="S15" s="231" t="str">
        <f t="shared" si="1"/>
        <v/>
      </c>
      <c r="T15" s="231" t="str">
        <f>+IFERROR(U14*S15,"")</f>
        <v/>
      </c>
      <c r="U15" s="231" t="str">
        <f>+IFERROR(U14-T15,"")</f>
        <v/>
      </c>
      <c r="V15" s="649"/>
      <c r="W15" s="38"/>
      <c r="X15" s="227"/>
      <c r="Y15" s="228"/>
      <c r="Z15" s="228"/>
    </row>
    <row r="16" spans="1:26" ht="29.45" customHeight="1" x14ac:dyDescent="0.25">
      <c r="A16" s="626"/>
      <c r="B16" s="629"/>
      <c r="C16" s="654"/>
      <c r="D16" s="635"/>
      <c r="E16" s="277">
        <v>3</v>
      </c>
      <c r="F16" s="257"/>
      <c r="G16" s="193"/>
      <c r="H16" s="193"/>
      <c r="I16" s="220" t="str">
        <f t="shared" si="0"/>
        <v xml:space="preserve">  </v>
      </c>
      <c r="J16" s="193"/>
      <c r="K16" s="231" t="str">
        <f>+IFERROR(VLOOKUP($J16,'10 FORMULAS'!$B$51:$C$53,2,0),"")</f>
        <v/>
      </c>
      <c r="L16" s="231" t="e">
        <f>+IF(J16="Preventivo","Probabilidad",IF(J16="Detectivo","Probabilidad",IF(#REF!="Correctivo","Impacto","")))</f>
        <v>#REF!</v>
      </c>
      <c r="M16" s="278"/>
      <c r="N16" s="231" t="str">
        <f>+IFERROR(VLOOKUP($M16,'10 FORMULAS'!$B$54:$C$55,2,0),"")</f>
        <v/>
      </c>
      <c r="O16" s="279"/>
      <c r="P16" s="279"/>
      <c r="Q16" s="279"/>
      <c r="R16" s="279"/>
      <c r="S16" s="231" t="str">
        <f t="shared" si="1"/>
        <v/>
      </c>
      <c r="T16" s="231" t="str">
        <f>+IFERROR(U15*S16,"")</f>
        <v/>
      </c>
      <c r="U16" s="231" t="str">
        <f>+IFERROR(U15-T16,"")</f>
        <v/>
      </c>
      <c r="V16" s="649"/>
      <c r="W16" s="38"/>
      <c r="X16" s="227"/>
      <c r="Y16" s="228"/>
      <c r="Z16" s="228"/>
    </row>
    <row r="17" spans="1:26" ht="29.45" customHeight="1" x14ac:dyDescent="0.25">
      <c r="A17" s="638"/>
      <c r="B17" s="640"/>
      <c r="C17" s="654"/>
      <c r="D17" s="655"/>
      <c r="E17" s="277">
        <v>4</v>
      </c>
      <c r="F17" s="259"/>
      <c r="G17" s="254"/>
      <c r="H17" s="254"/>
      <c r="I17" s="220" t="str">
        <f t="shared" si="0"/>
        <v xml:space="preserve">  </v>
      </c>
      <c r="J17" s="193"/>
      <c r="K17" s="231" t="str">
        <f>+IFERROR(VLOOKUP($J17,'10 FORMULAS'!$B$51:$C$53,2,0),"")</f>
        <v/>
      </c>
      <c r="L17" s="231" t="e">
        <f>+IF(J17="Preventivo","Probabilidad",IF(J17="Detectivo","Probabilidad",IF(#REF!="Correctivo","Impacto","")))</f>
        <v>#REF!</v>
      </c>
      <c r="M17" s="278"/>
      <c r="N17" s="231" t="str">
        <f>+IFERROR(VLOOKUP($M17,'10 FORMULAS'!$B$54:$C$55,2,0),"")</f>
        <v/>
      </c>
      <c r="O17" s="279"/>
      <c r="P17" s="279"/>
      <c r="Q17" s="279"/>
      <c r="R17" s="279"/>
      <c r="S17" s="231" t="str">
        <f t="shared" si="1"/>
        <v/>
      </c>
      <c r="T17" s="231" t="str">
        <f>+IFERROR(U16*S17,"")</f>
        <v/>
      </c>
      <c r="U17" s="231" t="str">
        <f>+IFERROR(U16-T17,"")</f>
        <v/>
      </c>
      <c r="V17" s="650"/>
      <c r="W17" s="38"/>
      <c r="X17" s="227"/>
      <c r="Y17" s="228"/>
      <c r="Z17" s="228"/>
    </row>
    <row r="18" spans="1:26" ht="29.45" customHeight="1" x14ac:dyDescent="0.25">
      <c r="A18" s="638"/>
      <c r="B18" s="640"/>
      <c r="C18" s="654"/>
      <c r="D18" s="655"/>
      <c r="E18" s="277">
        <v>5</v>
      </c>
      <c r="F18" s="259"/>
      <c r="G18" s="254"/>
      <c r="H18" s="254"/>
      <c r="I18" s="220" t="str">
        <f t="shared" si="0"/>
        <v xml:space="preserve">  </v>
      </c>
      <c r="J18" s="193"/>
      <c r="K18" s="231" t="str">
        <f>+IFERROR(VLOOKUP($J18,'10 FORMULAS'!$B$51:$C$53,2,0),"")</f>
        <v/>
      </c>
      <c r="L18" s="231" t="e">
        <f>+IF(J18="Preventivo","Probabilidad",IF(J18="Detectivo","Probabilidad",IF(#REF!="Correctivo","Impacto","")))</f>
        <v>#REF!</v>
      </c>
      <c r="M18" s="278"/>
      <c r="N18" s="231" t="str">
        <f>+IFERROR(VLOOKUP($M18,'10 FORMULAS'!$B$54:$C$55,2,0),"")</f>
        <v/>
      </c>
      <c r="O18" s="279"/>
      <c r="P18" s="279"/>
      <c r="Q18" s="279"/>
      <c r="R18" s="279"/>
      <c r="S18" s="231" t="str">
        <f t="shared" si="1"/>
        <v/>
      </c>
      <c r="T18" s="231" t="str">
        <f>+IFERROR(U17*S18,"")</f>
        <v/>
      </c>
      <c r="U18" s="231" t="str">
        <f>+IFERROR(U17-T18,"")</f>
        <v/>
      </c>
      <c r="V18" s="650"/>
      <c r="W18" s="38"/>
      <c r="X18" s="227"/>
      <c r="Y18" s="228"/>
      <c r="Z18" s="228"/>
    </row>
    <row r="19" spans="1:26" ht="29.45" customHeight="1" thickBot="1" x14ac:dyDescent="0.3">
      <c r="A19" s="638"/>
      <c r="B19" s="640"/>
      <c r="C19" s="654"/>
      <c r="D19" s="655"/>
      <c r="E19" s="333">
        <v>6</v>
      </c>
      <c r="F19" s="259"/>
      <c r="G19" s="254"/>
      <c r="H19" s="254"/>
      <c r="I19" s="334" t="str">
        <f t="shared" si="0"/>
        <v xml:space="preserve">  </v>
      </c>
      <c r="J19" s="254"/>
      <c r="K19" s="335" t="str">
        <f>+IFERROR(VLOOKUP($J19,'10 FORMULAS'!$B$51:$C$53,2,0),"")</f>
        <v/>
      </c>
      <c r="L19" s="335" t="e">
        <f>+IF(J19="Preventivo","Probabilidad",IF(J19="Detectivo","Probabilidad",IF(#REF!="Correctivo","Impacto","")))</f>
        <v>#REF!</v>
      </c>
      <c r="M19" s="336"/>
      <c r="N19" s="335" t="str">
        <f>+IFERROR(VLOOKUP($M19,'10 FORMULAS'!$B$54:$C$55,2,0),"")</f>
        <v/>
      </c>
      <c r="O19" s="337"/>
      <c r="P19" s="337"/>
      <c r="Q19" s="337"/>
      <c r="R19" s="337"/>
      <c r="S19" s="335" t="str">
        <f t="shared" si="1"/>
        <v/>
      </c>
      <c r="T19" s="335" t="str">
        <f>+IFERROR(U18*S19,"")</f>
        <v/>
      </c>
      <c r="U19" s="335" t="str">
        <f>+IFERROR(U18-T19,"")</f>
        <v/>
      </c>
      <c r="V19" s="650"/>
      <c r="W19" s="38"/>
    </row>
    <row r="20" spans="1:26" ht="29.45" customHeight="1" x14ac:dyDescent="0.25">
      <c r="A20" s="625" t="str">
        <f>'2 CONTEXTO E IDENTIFICACIÓN'!A11</f>
        <v>R3</v>
      </c>
      <c r="B20" s="628" t="str">
        <f>+'2 CONTEXTO E IDENTIFICACIÓN'!J11</f>
        <v xml:space="preserve"> por a causa de </v>
      </c>
      <c r="C20" s="631" t="str">
        <f>+'3 PROBABIL E IMPACTO INHERENTE'!E11</f>
        <v/>
      </c>
      <c r="D20" s="634" t="str">
        <f>+'3 PROBABIL E IMPACTO INHERENTE'!M11</f>
        <v/>
      </c>
      <c r="E20" s="342">
        <v>1</v>
      </c>
      <c r="F20" s="343"/>
      <c r="G20" s="344"/>
      <c r="H20" s="343"/>
      <c r="I20" s="345" t="str">
        <f t="shared" si="0"/>
        <v xml:space="preserve">  </v>
      </c>
      <c r="J20" s="52"/>
      <c r="K20" s="346" t="str">
        <f>+IFERROR(VLOOKUP($J20,'10 FORMULAS'!$B$51:$C$53,2,0),"")</f>
        <v/>
      </c>
      <c r="L20" s="346" t="e">
        <f>+IF(J20="Preventivo","Probabilidad",IF(J20="Detectivo","Probabilidad",IF(#REF!="Correctivo","Impacto","")))</f>
        <v>#REF!</v>
      </c>
      <c r="M20" s="347"/>
      <c r="N20" s="346" t="str">
        <f>+IFERROR(VLOOKUP($M20,'10 FORMULAS'!$B$54:$C$55,2,0),"")</f>
        <v/>
      </c>
      <c r="O20" s="348"/>
      <c r="P20" s="348"/>
      <c r="Q20" s="348"/>
      <c r="R20" s="348"/>
      <c r="S20" s="346" t="str">
        <f t="shared" si="1"/>
        <v/>
      </c>
      <c r="T20" s="346" t="str">
        <f t="shared" ref="T20:T51" si="2">+IFERROR(C20*S20,"")</f>
        <v/>
      </c>
      <c r="U20" s="346" t="str">
        <f>+IFERROR(C20-T20,"")</f>
        <v/>
      </c>
      <c r="V20" s="645"/>
      <c r="W20" s="38"/>
      <c r="X20" s="227"/>
      <c r="Y20" s="228"/>
      <c r="Z20" s="228"/>
    </row>
    <row r="21" spans="1:26" ht="29.45" customHeight="1" x14ac:dyDescent="0.25">
      <c r="A21" s="626"/>
      <c r="B21" s="629"/>
      <c r="C21" s="632"/>
      <c r="D21" s="635"/>
      <c r="E21" s="277">
        <v>2</v>
      </c>
      <c r="F21" s="330"/>
      <c r="G21" s="332"/>
      <c r="H21" s="330"/>
      <c r="I21" s="220" t="str">
        <f t="shared" si="0"/>
        <v xml:space="preserve">  </v>
      </c>
      <c r="J21" s="193"/>
      <c r="K21" s="231" t="str">
        <f>+IFERROR(VLOOKUP($J21,'10 FORMULAS'!$B$51:$C$53,2,0),"")</f>
        <v/>
      </c>
      <c r="L21" s="231" t="e">
        <f>+IF(J21="Preventivo","Probabilidad",IF(J21="Detectivo","Probabilidad",IF(#REF!="Correctivo","Impacto","")))</f>
        <v>#REF!</v>
      </c>
      <c r="M21" s="278"/>
      <c r="N21" s="231" t="str">
        <f>+IFERROR(VLOOKUP($M21,'10 FORMULAS'!$B$54:$C$55,2,0),"")</f>
        <v/>
      </c>
      <c r="O21" s="279"/>
      <c r="P21" s="279"/>
      <c r="Q21" s="279"/>
      <c r="R21" s="279"/>
      <c r="S21" s="231" t="str">
        <f t="shared" si="1"/>
        <v/>
      </c>
      <c r="T21" s="231" t="str">
        <f>+IFERROR(U20*S21,"")</f>
        <v/>
      </c>
      <c r="U21" s="231" t="str">
        <f>+IFERROR(S20-T21,"")</f>
        <v/>
      </c>
      <c r="V21" s="646"/>
      <c r="W21" s="38"/>
      <c r="X21" s="227"/>
      <c r="Y21" s="228"/>
      <c r="Z21" s="228"/>
    </row>
    <row r="22" spans="1:26" ht="29.45" customHeight="1" x14ac:dyDescent="0.25">
      <c r="A22" s="626"/>
      <c r="B22" s="629"/>
      <c r="C22" s="632"/>
      <c r="D22" s="635"/>
      <c r="E22" s="277">
        <v>3</v>
      </c>
      <c r="F22" s="257"/>
      <c r="G22" s="193"/>
      <c r="H22" s="193"/>
      <c r="I22" s="220" t="str">
        <f t="shared" si="0"/>
        <v xml:space="preserve">  </v>
      </c>
      <c r="J22" s="193"/>
      <c r="K22" s="231" t="str">
        <f>+IFERROR(VLOOKUP($J22,'10 FORMULAS'!$B$51:$C$53,2,0),"")</f>
        <v/>
      </c>
      <c r="L22" s="231" t="e">
        <f>+IF(J22="Preventivo","Probabilidad",IF(J22="Detectivo","Probabilidad",IF(#REF!="Correctivo","Impacto","")))</f>
        <v>#REF!</v>
      </c>
      <c r="M22" s="278"/>
      <c r="N22" s="231" t="str">
        <f>+IFERROR(VLOOKUP($M22,'10 FORMULAS'!$B$54:$C$55,2,0),"")</f>
        <v/>
      </c>
      <c r="O22" s="279"/>
      <c r="P22" s="279"/>
      <c r="Q22" s="279"/>
      <c r="R22" s="279"/>
      <c r="S22" s="231" t="str">
        <f t="shared" si="1"/>
        <v/>
      </c>
      <c r="T22" s="231" t="str">
        <f t="shared" si="2"/>
        <v/>
      </c>
      <c r="U22" s="231" t="str">
        <f t="shared" ref="U22:U51" si="3">+IFERROR(S22-T22,"")</f>
        <v/>
      </c>
      <c r="V22" s="646"/>
      <c r="W22" s="38"/>
      <c r="X22" s="227"/>
      <c r="Y22" s="228"/>
      <c r="Z22" s="228"/>
    </row>
    <row r="23" spans="1:26" ht="29.45" customHeight="1" x14ac:dyDescent="0.25">
      <c r="A23" s="626"/>
      <c r="B23" s="629"/>
      <c r="C23" s="632"/>
      <c r="D23" s="635"/>
      <c r="E23" s="277">
        <v>4</v>
      </c>
      <c r="F23" s="257"/>
      <c r="G23" s="193"/>
      <c r="H23" s="193"/>
      <c r="I23" s="220" t="str">
        <f t="shared" si="0"/>
        <v xml:space="preserve">  </v>
      </c>
      <c r="J23" s="193"/>
      <c r="K23" s="231" t="str">
        <f>+IFERROR(VLOOKUP($J23,'10 FORMULAS'!$B$51:$C$53,2,0),"")</f>
        <v/>
      </c>
      <c r="L23" s="231" t="e">
        <f>+IF(J23="Preventivo","Probabilidad",IF(J23="Detectivo","Probabilidad",IF(#REF!="Correctivo","Impacto","")))</f>
        <v>#REF!</v>
      </c>
      <c r="M23" s="278"/>
      <c r="N23" s="231" t="str">
        <f>+IFERROR(VLOOKUP($M23,'10 FORMULAS'!$B$54:$C$55,2,0),"")</f>
        <v/>
      </c>
      <c r="O23" s="279"/>
      <c r="P23" s="279"/>
      <c r="Q23" s="279"/>
      <c r="R23" s="279"/>
      <c r="S23" s="231" t="str">
        <f t="shared" si="1"/>
        <v/>
      </c>
      <c r="T23" s="231" t="str">
        <f t="shared" si="2"/>
        <v/>
      </c>
      <c r="U23" s="231" t="str">
        <f t="shared" si="3"/>
        <v/>
      </c>
      <c r="V23" s="646"/>
      <c r="W23" s="38"/>
      <c r="X23" s="227"/>
      <c r="Y23" s="228"/>
      <c r="Z23" s="228"/>
    </row>
    <row r="24" spans="1:26" ht="29.45" customHeight="1" x14ac:dyDescent="0.25">
      <c r="A24" s="626"/>
      <c r="B24" s="629"/>
      <c r="C24" s="632"/>
      <c r="D24" s="635"/>
      <c r="E24" s="277">
        <v>5</v>
      </c>
      <c r="F24" s="257"/>
      <c r="G24" s="193"/>
      <c r="H24" s="193"/>
      <c r="I24" s="220" t="str">
        <f t="shared" si="0"/>
        <v xml:space="preserve">  </v>
      </c>
      <c r="J24" s="193"/>
      <c r="K24" s="231" t="str">
        <f>+IFERROR(VLOOKUP($J24,'10 FORMULAS'!$B$51:$C$53,2,0),"")</f>
        <v/>
      </c>
      <c r="L24" s="231" t="e">
        <f>+IF(J24="Preventivo","Probabilidad",IF(J24="Detectivo","Probabilidad",IF(#REF!="Correctivo","Impacto","")))</f>
        <v>#REF!</v>
      </c>
      <c r="M24" s="278"/>
      <c r="N24" s="231" t="str">
        <f>+IFERROR(VLOOKUP($M24,'10 FORMULAS'!$B$54:$C$55,2,0),"")</f>
        <v/>
      </c>
      <c r="O24" s="279"/>
      <c r="P24" s="279"/>
      <c r="Q24" s="279"/>
      <c r="R24" s="279"/>
      <c r="S24" s="231" t="str">
        <f t="shared" si="1"/>
        <v/>
      </c>
      <c r="T24" s="231" t="str">
        <f t="shared" si="2"/>
        <v/>
      </c>
      <c r="U24" s="231" t="str">
        <f t="shared" si="3"/>
        <v/>
      </c>
      <c r="V24" s="646"/>
      <c r="W24" s="38"/>
      <c r="X24" s="227"/>
      <c r="Y24" s="228"/>
      <c r="Z24" s="228"/>
    </row>
    <row r="25" spans="1:26" ht="29.45" customHeight="1" thickBot="1" x14ac:dyDescent="0.3">
      <c r="A25" s="627"/>
      <c r="B25" s="630"/>
      <c r="C25" s="633"/>
      <c r="D25" s="636"/>
      <c r="E25" s="280">
        <v>6</v>
      </c>
      <c r="F25" s="260"/>
      <c r="G25" s="194"/>
      <c r="H25" s="194"/>
      <c r="I25" s="349" t="str">
        <f t="shared" si="0"/>
        <v xml:space="preserve">  </v>
      </c>
      <c r="J25" s="194"/>
      <c r="K25" s="350" t="str">
        <f>+IFERROR(VLOOKUP($J25,'10 FORMULAS'!$B$51:$C$53,2,0),"")</f>
        <v/>
      </c>
      <c r="L25" s="350" t="e">
        <f>+IF(J25="Preventivo","Probabilidad",IF(J25="Detectivo","Probabilidad",IF(#REF!="Correctivo","Impacto","")))</f>
        <v>#REF!</v>
      </c>
      <c r="M25" s="351"/>
      <c r="N25" s="350" t="str">
        <f>+IFERROR(VLOOKUP($M25,'10 FORMULAS'!$B$54:$C$55,2,0),"")</f>
        <v/>
      </c>
      <c r="O25" s="352"/>
      <c r="P25" s="352"/>
      <c r="Q25" s="352"/>
      <c r="R25" s="352"/>
      <c r="S25" s="350" t="str">
        <f t="shared" si="1"/>
        <v/>
      </c>
      <c r="T25" s="350" t="str">
        <f t="shared" si="2"/>
        <v/>
      </c>
      <c r="U25" s="350" t="str">
        <f t="shared" si="3"/>
        <v/>
      </c>
      <c r="V25" s="647"/>
      <c r="W25" s="38"/>
    </row>
    <row r="26" spans="1:26" ht="29.45" customHeight="1" x14ac:dyDescent="0.25">
      <c r="A26" s="625" t="str">
        <f>'2 CONTEXTO E IDENTIFICACIÓN'!A12</f>
        <v>R4</v>
      </c>
      <c r="B26" s="628" t="str">
        <f>+'2 CONTEXTO E IDENTIFICACIÓN'!J12</f>
        <v xml:space="preserve"> por a causa de </v>
      </c>
      <c r="C26" s="631" t="str">
        <f>+'3 PROBABIL E IMPACTO INHERENTE'!E12</f>
        <v/>
      </c>
      <c r="D26" s="634" t="str">
        <f>+'3 PROBABIL E IMPACTO INHERENTE'!M12</f>
        <v/>
      </c>
      <c r="E26" s="342">
        <v>1</v>
      </c>
      <c r="F26" s="343"/>
      <c r="G26" s="343"/>
      <c r="H26" s="343"/>
      <c r="I26" s="345" t="str">
        <f t="shared" si="0"/>
        <v xml:space="preserve">  </v>
      </c>
      <c r="J26" s="52"/>
      <c r="K26" s="346" t="str">
        <f>+IFERROR(VLOOKUP($J26,'10 FORMULAS'!$B$51:$C$53,2,0),"")</f>
        <v/>
      </c>
      <c r="L26" s="346" t="e">
        <f>+IF(J26="Preventivo","Probabilidad",IF(J26="Detectivo","Probabilidad",IF(#REF!="Correctivo","Impacto","")))</f>
        <v>#REF!</v>
      </c>
      <c r="M26" s="347"/>
      <c r="N26" s="346" t="str">
        <f>+IFERROR(VLOOKUP($M26,'10 FORMULAS'!$B$54:$C$55,2,0),"")</f>
        <v/>
      </c>
      <c r="O26" s="348"/>
      <c r="P26" s="348"/>
      <c r="Q26" s="348"/>
      <c r="R26" s="348"/>
      <c r="S26" s="346" t="str">
        <f t="shared" si="1"/>
        <v/>
      </c>
      <c r="T26" s="346" t="str">
        <f t="shared" si="2"/>
        <v/>
      </c>
      <c r="U26" s="346" t="str">
        <f>+IFERROR(C26-T26,"")</f>
        <v/>
      </c>
      <c r="V26" s="645"/>
      <c r="W26" s="38"/>
      <c r="X26" s="227"/>
      <c r="Y26" s="228"/>
      <c r="Z26" s="228"/>
    </row>
    <row r="27" spans="1:26" ht="29.45" customHeight="1" x14ac:dyDescent="0.25">
      <c r="A27" s="626"/>
      <c r="B27" s="629"/>
      <c r="C27" s="632"/>
      <c r="D27" s="635"/>
      <c r="E27" s="277">
        <v>2</v>
      </c>
      <c r="F27" s="257"/>
      <c r="G27" s="193"/>
      <c r="H27" s="193"/>
      <c r="I27" s="220" t="str">
        <f t="shared" si="0"/>
        <v xml:space="preserve">  </v>
      </c>
      <c r="J27" s="193"/>
      <c r="K27" s="231" t="str">
        <f>+IFERROR(VLOOKUP($J27,'10 FORMULAS'!$B$51:$C$53,2,0),"")</f>
        <v/>
      </c>
      <c r="L27" s="231" t="e">
        <f>+IF(J27="Preventivo","Probabilidad",IF(J27="Detectivo","Probabilidad",IF(#REF!="Correctivo","Impacto","")))</f>
        <v>#REF!</v>
      </c>
      <c r="M27" s="278"/>
      <c r="N27" s="231" t="str">
        <f>+IFERROR(VLOOKUP($M27,'10 FORMULAS'!$B$54:$C$55,2,0),"")</f>
        <v/>
      </c>
      <c r="O27" s="279"/>
      <c r="P27" s="279"/>
      <c r="Q27" s="279"/>
      <c r="R27" s="279"/>
      <c r="S27" s="231" t="str">
        <f t="shared" si="1"/>
        <v/>
      </c>
      <c r="T27" s="231" t="str">
        <f t="shared" si="2"/>
        <v/>
      </c>
      <c r="U27" s="231" t="str">
        <f t="shared" si="3"/>
        <v/>
      </c>
      <c r="V27" s="646"/>
      <c r="W27" s="38"/>
      <c r="X27" s="227"/>
      <c r="Y27" s="228"/>
      <c r="Z27" s="228"/>
    </row>
    <row r="28" spans="1:26" ht="29.45" customHeight="1" x14ac:dyDescent="0.25">
      <c r="A28" s="626"/>
      <c r="B28" s="629"/>
      <c r="C28" s="632"/>
      <c r="D28" s="635"/>
      <c r="E28" s="277">
        <v>3</v>
      </c>
      <c r="F28" s="257"/>
      <c r="G28" s="193"/>
      <c r="H28" s="193"/>
      <c r="I28" s="220" t="str">
        <f t="shared" si="0"/>
        <v xml:space="preserve">  </v>
      </c>
      <c r="J28" s="193"/>
      <c r="K28" s="231" t="str">
        <f>+IFERROR(VLOOKUP($J28,'10 FORMULAS'!$B$51:$C$53,2,0),"")</f>
        <v/>
      </c>
      <c r="L28" s="231" t="e">
        <f>+IF(J28="Preventivo","Probabilidad",IF(J28="Detectivo","Probabilidad",IF(#REF!="Correctivo","Impacto","")))</f>
        <v>#REF!</v>
      </c>
      <c r="M28" s="278"/>
      <c r="N28" s="231" t="str">
        <f>+IFERROR(VLOOKUP($M28,'10 FORMULAS'!$B$54:$C$55,2,0),"")</f>
        <v/>
      </c>
      <c r="O28" s="279"/>
      <c r="P28" s="279"/>
      <c r="Q28" s="279"/>
      <c r="R28" s="279"/>
      <c r="S28" s="231" t="str">
        <f t="shared" si="1"/>
        <v/>
      </c>
      <c r="T28" s="231" t="str">
        <f t="shared" si="2"/>
        <v/>
      </c>
      <c r="U28" s="231" t="str">
        <f t="shared" si="3"/>
        <v/>
      </c>
      <c r="V28" s="646"/>
      <c r="W28" s="38"/>
      <c r="X28" s="227"/>
      <c r="Y28" s="228"/>
      <c r="Z28" s="228"/>
    </row>
    <row r="29" spans="1:26" ht="29.45" customHeight="1" x14ac:dyDescent="0.25">
      <c r="A29" s="626"/>
      <c r="B29" s="629"/>
      <c r="C29" s="632"/>
      <c r="D29" s="635"/>
      <c r="E29" s="277">
        <v>4</v>
      </c>
      <c r="F29" s="257"/>
      <c r="G29" s="193"/>
      <c r="H29" s="193"/>
      <c r="I29" s="220" t="str">
        <f t="shared" si="0"/>
        <v xml:space="preserve">  </v>
      </c>
      <c r="J29" s="193"/>
      <c r="K29" s="231" t="str">
        <f>+IFERROR(VLOOKUP($J29,'10 FORMULAS'!$B$51:$C$53,2,0),"")</f>
        <v/>
      </c>
      <c r="L29" s="231" t="e">
        <f>+IF(J29="Preventivo","Probabilidad",IF(J29="Detectivo","Probabilidad",IF(#REF!="Correctivo","Impacto","")))</f>
        <v>#REF!</v>
      </c>
      <c r="M29" s="278"/>
      <c r="N29" s="231" t="str">
        <f>+IFERROR(VLOOKUP($M29,'10 FORMULAS'!$B$54:$C$55,2,0),"")</f>
        <v/>
      </c>
      <c r="O29" s="279"/>
      <c r="P29" s="279"/>
      <c r="Q29" s="279"/>
      <c r="R29" s="279"/>
      <c r="S29" s="231" t="str">
        <f t="shared" si="1"/>
        <v/>
      </c>
      <c r="T29" s="231" t="str">
        <f t="shared" si="2"/>
        <v/>
      </c>
      <c r="U29" s="231" t="str">
        <f t="shared" si="3"/>
        <v/>
      </c>
      <c r="V29" s="646"/>
      <c r="W29" s="38"/>
      <c r="X29" s="227"/>
      <c r="Y29" s="228"/>
      <c r="Z29" s="228"/>
    </row>
    <row r="30" spans="1:26" ht="29.45" customHeight="1" x14ac:dyDescent="0.25">
      <c r="A30" s="626"/>
      <c r="B30" s="629"/>
      <c r="C30" s="632"/>
      <c r="D30" s="635"/>
      <c r="E30" s="277">
        <v>5</v>
      </c>
      <c r="F30" s="257"/>
      <c r="G30" s="193"/>
      <c r="H30" s="193"/>
      <c r="I30" s="220" t="str">
        <f t="shared" si="0"/>
        <v xml:space="preserve">  </v>
      </c>
      <c r="J30" s="193"/>
      <c r="K30" s="231" t="str">
        <f>+IFERROR(VLOOKUP($J30,'10 FORMULAS'!$B$51:$C$53,2,0),"")</f>
        <v/>
      </c>
      <c r="L30" s="231" t="e">
        <f>+IF(J30="Preventivo","Probabilidad",IF(J30="Detectivo","Probabilidad",IF(#REF!="Correctivo","Impacto","")))</f>
        <v>#REF!</v>
      </c>
      <c r="M30" s="278"/>
      <c r="N30" s="231" t="str">
        <f>+IFERROR(VLOOKUP($M30,'10 FORMULAS'!$B$54:$C$55,2,0),"")</f>
        <v/>
      </c>
      <c r="O30" s="279"/>
      <c r="P30" s="279"/>
      <c r="Q30" s="279"/>
      <c r="R30" s="279"/>
      <c r="S30" s="231" t="str">
        <f t="shared" si="1"/>
        <v/>
      </c>
      <c r="T30" s="231" t="str">
        <f t="shared" si="2"/>
        <v/>
      </c>
      <c r="U30" s="231" t="str">
        <f t="shared" si="3"/>
        <v/>
      </c>
      <c r="V30" s="646"/>
      <c r="W30" s="38"/>
      <c r="X30" s="227"/>
      <c r="Y30" s="228"/>
      <c r="Z30" s="228"/>
    </row>
    <row r="31" spans="1:26" ht="29.45" customHeight="1" thickBot="1" x14ac:dyDescent="0.3">
      <c r="A31" s="627"/>
      <c r="B31" s="630"/>
      <c r="C31" s="633"/>
      <c r="D31" s="636"/>
      <c r="E31" s="280">
        <v>6</v>
      </c>
      <c r="F31" s="260"/>
      <c r="G31" s="194"/>
      <c r="H31" s="194"/>
      <c r="I31" s="349" t="str">
        <f t="shared" si="0"/>
        <v xml:space="preserve">  </v>
      </c>
      <c r="J31" s="194"/>
      <c r="K31" s="350" t="str">
        <f>+IFERROR(VLOOKUP($J31,'10 FORMULAS'!$B$51:$C$53,2,0),"")</f>
        <v/>
      </c>
      <c r="L31" s="350" t="e">
        <f>+IF(J31="Preventivo","Probabilidad",IF(J31="Detectivo","Probabilidad",IF(#REF!="Correctivo","Impacto","")))</f>
        <v>#REF!</v>
      </c>
      <c r="M31" s="351"/>
      <c r="N31" s="350" t="str">
        <f>+IFERROR(VLOOKUP($M31,'10 FORMULAS'!$B$54:$C$55,2,0),"")</f>
        <v/>
      </c>
      <c r="O31" s="352"/>
      <c r="P31" s="352"/>
      <c r="Q31" s="352"/>
      <c r="R31" s="352"/>
      <c r="S31" s="350" t="str">
        <f t="shared" si="1"/>
        <v/>
      </c>
      <c r="T31" s="350" t="str">
        <f t="shared" si="2"/>
        <v/>
      </c>
      <c r="U31" s="350" t="str">
        <f t="shared" si="3"/>
        <v/>
      </c>
      <c r="V31" s="647"/>
      <c r="W31" s="38"/>
    </row>
    <row r="32" spans="1:26" ht="29.45" customHeight="1" x14ac:dyDescent="0.25">
      <c r="A32" s="637" t="str">
        <f>'2 CONTEXTO E IDENTIFICACIÓN'!A13</f>
        <v>R5</v>
      </c>
      <c r="B32" s="639" t="str">
        <f>+'2 CONTEXTO E IDENTIFICACIÓN'!J13</f>
        <v xml:space="preserve"> por a causa de </v>
      </c>
      <c r="C32" s="643" t="str">
        <f>+'3 PROBABIL E IMPACTO INHERENTE'!E13</f>
        <v/>
      </c>
      <c r="D32" s="644" t="str">
        <f>+'3 PROBABIL E IMPACTO INHERENTE'!M13</f>
        <v/>
      </c>
      <c r="E32" s="281">
        <v>1</v>
      </c>
      <c r="F32" s="256"/>
      <c r="G32" s="253"/>
      <c r="H32" s="253"/>
      <c r="I32" s="338" t="str">
        <f t="shared" si="0"/>
        <v xml:space="preserve">  </v>
      </c>
      <c r="J32" s="253"/>
      <c r="K32" s="339" t="str">
        <f>+IFERROR(VLOOKUP($J32,'10 FORMULAS'!$B$51:$C$53,2,0),"")</f>
        <v/>
      </c>
      <c r="L32" s="339" t="e">
        <f>+IF(J32="Preventivo","Probabilidad",IF(J32="Detectivo","Probabilidad",IF(#REF!="Correctivo","Impacto","")))</f>
        <v>#REF!</v>
      </c>
      <c r="M32" s="340"/>
      <c r="N32" s="339" t="str">
        <f>+IFERROR(VLOOKUP($M32,'10 FORMULAS'!$B$54:$C$55,2,0),"")</f>
        <v/>
      </c>
      <c r="O32" s="341"/>
      <c r="P32" s="341"/>
      <c r="Q32" s="341"/>
      <c r="R32" s="341"/>
      <c r="S32" s="339" t="str">
        <f t="shared" si="1"/>
        <v/>
      </c>
      <c r="T32" s="339" t="str">
        <f t="shared" si="2"/>
        <v/>
      </c>
      <c r="U32" s="339" t="str">
        <f>+IFERROR(C32-T32,"")</f>
        <v/>
      </c>
      <c r="V32" s="648"/>
      <c r="W32" s="38"/>
      <c r="X32" s="227"/>
      <c r="Y32" s="228"/>
      <c r="Z32" s="228"/>
    </row>
    <row r="33" spans="1:26" ht="29.45" customHeight="1" x14ac:dyDescent="0.25">
      <c r="A33" s="637"/>
      <c r="B33" s="639"/>
      <c r="C33" s="643"/>
      <c r="D33" s="644"/>
      <c r="E33" s="277">
        <v>2</v>
      </c>
      <c r="F33" s="256"/>
      <c r="G33" s="253"/>
      <c r="H33" s="253"/>
      <c r="I33" s="220" t="str">
        <f t="shared" si="0"/>
        <v xml:space="preserve">  </v>
      </c>
      <c r="J33" s="193"/>
      <c r="K33" s="231" t="str">
        <f>+IFERROR(VLOOKUP($J33,'10 FORMULAS'!$B$51:$C$53,2,0),"")</f>
        <v/>
      </c>
      <c r="L33" s="231" t="e">
        <f>+IF(J33="Preventivo","Probabilidad",IF(J33="Detectivo","Probabilidad",IF(#REF!="Correctivo","Impacto","")))</f>
        <v>#REF!</v>
      </c>
      <c r="M33" s="278"/>
      <c r="N33" s="231" t="str">
        <f>+IFERROR(VLOOKUP($M33,'10 FORMULAS'!$B$54:$C$55,2,0),"")</f>
        <v/>
      </c>
      <c r="O33" s="279"/>
      <c r="P33" s="279"/>
      <c r="Q33" s="279"/>
      <c r="R33" s="279"/>
      <c r="S33" s="231" t="str">
        <f t="shared" si="1"/>
        <v/>
      </c>
      <c r="T33" s="231" t="str">
        <f t="shared" si="2"/>
        <v/>
      </c>
      <c r="U33" s="231" t="str">
        <f t="shared" si="3"/>
        <v/>
      </c>
      <c r="V33" s="648"/>
      <c r="W33" s="38"/>
      <c r="X33" s="227"/>
      <c r="Y33" s="228"/>
      <c r="Z33" s="228"/>
    </row>
    <row r="34" spans="1:26" ht="29.45" customHeight="1" x14ac:dyDescent="0.25">
      <c r="A34" s="637"/>
      <c r="B34" s="639"/>
      <c r="C34" s="643"/>
      <c r="D34" s="644"/>
      <c r="E34" s="277">
        <v>3</v>
      </c>
      <c r="F34" s="256"/>
      <c r="G34" s="253"/>
      <c r="H34" s="253"/>
      <c r="I34" s="220" t="str">
        <f t="shared" si="0"/>
        <v xml:space="preserve">  </v>
      </c>
      <c r="J34" s="193"/>
      <c r="K34" s="231" t="str">
        <f>+IFERROR(VLOOKUP($J34,'10 FORMULAS'!$B$51:$C$53,2,0),"")</f>
        <v/>
      </c>
      <c r="L34" s="231" t="e">
        <f>+IF(J34="Preventivo","Probabilidad",IF(J34="Detectivo","Probabilidad",IF(#REF!="Correctivo","Impacto","")))</f>
        <v>#REF!</v>
      </c>
      <c r="M34" s="278"/>
      <c r="N34" s="231" t="str">
        <f>+IFERROR(VLOOKUP($M34,'10 FORMULAS'!$B$54:$C$55,2,0),"")</f>
        <v/>
      </c>
      <c r="O34" s="279"/>
      <c r="P34" s="279"/>
      <c r="Q34" s="279"/>
      <c r="R34" s="279"/>
      <c r="S34" s="231" t="str">
        <f t="shared" si="1"/>
        <v/>
      </c>
      <c r="T34" s="231" t="str">
        <f t="shared" si="2"/>
        <v/>
      </c>
      <c r="U34" s="231" t="str">
        <f t="shared" si="3"/>
        <v/>
      </c>
      <c r="V34" s="648"/>
      <c r="W34" s="38"/>
      <c r="X34" s="227"/>
      <c r="Y34" s="228"/>
      <c r="Z34" s="228"/>
    </row>
    <row r="35" spans="1:26" ht="29.45" customHeight="1" x14ac:dyDescent="0.25">
      <c r="A35" s="626"/>
      <c r="B35" s="629"/>
      <c r="C35" s="632"/>
      <c r="D35" s="635"/>
      <c r="E35" s="277">
        <v>4</v>
      </c>
      <c r="F35" s="257"/>
      <c r="G35" s="193"/>
      <c r="H35" s="193"/>
      <c r="I35" s="220" t="str">
        <f t="shared" si="0"/>
        <v xml:space="preserve">  </v>
      </c>
      <c r="J35" s="193"/>
      <c r="K35" s="231" t="str">
        <f>+IFERROR(VLOOKUP($J35,'10 FORMULAS'!$B$51:$C$53,2,0),"")</f>
        <v/>
      </c>
      <c r="L35" s="231" t="e">
        <f>+IF(J35="Preventivo","Probabilidad",IF(J35="Detectivo","Probabilidad",IF(#REF!="Correctivo","Impacto","")))</f>
        <v>#REF!</v>
      </c>
      <c r="M35" s="278"/>
      <c r="N35" s="231" t="str">
        <f>+IFERROR(VLOOKUP($M35,'10 FORMULAS'!$B$54:$C$55,2,0),"")</f>
        <v/>
      </c>
      <c r="O35" s="279"/>
      <c r="P35" s="279"/>
      <c r="Q35" s="279"/>
      <c r="R35" s="279"/>
      <c r="S35" s="231" t="str">
        <f t="shared" si="1"/>
        <v/>
      </c>
      <c r="T35" s="231" t="str">
        <f t="shared" si="2"/>
        <v/>
      </c>
      <c r="U35" s="231" t="str">
        <f t="shared" si="3"/>
        <v/>
      </c>
      <c r="V35" s="649"/>
      <c r="W35" s="38"/>
      <c r="X35" s="227"/>
      <c r="Y35" s="228"/>
      <c r="Z35" s="228"/>
    </row>
    <row r="36" spans="1:26" ht="29.45" customHeight="1" x14ac:dyDescent="0.25">
      <c r="A36" s="626"/>
      <c r="B36" s="629"/>
      <c r="C36" s="632"/>
      <c r="D36" s="635"/>
      <c r="E36" s="277">
        <v>5</v>
      </c>
      <c r="F36" s="257"/>
      <c r="G36" s="193"/>
      <c r="H36" s="193"/>
      <c r="I36" s="220" t="str">
        <f t="shared" si="0"/>
        <v xml:space="preserve">  </v>
      </c>
      <c r="J36" s="193"/>
      <c r="K36" s="231" t="str">
        <f>+IFERROR(VLOOKUP($J36,'10 FORMULAS'!$B$51:$C$53,2,0),"")</f>
        <v/>
      </c>
      <c r="L36" s="231" t="e">
        <f>+IF(J36="Preventivo","Probabilidad",IF(J36="Detectivo","Probabilidad",IF(#REF!="Correctivo","Impacto","")))</f>
        <v>#REF!</v>
      </c>
      <c r="M36" s="278"/>
      <c r="N36" s="231" t="str">
        <f>+IFERROR(VLOOKUP($M36,'10 FORMULAS'!$B$54:$C$55,2,0),"")</f>
        <v/>
      </c>
      <c r="O36" s="279"/>
      <c r="P36" s="279"/>
      <c r="Q36" s="279"/>
      <c r="R36" s="279"/>
      <c r="S36" s="231" t="str">
        <f t="shared" si="1"/>
        <v/>
      </c>
      <c r="T36" s="231" t="str">
        <f t="shared" si="2"/>
        <v/>
      </c>
      <c r="U36" s="231" t="str">
        <f t="shared" si="3"/>
        <v/>
      </c>
      <c r="V36" s="649"/>
      <c r="W36" s="38"/>
      <c r="X36" s="227"/>
      <c r="Y36" s="228"/>
      <c r="Z36" s="228"/>
    </row>
    <row r="37" spans="1:26" ht="29.45" customHeight="1" thickBot="1" x14ac:dyDescent="0.3">
      <c r="A37" s="627"/>
      <c r="B37" s="630"/>
      <c r="C37" s="633"/>
      <c r="D37" s="636"/>
      <c r="E37" s="277">
        <v>6</v>
      </c>
      <c r="F37" s="260"/>
      <c r="G37" s="194"/>
      <c r="H37" s="194"/>
      <c r="I37" s="220" t="str">
        <f t="shared" si="0"/>
        <v xml:space="preserve">  </v>
      </c>
      <c r="J37" s="193"/>
      <c r="K37" s="231" t="str">
        <f>+IFERROR(VLOOKUP($J37,'10 FORMULAS'!$B$51:$C$53,2,0),"")</f>
        <v/>
      </c>
      <c r="L37" s="231" t="e">
        <f>+IF(J37="Preventivo","Probabilidad",IF(J37="Detectivo","Probabilidad",IF(#REF!="Correctivo","Impacto","")))</f>
        <v>#REF!</v>
      </c>
      <c r="M37" s="278"/>
      <c r="N37" s="231" t="str">
        <f>+IFERROR(VLOOKUP($M37,'10 FORMULAS'!$B$54:$C$55,2,0),"")</f>
        <v/>
      </c>
      <c r="O37" s="279"/>
      <c r="P37" s="279"/>
      <c r="Q37" s="279"/>
      <c r="R37" s="279"/>
      <c r="S37" s="231" t="str">
        <f t="shared" si="1"/>
        <v/>
      </c>
      <c r="T37" s="231" t="str">
        <f t="shared" si="2"/>
        <v/>
      </c>
      <c r="U37" s="231" t="str">
        <f t="shared" si="3"/>
        <v/>
      </c>
      <c r="V37" s="653"/>
      <c r="W37" s="38"/>
    </row>
    <row r="38" spans="1:26" ht="29.45" customHeight="1" x14ac:dyDescent="0.25">
      <c r="A38" s="625" t="str">
        <f>'2 CONTEXTO E IDENTIFICACIÓN'!A14</f>
        <v>R6</v>
      </c>
      <c r="B38" s="628" t="str">
        <f>+'2 CONTEXTO E IDENTIFICACIÓN'!J14</f>
        <v xml:space="preserve"> por a causa de </v>
      </c>
      <c r="C38" s="631" t="str">
        <f>+'3 PROBABIL E IMPACTO INHERENTE'!E14</f>
        <v/>
      </c>
      <c r="D38" s="634" t="str">
        <f>+'3 PROBABIL E IMPACTO INHERENTE'!M14</f>
        <v/>
      </c>
      <c r="E38" s="277">
        <v>1</v>
      </c>
      <c r="F38" s="258"/>
      <c r="G38" s="52"/>
      <c r="H38" s="52"/>
      <c r="I38" s="220" t="str">
        <f t="shared" si="0"/>
        <v xml:space="preserve">  </v>
      </c>
      <c r="J38" s="193"/>
      <c r="K38" s="231" t="str">
        <f>+IFERROR(VLOOKUP($J38,'10 FORMULAS'!$B$51:$C$53,2,0),"")</f>
        <v/>
      </c>
      <c r="L38" s="231" t="e">
        <f>+IF(J38="Preventivo","Probabilidad",IF(J38="Detectivo","Probabilidad",IF(#REF!="Correctivo","Impacto","")))</f>
        <v>#REF!</v>
      </c>
      <c r="M38" s="278"/>
      <c r="N38" s="231" t="str">
        <f>+IFERROR(VLOOKUP($M38,'10 FORMULAS'!$B$54:$C$55,2,0),"")</f>
        <v/>
      </c>
      <c r="O38" s="279"/>
      <c r="P38" s="279"/>
      <c r="Q38" s="279"/>
      <c r="R38" s="279"/>
      <c r="S38" s="231" t="str">
        <f t="shared" si="1"/>
        <v/>
      </c>
      <c r="T38" s="231" t="str">
        <f t="shared" si="2"/>
        <v/>
      </c>
      <c r="U38" s="231" t="str">
        <f t="shared" si="3"/>
        <v/>
      </c>
      <c r="V38" s="652"/>
      <c r="W38" s="38"/>
      <c r="X38" s="227"/>
      <c r="Y38" s="228"/>
      <c r="Z38" s="228"/>
    </row>
    <row r="39" spans="1:26" ht="29.45" customHeight="1" x14ac:dyDescent="0.25">
      <c r="A39" s="637"/>
      <c r="B39" s="639"/>
      <c r="C39" s="643"/>
      <c r="D39" s="644"/>
      <c r="E39" s="277">
        <v>2</v>
      </c>
      <c r="F39" s="256"/>
      <c r="G39" s="253"/>
      <c r="H39" s="253"/>
      <c r="I39" s="220" t="str">
        <f t="shared" si="0"/>
        <v xml:space="preserve">  </v>
      </c>
      <c r="J39" s="193"/>
      <c r="K39" s="231" t="str">
        <f>+IFERROR(VLOOKUP($J39,'10 FORMULAS'!$B$51:$C$53,2,0),"")</f>
        <v/>
      </c>
      <c r="L39" s="231" t="e">
        <f>+IF(J39="Preventivo","Probabilidad",IF(J39="Detectivo","Probabilidad",IF(#REF!="Correctivo","Impacto","")))</f>
        <v>#REF!</v>
      </c>
      <c r="M39" s="278"/>
      <c r="N39" s="231" t="str">
        <f>+IFERROR(VLOOKUP($M39,'10 FORMULAS'!$B$54:$C$55,2,0),"")</f>
        <v/>
      </c>
      <c r="O39" s="279"/>
      <c r="P39" s="279"/>
      <c r="Q39" s="279"/>
      <c r="R39" s="279"/>
      <c r="S39" s="231" t="str">
        <f t="shared" si="1"/>
        <v/>
      </c>
      <c r="T39" s="231" t="str">
        <f t="shared" si="2"/>
        <v/>
      </c>
      <c r="U39" s="231" t="str">
        <f t="shared" si="3"/>
        <v/>
      </c>
      <c r="V39" s="648"/>
      <c r="W39" s="38"/>
      <c r="X39" s="227"/>
      <c r="Y39" s="228"/>
      <c r="Z39" s="228"/>
    </row>
    <row r="40" spans="1:26" ht="29.45" customHeight="1" x14ac:dyDescent="0.25">
      <c r="A40" s="637"/>
      <c r="B40" s="639"/>
      <c r="C40" s="643"/>
      <c r="D40" s="644"/>
      <c r="E40" s="277">
        <v>3</v>
      </c>
      <c r="F40" s="256"/>
      <c r="G40" s="253"/>
      <c r="H40" s="253"/>
      <c r="I40" s="220" t="str">
        <f t="shared" si="0"/>
        <v xml:space="preserve">  </v>
      </c>
      <c r="J40" s="193"/>
      <c r="K40" s="231" t="str">
        <f>+IFERROR(VLOOKUP($J40,'10 FORMULAS'!$B$51:$C$53,2,0),"")</f>
        <v/>
      </c>
      <c r="L40" s="231" t="e">
        <f>+IF(J40="Preventivo","Probabilidad",IF(J40="Detectivo","Probabilidad",IF(#REF!="Correctivo","Impacto","")))</f>
        <v>#REF!</v>
      </c>
      <c r="M40" s="278"/>
      <c r="N40" s="231" t="str">
        <f>+IFERROR(VLOOKUP($M40,'10 FORMULAS'!$B$54:$C$55,2,0),"")</f>
        <v/>
      </c>
      <c r="O40" s="279"/>
      <c r="P40" s="279"/>
      <c r="Q40" s="279"/>
      <c r="R40" s="279"/>
      <c r="S40" s="231" t="str">
        <f t="shared" ref="S40:S71" si="4">+IFERROR($K40+$N40,"")</f>
        <v/>
      </c>
      <c r="T40" s="231" t="str">
        <f t="shared" si="2"/>
        <v/>
      </c>
      <c r="U40" s="231" t="str">
        <f t="shared" si="3"/>
        <v/>
      </c>
      <c r="V40" s="648"/>
      <c r="W40" s="38"/>
      <c r="X40" s="227"/>
      <c r="Y40" s="228"/>
      <c r="Z40" s="228"/>
    </row>
    <row r="41" spans="1:26" ht="29.45" customHeight="1" x14ac:dyDescent="0.25">
      <c r="A41" s="626"/>
      <c r="B41" s="629"/>
      <c r="C41" s="632"/>
      <c r="D41" s="635"/>
      <c r="E41" s="277">
        <v>4</v>
      </c>
      <c r="F41" s="257"/>
      <c r="G41" s="193"/>
      <c r="H41" s="193"/>
      <c r="I41" s="220" t="str">
        <f t="shared" si="0"/>
        <v xml:space="preserve">  </v>
      </c>
      <c r="J41" s="193"/>
      <c r="K41" s="231" t="str">
        <f>+IFERROR(VLOOKUP($J41,'10 FORMULAS'!$B$51:$C$53,2,0),"")</f>
        <v/>
      </c>
      <c r="L41" s="231" t="e">
        <f>+IF(J41="Preventivo","Probabilidad",IF(J41="Detectivo","Probabilidad",IF(#REF!="Correctivo","Impacto","")))</f>
        <v>#REF!</v>
      </c>
      <c r="M41" s="278"/>
      <c r="N41" s="231" t="str">
        <f>+IFERROR(VLOOKUP($M41,'10 FORMULAS'!$B$54:$C$55,2,0),"")</f>
        <v/>
      </c>
      <c r="O41" s="279"/>
      <c r="P41" s="279"/>
      <c r="Q41" s="279"/>
      <c r="R41" s="279"/>
      <c r="S41" s="231" t="str">
        <f t="shared" si="4"/>
        <v/>
      </c>
      <c r="T41" s="231" t="str">
        <f t="shared" si="2"/>
        <v/>
      </c>
      <c r="U41" s="231" t="str">
        <f t="shared" si="3"/>
        <v/>
      </c>
      <c r="V41" s="649"/>
      <c r="W41" s="38"/>
      <c r="X41" s="227"/>
      <c r="Y41" s="228"/>
      <c r="Z41" s="228"/>
    </row>
    <row r="42" spans="1:26" ht="29.45" customHeight="1" x14ac:dyDescent="0.25">
      <c r="A42" s="626"/>
      <c r="B42" s="629"/>
      <c r="C42" s="632"/>
      <c r="D42" s="635"/>
      <c r="E42" s="277">
        <v>5</v>
      </c>
      <c r="F42" s="257"/>
      <c r="G42" s="193"/>
      <c r="H42" s="193"/>
      <c r="I42" s="220" t="str">
        <f t="shared" si="0"/>
        <v xml:space="preserve">  </v>
      </c>
      <c r="J42" s="193"/>
      <c r="K42" s="231" t="str">
        <f>+IFERROR(VLOOKUP($J42,'10 FORMULAS'!$B$51:$C$53,2,0),"")</f>
        <v/>
      </c>
      <c r="L42" s="231" t="e">
        <f>+IF(J42="Preventivo","Probabilidad",IF(J42="Detectivo","Probabilidad",IF(#REF!="Correctivo","Impacto","")))</f>
        <v>#REF!</v>
      </c>
      <c r="M42" s="278"/>
      <c r="N42" s="231" t="str">
        <f>+IFERROR(VLOOKUP($M42,'10 FORMULAS'!$B$54:$C$55,2,0),"")</f>
        <v/>
      </c>
      <c r="O42" s="279"/>
      <c r="P42" s="279"/>
      <c r="Q42" s="279"/>
      <c r="R42" s="279"/>
      <c r="S42" s="231" t="str">
        <f t="shared" si="4"/>
        <v/>
      </c>
      <c r="T42" s="231" t="str">
        <f t="shared" si="2"/>
        <v/>
      </c>
      <c r="U42" s="231" t="str">
        <f t="shared" si="3"/>
        <v/>
      </c>
      <c r="V42" s="649"/>
      <c r="W42" s="38"/>
      <c r="X42" s="227"/>
      <c r="Y42" s="228"/>
      <c r="Z42" s="228"/>
    </row>
    <row r="43" spans="1:26" ht="29.45" customHeight="1" thickBot="1" x14ac:dyDescent="0.3">
      <c r="A43" s="627"/>
      <c r="B43" s="630"/>
      <c r="C43" s="633"/>
      <c r="D43" s="636"/>
      <c r="E43" s="280">
        <v>6</v>
      </c>
      <c r="F43" s="260"/>
      <c r="G43" s="194"/>
      <c r="H43" s="194"/>
      <c r="I43" s="220" t="str">
        <f t="shared" si="0"/>
        <v xml:space="preserve">  </v>
      </c>
      <c r="J43" s="193"/>
      <c r="K43" s="231" t="str">
        <f>+IFERROR(VLOOKUP($J43,'10 FORMULAS'!$B$51:$C$53,2,0),"")</f>
        <v/>
      </c>
      <c r="L43" s="231" t="e">
        <f>+IF(J43="Preventivo","Probabilidad",IF(J43="Detectivo","Probabilidad",IF(#REF!="Correctivo","Impacto","")))</f>
        <v>#REF!</v>
      </c>
      <c r="M43" s="278"/>
      <c r="N43" s="231" t="str">
        <f>+IFERROR(VLOOKUP($M43,'10 FORMULAS'!$B$54:$C$55,2,0),"")</f>
        <v/>
      </c>
      <c r="O43" s="279"/>
      <c r="P43" s="279"/>
      <c r="Q43" s="279"/>
      <c r="R43" s="279"/>
      <c r="S43" s="231" t="str">
        <f t="shared" si="4"/>
        <v/>
      </c>
      <c r="T43" s="231" t="str">
        <f t="shared" si="2"/>
        <v/>
      </c>
      <c r="U43" s="231" t="str">
        <f t="shared" si="3"/>
        <v/>
      </c>
      <c r="V43" s="653"/>
      <c r="W43" s="38"/>
    </row>
    <row r="44" spans="1:26" ht="29.45" customHeight="1" x14ac:dyDescent="0.25">
      <c r="A44" s="625" t="str">
        <f>'2 CONTEXTO E IDENTIFICACIÓN'!A15</f>
        <v>R7</v>
      </c>
      <c r="B44" s="628" t="str">
        <f>+'2 CONTEXTO E IDENTIFICACIÓN'!J15</f>
        <v xml:space="preserve"> por a causa de </v>
      </c>
      <c r="C44" s="631" t="str">
        <f>+'3 PROBABIL E IMPACTO INHERENTE'!E15</f>
        <v/>
      </c>
      <c r="D44" s="634" t="str">
        <f>+'3 PROBABIL E IMPACTO INHERENTE'!M15</f>
        <v/>
      </c>
      <c r="E44" s="281">
        <v>1</v>
      </c>
      <c r="F44" s="258"/>
      <c r="G44" s="52"/>
      <c r="H44" s="52"/>
      <c r="I44" s="220" t="str">
        <f t="shared" si="0"/>
        <v xml:space="preserve">  </v>
      </c>
      <c r="J44" s="193"/>
      <c r="K44" s="231" t="str">
        <f>+IFERROR(VLOOKUP($J44,'10 FORMULAS'!$B$51:$C$53,2,0),"")</f>
        <v/>
      </c>
      <c r="L44" s="231" t="e">
        <f>+IF(J44="Preventivo","Probabilidad",IF(J44="Detectivo","Probabilidad",IF(#REF!="Correctivo","Impacto","")))</f>
        <v>#REF!</v>
      </c>
      <c r="M44" s="278"/>
      <c r="N44" s="231" t="str">
        <f>+IFERROR(VLOOKUP($M44,'10 FORMULAS'!$B$54:$C$55,2,0),"")</f>
        <v/>
      </c>
      <c r="O44" s="279"/>
      <c r="P44" s="279"/>
      <c r="Q44" s="279"/>
      <c r="R44" s="279"/>
      <c r="S44" s="231" t="str">
        <f t="shared" si="4"/>
        <v/>
      </c>
      <c r="T44" s="231" t="str">
        <f t="shared" si="2"/>
        <v/>
      </c>
      <c r="U44" s="231" t="str">
        <f t="shared" si="3"/>
        <v/>
      </c>
      <c r="V44" s="652"/>
      <c r="W44" s="38"/>
      <c r="X44" s="227"/>
      <c r="Y44" s="228"/>
      <c r="Z44" s="228"/>
    </row>
    <row r="45" spans="1:26" ht="29.45" customHeight="1" x14ac:dyDescent="0.25">
      <c r="A45" s="626"/>
      <c r="B45" s="629"/>
      <c r="C45" s="632"/>
      <c r="D45" s="635"/>
      <c r="E45" s="277">
        <v>2</v>
      </c>
      <c r="F45" s="257"/>
      <c r="G45" s="193"/>
      <c r="H45" s="193"/>
      <c r="I45" s="220" t="str">
        <f t="shared" si="0"/>
        <v xml:space="preserve">  </v>
      </c>
      <c r="J45" s="193"/>
      <c r="K45" s="231" t="str">
        <f>+IFERROR(VLOOKUP($J45,'10 FORMULAS'!$B$51:$C$53,2,0),"")</f>
        <v/>
      </c>
      <c r="L45" s="231" t="e">
        <f>+IF(J45="Preventivo","Probabilidad",IF(J45="Detectivo","Probabilidad",IF(#REF!="Correctivo","Impacto","")))</f>
        <v>#REF!</v>
      </c>
      <c r="M45" s="278"/>
      <c r="N45" s="231" t="str">
        <f>+IFERROR(VLOOKUP($M45,'10 FORMULAS'!$B$54:$C$55,2,0),"")</f>
        <v/>
      </c>
      <c r="O45" s="279"/>
      <c r="P45" s="279"/>
      <c r="Q45" s="279"/>
      <c r="R45" s="279"/>
      <c r="S45" s="231" t="str">
        <f t="shared" si="4"/>
        <v/>
      </c>
      <c r="T45" s="231" t="str">
        <f t="shared" si="2"/>
        <v/>
      </c>
      <c r="U45" s="231" t="str">
        <f t="shared" si="3"/>
        <v/>
      </c>
      <c r="V45" s="649"/>
      <c r="W45" s="38"/>
      <c r="X45" s="227"/>
      <c r="Y45" s="228"/>
      <c r="Z45" s="228"/>
    </row>
    <row r="46" spans="1:26" ht="29.45" customHeight="1" x14ac:dyDescent="0.25">
      <c r="A46" s="626"/>
      <c r="B46" s="629"/>
      <c r="C46" s="632"/>
      <c r="D46" s="635"/>
      <c r="E46" s="277">
        <v>3</v>
      </c>
      <c r="F46" s="257"/>
      <c r="G46" s="193"/>
      <c r="H46" s="193"/>
      <c r="I46" s="220" t="str">
        <f t="shared" si="0"/>
        <v xml:space="preserve">  </v>
      </c>
      <c r="J46" s="193"/>
      <c r="K46" s="231" t="str">
        <f>+IFERROR(VLOOKUP($J46,'10 FORMULAS'!$B$51:$C$53,2,0),"")</f>
        <v/>
      </c>
      <c r="L46" s="231" t="e">
        <f>+IF(J46="Preventivo","Probabilidad",IF(J46="Detectivo","Probabilidad",IF(#REF!="Correctivo","Impacto","")))</f>
        <v>#REF!</v>
      </c>
      <c r="M46" s="278"/>
      <c r="N46" s="231" t="str">
        <f>+IFERROR(VLOOKUP($M46,'10 FORMULAS'!$B$54:$C$55,2,0),"")</f>
        <v/>
      </c>
      <c r="O46" s="279"/>
      <c r="P46" s="279"/>
      <c r="Q46" s="279"/>
      <c r="R46" s="279"/>
      <c r="S46" s="231" t="str">
        <f t="shared" si="4"/>
        <v/>
      </c>
      <c r="T46" s="231" t="str">
        <f t="shared" si="2"/>
        <v/>
      </c>
      <c r="U46" s="231" t="str">
        <f t="shared" si="3"/>
        <v/>
      </c>
      <c r="V46" s="649"/>
      <c r="W46" s="38"/>
      <c r="X46" s="227"/>
      <c r="Y46" s="228"/>
      <c r="Z46" s="228"/>
    </row>
    <row r="47" spans="1:26" ht="29.45" customHeight="1" x14ac:dyDescent="0.25">
      <c r="A47" s="626"/>
      <c r="B47" s="629"/>
      <c r="C47" s="632"/>
      <c r="D47" s="635"/>
      <c r="E47" s="277">
        <v>4</v>
      </c>
      <c r="F47" s="257"/>
      <c r="G47" s="193"/>
      <c r="H47" s="193"/>
      <c r="I47" s="220" t="str">
        <f t="shared" si="0"/>
        <v xml:space="preserve">  </v>
      </c>
      <c r="J47" s="193"/>
      <c r="K47" s="231" t="str">
        <f>+IFERROR(VLOOKUP($J47,'10 FORMULAS'!$B$51:$C$53,2,0),"")</f>
        <v/>
      </c>
      <c r="L47" s="231" t="e">
        <f>+IF(J47="Preventivo","Probabilidad",IF(J47="Detectivo","Probabilidad",IF(#REF!="Correctivo","Impacto","")))</f>
        <v>#REF!</v>
      </c>
      <c r="M47" s="278"/>
      <c r="N47" s="231" t="str">
        <f>+IFERROR(VLOOKUP($M47,'10 FORMULAS'!$B$54:$C$55,2,0),"")</f>
        <v/>
      </c>
      <c r="O47" s="279"/>
      <c r="P47" s="279"/>
      <c r="Q47" s="279"/>
      <c r="R47" s="279"/>
      <c r="S47" s="231" t="str">
        <f t="shared" si="4"/>
        <v/>
      </c>
      <c r="T47" s="231" t="str">
        <f t="shared" si="2"/>
        <v/>
      </c>
      <c r="U47" s="231" t="str">
        <f t="shared" si="3"/>
        <v/>
      </c>
      <c r="V47" s="649"/>
      <c r="W47" s="38"/>
      <c r="X47" s="227"/>
      <c r="Y47" s="228"/>
      <c r="Z47" s="228"/>
    </row>
    <row r="48" spans="1:26" ht="29.45" customHeight="1" x14ac:dyDescent="0.25">
      <c r="A48" s="626"/>
      <c r="B48" s="629"/>
      <c r="C48" s="632"/>
      <c r="D48" s="635"/>
      <c r="E48" s="277">
        <v>5</v>
      </c>
      <c r="F48" s="257"/>
      <c r="G48" s="193"/>
      <c r="H48" s="193"/>
      <c r="I48" s="220" t="str">
        <f t="shared" si="0"/>
        <v xml:space="preserve">  </v>
      </c>
      <c r="J48" s="193"/>
      <c r="K48" s="231" t="str">
        <f>+IFERROR(VLOOKUP($J48,'10 FORMULAS'!$B$51:$C$53,2,0),"")</f>
        <v/>
      </c>
      <c r="L48" s="231" t="e">
        <f>+IF(J48="Preventivo","Probabilidad",IF(J48="Detectivo","Probabilidad",IF(#REF!="Correctivo","Impacto","")))</f>
        <v>#REF!</v>
      </c>
      <c r="M48" s="278"/>
      <c r="N48" s="231" t="str">
        <f>+IFERROR(VLOOKUP($M48,'10 FORMULAS'!$B$54:$C$55,2,0),"")</f>
        <v/>
      </c>
      <c r="O48" s="279"/>
      <c r="P48" s="279"/>
      <c r="Q48" s="279"/>
      <c r="R48" s="279"/>
      <c r="S48" s="231" t="str">
        <f t="shared" si="4"/>
        <v/>
      </c>
      <c r="T48" s="231" t="str">
        <f t="shared" si="2"/>
        <v/>
      </c>
      <c r="U48" s="231" t="str">
        <f t="shared" si="3"/>
        <v/>
      </c>
      <c r="V48" s="649"/>
      <c r="W48" s="38"/>
      <c r="X48" s="227"/>
      <c r="Y48" s="228"/>
      <c r="Z48" s="228"/>
    </row>
    <row r="49" spans="1:26" ht="29.45" customHeight="1" thickBot="1" x14ac:dyDescent="0.3">
      <c r="A49" s="627"/>
      <c r="B49" s="630"/>
      <c r="C49" s="633"/>
      <c r="D49" s="636"/>
      <c r="E49" s="280">
        <v>6</v>
      </c>
      <c r="F49" s="260"/>
      <c r="G49" s="194"/>
      <c r="H49" s="194"/>
      <c r="I49" s="220" t="str">
        <f t="shared" si="0"/>
        <v xml:space="preserve">  </v>
      </c>
      <c r="J49" s="193"/>
      <c r="K49" s="231" t="str">
        <f>+IFERROR(VLOOKUP($J49,'10 FORMULAS'!$B$51:$C$53,2,0),"")</f>
        <v/>
      </c>
      <c r="L49" s="231" t="e">
        <f>+IF(J49="Preventivo","Probabilidad",IF(J49="Detectivo","Probabilidad",IF(#REF!="Correctivo","Impacto","")))</f>
        <v>#REF!</v>
      </c>
      <c r="M49" s="278"/>
      <c r="N49" s="231" t="str">
        <f>+IFERROR(VLOOKUP($M49,'10 FORMULAS'!$B$54:$C$55,2,0),"")</f>
        <v/>
      </c>
      <c r="O49" s="279"/>
      <c r="P49" s="279"/>
      <c r="Q49" s="279"/>
      <c r="R49" s="279"/>
      <c r="S49" s="231" t="str">
        <f t="shared" si="4"/>
        <v/>
      </c>
      <c r="T49" s="231" t="str">
        <f t="shared" si="2"/>
        <v/>
      </c>
      <c r="U49" s="231" t="str">
        <f t="shared" si="3"/>
        <v/>
      </c>
      <c r="V49" s="653"/>
      <c r="W49" s="38"/>
    </row>
    <row r="50" spans="1:26" ht="29.45" customHeight="1" x14ac:dyDescent="0.25">
      <c r="A50" s="625" t="str">
        <f>'2 CONTEXTO E IDENTIFICACIÓN'!A16</f>
        <v>R8</v>
      </c>
      <c r="B50" s="628" t="str">
        <f>+'2 CONTEXTO E IDENTIFICACIÓN'!J16</f>
        <v xml:space="preserve"> por a causa de </v>
      </c>
      <c r="C50" s="631" t="str">
        <f>+'3 PROBABIL E IMPACTO INHERENTE'!E16</f>
        <v/>
      </c>
      <c r="D50" s="634" t="str">
        <f>+'3 PROBABIL E IMPACTO INHERENTE'!M16</f>
        <v/>
      </c>
      <c r="E50" s="281">
        <v>1</v>
      </c>
      <c r="F50" s="258"/>
      <c r="G50" s="52"/>
      <c r="H50" s="52"/>
      <c r="I50" s="220" t="str">
        <f t="shared" si="0"/>
        <v xml:space="preserve">  </v>
      </c>
      <c r="J50" s="193"/>
      <c r="K50" s="231" t="str">
        <f>+IFERROR(VLOOKUP($J50,'10 FORMULAS'!$B$51:$C$53,2,0),"")</f>
        <v/>
      </c>
      <c r="L50" s="231" t="e">
        <f>+IF(J50="Preventivo","Probabilidad",IF(J50="Detectivo","Probabilidad",IF(#REF!="Correctivo","Impacto","")))</f>
        <v>#REF!</v>
      </c>
      <c r="M50" s="278"/>
      <c r="N50" s="231" t="str">
        <f>+IFERROR(VLOOKUP($M50,'10 FORMULAS'!$B$54:$C$55,2,0),"")</f>
        <v/>
      </c>
      <c r="O50" s="279"/>
      <c r="P50" s="279"/>
      <c r="Q50" s="279"/>
      <c r="R50" s="279"/>
      <c r="S50" s="231" t="str">
        <f t="shared" si="4"/>
        <v/>
      </c>
      <c r="T50" s="231" t="str">
        <f t="shared" si="2"/>
        <v/>
      </c>
      <c r="U50" s="231" t="str">
        <f t="shared" si="3"/>
        <v/>
      </c>
      <c r="V50" s="652"/>
      <c r="W50" s="38"/>
      <c r="X50" s="227"/>
      <c r="Y50" s="228"/>
      <c r="Z50" s="228"/>
    </row>
    <row r="51" spans="1:26" ht="29.45" customHeight="1" x14ac:dyDescent="0.25">
      <c r="A51" s="626"/>
      <c r="B51" s="629"/>
      <c r="C51" s="632"/>
      <c r="D51" s="635"/>
      <c r="E51" s="277">
        <v>2</v>
      </c>
      <c r="F51" s="257"/>
      <c r="G51" s="193"/>
      <c r="H51" s="193"/>
      <c r="I51" s="220" t="str">
        <f t="shared" si="0"/>
        <v xml:space="preserve">  </v>
      </c>
      <c r="J51" s="193"/>
      <c r="K51" s="231" t="str">
        <f>+IFERROR(VLOOKUP($J51,'10 FORMULAS'!$B$51:$C$53,2,0),"")</f>
        <v/>
      </c>
      <c r="L51" s="231" t="e">
        <f>+IF(J51="Preventivo","Probabilidad",IF(J51="Detectivo","Probabilidad",IF(#REF!="Correctivo","Impacto","")))</f>
        <v>#REF!</v>
      </c>
      <c r="M51" s="278"/>
      <c r="N51" s="231" t="str">
        <f>+IFERROR(VLOOKUP($M51,'10 FORMULAS'!$B$54:$C$55,2,0),"")</f>
        <v/>
      </c>
      <c r="O51" s="279"/>
      <c r="P51" s="279"/>
      <c r="Q51" s="279"/>
      <c r="R51" s="279"/>
      <c r="S51" s="231" t="str">
        <f t="shared" si="4"/>
        <v/>
      </c>
      <c r="T51" s="231" t="str">
        <f t="shared" si="2"/>
        <v/>
      </c>
      <c r="U51" s="231" t="str">
        <f t="shared" si="3"/>
        <v/>
      </c>
      <c r="V51" s="649"/>
      <c r="W51" s="38"/>
      <c r="X51" s="227"/>
      <c r="Y51" s="228"/>
      <c r="Z51" s="228"/>
    </row>
    <row r="52" spans="1:26" ht="29.45" customHeight="1" x14ac:dyDescent="0.25">
      <c r="A52" s="626"/>
      <c r="B52" s="629"/>
      <c r="C52" s="632"/>
      <c r="D52" s="635"/>
      <c r="E52" s="277">
        <v>3</v>
      </c>
      <c r="F52" s="257"/>
      <c r="G52" s="193"/>
      <c r="H52" s="193"/>
      <c r="I52" s="220" t="str">
        <f t="shared" si="0"/>
        <v xml:space="preserve">  </v>
      </c>
      <c r="J52" s="193"/>
      <c r="K52" s="231" t="str">
        <f>+IFERROR(VLOOKUP($J52,'10 FORMULAS'!$B$51:$C$53,2,0),"")</f>
        <v/>
      </c>
      <c r="L52" s="231" t="e">
        <f>+IF(J52="Preventivo","Probabilidad",IF(J52="Detectivo","Probabilidad",IF(#REF!="Correctivo","Impacto","")))</f>
        <v>#REF!</v>
      </c>
      <c r="M52" s="278"/>
      <c r="N52" s="231" t="str">
        <f>+IFERROR(VLOOKUP($M52,'10 FORMULAS'!$B$54:$C$55,2,0),"")</f>
        <v/>
      </c>
      <c r="O52" s="279"/>
      <c r="P52" s="279"/>
      <c r="Q52" s="279"/>
      <c r="R52" s="279"/>
      <c r="S52" s="231" t="str">
        <f t="shared" si="4"/>
        <v/>
      </c>
      <c r="T52" s="231" t="str">
        <f t="shared" ref="T52:T83" si="5">+IFERROR(C52*S52,"")</f>
        <v/>
      </c>
      <c r="U52" s="231" t="str">
        <f t="shared" ref="U52:U83" si="6">+IFERROR(S52-T52,"")</f>
        <v/>
      </c>
      <c r="V52" s="649"/>
      <c r="W52" s="38"/>
      <c r="X52" s="227"/>
      <c r="Y52" s="228"/>
      <c r="Z52" s="228"/>
    </row>
    <row r="53" spans="1:26" ht="29.45" customHeight="1" x14ac:dyDescent="0.25">
      <c r="A53" s="626"/>
      <c r="B53" s="629"/>
      <c r="C53" s="632"/>
      <c r="D53" s="635"/>
      <c r="E53" s="277">
        <v>4</v>
      </c>
      <c r="F53" s="257"/>
      <c r="G53" s="193"/>
      <c r="H53" s="193"/>
      <c r="I53" s="220" t="str">
        <f t="shared" si="0"/>
        <v xml:space="preserve">  </v>
      </c>
      <c r="J53" s="193"/>
      <c r="K53" s="231" t="str">
        <f>+IFERROR(VLOOKUP($J53,'10 FORMULAS'!$B$51:$C$53,2,0),"")</f>
        <v/>
      </c>
      <c r="L53" s="231" t="e">
        <f>+IF(J53="Preventivo","Probabilidad",IF(J53="Detectivo","Probabilidad",IF(#REF!="Correctivo","Impacto","")))</f>
        <v>#REF!</v>
      </c>
      <c r="M53" s="278"/>
      <c r="N53" s="231" t="str">
        <f>+IFERROR(VLOOKUP($M53,'10 FORMULAS'!$B$54:$C$55,2,0),"")</f>
        <v/>
      </c>
      <c r="O53" s="279"/>
      <c r="P53" s="279"/>
      <c r="Q53" s="279"/>
      <c r="R53" s="279"/>
      <c r="S53" s="231" t="str">
        <f t="shared" si="4"/>
        <v/>
      </c>
      <c r="T53" s="231" t="str">
        <f t="shared" si="5"/>
        <v/>
      </c>
      <c r="U53" s="231" t="str">
        <f t="shared" si="6"/>
        <v/>
      </c>
      <c r="V53" s="649"/>
      <c r="W53" s="38"/>
      <c r="X53" s="227"/>
      <c r="Y53" s="228"/>
      <c r="Z53" s="228"/>
    </row>
    <row r="54" spans="1:26" ht="29.45" customHeight="1" x14ac:dyDescent="0.25">
      <c r="A54" s="626"/>
      <c r="B54" s="629"/>
      <c r="C54" s="632"/>
      <c r="D54" s="635"/>
      <c r="E54" s="277">
        <v>5</v>
      </c>
      <c r="F54" s="257"/>
      <c r="G54" s="193"/>
      <c r="H54" s="193"/>
      <c r="I54" s="220" t="str">
        <f t="shared" si="0"/>
        <v xml:space="preserve">  </v>
      </c>
      <c r="J54" s="193"/>
      <c r="K54" s="231" t="str">
        <f>+IFERROR(VLOOKUP($J54,'10 FORMULAS'!$B$51:$C$53,2,0),"")</f>
        <v/>
      </c>
      <c r="L54" s="231" t="e">
        <f>+IF(J54="Preventivo","Probabilidad",IF(J54="Detectivo","Probabilidad",IF(#REF!="Correctivo","Impacto","")))</f>
        <v>#REF!</v>
      </c>
      <c r="M54" s="278"/>
      <c r="N54" s="231" t="str">
        <f>+IFERROR(VLOOKUP($M54,'10 FORMULAS'!$B$54:$C$55,2,0),"")</f>
        <v/>
      </c>
      <c r="O54" s="279"/>
      <c r="P54" s="279"/>
      <c r="Q54" s="279"/>
      <c r="R54" s="279"/>
      <c r="S54" s="231" t="str">
        <f t="shared" si="4"/>
        <v/>
      </c>
      <c r="T54" s="231" t="str">
        <f t="shared" si="5"/>
        <v/>
      </c>
      <c r="U54" s="231" t="str">
        <f t="shared" si="6"/>
        <v/>
      </c>
      <c r="V54" s="649"/>
      <c r="W54" s="38"/>
      <c r="X54" s="227"/>
      <c r="Y54" s="228"/>
      <c r="Z54" s="228"/>
    </row>
    <row r="55" spans="1:26" ht="29.45" customHeight="1" thickBot="1" x14ac:dyDescent="0.3">
      <c r="A55" s="627"/>
      <c r="B55" s="630"/>
      <c r="C55" s="633"/>
      <c r="D55" s="636"/>
      <c r="E55" s="280">
        <v>6</v>
      </c>
      <c r="F55" s="260"/>
      <c r="G55" s="194"/>
      <c r="H55" s="194"/>
      <c r="I55" s="220" t="str">
        <f t="shared" si="0"/>
        <v xml:space="preserve">  </v>
      </c>
      <c r="J55" s="193"/>
      <c r="K55" s="231" t="str">
        <f>+IFERROR(VLOOKUP($J55,'10 FORMULAS'!$B$51:$C$53,2,0),"")</f>
        <v/>
      </c>
      <c r="L55" s="231" t="e">
        <f>+IF(J55="Preventivo","Probabilidad",IF(J55="Detectivo","Probabilidad",IF(#REF!="Correctivo","Impacto","")))</f>
        <v>#REF!</v>
      </c>
      <c r="M55" s="278"/>
      <c r="N55" s="231" t="str">
        <f>+IFERROR(VLOOKUP($M55,'10 FORMULAS'!$B$54:$C$55,2,0),"")</f>
        <v/>
      </c>
      <c r="O55" s="279"/>
      <c r="P55" s="279"/>
      <c r="Q55" s="279"/>
      <c r="R55" s="279"/>
      <c r="S55" s="231" t="str">
        <f t="shared" si="4"/>
        <v/>
      </c>
      <c r="T55" s="231" t="str">
        <f t="shared" si="5"/>
        <v/>
      </c>
      <c r="U55" s="231" t="str">
        <f t="shared" si="6"/>
        <v/>
      </c>
      <c r="V55" s="653"/>
      <c r="W55" s="38"/>
    </row>
    <row r="56" spans="1:26" ht="29.45" customHeight="1" x14ac:dyDescent="0.25">
      <c r="A56" s="625" t="str">
        <f>'2 CONTEXTO E IDENTIFICACIÓN'!A17</f>
        <v>R9</v>
      </c>
      <c r="B56" s="628" t="str">
        <f>+'2 CONTEXTO E IDENTIFICACIÓN'!J17</f>
        <v xml:space="preserve"> por a causa de </v>
      </c>
      <c r="C56" s="631" t="str">
        <f>+'3 PROBABIL E IMPACTO INHERENTE'!E17</f>
        <v/>
      </c>
      <c r="D56" s="634" t="str">
        <f>+'3 PROBABIL E IMPACTO INHERENTE'!M17</f>
        <v/>
      </c>
      <c r="E56" s="281">
        <v>1</v>
      </c>
      <c r="F56" s="258"/>
      <c r="G56" s="52"/>
      <c r="H56" s="52"/>
      <c r="I56" s="220" t="str">
        <f t="shared" si="0"/>
        <v xml:space="preserve">  </v>
      </c>
      <c r="J56" s="193"/>
      <c r="K56" s="231" t="str">
        <f>+IFERROR(VLOOKUP($J56,'10 FORMULAS'!$B$51:$C$53,2,0),"")</f>
        <v/>
      </c>
      <c r="L56" s="231" t="e">
        <f>+IF(J56="Preventivo","Probabilidad",IF(J56="Detectivo","Probabilidad",IF(#REF!="Correctivo","Impacto","")))</f>
        <v>#REF!</v>
      </c>
      <c r="M56" s="278"/>
      <c r="N56" s="231" t="str">
        <f>+IFERROR(VLOOKUP($M56,'10 FORMULAS'!$B$54:$C$55,2,0),"")</f>
        <v/>
      </c>
      <c r="O56" s="279"/>
      <c r="P56" s="279"/>
      <c r="Q56" s="279"/>
      <c r="R56" s="279"/>
      <c r="S56" s="231" t="str">
        <f t="shared" si="4"/>
        <v/>
      </c>
      <c r="T56" s="231" t="str">
        <f t="shared" si="5"/>
        <v/>
      </c>
      <c r="U56" s="231" t="str">
        <f t="shared" si="6"/>
        <v/>
      </c>
      <c r="V56" s="652"/>
      <c r="W56" s="38"/>
      <c r="X56" s="227"/>
      <c r="Y56" s="228"/>
      <c r="Z56" s="228"/>
    </row>
    <row r="57" spans="1:26" ht="29.45" customHeight="1" x14ac:dyDescent="0.25">
      <c r="A57" s="626"/>
      <c r="B57" s="629"/>
      <c r="C57" s="632"/>
      <c r="D57" s="635"/>
      <c r="E57" s="277">
        <v>2</v>
      </c>
      <c r="F57" s="257"/>
      <c r="G57" s="193"/>
      <c r="H57" s="193"/>
      <c r="I57" s="220" t="str">
        <f t="shared" si="0"/>
        <v xml:space="preserve">  </v>
      </c>
      <c r="J57" s="193"/>
      <c r="K57" s="231" t="str">
        <f>+IFERROR(VLOOKUP($J57,'10 FORMULAS'!$B$51:$C$53,2,0),"")</f>
        <v/>
      </c>
      <c r="L57" s="231" t="e">
        <f>+IF(J57="Preventivo","Probabilidad",IF(J57="Detectivo","Probabilidad",IF(#REF!="Correctivo","Impacto","")))</f>
        <v>#REF!</v>
      </c>
      <c r="M57" s="278"/>
      <c r="N57" s="231" t="str">
        <f>+IFERROR(VLOOKUP($M57,'10 FORMULAS'!$B$54:$C$55,2,0),"")</f>
        <v/>
      </c>
      <c r="O57" s="279"/>
      <c r="P57" s="279"/>
      <c r="Q57" s="279"/>
      <c r="R57" s="279"/>
      <c r="S57" s="231" t="str">
        <f t="shared" si="4"/>
        <v/>
      </c>
      <c r="T57" s="231" t="str">
        <f t="shared" si="5"/>
        <v/>
      </c>
      <c r="U57" s="231" t="str">
        <f t="shared" si="6"/>
        <v/>
      </c>
      <c r="V57" s="649"/>
      <c r="W57" s="38"/>
      <c r="X57" s="227"/>
      <c r="Y57" s="228"/>
      <c r="Z57" s="228"/>
    </row>
    <row r="58" spans="1:26" ht="29.45" customHeight="1" x14ac:dyDescent="0.25">
      <c r="A58" s="626"/>
      <c r="B58" s="629"/>
      <c r="C58" s="632"/>
      <c r="D58" s="635"/>
      <c r="E58" s="277">
        <v>3</v>
      </c>
      <c r="F58" s="257"/>
      <c r="G58" s="193"/>
      <c r="H58" s="193"/>
      <c r="I58" s="220" t="str">
        <f t="shared" si="0"/>
        <v xml:space="preserve">  </v>
      </c>
      <c r="J58" s="193"/>
      <c r="K58" s="231" t="str">
        <f>+IFERROR(VLOOKUP($J58,'10 FORMULAS'!$B$51:$C$53,2,0),"")</f>
        <v/>
      </c>
      <c r="L58" s="231" t="e">
        <f>+IF(J58="Preventivo","Probabilidad",IF(J58="Detectivo","Probabilidad",IF(#REF!="Correctivo","Impacto","")))</f>
        <v>#REF!</v>
      </c>
      <c r="M58" s="278"/>
      <c r="N58" s="231" t="str">
        <f>+IFERROR(VLOOKUP($M58,'10 FORMULAS'!$B$54:$C$55,2,0),"")</f>
        <v/>
      </c>
      <c r="O58" s="279"/>
      <c r="P58" s="279"/>
      <c r="Q58" s="279"/>
      <c r="R58" s="279"/>
      <c r="S58" s="231" t="str">
        <f t="shared" si="4"/>
        <v/>
      </c>
      <c r="T58" s="231" t="str">
        <f t="shared" si="5"/>
        <v/>
      </c>
      <c r="U58" s="231" t="str">
        <f t="shared" si="6"/>
        <v/>
      </c>
      <c r="V58" s="649"/>
      <c r="W58" s="38"/>
      <c r="X58" s="227"/>
      <c r="Y58" s="228"/>
      <c r="Z58" s="228"/>
    </row>
    <row r="59" spans="1:26" ht="29.45" customHeight="1" x14ac:dyDescent="0.25">
      <c r="A59" s="626"/>
      <c r="B59" s="629"/>
      <c r="C59" s="632"/>
      <c r="D59" s="635"/>
      <c r="E59" s="277">
        <v>4</v>
      </c>
      <c r="F59" s="257"/>
      <c r="G59" s="193"/>
      <c r="H59" s="193"/>
      <c r="I59" s="220" t="str">
        <f t="shared" si="0"/>
        <v xml:space="preserve">  </v>
      </c>
      <c r="J59" s="193"/>
      <c r="K59" s="231" t="str">
        <f>+IFERROR(VLOOKUP($J59,'10 FORMULAS'!$B$51:$C$53,2,0),"")</f>
        <v/>
      </c>
      <c r="L59" s="231" t="e">
        <f>+IF(J59="Preventivo","Probabilidad",IF(J59="Detectivo","Probabilidad",IF(#REF!="Correctivo","Impacto","")))</f>
        <v>#REF!</v>
      </c>
      <c r="M59" s="278"/>
      <c r="N59" s="231" t="str">
        <f>+IFERROR(VLOOKUP($M59,'10 FORMULAS'!$B$54:$C$55,2,0),"")</f>
        <v/>
      </c>
      <c r="O59" s="279"/>
      <c r="P59" s="279"/>
      <c r="Q59" s="279"/>
      <c r="R59" s="279"/>
      <c r="S59" s="231" t="str">
        <f t="shared" si="4"/>
        <v/>
      </c>
      <c r="T59" s="231" t="str">
        <f t="shared" si="5"/>
        <v/>
      </c>
      <c r="U59" s="231" t="str">
        <f t="shared" si="6"/>
        <v/>
      </c>
      <c r="V59" s="649"/>
      <c r="W59" s="38"/>
      <c r="X59" s="227"/>
      <c r="Y59" s="228"/>
      <c r="Z59" s="228"/>
    </row>
    <row r="60" spans="1:26" ht="29.45" customHeight="1" x14ac:dyDescent="0.25">
      <c r="A60" s="626"/>
      <c r="B60" s="629"/>
      <c r="C60" s="632"/>
      <c r="D60" s="635"/>
      <c r="E60" s="277">
        <v>5</v>
      </c>
      <c r="F60" s="257"/>
      <c r="G60" s="193"/>
      <c r="H60" s="193"/>
      <c r="I60" s="220" t="str">
        <f t="shared" si="0"/>
        <v xml:space="preserve">  </v>
      </c>
      <c r="J60" s="193"/>
      <c r="K60" s="231" t="str">
        <f>+IFERROR(VLOOKUP($J60,'10 FORMULAS'!$B$51:$C$53,2,0),"")</f>
        <v/>
      </c>
      <c r="L60" s="231" t="e">
        <f>+IF(J60="Preventivo","Probabilidad",IF(J60="Detectivo","Probabilidad",IF(#REF!="Correctivo","Impacto","")))</f>
        <v>#REF!</v>
      </c>
      <c r="M60" s="278"/>
      <c r="N60" s="231" t="str">
        <f>+IFERROR(VLOOKUP($M60,'10 FORMULAS'!$B$54:$C$55,2,0),"")</f>
        <v/>
      </c>
      <c r="O60" s="279"/>
      <c r="P60" s="279"/>
      <c r="Q60" s="279"/>
      <c r="R60" s="279"/>
      <c r="S60" s="231" t="str">
        <f t="shared" si="4"/>
        <v/>
      </c>
      <c r="T60" s="231" t="str">
        <f t="shared" si="5"/>
        <v/>
      </c>
      <c r="U60" s="231" t="str">
        <f t="shared" si="6"/>
        <v/>
      </c>
      <c r="V60" s="649"/>
      <c r="W60" s="38"/>
      <c r="X60" s="227"/>
      <c r="Y60" s="228"/>
      <c r="Z60" s="228"/>
    </row>
    <row r="61" spans="1:26" ht="29.45" customHeight="1" thickBot="1" x14ac:dyDescent="0.3">
      <c r="A61" s="627"/>
      <c r="B61" s="630"/>
      <c r="C61" s="633"/>
      <c r="D61" s="636"/>
      <c r="E61" s="280">
        <v>6</v>
      </c>
      <c r="F61" s="260"/>
      <c r="G61" s="194"/>
      <c r="H61" s="194"/>
      <c r="I61" s="220" t="str">
        <f t="shared" si="0"/>
        <v xml:space="preserve">  </v>
      </c>
      <c r="J61" s="193"/>
      <c r="K61" s="231" t="str">
        <f>+IFERROR(VLOOKUP($J61,'10 FORMULAS'!$B$51:$C$53,2,0),"")</f>
        <v/>
      </c>
      <c r="L61" s="231" t="e">
        <f>+IF(J61="Preventivo","Probabilidad",IF(J61="Detectivo","Probabilidad",IF(#REF!="Correctivo","Impacto","")))</f>
        <v>#REF!</v>
      </c>
      <c r="M61" s="278"/>
      <c r="N61" s="231" t="str">
        <f>+IFERROR(VLOOKUP($M61,'10 FORMULAS'!$B$54:$C$55,2,0),"")</f>
        <v/>
      </c>
      <c r="O61" s="279"/>
      <c r="P61" s="279"/>
      <c r="Q61" s="279"/>
      <c r="R61" s="279"/>
      <c r="S61" s="231" t="str">
        <f t="shared" si="4"/>
        <v/>
      </c>
      <c r="T61" s="231" t="str">
        <f t="shared" si="5"/>
        <v/>
      </c>
      <c r="U61" s="231" t="str">
        <f t="shared" si="6"/>
        <v/>
      </c>
      <c r="V61" s="653"/>
      <c r="W61" s="38"/>
    </row>
    <row r="62" spans="1:26" ht="29.45" customHeight="1" x14ac:dyDescent="0.25">
      <c r="A62" s="625" t="str">
        <f>'2 CONTEXTO E IDENTIFICACIÓN'!A18</f>
        <v>R10</v>
      </c>
      <c r="B62" s="628" t="str">
        <f>+'2 CONTEXTO E IDENTIFICACIÓN'!J18</f>
        <v xml:space="preserve"> por a causa de </v>
      </c>
      <c r="C62" s="631" t="str">
        <f>+'3 PROBABIL E IMPACTO INHERENTE'!E18</f>
        <v/>
      </c>
      <c r="D62" s="634" t="str">
        <f>+'3 PROBABIL E IMPACTO INHERENTE'!M18</f>
        <v/>
      </c>
      <c r="E62" s="281">
        <v>1</v>
      </c>
      <c r="F62" s="258"/>
      <c r="G62" s="52"/>
      <c r="H62" s="52"/>
      <c r="I62" s="220" t="str">
        <f t="shared" si="0"/>
        <v xml:space="preserve">  </v>
      </c>
      <c r="J62" s="193"/>
      <c r="K62" s="231" t="str">
        <f>+IFERROR(VLOOKUP($J62,'10 FORMULAS'!$B$51:$C$53,2,0),"")</f>
        <v/>
      </c>
      <c r="L62" s="231" t="e">
        <f>+IF(J62="Preventivo","Probabilidad",IF(J62="Detectivo","Probabilidad",IF(#REF!="Correctivo","Impacto","")))</f>
        <v>#REF!</v>
      </c>
      <c r="M62" s="278"/>
      <c r="N62" s="231" t="str">
        <f>+IFERROR(VLOOKUP($M62,'10 FORMULAS'!$B$54:$C$55,2,0),"")</f>
        <v/>
      </c>
      <c r="O62" s="279"/>
      <c r="P62" s="279"/>
      <c r="Q62" s="279"/>
      <c r="R62" s="279"/>
      <c r="S62" s="231" t="str">
        <f t="shared" si="4"/>
        <v/>
      </c>
      <c r="T62" s="231" t="str">
        <f t="shared" si="5"/>
        <v/>
      </c>
      <c r="U62" s="231" t="str">
        <f t="shared" si="6"/>
        <v/>
      </c>
      <c r="V62" s="652"/>
      <c r="W62" s="38"/>
      <c r="X62" s="227"/>
      <c r="Y62" s="228"/>
      <c r="Z62" s="228"/>
    </row>
    <row r="63" spans="1:26" ht="29.45" customHeight="1" x14ac:dyDescent="0.25">
      <c r="A63" s="626"/>
      <c r="B63" s="629"/>
      <c r="C63" s="632"/>
      <c r="D63" s="635"/>
      <c r="E63" s="277">
        <v>2</v>
      </c>
      <c r="F63" s="257"/>
      <c r="G63" s="193"/>
      <c r="H63" s="193"/>
      <c r="I63" s="220" t="str">
        <f t="shared" si="0"/>
        <v xml:space="preserve">  </v>
      </c>
      <c r="J63" s="193"/>
      <c r="K63" s="231" t="str">
        <f>+IFERROR(VLOOKUP($J63,'10 FORMULAS'!$B$51:$C$53,2,0),"")</f>
        <v/>
      </c>
      <c r="L63" s="231" t="e">
        <f>+IF(J63="Preventivo","Probabilidad",IF(J63="Detectivo","Probabilidad",IF(#REF!="Correctivo","Impacto","")))</f>
        <v>#REF!</v>
      </c>
      <c r="M63" s="278"/>
      <c r="N63" s="231" t="str">
        <f>+IFERROR(VLOOKUP($M63,'10 FORMULAS'!$B$54:$C$55,2,0),"")</f>
        <v/>
      </c>
      <c r="O63" s="279"/>
      <c r="P63" s="279"/>
      <c r="Q63" s="279"/>
      <c r="R63" s="279"/>
      <c r="S63" s="231" t="str">
        <f t="shared" si="4"/>
        <v/>
      </c>
      <c r="T63" s="231" t="str">
        <f t="shared" si="5"/>
        <v/>
      </c>
      <c r="U63" s="231" t="str">
        <f t="shared" si="6"/>
        <v/>
      </c>
      <c r="V63" s="649"/>
      <c r="W63" s="38"/>
      <c r="X63" s="227"/>
      <c r="Y63" s="228"/>
      <c r="Z63" s="228"/>
    </row>
    <row r="64" spans="1:26" ht="29.45" customHeight="1" x14ac:dyDescent="0.25">
      <c r="A64" s="626"/>
      <c r="B64" s="629"/>
      <c r="C64" s="632"/>
      <c r="D64" s="635"/>
      <c r="E64" s="277">
        <v>3</v>
      </c>
      <c r="F64" s="257"/>
      <c r="G64" s="193"/>
      <c r="H64" s="193"/>
      <c r="I64" s="220" t="str">
        <f t="shared" si="0"/>
        <v xml:space="preserve">  </v>
      </c>
      <c r="J64" s="193"/>
      <c r="K64" s="231" t="str">
        <f>+IFERROR(VLOOKUP($J64,'10 FORMULAS'!$B$51:$C$53,2,0),"")</f>
        <v/>
      </c>
      <c r="L64" s="231" t="e">
        <f>+IF(J64="Preventivo","Probabilidad",IF(J64="Detectivo","Probabilidad",IF(#REF!="Correctivo","Impacto","")))</f>
        <v>#REF!</v>
      </c>
      <c r="M64" s="278"/>
      <c r="N64" s="231" t="str">
        <f>+IFERROR(VLOOKUP($M64,'10 FORMULAS'!$B$54:$C$55,2,0),"")</f>
        <v/>
      </c>
      <c r="O64" s="279"/>
      <c r="P64" s="279"/>
      <c r="Q64" s="279"/>
      <c r="R64" s="279"/>
      <c r="S64" s="231" t="str">
        <f t="shared" si="4"/>
        <v/>
      </c>
      <c r="T64" s="231" t="str">
        <f t="shared" si="5"/>
        <v/>
      </c>
      <c r="U64" s="231" t="str">
        <f t="shared" si="6"/>
        <v/>
      </c>
      <c r="V64" s="649"/>
      <c r="W64" s="38"/>
      <c r="X64" s="227"/>
      <c r="Y64" s="228"/>
      <c r="Z64" s="228"/>
    </row>
    <row r="65" spans="1:26" ht="29.45" customHeight="1" x14ac:dyDescent="0.25">
      <c r="A65" s="626"/>
      <c r="B65" s="629"/>
      <c r="C65" s="632"/>
      <c r="D65" s="635"/>
      <c r="E65" s="277">
        <v>4</v>
      </c>
      <c r="F65" s="257"/>
      <c r="G65" s="193"/>
      <c r="H65" s="193"/>
      <c r="I65" s="220" t="str">
        <f t="shared" si="0"/>
        <v xml:space="preserve">  </v>
      </c>
      <c r="J65" s="193"/>
      <c r="K65" s="231" t="str">
        <f>+IFERROR(VLOOKUP($J65,'10 FORMULAS'!$B$51:$C$53,2,0),"")</f>
        <v/>
      </c>
      <c r="L65" s="231" t="e">
        <f>+IF(J65="Preventivo","Probabilidad",IF(J65="Detectivo","Probabilidad",IF(#REF!="Correctivo","Impacto","")))</f>
        <v>#REF!</v>
      </c>
      <c r="M65" s="278"/>
      <c r="N65" s="231" t="str">
        <f>+IFERROR(VLOOKUP($M65,'10 FORMULAS'!$B$54:$C$55,2,0),"")</f>
        <v/>
      </c>
      <c r="O65" s="279"/>
      <c r="P65" s="279"/>
      <c r="Q65" s="279"/>
      <c r="R65" s="279"/>
      <c r="S65" s="231" t="str">
        <f t="shared" si="4"/>
        <v/>
      </c>
      <c r="T65" s="231" t="str">
        <f t="shared" si="5"/>
        <v/>
      </c>
      <c r="U65" s="231" t="str">
        <f t="shared" si="6"/>
        <v/>
      </c>
      <c r="V65" s="649"/>
      <c r="W65" s="38"/>
      <c r="X65" s="227"/>
      <c r="Y65" s="228"/>
      <c r="Z65" s="228"/>
    </row>
    <row r="66" spans="1:26" ht="29.45" customHeight="1" x14ac:dyDescent="0.25">
      <c r="A66" s="626"/>
      <c r="B66" s="629"/>
      <c r="C66" s="632"/>
      <c r="D66" s="635"/>
      <c r="E66" s="277">
        <v>5</v>
      </c>
      <c r="F66" s="257"/>
      <c r="G66" s="193"/>
      <c r="H66" s="193"/>
      <c r="I66" s="220" t="str">
        <f t="shared" si="0"/>
        <v xml:space="preserve">  </v>
      </c>
      <c r="J66" s="193"/>
      <c r="K66" s="231" t="str">
        <f>+IFERROR(VLOOKUP($J66,'10 FORMULAS'!$B$51:$C$53,2,0),"")</f>
        <v/>
      </c>
      <c r="L66" s="231" t="e">
        <f>+IF(J66="Preventivo","Probabilidad",IF(J66="Detectivo","Probabilidad",IF(#REF!="Correctivo","Impacto","")))</f>
        <v>#REF!</v>
      </c>
      <c r="M66" s="278"/>
      <c r="N66" s="231" t="str">
        <f>+IFERROR(VLOOKUP($M66,'10 FORMULAS'!$B$54:$C$55,2,0),"")</f>
        <v/>
      </c>
      <c r="O66" s="279"/>
      <c r="P66" s="279"/>
      <c r="Q66" s="279"/>
      <c r="R66" s="279"/>
      <c r="S66" s="231" t="str">
        <f t="shared" si="4"/>
        <v/>
      </c>
      <c r="T66" s="231" t="str">
        <f t="shared" si="5"/>
        <v/>
      </c>
      <c r="U66" s="231" t="str">
        <f t="shared" si="6"/>
        <v/>
      </c>
      <c r="V66" s="649"/>
      <c r="W66" s="38"/>
      <c r="X66" s="227"/>
      <c r="Y66" s="228"/>
      <c r="Z66" s="228"/>
    </row>
    <row r="67" spans="1:26" ht="29.45" customHeight="1" thickBot="1" x14ac:dyDescent="0.3">
      <c r="A67" s="627"/>
      <c r="B67" s="630"/>
      <c r="C67" s="633"/>
      <c r="D67" s="636"/>
      <c r="E67" s="280">
        <v>6</v>
      </c>
      <c r="F67" s="260"/>
      <c r="G67" s="194"/>
      <c r="H67" s="194"/>
      <c r="I67" s="220" t="str">
        <f t="shared" si="0"/>
        <v xml:space="preserve">  </v>
      </c>
      <c r="J67" s="193"/>
      <c r="K67" s="231" t="str">
        <f>+IFERROR(VLOOKUP($J67,'10 FORMULAS'!$B$51:$C$53,2,0),"")</f>
        <v/>
      </c>
      <c r="L67" s="231" t="e">
        <f>+IF(J67="Preventivo","Probabilidad",IF(J67="Detectivo","Probabilidad",IF(#REF!="Correctivo","Impacto","")))</f>
        <v>#REF!</v>
      </c>
      <c r="M67" s="278"/>
      <c r="N67" s="231" t="str">
        <f>+IFERROR(VLOOKUP($M67,'10 FORMULAS'!$B$54:$C$55,2,0),"")</f>
        <v/>
      </c>
      <c r="O67" s="279"/>
      <c r="P67" s="279"/>
      <c r="Q67" s="279"/>
      <c r="R67" s="279"/>
      <c r="S67" s="231" t="str">
        <f t="shared" si="4"/>
        <v/>
      </c>
      <c r="T67" s="231" t="str">
        <f t="shared" si="5"/>
        <v/>
      </c>
      <c r="U67" s="231" t="str">
        <f t="shared" si="6"/>
        <v/>
      </c>
      <c r="V67" s="653"/>
      <c r="W67" s="38"/>
    </row>
    <row r="68" spans="1:26" ht="29.45" customHeight="1" x14ac:dyDescent="0.25">
      <c r="A68" s="625" t="str">
        <f>'2 CONTEXTO E IDENTIFICACIÓN'!A19</f>
        <v>R11</v>
      </c>
      <c r="B68" s="628" t="str">
        <f>+'2 CONTEXTO E IDENTIFICACIÓN'!J19</f>
        <v xml:space="preserve"> por a causa de </v>
      </c>
      <c r="C68" s="631" t="str">
        <f>+'3 PROBABIL E IMPACTO INHERENTE'!E19</f>
        <v/>
      </c>
      <c r="D68" s="634" t="str">
        <f>+'3 PROBABIL E IMPACTO INHERENTE'!M19</f>
        <v/>
      </c>
      <c r="E68" s="281">
        <v>1</v>
      </c>
      <c r="F68" s="258"/>
      <c r="G68" s="52"/>
      <c r="H68" s="52"/>
      <c r="I68" s="220" t="str">
        <f t="shared" si="0"/>
        <v xml:space="preserve">  </v>
      </c>
      <c r="J68" s="193"/>
      <c r="K68" s="231" t="str">
        <f>+IFERROR(VLOOKUP($J68,'10 FORMULAS'!$B$51:$C$53,2,0),"")</f>
        <v/>
      </c>
      <c r="L68" s="231" t="e">
        <f>+IF(J68="Preventivo","Probabilidad",IF(J68="Detectivo","Probabilidad",IF(#REF!="Correctivo","Impacto","")))</f>
        <v>#REF!</v>
      </c>
      <c r="M68" s="278"/>
      <c r="N68" s="231" t="str">
        <f>+IFERROR(VLOOKUP($M68,'10 FORMULAS'!$B$54:$C$55,2,0),"")</f>
        <v/>
      </c>
      <c r="O68" s="279"/>
      <c r="P68" s="279"/>
      <c r="Q68" s="279"/>
      <c r="R68" s="279"/>
      <c r="S68" s="231" t="str">
        <f t="shared" si="4"/>
        <v/>
      </c>
      <c r="T68" s="231" t="str">
        <f t="shared" si="5"/>
        <v/>
      </c>
      <c r="U68" s="231" t="str">
        <f t="shared" si="6"/>
        <v/>
      </c>
      <c r="V68" s="652"/>
      <c r="W68" s="38"/>
      <c r="X68" s="227"/>
      <c r="Y68" s="228"/>
      <c r="Z68" s="228"/>
    </row>
    <row r="69" spans="1:26" ht="29.45" customHeight="1" x14ac:dyDescent="0.25">
      <c r="A69" s="637"/>
      <c r="B69" s="639"/>
      <c r="C69" s="643"/>
      <c r="D69" s="644"/>
      <c r="E69" s="277">
        <v>2</v>
      </c>
      <c r="F69" s="256"/>
      <c r="G69" s="253"/>
      <c r="H69" s="253"/>
      <c r="I69" s="220" t="str">
        <f t="shared" si="0"/>
        <v xml:space="preserve">  </v>
      </c>
      <c r="J69" s="193"/>
      <c r="K69" s="231" t="str">
        <f>+IFERROR(VLOOKUP($J69,'10 FORMULAS'!$B$51:$C$53,2,0),"")</f>
        <v/>
      </c>
      <c r="L69" s="231" t="e">
        <f>+IF(J69="Preventivo","Probabilidad",IF(J69="Detectivo","Probabilidad",IF(#REF!="Correctivo","Impacto","")))</f>
        <v>#REF!</v>
      </c>
      <c r="M69" s="278"/>
      <c r="N69" s="231" t="str">
        <f>+IFERROR(VLOOKUP($M69,'10 FORMULAS'!$B$54:$C$55,2,0),"")</f>
        <v/>
      </c>
      <c r="O69" s="279"/>
      <c r="P69" s="279"/>
      <c r="Q69" s="279"/>
      <c r="R69" s="279"/>
      <c r="S69" s="231" t="str">
        <f t="shared" si="4"/>
        <v/>
      </c>
      <c r="T69" s="231" t="str">
        <f t="shared" si="5"/>
        <v/>
      </c>
      <c r="U69" s="231" t="str">
        <f t="shared" si="6"/>
        <v/>
      </c>
      <c r="V69" s="648"/>
      <c r="W69" s="38"/>
      <c r="X69" s="227"/>
      <c r="Y69" s="228"/>
      <c r="Z69" s="228"/>
    </row>
    <row r="70" spans="1:26" ht="29.45" customHeight="1" x14ac:dyDescent="0.25">
      <c r="A70" s="637"/>
      <c r="B70" s="639"/>
      <c r="C70" s="643"/>
      <c r="D70" s="644"/>
      <c r="E70" s="277">
        <v>3</v>
      </c>
      <c r="F70" s="256"/>
      <c r="G70" s="253"/>
      <c r="H70" s="253"/>
      <c r="I70" s="220" t="str">
        <f t="shared" si="0"/>
        <v xml:space="preserve">  </v>
      </c>
      <c r="J70" s="193"/>
      <c r="K70" s="231" t="str">
        <f>+IFERROR(VLOOKUP($J70,'10 FORMULAS'!$B$51:$C$53,2,0),"")</f>
        <v/>
      </c>
      <c r="L70" s="231" t="e">
        <f>+IF(J70="Preventivo","Probabilidad",IF(J70="Detectivo","Probabilidad",IF(#REF!="Correctivo","Impacto","")))</f>
        <v>#REF!</v>
      </c>
      <c r="M70" s="278"/>
      <c r="N70" s="231" t="str">
        <f>+IFERROR(VLOOKUP($M70,'10 FORMULAS'!$B$54:$C$55,2,0),"")</f>
        <v/>
      </c>
      <c r="O70" s="279"/>
      <c r="P70" s="279"/>
      <c r="Q70" s="279"/>
      <c r="R70" s="279"/>
      <c r="S70" s="231" t="str">
        <f t="shared" si="4"/>
        <v/>
      </c>
      <c r="T70" s="231" t="str">
        <f t="shared" si="5"/>
        <v/>
      </c>
      <c r="U70" s="231" t="str">
        <f t="shared" si="6"/>
        <v/>
      </c>
      <c r="V70" s="648"/>
      <c r="W70" s="38"/>
      <c r="X70" s="227"/>
      <c r="Y70" s="228"/>
      <c r="Z70" s="228"/>
    </row>
    <row r="71" spans="1:26" ht="29.45" customHeight="1" x14ac:dyDescent="0.25">
      <c r="A71" s="626"/>
      <c r="B71" s="629"/>
      <c r="C71" s="632"/>
      <c r="D71" s="635"/>
      <c r="E71" s="277">
        <v>4</v>
      </c>
      <c r="F71" s="257"/>
      <c r="G71" s="193"/>
      <c r="H71" s="193"/>
      <c r="I71" s="220" t="str">
        <f t="shared" si="0"/>
        <v xml:space="preserve">  </v>
      </c>
      <c r="J71" s="193"/>
      <c r="K71" s="231" t="str">
        <f>+IFERROR(VLOOKUP($J71,'10 FORMULAS'!$B$51:$C$53,2,0),"")</f>
        <v/>
      </c>
      <c r="L71" s="231" t="e">
        <f>+IF(J71="Preventivo","Probabilidad",IF(J71="Detectivo","Probabilidad",IF(#REF!="Correctivo","Impacto","")))</f>
        <v>#REF!</v>
      </c>
      <c r="M71" s="278"/>
      <c r="N71" s="231" t="str">
        <f>+IFERROR(VLOOKUP($M71,'10 FORMULAS'!$B$54:$C$55,2,0),"")</f>
        <v/>
      </c>
      <c r="O71" s="279"/>
      <c r="P71" s="279"/>
      <c r="Q71" s="279"/>
      <c r="R71" s="279"/>
      <c r="S71" s="231" t="str">
        <f t="shared" si="4"/>
        <v/>
      </c>
      <c r="T71" s="231" t="str">
        <f t="shared" si="5"/>
        <v/>
      </c>
      <c r="U71" s="231" t="str">
        <f t="shared" si="6"/>
        <v/>
      </c>
      <c r="V71" s="649"/>
      <c r="W71" s="38"/>
      <c r="X71" s="227"/>
      <c r="Y71" s="228"/>
      <c r="Z71" s="228"/>
    </row>
    <row r="72" spans="1:26" ht="29.45" customHeight="1" x14ac:dyDescent="0.25">
      <c r="A72" s="626"/>
      <c r="B72" s="629"/>
      <c r="C72" s="632"/>
      <c r="D72" s="635"/>
      <c r="E72" s="277">
        <v>5</v>
      </c>
      <c r="F72" s="257"/>
      <c r="G72" s="193"/>
      <c r="H72" s="193"/>
      <c r="I72" s="220" t="str">
        <f t="shared" ref="I72:I127" si="7">+CONCATENATE(F72," ",G72," ",H72)</f>
        <v xml:space="preserve">  </v>
      </c>
      <c r="J72" s="193"/>
      <c r="K72" s="231" t="str">
        <f>+IFERROR(VLOOKUP($J72,'10 FORMULAS'!$B$51:$C$53,2,0),"")</f>
        <v/>
      </c>
      <c r="L72" s="231" t="e">
        <f>+IF(J72="Preventivo","Probabilidad",IF(J72="Detectivo","Probabilidad",IF(#REF!="Correctivo","Impacto","")))</f>
        <v>#REF!</v>
      </c>
      <c r="M72" s="278"/>
      <c r="N72" s="231" t="str">
        <f>+IFERROR(VLOOKUP($M72,'10 FORMULAS'!$B$54:$C$55,2,0),"")</f>
        <v/>
      </c>
      <c r="O72" s="279"/>
      <c r="P72" s="279"/>
      <c r="Q72" s="279"/>
      <c r="R72" s="279"/>
      <c r="S72" s="231" t="str">
        <f t="shared" ref="S72:S103" si="8">+IFERROR($K72+$N72,"")</f>
        <v/>
      </c>
      <c r="T72" s="231" t="str">
        <f t="shared" si="5"/>
        <v/>
      </c>
      <c r="U72" s="231" t="str">
        <f t="shared" si="6"/>
        <v/>
      </c>
      <c r="V72" s="649"/>
      <c r="W72" s="38"/>
      <c r="X72" s="227"/>
      <c r="Y72" s="228"/>
      <c r="Z72" s="228"/>
    </row>
    <row r="73" spans="1:26" ht="29.45" customHeight="1" thickBot="1" x14ac:dyDescent="0.3">
      <c r="A73" s="627"/>
      <c r="B73" s="630"/>
      <c r="C73" s="633"/>
      <c r="D73" s="636"/>
      <c r="E73" s="280">
        <v>6</v>
      </c>
      <c r="F73" s="260"/>
      <c r="G73" s="194"/>
      <c r="H73" s="194"/>
      <c r="I73" s="220" t="str">
        <f t="shared" si="7"/>
        <v xml:space="preserve">  </v>
      </c>
      <c r="J73" s="193"/>
      <c r="K73" s="231" t="str">
        <f>+IFERROR(VLOOKUP($J73,'10 FORMULAS'!$B$51:$C$53,2,0),"")</f>
        <v/>
      </c>
      <c r="L73" s="231" t="e">
        <f>+IF(J73="Preventivo","Probabilidad",IF(J73="Detectivo","Probabilidad",IF(#REF!="Correctivo","Impacto","")))</f>
        <v>#REF!</v>
      </c>
      <c r="M73" s="278"/>
      <c r="N73" s="231" t="str">
        <f>+IFERROR(VLOOKUP($M73,'10 FORMULAS'!$B$54:$C$55,2,0),"")</f>
        <v/>
      </c>
      <c r="O73" s="279"/>
      <c r="P73" s="279"/>
      <c r="Q73" s="279"/>
      <c r="R73" s="279"/>
      <c r="S73" s="231" t="str">
        <f t="shared" si="8"/>
        <v/>
      </c>
      <c r="T73" s="231" t="str">
        <f t="shared" si="5"/>
        <v/>
      </c>
      <c r="U73" s="231" t="str">
        <f t="shared" si="6"/>
        <v/>
      </c>
      <c r="V73" s="653"/>
      <c r="W73" s="38"/>
    </row>
    <row r="74" spans="1:26" ht="29.45" customHeight="1" x14ac:dyDescent="0.25">
      <c r="A74" s="625" t="str">
        <f>'2 CONTEXTO E IDENTIFICACIÓN'!A20</f>
        <v>R12</v>
      </c>
      <c r="B74" s="628" t="str">
        <f>+'2 CONTEXTO E IDENTIFICACIÓN'!J20</f>
        <v xml:space="preserve"> por a causa de </v>
      </c>
      <c r="C74" s="631" t="str">
        <f>+'3 PROBABIL E IMPACTO INHERENTE'!E20</f>
        <v/>
      </c>
      <c r="D74" s="634" t="str">
        <f>+'3 PROBABIL E IMPACTO INHERENTE'!M20</f>
        <v/>
      </c>
      <c r="E74" s="281">
        <v>1</v>
      </c>
      <c r="F74" s="258"/>
      <c r="G74" s="52"/>
      <c r="H74" s="52"/>
      <c r="I74" s="220" t="str">
        <f t="shared" si="7"/>
        <v xml:space="preserve">  </v>
      </c>
      <c r="J74" s="193"/>
      <c r="K74" s="231" t="str">
        <f>+IFERROR(VLOOKUP($J74,'10 FORMULAS'!$B$51:$C$53,2,0),"")</f>
        <v/>
      </c>
      <c r="L74" s="231" t="e">
        <f>+IF(J74="Preventivo","Probabilidad",IF(J74="Detectivo","Probabilidad",IF(#REF!="Correctivo","Impacto","")))</f>
        <v>#REF!</v>
      </c>
      <c r="M74" s="278"/>
      <c r="N74" s="231" t="str">
        <f>+IFERROR(VLOOKUP($M74,'10 FORMULAS'!$B$54:$C$55,2,0),"")</f>
        <v/>
      </c>
      <c r="O74" s="279"/>
      <c r="P74" s="279"/>
      <c r="Q74" s="279"/>
      <c r="R74" s="279"/>
      <c r="S74" s="231" t="str">
        <f t="shared" si="8"/>
        <v/>
      </c>
      <c r="T74" s="231" t="str">
        <f t="shared" si="5"/>
        <v/>
      </c>
      <c r="U74" s="231" t="str">
        <f t="shared" si="6"/>
        <v/>
      </c>
      <c r="V74" s="652"/>
      <c r="W74" s="38"/>
      <c r="X74" s="227"/>
      <c r="Y74" s="228"/>
      <c r="Z74" s="228"/>
    </row>
    <row r="75" spans="1:26" ht="29.45" customHeight="1" x14ac:dyDescent="0.25">
      <c r="A75" s="626"/>
      <c r="B75" s="629"/>
      <c r="C75" s="632"/>
      <c r="D75" s="635"/>
      <c r="E75" s="277">
        <v>2</v>
      </c>
      <c r="F75" s="257"/>
      <c r="G75" s="193"/>
      <c r="H75" s="193"/>
      <c r="I75" s="220" t="str">
        <f t="shared" si="7"/>
        <v xml:space="preserve">  </v>
      </c>
      <c r="J75" s="193"/>
      <c r="K75" s="231" t="str">
        <f>+IFERROR(VLOOKUP($J75,'10 FORMULAS'!$B$51:$C$53,2,0),"")</f>
        <v/>
      </c>
      <c r="L75" s="231" t="e">
        <f>+IF(J75="Preventivo","Probabilidad",IF(J75="Detectivo","Probabilidad",IF(#REF!="Correctivo","Impacto","")))</f>
        <v>#REF!</v>
      </c>
      <c r="M75" s="278"/>
      <c r="N75" s="231" t="str">
        <f>+IFERROR(VLOOKUP($M75,'10 FORMULAS'!$B$54:$C$55,2,0),"")</f>
        <v/>
      </c>
      <c r="O75" s="279"/>
      <c r="P75" s="279"/>
      <c r="Q75" s="279"/>
      <c r="R75" s="279"/>
      <c r="S75" s="231" t="str">
        <f t="shared" si="8"/>
        <v/>
      </c>
      <c r="T75" s="231" t="str">
        <f t="shared" si="5"/>
        <v/>
      </c>
      <c r="U75" s="231" t="str">
        <f t="shared" si="6"/>
        <v/>
      </c>
      <c r="V75" s="649"/>
      <c r="W75" s="38"/>
      <c r="X75" s="227"/>
      <c r="Y75" s="228"/>
      <c r="Z75" s="228"/>
    </row>
    <row r="76" spans="1:26" ht="29.45" customHeight="1" x14ac:dyDescent="0.25">
      <c r="A76" s="626"/>
      <c r="B76" s="629"/>
      <c r="C76" s="632"/>
      <c r="D76" s="635"/>
      <c r="E76" s="277">
        <v>3</v>
      </c>
      <c r="F76" s="257"/>
      <c r="G76" s="193"/>
      <c r="H76" s="193"/>
      <c r="I76" s="220" t="str">
        <f t="shared" si="7"/>
        <v xml:space="preserve">  </v>
      </c>
      <c r="J76" s="193"/>
      <c r="K76" s="231" t="str">
        <f>+IFERROR(VLOOKUP($J76,'10 FORMULAS'!$B$51:$C$53,2,0),"")</f>
        <v/>
      </c>
      <c r="L76" s="231" t="e">
        <f>+IF(J76="Preventivo","Probabilidad",IF(J76="Detectivo","Probabilidad",IF(#REF!="Correctivo","Impacto","")))</f>
        <v>#REF!</v>
      </c>
      <c r="M76" s="278"/>
      <c r="N76" s="231" t="str">
        <f>+IFERROR(VLOOKUP($M76,'10 FORMULAS'!$B$54:$C$55,2,0),"")</f>
        <v/>
      </c>
      <c r="O76" s="279"/>
      <c r="P76" s="279"/>
      <c r="Q76" s="279"/>
      <c r="R76" s="279"/>
      <c r="S76" s="231" t="str">
        <f t="shared" si="8"/>
        <v/>
      </c>
      <c r="T76" s="231" t="str">
        <f t="shared" si="5"/>
        <v/>
      </c>
      <c r="U76" s="231" t="str">
        <f t="shared" si="6"/>
        <v/>
      </c>
      <c r="V76" s="649"/>
      <c r="W76" s="38"/>
      <c r="X76" s="227"/>
      <c r="Y76" s="228"/>
      <c r="Z76" s="228"/>
    </row>
    <row r="77" spans="1:26" ht="29.45" customHeight="1" x14ac:dyDescent="0.25">
      <c r="A77" s="626"/>
      <c r="B77" s="629"/>
      <c r="C77" s="632"/>
      <c r="D77" s="635"/>
      <c r="E77" s="277">
        <v>4</v>
      </c>
      <c r="F77" s="257"/>
      <c r="G77" s="193"/>
      <c r="H77" s="193"/>
      <c r="I77" s="220" t="str">
        <f t="shared" si="7"/>
        <v xml:space="preserve">  </v>
      </c>
      <c r="J77" s="193"/>
      <c r="K77" s="231" t="str">
        <f>+IFERROR(VLOOKUP($J77,'10 FORMULAS'!$B$51:$C$53,2,0),"")</f>
        <v/>
      </c>
      <c r="L77" s="231" t="e">
        <f>+IF(J77="Preventivo","Probabilidad",IF(J77="Detectivo","Probabilidad",IF(#REF!="Correctivo","Impacto","")))</f>
        <v>#REF!</v>
      </c>
      <c r="M77" s="278"/>
      <c r="N77" s="231" t="str">
        <f>+IFERROR(VLOOKUP($M77,'10 FORMULAS'!$B$54:$C$55,2,0),"")</f>
        <v/>
      </c>
      <c r="O77" s="279"/>
      <c r="P77" s="279"/>
      <c r="Q77" s="279"/>
      <c r="R77" s="279"/>
      <c r="S77" s="231" t="str">
        <f t="shared" si="8"/>
        <v/>
      </c>
      <c r="T77" s="231" t="str">
        <f t="shared" si="5"/>
        <v/>
      </c>
      <c r="U77" s="231" t="str">
        <f t="shared" si="6"/>
        <v/>
      </c>
      <c r="V77" s="649"/>
      <c r="W77" s="38"/>
      <c r="X77" s="227"/>
      <c r="Y77" s="228"/>
      <c r="Z77" s="228"/>
    </row>
    <row r="78" spans="1:26" ht="29.45" customHeight="1" x14ac:dyDescent="0.25">
      <c r="A78" s="626"/>
      <c r="B78" s="629"/>
      <c r="C78" s="632"/>
      <c r="D78" s="635"/>
      <c r="E78" s="277">
        <v>5</v>
      </c>
      <c r="F78" s="257"/>
      <c r="G78" s="193"/>
      <c r="H78" s="193"/>
      <c r="I78" s="220" t="str">
        <f t="shared" si="7"/>
        <v xml:space="preserve">  </v>
      </c>
      <c r="J78" s="193"/>
      <c r="K78" s="231" t="str">
        <f>+IFERROR(VLOOKUP($J78,'10 FORMULAS'!$B$51:$C$53,2,0),"")</f>
        <v/>
      </c>
      <c r="L78" s="231" t="e">
        <f>+IF(J78="Preventivo","Probabilidad",IF(J78="Detectivo","Probabilidad",IF(#REF!="Correctivo","Impacto","")))</f>
        <v>#REF!</v>
      </c>
      <c r="M78" s="278"/>
      <c r="N78" s="231" t="str">
        <f>+IFERROR(VLOOKUP($M78,'10 FORMULAS'!$B$54:$C$55,2,0),"")</f>
        <v/>
      </c>
      <c r="O78" s="279"/>
      <c r="P78" s="279"/>
      <c r="Q78" s="279"/>
      <c r="R78" s="279"/>
      <c r="S78" s="231" t="str">
        <f t="shared" si="8"/>
        <v/>
      </c>
      <c r="T78" s="231" t="str">
        <f t="shared" si="5"/>
        <v/>
      </c>
      <c r="U78" s="231" t="str">
        <f t="shared" si="6"/>
        <v/>
      </c>
      <c r="V78" s="649"/>
      <c r="W78" s="38"/>
      <c r="X78" s="227"/>
      <c r="Y78" s="228"/>
      <c r="Z78" s="228"/>
    </row>
    <row r="79" spans="1:26" ht="29.45" customHeight="1" thickBot="1" x14ac:dyDescent="0.3">
      <c r="A79" s="627"/>
      <c r="B79" s="630"/>
      <c r="C79" s="633"/>
      <c r="D79" s="636"/>
      <c r="E79" s="280">
        <v>6</v>
      </c>
      <c r="F79" s="260"/>
      <c r="G79" s="194"/>
      <c r="H79" s="194"/>
      <c r="I79" s="220" t="str">
        <f t="shared" si="7"/>
        <v xml:space="preserve">  </v>
      </c>
      <c r="J79" s="193"/>
      <c r="K79" s="231" t="str">
        <f>+IFERROR(VLOOKUP($J79,'10 FORMULAS'!$B$51:$C$53,2,0),"")</f>
        <v/>
      </c>
      <c r="L79" s="231" t="e">
        <f>+IF(J79="Preventivo","Probabilidad",IF(J79="Detectivo","Probabilidad",IF(#REF!="Correctivo","Impacto","")))</f>
        <v>#REF!</v>
      </c>
      <c r="M79" s="278"/>
      <c r="N79" s="231" t="str">
        <f>+IFERROR(VLOOKUP($M79,'10 FORMULAS'!$B$54:$C$55,2,0),"")</f>
        <v/>
      </c>
      <c r="O79" s="279"/>
      <c r="P79" s="279"/>
      <c r="Q79" s="279"/>
      <c r="R79" s="279"/>
      <c r="S79" s="231" t="str">
        <f t="shared" si="8"/>
        <v/>
      </c>
      <c r="T79" s="231" t="str">
        <f t="shared" si="5"/>
        <v/>
      </c>
      <c r="U79" s="231" t="str">
        <f t="shared" si="6"/>
        <v/>
      </c>
      <c r="V79" s="653"/>
      <c r="W79" s="38"/>
    </row>
    <row r="80" spans="1:26" ht="29.45" customHeight="1" x14ac:dyDescent="0.25">
      <c r="A80" s="625" t="str">
        <f>'2 CONTEXTO E IDENTIFICACIÓN'!A21</f>
        <v>R13</v>
      </c>
      <c r="B80" s="628" t="str">
        <f>+'2 CONTEXTO E IDENTIFICACIÓN'!J21</f>
        <v xml:space="preserve"> por a causa de </v>
      </c>
      <c r="C80" s="631" t="str">
        <f>+'3 PROBABIL E IMPACTO INHERENTE'!E21</f>
        <v/>
      </c>
      <c r="D80" s="634" t="str">
        <f>+'3 PROBABIL E IMPACTO INHERENTE'!M21</f>
        <v/>
      </c>
      <c r="E80" s="281">
        <v>1</v>
      </c>
      <c r="F80" s="258"/>
      <c r="G80" s="52"/>
      <c r="H80" s="52"/>
      <c r="I80" s="220" t="str">
        <f t="shared" si="7"/>
        <v xml:space="preserve">  </v>
      </c>
      <c r="J80" s="193"/>
      <c r="K80" s="231" t="str">
        <f>+IFERROR(VLOOKUP($J80,'10 FORMULAS'!$B$51:$C$53,2,0),"")</f>
        <v/>
      </c>
      <c r="L80" s="231" t="e">
        <f>+IF(J80="Preventivo","Probabilidad",IF(J80="Detectivo","Probabilidad",IF(#REF!="Correctivo","Impacto","")))</f>
        <v>#REF!</v>
      </c>
      <c r="M80" s="278"/>
      <c r="N80" s="231" t="str">
        <f>+IFERROR(VLOOKUP($M80,'10 FORMULAS'!$B$54:$C$55,2,0),"")</f>
        <v/>
      </c>
      <c r="O80" s="279"/>
      <c r="P80" s="279"/>
      <c r="Q80" s="279"/>
      <c r="R80" s="279"/>
      <c r="S80" s="231" t="str">
        <f t="shared" si="8"/>
        <v/>
      </c>
      <c r="T80" s="231" t="str">
        <f t="shared" si="5"/>
        <v/>
      </c>
      <c r="U80" s="231" t="str">
        <f t="shared" si="6"/>
        <v/>
      </c>
      <c r="V80" s="652"/>
      <c r="W80" s="38"/>
      <c r="X80" s="227"/>
      <c r="Y80" s="228"/>
      <c r="Z80" s="228"/>
    </row>
    <row r="81" spans="1:26" ht="29.45" customHeight="1" x14ac:dyDescent="0.25">
      <c r="A81" s="626"/>
      <c r="B81" s="629"/>
      <c r="C81" s="632"/>
      <c r="D81" s="635"/>
      <c r="E81" s="277">
        <v>2</v>
      </c>
      <c r="F81" s="257"/>
      <c r="G81" s="193"/>
      <c r="H81" s="193"/>
      <c r="I81" s="220" t="str">
        <f t="shared" si="7"/>
        <v xml:space="preserve">  </v>
      </c>
      <c r="J81" s="193"/>
      <c r="K81" s="231" t="str">
        <f>+IFERROR(VLOOKUP($J81,'10 FORMULAS'!$B$51:$C$53,2,0),"")</f>
        <v/>
      </c>
      <c r="L81" s="231" t="e">
        <f>+IF(J81="Preventivo","Probabilidad",IF(J81="Detectivo","Probabilidad",IF(#REF!="Correctivo","Impacto","")))</f>
        <v>#REF!</v>
      </c>
      <c r="M81" s="278"/>
      <c r="N81" s="231" t="str">
        <f>+IFERROR(VLOOKUP($M81,'10 FORMULAS'!$B$54:$C$55,2,0),"")</f>
        <v/>
      </c>
      <c r="O81" s="279"/>
      <c r="P81" s="279"/>
      <c r="Q81" s="279"/>
      <c r="R81" s="279"/>
      <c r="S81" s="231" t="str">
        <f t="shared" si="8"/>
        <v/>
      </c>
      <c r="T81" s="231" t="str">
        <f t="shared" si="5"/>
        <v/>
      </c>
      <c r="U81" s="231" t="str">
        <f t="shared" si="6"/>
        <v/>
      </c>
      <c r="V81" s="649"/>
      <c r="W81" s="38"/>
      <c r="X81" s="227"/>
      <c r="Y81" s="228"/>
      <c r="Z81" s="228"/>
    </row>
    <row r="82" spans="1:26" ht="29.45" customHeight="1" x14ac:dyDescent="0.25">
      <c r="A82" s="626"/>
      <c r="B82" s="629"/>
      <c r="C82" s="632"/>
      <c r="D82" s="635"/>
      <c r="E82" s="277">
        <v>3</v>
      </c>
      <c r="F82" s="257"/>
      <c r="G82" s="193"/>
      <c r="H82" s="193"/>
      <c r="I82" s="220" t="str">
        <f t="shared" si="7"/>
        <v xml:space="preserve">  </v>
      </c>
      <c r="J82" s="193"/>
      <c r="K82" s="231" t="str">
        <f>+IFERROR(VLOOKUP($J82,'10 FORMULAS'!$B$51:$C$53,2,0),"")</f>
        <v/>
      </c>
      <c r="L82" s="231" t="e">
        <f>+IF(J82="Preventivo","Probabilidad",IF(J82="Detectivo","Probabilidad",IF(#REF!="Correctivo","Impacto","")))</f>
        <v>#REF!</v>
      </c>
      <c r="M82" s="278"/>
      <c r="N82" s="231" t="str">
        <f>+IFERROR(VLOOKUP($M82,'10 FORMULAS'!$B$54:$C$55,2,0),"")</f>
        <v/>
      </c>
      <c r="O82" s="279"/>
      <c r="P82" s="279"/>
      <c r="Q82" s="279"/>
      <c r="R82" s="279"/>
      <c r="S82" s="231" t="str">
        <f t="shared" si="8"/>
        <v/>
      </c>
      <c r="T82" s="231" t="str">
        <f t="shared" si="5"/>
        <v/>
      </c>
      <c r="U82" s="231" t="str">
        <f t="shared" si="6"/>
        <v/>
      </c>
      <c r="V82" s="649"/>
      <c r="W82" s="38"/>
      <c r="X82" s="227"/>
      <c r="Y82" s="228"/>
      <c r="Z82" s="228"/>
    </row>
    <row r="83" spans="1:26" ht="29.45" customHeight="1" x14ac:dyDescent="0.25">
      <c r="A83" s="626"/>
      <c r="B83" s="629"/>
      <c r="C83" s="632"/>
      <c r="D83" s="635"/>
      <c r="E83" s="277">
        <v>4</v>
      </c>
      <c r="F83" s="257"/>
      <c r="G83" s="193"/>
      <c r="H83" s="193"/>
      <c r="I83" s="220" t="str">
        <f t="shared" si="7"/>
        <v xml:space="preserve">  </v>
      </c>
      <c r="J83" s="193"/>
      <c r="K83" s="231" t="str">
        <f>+IFERROR(VLOOKUP($J83,'10 FORMULAS'!$B$51:$C$53,2,0),"")</f>
        <v/>
      </c>
      <c r="L83" s="231" t="e">
        <f>+IF(J83="Preventivo","Probabilidad",IF(J83="Detectivo","Probabilidad",IF(#REF!="Correctivo","Impacto","")))</f>
        <v>#REF!</v>
      </c>
      <c r="M83" s="278"/>
      <c r="N83" s="231" t="str">
        <f>+IFERROR(VLOOKUP($M83,'10 FORMULAS'!$B$54:$C$55,2,0),"")</f>
        <v/>
      </c>
      <c r="O83" s="279"/>
      <c r="P83" s="279"/>
      <c r="Q83" s="279"/>
      <c r="R83" s="279"/>
      <c r="S83" s="231" t="str">
        <f t="shared" si="8"/>
        <v/>
      </c>
      <c r="T83" s="231" t="str">
        <f t="shared" si="5"/>
        <v/>
      </c>
      <c r="U83" s="231" t="str">
        <f t="shared" si="6"/>
        <v/>
      </c>
      <c r="V83" s="649"/>
      <c r="W83" s="38"/>
      <c r="X83" s="227"/>
      <c r="Y83" s="228"/>
      <c r="Z83" s="228"/>
    </row>
    <row r="84" spans="1:26" ht="29.45" customHeight="1" x14ac:dyDescent="0.25">
      <c r="A84" s="626"/>
      <c r="B84" s="629"/>
      <c r="C84" s="632"/>
      <c r="D84" s="635"/>
      <c r="E84" s="277">
        <v>5</v>
      </c>
      <c r="F84" s="257"/>
      <c r="G84" s="193"/>
      <c r="H84" s="193"/>
      <c r="I84" s="220" t="str">
        <f t="shared" si="7"/>
        <v xml:space="preserve">  </v>
      </c>
      <c r="J84" s="193"/>
      <c r="K84" s="231" t="str">
        <f>+IFERROR(VLOOKUP($J84,'10 FORMULAS'!$B$51:$C$53,2,0),"")</f>
        <v/>
      </c>
      <c r="L84" s="231" t="e">
        <f>+IF(J84="Preventivo","Probabilidad",IF(J84="Detectivo","Probabilidad",IF(#REF!="Correctivo","Impacto","")))</f>
        <v>#REF!</v>
      </c>
      <c r="M84" s="278"/>
      <c r="N84" s="231" t="str">
        <f>+IFERROR(VLOOKUP($M84,'10 FORMULAS'!$B$54:$C$55,2,0),"")</f>
        <v/>
      </c>
      <c r="O84" s="279"/>
      <c r="P84" s="279"/>
      <c r="Q84" s="279"/>
      <c r="R84" s="279"/>
      <c r="S84" s="231" t="str">
        <f t="shared" si="8"/>
        <v/>
      </c>
      <c r="T84" s="231" t="str">
        <f t="shared" ref="T84:T115" si="9">+IFERROR(C84*S84,"")</f>
        <v/>
      </c>
      <c r="U84" s="231" t="str">
        <f t="shared" ref="U84:U115" si="10">+IFERROR(S84-T84,"")</f>
        <v/>
      </c>
      <c r="V84" s="649"/>
      <c r="W84" s="38"/>
      <c r="X84" s="227"/>
      <c r="Y84" s="228"/>
      <c r="Z84" s="228"/>
    </row>
    <row r="85" spans="1:26" ht="29.45" customHeight="1" thickBot="1" x14ac:dyDescent="0.3">
      <c r="A85" s="627"/>
      <c r="B85" s="630"/>
      <c r="C85" s="633"/>
      <c r="D85" s="636"/>
      <c r="E85" s="280">
        <v>6</v>
      </c>
      <c r="F85" s="260"/>
      <c r="G85" s="194"/>
      <c r="H85" s="194"/>
      <c r="I85" s="220" t="str">
        <f t="shared" si="7"/>
        <v xml:space="preserve">  </v>
      </c>
      <c r="J85" s="193"/>
      <c r="K85" s="231" t="str">
        <f>+IFERROR(VLOOKUP($J85,'10 FORMULAS'!$B$51:$C$53,2,0),"")</f>
        <v/>
      </c>
      <c r="L85" s="231" t="e">
        <f>+IF(J85="Preventivo","Probabilidad",IF(J85="Detectivo","Probabilidad",IF(#REF!="Correctivo","Impacto","")))</f>
        <v>#REF!</v>
      </c>
      <c r="M85" s="278"/>
      <c r="N85" s="231" t="str">
        <f>+IFERROR(VLOOKUP($M85,'10 FORMULAS'!$B$54:$C$55,2,0),"")</f>
        <v/>
      </c>
      <c r="O85" s="279"/>
      <c r="P85" s="279"/>
      <c r="Q85" s="279"/>
      <c r="R85" s="279"/>
      <c r="S85" s="231" t="str">
        <f t="shared" si="8"/>
        <v/>
      </c>
      <c r="T85" s="231" t="str">
        <f t="shared" si="9"/>
        <v/>
      </c>
      <c r="U85" s="231" t="str">
        <f t="shared" si="10"/>
        <v/>
      </c>
      <c r="V85" s="653"/>
      <c r="W85" s="38"/>
    </row>
    <row r="86" spans="1:26" ht="29.45" customHeight="1" x14ac:dyDescent="0.25">
      <c r="A86" s="625" t="str">
        <f>'2 CONTEXTO E IDENTIFICACIÓN'!A22</f>
        <v>R14</v>
      </c>
      <c r="B86" s="628" t="str">
        <f>+'2 CONTEXTO E IDENTIFICACIÓN'!J22</f>
        <v xml:space="preserve"> por a causa de </v>
      </c>
      <c r="C86" s="631" t="str">
        <f>+'3 PROBABIL E IMPACTO INHERENTE'!E22</f>
        <v/>
      </c>
      <c r="D86" s="634" t="str">
        <f>+'3 PROBABIL E IMPACTO INHERENTE'!M22</f>
        <v/>
      </c>
      <c r="E86" s="281">
        <v>1</v>
      </c>
      <c r="F86" s="258"/>
      <c r="G86" s="52"/>
      <c r="H86" s="52"/>
      <c r="I86" s="220" t="str">
        <f t="shared" si="7"/>
        <v xml:space="preserve">  </v>
      </c>
      <c r="J86" s="193"/>
      <c r="K86" s="231" t="str">
        <f>+IFERROR(VLOOKUP($J86,'10 FORMULAS'!$B$51:$C$53,2,0),"")</f>
        <v/>
      </c>
      <c r="L86" s="231" t="e">
        <f>+IF(J86="Preventivo","Probabilidad",IF(J86="Detectivo","Probabilidad",IF(#REF!="Correctivo","Impacto","")))</f>
        <v>#REF!</v>
      </c>
      <c r="M86" s="278"/>
      <c r="N86" s="231" t="str">
        <f>+IFERROR(VLOOKUP($M86,'10 FORMULAS'!$B$54:$C$55,2,0),"")</f>
        <v/>
      </c>
      <c r="O86" s="279"/>
      <c r="P86" s="279"/>
      <c r="Q86" s="279"/>
      <c r="R86" s="279"/>
      <c r="S86" s="231" t="str">
        <f t="shared" si="8"/>
        <v/>
      </c>
      <c r="T86" s="231" t="str">
        <f t="shared" si="9"/>
        <v/>
      </c>
      <c r="U86" s="231" t="str">
        <f t="shared" si="10"/>
        <v/>
      </c>
      <c r="V86" s="652"/>
      <c r="W86" s="38"/>
      <c r="X86" s="227"/>
      <c r="Y86" s="228"/>
      <c r="Z86" s="228"/>
    </row>
    <row r="87" spans="1:26" ht="29.45" customHeight="1" x14ac:dyDescent="0.25">
      <c r="A87" s="626"/>
      <c r="B87" s="629"/>
      <c r="C87" s="632"/>
      <c r="D87" s="635"/>
      <c r="E87" s="277">
        <v>2</v>
      </c>
      <c r="F87" s="257"/>
      <c r="G87" s="193"/>
      <c r="H87" s="193"/>
      <c r="I87" s="220" t="str">
        <f t="shared" si="7"/>
        <v xml:space="preserve">  </v>
      </c>
      <c r="J87" s="193"/>
      <c r="K87" s="231" t="str">
        <f>+IFERROR(VLOOKUP($J87,'10 FORMULAS'!$B$51:$C$53,2,0),"")</f>
        <v/>
      </c>
      <c r="L87" s="231" t="e">
        <f>+IF(J87="Preventivo","Probabilidad",IF(J87="Detectivo","Probabilidad",IF(#REF!="Correctivo","Impacto","")))</f>
        <v>#REF!</v>
      </c>
      <c r="M87" s="278"/>
      <c r="N87" s="231" t="str">
        <f>+IFERROR(VLOOKUP($M87,'10 FORMULAS'!$B$54:$C$55,2,0),"")</f>
        <v/>
      </c>
      <c r="O87" s="279"/>
      <c r="P87" s="279"/>
      <c r="Q87" s="279"/>
      <c r="R87" s="279"/>
      <c r="S87" s="231" t="str">
        <f t="shared" si="8"/>
        <v/>
      </c>
      <c r="T87" s="231" t="str">
        <f t="shared" si="9"/>
        <v/>
      </c>
      <c r="U87" s="231" t="str">
        <f t="shared" si="10"/>
        <v/>
      </c>
      <c r="V87" s="649"/>
      <c r="W87" s="38"/>
      <c r="X87" s="227"/>
      <c r="Y87" s="228"/>
      <c r="Z87" s="228"/>
    </row>
    <row r="88" spans="1:26" ht="29.45" customHeight="1" x14ac:dyDescent="0.25">
      <c r="A88" s="626"/>
      <c r="B88" s="629"/>
      <c r="C88" s="632"/>
      <c r="D88" s="635"/>
      <c r="E88" s="277">
        <v>3</v>
      </c>
      <c r="F88" s="257"/>
      <c r="G88" s="193"/>
      <c r="H88" s="193"/>
      <c r="I88" s="220" t="str">
        <f t="shared" si="7"/>
        <v xml:space="preserve">  </v>
      </c>
      <c r="J88" s="193"/>
      <c r="K88" s="231" t="str">
        <f>+IFERROR(VLOOKUP($J88,'10 FORMULAS'!$B$51:$C$53,2,0),"")</f>
        <v/>
      </c>
      <c r="L88" s="231" t="e">
        <f>+IF(J88="Preventivo","Probabilidad",IF(J88="Detectivo","Probabilidad",IF(#REF!="Correctivo","Impacto","")))</f>
        <v>#REF!</v>
      </c>
      <c r="M88" s="278"/>
      <c r="N88" s="231" t="str">
        <f>+IFERROR(VLOOKUP($M88,'10 FORMULAS'!$B$54:$C$55,2,0),"")</f>
        <v/>
      </c>
      <c r="O88" s="279"/>
      <c r="P88" s="279"/>
      <c r="Q88" s="279"/>
      <c r="R88" s="279"/>
      <c r="S88" s="231" t="str">
        <f t="shared" si="8"/>
        <v/>
      </c>
      <c r="T88" s="231" t="str">
        <f t="shared" si="9"/>
        <v/>
      </c>
      <c r="U88" s="231" t="str">
        <f t="shared" si="10"/>
        <v/>
      </c>
      <c r="V88" s="649"/>
      <c r="W88" s="38"/>
      <c r="X88" s="227"/>
      <c r="Y88" s="228"/>
      <c r="Z88" s="228"/>
    </row>
    <row r="89" spans="1:26" ht="29.45" customHeight="1" x14ac:dyDescent="0.25">
      <c r="A89" s="626"/>
      <c r="B89" s="629"/>
      <c r="C89" s="632"/>
      <c r="D89" s="635"/>
      <c r="E89" s="277">
        <v>4</v>
      </c>
      <c r="F89" s="257"/>
      <c r="G89" s="193"/>
      <c r="H89" s="193"/>
      <c r="I89" s="220" t="str">
        <f t="shared" si="7"/>
        <v xml:space="preserve">  </v>
      </c>
      <c r="J89" s="193"/>
      <c r="K89" s="231" t="str">
        <f>+IFERROR(VLOOKUP($J89,'10 FORMULAS'!$B$51:$C$53,2,0),"")</f>
        <v/>
      </c>
      <c r="L89" s="231" t="e">
        <f>+IF(J89="Preventivo","Probabilidad",IF(J89="Detectivo","Probabilidad",IF(#REF!="Correctivo","Impacto","")))</f>
        <v>#REF!</v>
      </c>
      <c r="M89" s="278"/>
      <c r="N89" s="231" t="str">
        <f>+IFERROR(VLOOKUP($M89,'10 FORMULAS'!$B$54:$C$55,2,0),"")</f>
        <v/>
      </c>
      <c r="O89" s="279"/>
      <c r="P89" s="279"/>
      <c r="Q89" s="279"/>
      <c r="R89" s="279"/>
      <c r="S89" s="231" t="str">
        <f t="shared" si="8"/>
        <v/>
      </c>
      <c r="T89" s="231" t="str">
        <f t="shared" si="9"/>
        <v/>
      </c>
      <c r="U89" s="231" t="str">
        <f t="shared" si="10"/>
        <v/>
      </c>
      <c r="V89" s="649"/>
      <c r="W89" s="38"/>
      <c r="X89" s="227"/>
      <c r="Y89" s="228"/>
      <c r="Z89" s="228"/>
    </row>
    <row r="90" spans="1:26" ht="29.45" customHeight="1" x14ac:dyDescent="0.25">
      <c r="A90" s="626"/>
      <c r="B90" s="629"/>
      <c r="C90" s="632"/>
      <c r="D90" s="635"/>
      <c r="E90" s="277">
        <v>5</v>
      </c>
      <c r="F90" s="257"/>
      <c r="G90" s="193"/>
      <c r="H90" s="193"/>
      <c r="I90" s="220" t="str">
        <f t="shared" si="7"/>
        <v xml:space="preserve">  </v>
      </c>
      <c r="J90" s="193"/>
      <c r="K90" s="231" t="str">
        <f>+IFERROR(VLOOKUP($J90,'10 FORMULAS'!$B$51:$C$53,2,0),"")</f>
        <v/>
      </c>
      <c r="L90" s="231" t="e">
        <f>+IF(J90="Preventivo","Probabilidad",IF(J90="Detectivo","Probabilidad",IF(#REF!="Correctivo","Impacto","")))</f>
        <v>#REF!</v>
      </c>
      <c r="M90" s="278"/>
      <c r="N90" s="231" t="str">
        <f>+IFERROR(VLOOKUP($M90,'10 FORMULAS'!$B$54:$C$55,2,0),"")</f>
        <v/>
      </c>
      <c r="O90" s="279"/>
      <c r="P90" s="279"/>
      <c r="Q90" s="279"/>
      <c r="R90" s="279"/>
      <c r="S90" s="231" t="str">
        <f t="shared" si="8"/>
        <v/>
      </c>
      <c r="T90" s="231" t="str">
        <f t="shared" si="9"/>
        <v/>
      </c>
      <c r="U90" s="231" t="str">
        <f t="shared" si="10"/>
        <v/>
      </c>
      <c r="V90" s="649"/>
      <c r="W90" s="38"/>
      <c r="X90" s="227"/>
      <c r="Y90" s="228"/>
      <c r="Z90" s="228"/>
    </row>
    <row r="91" spans="1:26" ht="29.45" customHeight="1" thickBot="1" x14ac:dyDescent="0.3">
      <c r="A91" s="627"/>
      <c r="B91" s="630"/>
      <c r="C91" s="633"/>
      <c r="D91" s="636"/>
      <c r="E91" s="280">
        <v>6</v>
      </c>
      <c r="F91" s="260"/>
      <c r="G91" s="194"/>
      <c r="H91" s="194"/>
      <c r="I91" s="220" t="str">
        <f t="shared" si="7"/>
        <v xml:space="preserve">  </v>
      </c>
      <c r="J91" s="193"/>
      <c r="K91" s="231" t="str">
        <f>+IFERROR(VLOOKUP($J91,'10 FORMULAS'!$B$51:$C$53,2,0),"")</f>
        <v/>
      </c>
      <c r="L91" s="231" t="e">
        <f>+IF(J91="Preventivo","Probabilidad",IF(J91="Detectivo","Probabilidad",IF(#REF!="Correctivo","Impacto","")))</f>
        <v>#REF!</v>
      </c>
      <c r="M91" s="278"/>
      <c r="N91" s="231" t="str">
        <f>+IFERROR(VLOOKUP($M91,'10 FORMULAS'!$B$54:$C$55,2,0),"")</f>
        <v/>
      </c>
      <c r="O91" s="279"/>
      <c r="P91" s="279"/>
      <c r="Q91" s="279"/>
      <c r="R91" s="279"/>
      <c r="S91" s="231" t="str">
        <f t="shared" si="8"/>
        <v/>
      </c>
      <c r="T91" s="231" t="str">
        <f t="shared" si="9"/>
        <v/>
      </c>
      <c r="U91" s="231" t="str">
        <f t="shared" si="10"/>
        <v/>
      </c>
      <c r="V91" s="653"/>
      <c r="W91" s="38"/>
    </row>
    <row r="92" spans="1:26" ht="29.45" customHeight="1" x14ac:dyDescent="0.25">
      <c r="A92" s="625" t="str">
        <f>'2 CONTEXTO E IDENTIFICACIÓN'!A23</f>
        <v>R15</v>
      </c>
      <c r="B92" s="628" t="str">
        <f>+'2 CONTEXTO E IDENTIFICACIÓN'!J23</f>
        <v xml:space="preserve"> por a causa de </v>
      </c>
      <c r="C92" s="631" t="str">
        <f>+'3 PROBABIL E IMPACTO INHERENTE'!E23</f>
        <v/>
      </c>
      <c r="D92" s="634" t="str">
        <f>+'3 PROBABIL E IMPACTO INHERENTE'!M23</f>
        <v/>
      </c>
      <c r="E92" s="281">
        <v>1</v>
      </c>
      <c r="F92" s="258"/>
      <c r="G92" s="52"/>
      <c r="H92" s="52"/>
      <c r="I92" s="220" t="str">
        <f t="shared" si="7"/>
        <v xml:space="preserve">  </v>
      </c>
      <c r="J92" s="193"/>
      <c r="K92" s="231" t="str">
        <f>+IFERROR(VLOOKUP($J92,'10 FORMULAS'!$B$51:$C$53,2,0),"")</f>
        <v/>
      </c>
      <c r="L92" s="231" t="e">
        <f>+IF(J92="Preventivo","Probabilidad",IF(J92="Detectivo","Probabilidad",IF(#REF!="Correctivo","Impacto","")))</f>
        <v>#REF!</v>
      </c>
      <c r="M92" s="278"/>
      <c r="N92" s="231" t="str">
        <f>+IFERROR(VLOOKUP($M92,'10 FORMULAS'!$B$54:$C$55,2,0),"")</f>
        <v/>
      </c>
      <c r="O92" s="279"/>
      <c r="P92" s="279"/>
      <c r="Q92" s="279"/>
      <c r="R92" s="279"/>
      <c r="S92" s="231" t="str">
        <f t="shared" si="8"/>
        <v/>
      </c>
      <c r="T92" s="231" t="str">
        <f t="shared" si="9"/>
        <v/>
      </c>
      <c r="U92" s="231" t="str">
        <f t="shared" si="10"/>
        <v/>
      </c>
      <c r="V92" s="652"/>
      <c r="W92" s="38"/>
      <c r="X92" s="227"/>
      <c r="Y92" s="228"/>
      <c r="Z92" s="228"/>
    </row>
    <row r="93" spans="1:26" ht="29.45" customHeight="1" x14ac:dyDescent="0.25">
      <c r="A93" s="626"/>
      <c r="B93" s="629"/>
      <c r="C93" s="632"/>
      <c r="D93" s="635"/>
      <c r="E93" s="277">
        <v>2</v>
      </c>
      <c r="F93" s="257"/>
      <c r="G93" s="193"/>
      <c r="H93" s="193"/>
      <c r="I93" s="220" t="str">
        <f t="shared" si="7"/>
        <v xml:space="preserve">  </v>
      </c>
      <c r="J93" s="193"/>
      <c r="K93" s="231" t="str">
        <f>+IFERROR(VLOOKUP($J93,'10 FORMULAS'!$B$51:$C$53,2,0),"")</f>
        <v/>
      </c>
      <c r="L93" s="231" t="e">
        <f>+IF(J93="Preventivo","Probabilidad",IF(J93="Detectivo","Probabilidad",IF(#REF!="Correctivo","Impacto","")))</f>
        <v>#REF!</v>
      </c>
      <c r="M93" s="278"/>
      <c r="N93" s="231" t="str">
        <f>+IFERROR(VLOOKUP($M93,'10 FORMULAS'!$B$54:$C$55,2,0),"")</f>
        <v/>
      </c>
      <c r="O93" s="279"/>
      <c r="P93" s="279"/>
      <c r="Q93" s="279"/>
      <c r="R93" s="279"/>
      <c r="S93" s="231" t="str">
        <f t="shared" si="8"/>
        <v/>
      </c>
      <c r="T93" s="231" t="str">
        <f t="shared" si="9"/>
        <v/>
      </c>
      <c r="U93" s="231" t="str">
        <f t="shared" si="10"/>
        <v/>
      </c>
      <c r="V93" s="649"/>
      <c r="W93" s="38"/>
      <c r="X93" s="227"/>
      <c r="Y93" s="228"/>
      <c r="Z93" s="228"/>
    </row>
    <row r="94" spans="1:26" ht="29.45" customHeight="1" x14ac:dyDescent="0.25">
      <c r="A94" s="626"/>
      <c r="B94" s="629"/>
      <c r="C94" s="632"/>
      <c r="D94" s="635"/>
      <c r="E94" s="277">
        <v>3</v>
      </c>
      <c r="F94" s="257"/>
      <c r="G94" s="193"/>
      <c r="H94" s="193"/>
      <c r="I94" s="220" t="str">
        <f t="shared" si="7"/>
        <v xml:space="preserve">  </v>
      </c>
      <c r="J94" s="193"/>
      <c r="K94" s="231" t="str">
        <f>+IFERROR(VLOOKUP($J94,'10 FORMULAS'!$B$51:$C$53,2,0),"")</f>
        <v/>
      </c>
      <c r="L94" s="231" t="e">
        <f>+IF(J94="Preventivo","Probabilidad",IF(J94="Detectivo","Probabilidad",IF(#REF!="Correctivo","Impacto","")))</f>
        <v>#REF!</v>
      </c>
      <c r="M94" s="278"/>
      <c r="N94" s="231" t="str">
        <f>+IFERROR(VLOOKUP($M94,'10 FORMULAS'!$B$54:$C$55,2,0),"")</f>
        <v/>
      </c>
      <c r="O94" s="279"/>
      <c r="P94" s="279"/>
      <c r="Q94" s="279"/>
      <c r="R94" s="279"/>
      <c r="S94" s="231" t="str">
        <f t="shared" si="8"/>
        <v/>
      </c>
      <c r="T94" s="231" t="str">
        <f t="shared" si="9"/>
        <v/>
      </c>
      <c r="U94" s="231" t="str">
        <f t="shared" si="10"/>
        <v/>
      </c>
      <c r="V94" s="649"/>
      <c r="W94" s="38"/>
      <c r="X94" s="227"/>
      <c r="Y94" s="228"/>
      <c r="Z94" s="228"/>
    </row>
    <row r="95" spans="1:26" ht="29.45" customHeight="1" x14ac:dyDescent="0.25">
      <c r="A95" s="626"/>
      <c r="B95" s="629"/>
      <c r="C95" s="632"/>
      <c r="D95" s="635"/>
      <c r="E95" s="277">
        <v>4</v>
      </c>
      <c r="F95" s="257"/>
      <c r="G95" s="193"/>
      <c r="H95" s="193"/>
      <c r="I95" s="220" t="str">
        <f t="shared" si="7"/>
        <v xml:space="preserve">  </v>
      </c>
      <c r="J95" s="193"/>
      <c r="K95" s="231" t="str">
        <f>+IFERROR(VLOOKUP($J95,'10 FORMULAS'!$B$51:$C$53,2,0),"")</f>
        <v/>
      </c>
      <c r="L95" s="231" t="e">
        <f>+IF(J95="Preventivo","Probabilidad",IF(J95="Detectivo","Probabilidad",IF(#REF!="Correctivo","Impacto","")))</f>
        <v>#REF!</v>
      </c>
      <c r="M95" s="278"/>
      <c r="N95" s="231" t="str">
        <f>+IFERROR(VLOOKUP($M95,'10 FORMULAS'!$B$54:$C$55,2,0),"")</f>
        <v/>
      </c>
      <c r="O95" s="279"/>
      <c r="P95" s="279"/>
      <c r="Q95" s="279"/>
      <c r="R95" s="279"/>
      <c r="S95" s="231" t="str">
        <f t="shared" si="8"/>
        <v/>
      </c>
      <c r="T95" s="231" t="str">
        <f t="shared" si="9"/>
        <v/>
      </c>
      <c r="U95" s="231" t="str">
        <f t="shared" si="10"/>
        <v/>
      </c>
      <c r="V95" s="649"/>
      <c r="W95" s="38"/>
      <c r="X95" s="227"/>
      <c r="Y95" s="228"/>
      <c r="Z95" s="228"/>
    </row>
    <row r="96" spans="1:26" ht="29.45" customHeight="1" x14ac:dyDescent="0.25">
      <c r="A96" s="626"/>
      <c r="B96" s="629"/>
      <c r="C96" s="632"/>
      <c r="D96" s="635"/>
      <c r="E96" s="277">
        <v>5</v>
      </c>
      <c r="F96" s="257"/>
      <c r="G96" s="193"/>
      <c r="H96" s="193"/>
      <c r="I96" s="220" t="str">
        <f t="shared" si="7"/>
        <v xml:space="preserve">  </v>
      </c>
      <c r="J96" s="193"/>
      <c r="K96" s="231" t="str">
        <f>+IFERROR(VLOOKUP($J96,'10 FORMULAS'!$B$51:$C$53,2,0),"")</f>
        <v/>
      </c>
      <c r="L96" s="231" t="e">
        <f>+IF(J96="Preventivo","Probabilidad",IF(J96="Detectivo","Probabilidad",IF(#REF!="Correctivo","Impacto","")))</f>
        <v>#REF!</v>
      </c>
      <c r="M96" s="278"/>
      <c r="N96" s="231" t="str">
        <f>+IFERROR(VLOOKUP($M96,'10 FORMULAS'!$B$54:$C$55,2,0),"")</f>
        <v/>
      </c>
      <c r="O96" s="279"/>
      <c r="P96" s="279"/>
      <c r="Q96" s="279"/>
      <c r="R96" s="279"/>
      <c r="S96" s="231" t="str">
        <f t="shared" si="8"/>
        <v/>
      </c>
      <c r="T96" s="231" t="str">
        <f t="shared" si="9"/>
        <v/>
      </c>
      <c r="U96" s="231" t="str">
        <f t="shared" si="10"/>
        <v/>
      </c>
      <c r="V96" s="649"/>
      <c r="W96" s="38"/>
      <c r="X96" s="227"/>
      <c r="Y96" s="228"/>
      <c r="Z96" s="228"/>
    </row>
    <row r="97" spans="1:26" ht="29.45" customHeight="1" thickBot="1" x14ac:dyDescent="0.3">
      <c r="A97" s="627"/>
      <c r="B97" s="630"/>
      <c r="C97" s="633"/>
      <c r="D97" s="636"/>
      <c r="E97" s="280">
        <v>6</v>
      </c>
      <c r="F97" s="260"/>
      <c r="G97" s="194"/>
      <c r="H97" s="194"/>
      <c r="I97" s="220" t="str">
        <f t="shared" si="7"/>
        <v xml:space="preserve">  </v>
      </c>
      <c r="J97" s="193"/>
      <c r="K97" s="231" t="str">
        <f>+IFERROR(VLOOKUP($J97,'10 FORMULAS'!$B$51:$C$53,2,0),"")</f>
        <v/>
      </c>
      <c r="L97" s="231" t="e">
        <f>+IF(J97="Preventivo","Probabilidad",IF(J97="Detectivo","Probabilidad",IF(#REF!="Correctivo","Impacto","")))</f>
        <v>#REF!</v>
      </c>
      <c r="M97" s="278"/>
      <c r="N97" s="231" t="str">
        <f>+IFERROR(VLOOKUP($M97,'10 FORMULAS'!$B$54:$C$55,2,0),"")</f>
        <v/>
      </c>
      <c r="O97" s="279"/>
      <c r="P97" s="279"/>
      <c r="Q97" s="279"/>
      <c r="R97" s="279"/>
      <c r="S97" s="231" t="str">
        <f t="shared" si="8"/>
        <v/>
      </c>
      <c r="T97" s="231" t="str">
        <f t="shared" si="9"/>
        <v/>
      </c>
      <c r="U97" s="231" t="str">
        <f t="shared" si="10"/>
        <v/>
      </c>
      <c r="V97" s="653"/>
      <c r="W97" s="38"/>
    </row>
    <row r="98" spans="1:26" ht="29.45" customHeight="1" x14ac:dyDescent="0.25">
      <c r="A98" s="625" t="str">
        <f>'2 CONTEXTO E IDENTIFICACIÓN'!A24</f>
        <v>R16</v>
      </c>
      <c r="B98" s="628" t="str">
        <f>+'2 CONTEXTO E IDENTIFICACIÓN'!J24</f>
        <v xml:space="preserve"> por a causa de </v>
      </c>
      <c r="C98" s="631" t="str">
        <f>+'3 PROBABIL E IMPACTO INHERENTE'!E24</f>
        <v/>
      </c>
      <c r="D98" s="634" t="str">
        <f>+'3 PROBABIL E IMPACTO INHERENTE'!M24</f>
        <v/>
      </c>
      <c r="E98" s="281">
        <v>1</v>
      </c>
      <c r="F98" s="258"/>
      <c r="G98" s="52"/>
      <c r="H98" s="52"/>
      <c r="I98" s="220" t="str">
        <f t="shared" si="7"/>
        <v xml:space="preserve">  </v>
      </c>
      <c r="J98" s="193"/>
      <c r="K98" s="231" t="str">
        <f>+IFERROR(VLOOKUP($J98,'10 FORMULAS'!$B$51:$C$53,2,0),"")</f>
        <v/>
      </c>
      <c r="L98" s="231" t="e">
        <f>+IF(J98="Preventivo","Probabilidad",IF(J98="Detectivo","Probabilidad",IF(#REF!="Correctivo","Impacto","")))</f>
        <v>#REF!</v>
      </c>
      <c r="M98" s="278"/>
      <c r="N98" s="231" t="str">
        <f>+IFERROR(VLOOKUP($M98,'10 FORMULAS'!$B$54:$C$55,2,0),"")</f>
        <v/>
      </c>
      <c r="O98" s="279"/>
      <c r="P98" s="279"/>
      <c r="Q98" s="279"/>
      <c r="R98" s="279"/>
      <c r="S98" s="231" t="str">
        <f t="shared" si="8"/>
        <v/>
      </c>
      <c r="T98" s="231" t="str">
        <f t="shared" si="9"/>
        <v/>
      </c>
      <c r="U98" s="231" t="str">
        <f t="shared" si="10"/>
        <v/>
      </c>
      <c r="V98" s="652"/>
      <c r="W98" s="38"/>
      <c r="X98" s="227"/>
      <c r="Y98" s="228"/>
      <c r="Z98" s="228"/>
    </row>
    <row r="99" spans="1:26" ht="29.45" customHeight="1" x14ac:dyDescent="0.25">
      <c r="A99" s="626"/>
      <c r="B99" s="629"/>
      <c r="C99" s="632"/>
      <c r="D99" s="635"/>
      <c r="E99" s="277">
        <v>2</v>
      </c>
      <c r="F99" s="257"/>
      <c r="G99" s="193"/>
      <c r="H99" s="193"/>
      <c r="I99" s="220" t="str">
        <f t="shared" si="7"/>
        <v xml:space="preserve">  </v>
      </c>
      <c r="J99" s="193"/>
      <c r="K99" s="231" t="str">
        <f>+IFERROR(VLOOKUP($J99,'10 FORMULAS'!$B$51:$C$53,2,0),"")</f>
        <v/>
      </c>
      <c r="L99" s="231" t="e">
        <f>+IF(J99="Preventivo","Probabilidad",IF(J99="Detectivo","Probabilidad",IF(#REF!="Correctivo","Impacto","")))</f>
        <v>#REF!</v>
      </c>
      <c r="M99" s="278"/>
      <c r="N99" s="231" t="str">
        <f>+IFERROR(VLOOKUP($M99,'10 FORMULAS'!$B$54:$C$55,2,0),"")</f>
        <v/>
      </c>
      <c r="O99" s="279"/>
      <c r="P99" s="279"/>
      <c r="Q99" s="279"/>
      <c r="R99" s="279"/>
      <c r="S99" s="231" t="str">
        <f t="shared" si="8"/>
        <v/>
      </c>
      <c r="T99" s="231" t="str">
        <f t="shared" si="9"/>
        <v/>
      </c>
      <c r="U99" s="231" t="str">
        <f t="shared" si="10"/>
        <v/>
      </c>
      <c r="V99" s="649"/>
      <c r="W99" s="38"/>
      <c r="X99" s="227"/>
      <c r="Y99" s="228"/>
      <c r="Z99" s="228"/>
    </row>
    <row r="100" spans="1:26" ht="29.45" customHeight="1" x14ac:dyDescent="0.25">
      <c r="A100" s="626"/>
      <c r="B100" s="629"/>
      <c r="C100" s="632"/>
      <c r="D100" s="635"/>
      <c r="E100" s="277">
        <v>3</v>
      </c>
      <c r="F100" s="257"/>
      <c r="G100" s="193"/>
      <c r="H100" s="193"/>
      <c r="I100" s="220" t="str">
        <f t="shared" si="7"/>
        <v xml:space="preserve">  </v>
      </c>
      <c r="J100" s="193"/>
      <c r="K100" s="231" t="str">
        <f>+IFERROR(VLOOKUP($J100,'10 FORMULAS'!$B$51:$C$53,2,0),"")</f>
        <v/>
      </c>
      <c r="L100" s="231" t="e">
        <f>+IF(J100="Preventivo","Probabilidad",IF(J100="Detectivo","Probabilidad",IF(#REF!="Correctivo","Impacto","")))</f>
        <v>#REF!</v>
      </c>
      <c r="M100" s="278"/>
      <c r="N100" s="231" t="str">
        <f>+IFERROR(VLOOKUP($M100,'10 FORMULAS'!$B$54:$C$55,2,0),"")</f>
        <v/>
      </c>
      <c r="O100" s="279"/>
      <c r="P100" s="279"/>
      <c r="Q100" s="279"/>
      <c r="R100" s="279"/>
      <c r="S100" s="231" t="str">
        <f t="shared" si="8"/>
        <v/>
      </c>
      <c r="T100" s="231" t="str">
        <f t="shared" si="9"/>
        <v/>
      </c>
      <c r="U100" s="231" t="str">
        <f t="shared" si="10"/>
        <v/>
      </c>
      <c r="V100" s="649"/>
      <c r="W100" s="38"/>
      <c r="X100" s="227"/>
      <c r="Y100" s="228"/>
      <c r="Z100" s="228"/>
    </row>
    <row r="101" spans="1:26" ht="29.45" customHeight="1" x14ac:dyDescent="0.25">
      <c r="A101" s="626"/>
      <c r="B101" s="629"/>
      <c r="C101" s="632"/>
      <c r="D101" s="635"/>
      <c r="E101" s="277">
        <v>4</v>
      </c>
      <c r="F101" s="257"/>
      <c r="G101" s="193"/>
      <c r="H101" s="193"/>
      <c r="I101" s="220" t="str">
        <f t="shared" si="7"/>
        <v xml:space="preserve">  </v>
      </c>
      <c r="J101" s="193"/>
      <c r="K101" s="231" t="str">
        <f>+IFERROR(VLOOKUP($J101,'10 FORMULAS'!$B$51:$C$53,2,0),"")</f>
        <v/>
      </c>
      <c r="L101" s="231" t="e">
        <f>+IF(J101="Preventivo","Probabilidad",IF(J101="Detectivo","Probabilidad",IF(#REF!="Correctivo","Impacto","")))</f>
        <v>#REF!</v>
      </c>
      <c r="M101" s="278"/>
      <c r="N101" s="231" t="str">
        <f>+IFERROR(VLOOKUP($M101,'10 FORMULAS'!$B$54:$C$55,2,0),"")</f>
        <v/>
      </c>
      <c r="O101" s="279"/>
      <c r="P101" s="279"/>
      <c r="Q101" s="279"/>
      <c r="R101" s="279"/>
      <c r="S101" s="231" t="str">
        <f t="shared" si="8"/>
        <v/>
      </c>
      <c r="T101" s="231" t="str">
        <f t="shared" si="9"/>
        <v/>
      </c>
      <c r="U101" s="231" t="str">
        <f t="shared" si="10"/>
        <v/>
      </c>
      <c r="V101" s="649"/>
      <c r="W101" s="38"/>
      <c r="X101" s="227"/>
      <c r="Y101" s="228"/>
      <c r="Z101" s="228"/>
    </row>
    <row r="102" spans="1:26" ht="29.45" customHeight="1" x14ac:dyDescent="0.25">
      <c r="A102" s="626"/>
      <c r="B102" s="629"/>
      <c r="C102" s="632"/>
      <c r="D102" s="635"/>
      <c r="E102" s="277">
        <v>5</v>
      </c>
      <c r="F102" s="257"/>
      <c r="G102" s="193"/>
      <c r="H102" s="193"/>
      <c r="I102" s="220" t="str">
        <f t="shared" si="7"/>
        <v xml:space="preserve">  </v>
      </c>
      <c r="J102" s="193"/>
      <c r="K102" s="231" t="str">
        <f>+IFERROR(VLOOKUP($J102,'10 FORMULAS'!$B$51:$C$53,2,0),"")</f>
        <v/>
      </c>
      <c r="L102" s="231" t="e">
        <f>+IF(J102="Preventivo","Probabilidad",IF(J102="Detectivo","Probabilidad",IF(#REF!="Correctivo","Impacto","")))</f>
        <v>#REF!</v>
      </c>
      <c r="M102" s="278"/>
      <c r="N102" s="231" t="str">
        <f>+IFERROR(VLOOKUP($M102,'10 FORMULAS'!$B$54:$C$55,2,0),"")</f>
        <v/>
      </c>
      <c r="O102" s="279"/>
      <c r="P102" s="279"/>
      <c r="Q102" s="279"/>
      <c r="R102" s="279"/>
      <c r="S102" s="231" t="str">
        <f t="shared" si="8"/>
        <v/>
      </c>
      <c r="T102" s="231" t="str">
        <f t="shared" si="9"/>
        <v/>
      </c>
      <c r="U102" s="231" t="str">
        <f t="shared" si="10"/>
        <v/>
      </c>
      <c r="V102" s="649"/>
      <c r="W102" s="38"/>
      <c r="X102" s="227"/>
      <c r="Y102" s="228"/>
      <c r="Z102" s="228"/>
    </row>
    <row r="103" spans="1:26" ht="29.45" customHeight="1" thickBot="1" x14ac:dyDescent="0.3">
      <c r="A103" s="627"/>
      <c r="B103" s="630"/>
      <c r="C103" s="633"/>
      <c r="D103" s="636"/>
      <c r="E103" s="280">
        <v>6</v>
      </c>
      <c r="F103" s="260"/>
      <c r="G103" s="194"/>
      <c r="H103" s="194"/>
      <c r="I103" s="220" t="str">
        <f t="shared" si="7"/>
        <v xml:space="preserve">  </v>
      </c>
      <c r="J103" s="193"/>
      <c r="K103" s="231" t="str">
        <f>+IFERROR(VLOOKUP($J103,'10 FORMULAS'!$B$51:$C$53,2,0),"")</f>
        <v/>
      </c>
      <c r="L103" s="231" t="e">
        <f>+IF(J103="Preventivo","Probabilidad",IF(J103="Detectivo","Probabilidad",IF(#REF!="Correctivo","Impacto","")))</f>
        <v>#REF!</v>
      </c>
      <c r="M103" s="278"/>
      <c r="N103" s="231" t="str">
        <f>+IFERROR(VLOOKUP($M103,'10 FORMULAS'!$B$54:$C$55,2,0),"")</f>
        <v/>
      </c>
      <c r="O103" s="279"/>
      <c r="P103" s="279"/>
      <c r="Q103" s="279"/>
      <c r="R103" s="279"/>
      <c r="S103" s="231" t="str">
        <f t="shared" si="8"/>
        <v/>
      </c>
      <c r="T103" s="231" t="str">
        <f t="shared" si="9"/>
        <v/>
      </c>
      <c r="U103" s="231" t="str">
        <f t="shared" si="10"/>
        <v/>
      </c>
      <c r="V103" s="653"/>
      <c r="W103" s="38"/>
    </row>
    <row r="104" spans="1:26" ht="29.45" customHeight="1" x14ac:dyDescent="0.25">
      <c r="A104" s="625" t="str">
        <f>'2 CONTEXTO E IDENTIFICACIÓN'!A25</f>
        <v>R17</v>
      </c>
      <c r="B104" s="628" t="str">
        <f>+'2 CONTEXTO E IDENTIFICACIÓN'!J25</f>
        <v xml:space="preserve"> por a causa de </v>
      </c>
      <c r="C104" s="631" t="str">
        <f>+'3 PROBABIL E IMPACTO INHERENTE'!E25</f>
        <v/>
      </c>
      <c r="D104" s="634" t="str">
        <f>+'3 PROBABIL E IMPACTO INHERENTE'!M25</f>
        <v/>
      </c>
      <c r="E104" s="281">
        <v>1</v>
      </c>
      <c r="F104" s="258"/>
      <c r="G104" s="52"/>
      <c r="H104" s="52"/>
      <c r="I104" s="220" t="str">
        <f t="shared" si="7"/>
        <v xml:space="preserve">  </v>
      </c>
      <c r="J104" s="193"/>
      <c r="K104" s="231" t="str">
        <f>+IFERROR(VLOOKUP($J104,'10 FORMULAS'!$B$51:$C$53,2,0),"")</f>
        <v/>
      </c>
      <c r="L104" s="231" t="e">
        <f>+IF(J104="Preventivo","Probabilidad",IF(J104="Detectivo","Probabilidad",IF(#REF!="Correctivo","Impacto","")))</f>
        <v>#REF!</v>
      </c>
      <c r="M104" s="278"/>
      <c r="N104" s="231" t="str">
        <f>+IFERROR(VLOOKUP($M104,'10 FORMULAS'!$B$54:$C$55,2,0),"")</f>
        <v/>
      </c>
      <c r="O104" s="279"/>
      <c r="P104" s="279"/>
      <c r="Q104" s="279"/>
      <c r="R104" s="279"/>
      <c r="S104" s="231" t="str">
        <f t="shared" ref="S104:S127" si="11">+IFERROR($K104+$N104,"")</f>
        <v/>
      </c>
      <c r="T104" s="231" t="str">
        <f t="shared" si="9"/>
        <v/>
      </c>
      <c r="U104" s="231" t="str">
        <f t="shared" si="10"/>
        <v/>
      </c>
      <c r="V104" s="652"/>
      <c r="W104" s="38"/>
      <c r="X104" s="227"/>
      <c r="Y104" s="228"/>
      <c r="Z104" s="228"/>
    </row>
    <row r="105" spans="1:26" ht="29.45" customHeight="1" x14ac:dyDescent="0.25">
      <c r="A105" s="637"/>
      <c r="B105" s="639"/>
      <c r="C105" s="643"/>
      <c r="D105" s="644"/>
      <c r="E105" s="277">
        <v>2</v>
      </c>
      <c r="F105" s="256"/>
      <c r="G105" s="253"/>
      <c r="H105" s="253"/>
      <c r="I105" s="220" t="str">
        <f t="shared" si="7"/>
        <v xml:space="preserve">  </v>
      </c>
      <c r="J105" s="193"/>
      <c r="K105" s="231" t="str">
        <f>+IFERROR(VLOOKUP($J105,'10 FORMULAS'!$B$51:$C$53,2,0),"")</f>
        <v/>
      </c>
      <c r="L105" s="231" t="e">
        <f>+IF(J105="Preventivo","Probabilidad",IF(J105="Detectivo","Probabilidad",IF(#REF!="Correctivo","Impacto","")))</f>
        <v>#REF!</v>
      </c>
      <c r="M105" s="278"/>
      <c r="N105" s="231" t="str">
        <f>+IFERROR(VLOOKUP($M105,'10 FORMULAS'!$B$54:$C$55,2,0),"")</f>
        <v/>
      </c>
      <c r="O105" s="279"/>
      <c r="P105" s="279"/>
      <c r="Q105" s="279"/>
      <c r="R105" s="279"/>
      <c r="S105" s="231" t="str">
        <f t="shared" si="11"/>
        <v/>
      </c>
      <c r="T105" s="231" t="str">
        <f t="shared" si="9"/>
        <v/>
      </c>
      <c r="U105" s="231" t="str">
        <f t="shared" si="10"/>
        <v/>
      </c>
      <c r="V105" s="648"/>
      <c r="W105" s="38"/>
      <c r="X105" s="227"/>
      <c r="Y105" s="228"/>
      <c r="Z105" s="228"/>
    </row>
    <row r="106" spans="1:26" ht="29.45" customHeight="1" x14ac:dyDescent="0.25">
      <c r="A106" s="637"/>
      <c r="B106" s="639"/>
      <c r="C106" s="643"/>
      <c r="D106" s="644"/>
      <c r="E106" s="277">
        <v>3</v>
      </c>
      <c r="F106" s="256"/>
      <c r="G106" s="253"/>
      <c r="H106" s="253"/>
      <c r="I106" s="220" t="str">
        <f t="shared" si="7"/>
        <v xml:space="preserve">  </v>
      </c>
      <c r="J106" s="193"/>
      <c r="K106" s="231" t="str">
        <f>+IFERROR(VLOOKUP($J106,'10 FORMULAS'!$B$51:$C$53,2,0),"")</f>
        <v/>
      </c>
      <c r="L106" s="231" t="e">
        <f>+IF(J106="Preventivo","Probabilidad",IF(J106="Detectivo","Probabilidad",IF(#REF!="Correctivo","Impacto","")))</f>
        <v>#REF!</v>
      </c>
      <c r="M106" s="278"/>
      <c r="N106" s="231" t="str">
        <f>+IFERROR(VLOOKUP($M106,'10 FORMULAS'!$B$54:$C$55,2,0),"")</f>
        <v/>
      </c>
      <c r="O106" s="279"/>
      <c r="P106" s="279"/>
      <c r="Q106" s="279"/>
      <c r="R106" s="279"/>
      <c r="S106" s="231" t="str">
        <f t="shared" si="11"/>
        <v/>
      </c>
      <c r="T106" s="231" t="str">
        <f t="shared" si="9"/>
        <v/>
      </c>
      <c r="U106" s="231" t="str">
        <f t="shared" si="10"/>
        <v/>
      </c>
      <c r="V106" s="648"/>
      <c r="W106" s="38"/>
      <c r="X106" s="227"/>
      <c r="Y106" s="228"/>
      <c r="Z106" s="228"/>
    </row>
    <row r="107" spans="1:26" ht="29.45" customHeight="1" x14ac:dyDescent="0.25">
      <c r="A107" s="626"/>
      <c r="B107" s="629"/>
      <c r="C107" s="632"/>
      <c r="D107" s="635"/>
      <c r="E107" s="277">
        <v>4</v>
      </c>
      <c r="F107" s="257"/>
      <c r="G107" s="193"/>
      <c r="H107" s="193"/>
      <c r="I107" s="220" t="str">
        <f t="shared" si="7"/>
        <v xml:space="preserve">  </v>
      </c>
      <c r="J107" s="193"/>
      <c r="K107" s="231" t="str">
        <f>+IFERROR(VLOOKUP($J107,'10 FORMULAS'!$B$51:$C$53,2,0),"")</f>
        <v/>
      </c>
      <c r="L107" s="231" t="e">
        <f>+IF(J107="Preventivo","Probabilidad",IF(J107="Detectivo","Probabilidad",IF(#REF!="Correctivo","Impacto","")))</f>
        <v>#REF!</v>
      </c>
      <c r="M107" s="278"/>
      <c r="N107" s="231" t="str">
        <f>+IFERROR(VLOOKUP($M107,'10 FORMULAS'!$B$54:$C$55,2,0),"")</f>
        <v/>
      </c>
      <c r="O107" s="279"/>
      <c r="P107" s="279"/>
      <c r="Q107" s="279"/>
      <c r="R107" s="279"/>
      <c r="S107" s="231" t="str">
        <f t="shared" si="11"/>
        <v/>
      </c>
      <c r="T107" s="231" t="str">
        <f t="shared" si="9"/>
        <v/>
      </c>
      <c r="U107" s="231" t="str">
        <f t="shared" si="10"/>
        <v/>
      </c>
      <c r="V107" s="649"/>
      <c r="W107" s="38"/>
      <c r="X107" s="227"/>
      <c r="Y107" s="228"/>
      <c r="Z107" s="228"/>
    </row>
    <row r="108" spans="1:26" ht="29.45" customHeight="1" x14ac:dyDescent="0.25">
      <c r="A108" s="626"/>
      <c r="B108" s="629"/>
      <c r="C108" s="632"/>
      <c r="D108" s="635"/>
      <c r="E108" s="277">
        <v>5</v>
      </c>
      <c r="F108" s="257"/>
      <c r="G108" s="193"/>
      <c r="H108" s="193"/>
      <c r="I108" s="220" t="str">
        <f t="shared" si="7"/>
        <v xml:space="preserve">  </v>
      </c>
      <c r="J108" s="193"/>
      <c r="K108" s="231" t="str">
        <f>+IFERROR(VLOOKUP($J108,'10 FORMULAS'!$B$51:$C$53,2,0),"")</f>
        <v/>
      </c>
      <c r="L108" s="231" t="e">
        <f>+IF(J108="Preventivo","Probabilidad",IF(J108="Detectivo","Probabilidad",IF(#REF!="Correctivo","Impacto","")))</f>
        <v>#REF!</v>
      </c>
      <c r="M108" s="278"/>
      <c r="N108" s="231" t="str">
        <f>+IFERROR(VLOOKUP($M108,'10 FORMULAS'!$B$54:$C$55,2,0),"")</f>
        <v/>
      </c>
      <c r="O108" s="279"/>
      <c r="P108" s="279"/>
      <c r="Q108" s="279"/>
      <c r="R108" s="279"/>
      <c r="S108" s="231" t="str">
        <f t="shared" si="11"/>
        <v/>
      </c>
      <c r="T108" s="231" t="str">
        <f t="shared" si="9"/>
        <v/>
      </c>
      <c r="U108" s="231" t="str">
        <f t="shared" si="10"/>
        <v/>
      </c>
      <c r="V108" s="649"/>
      <c r="W108" s="38"/>
      <c r="X108" s="227"/>
      <c r="Y108" s="228"/>
      <c r="Z108" s="228"/>
    </row>
    <row r="109" spans="1:26" ht="29.45" customHeight="1" thickBot="1" x14ac:dyDescent="0.3">
      <c r="A109" s="627"/>
      <c r="B109" s="630"/>
      <c r="C109" s="633"/>
      <c r="D109" s="636"/>
      <c r="E109" s="280">
        <v>6</v>
      </c>
      <c r="F109" s="260"/>
      <c r="G109" s="194"/>
      <c r="H109" s="194"/>
      <c r="I109" s="220" t="str">
        <f t="shared" si="7"/>
        <v xml:space="preserve">  </v>
      </c>
      <c r="J109" s="193"/>
      <c r="K109" s="231" t="str">
        <f>+IFERROR(VLOOKUP($J109,'10 FORMULAS'!$B$51:$C$53,2,0),"")</f>
        <v/>
      </c>
      <c r="L109" s="231" t="e">
        <f>+IF(J109="Preventivo","Probabilidad",IF(J109="Detectivo","Probabilidad",IF(#REF!="Correctivo","Impacto","")))</f>
        <v>#REF!</v>
      </c>
      <c r="M109" s="278"/>
      <c r="N109" s="231" t="str">
        <f>+IFERROR(VLOOKUP($M109,'10 FORMULAS'!$B$54:$C$55,2,0),"")</f>
        <v/>
      </c>
      <c r="O109" s="279"/>
      <c r="P109" s="279"/>
      <c r="Q109" s="279"/>
      <c r="R109" s="279"/>
      <c r="S109" s="231" t="str">
        <f t="shared" si="11"/>
        <v/>
      </c>
      <c r="T109" s="231" t="str">
        <f t="shared" si="9"/>
        <v/>
      </c>
      <c r="U109" s="231" t="str">
        <f t="shared" si="10"/>
        <v/>
      </c>
      <c r="V109" s="653"/>
      <c r="W109" s="38"/>
    </row>
    <row r="110" spans="1:26" ht="29.45" customHeight="1" x14ac:dyDescent="0.25">
      <c r="A110" s="625" t="str">
        <f>'2 CONTEXTO E IDENTIFICACIÓN'!A26</f>
        <v>R18</v>
      </c>
      <c r="B110" s="628" t="str">
        <f>+'2 CONTEXTO E IDENTIFICACIÓN'!J26</f>
        <v xml:space="preserve"> por a causa de </v>
      </c>
      <c r="C110" s="631" t="str">
        <f>+'3 PROBABIL E IMPACTO INHERENTE'!E26</f>
        <v/>
      </c>
      <c r="D110" s="634" t="str">
        <f>+'3 PROBABIL E IMPACTO INHERENTE'!M26</f>
        <v/>
      </c>
      <c r="E110" s="281">
        <v>1</v>
      </c>
      <c r="F110" s="258"/>
      <c r="G110" s="52"/>
      <c r="H110" s="52"/>
      <c r="I110" s="220" t="str">
        <f t="shared" si="7"/>
        <v xml:space="preserve">  </v>
      </c>
      <c r="J110" s="193"/>
      <c r="K110" s="231" t="str">
        <f>+IFERROR(VLOOKUP($J110,'10 FORMULAS'!$B$51:$C$53,2,0),"")</f>
        <v/>
      </c>
      <c r="L110" s="231" t="e">
        <f>+IF(J110="Preventivo","Probabilidad",IF(J110="Detectivo","Probabilidad",IF(#REF!="Correctivo","Impacto","")))</f>
        <v>#REF!</v>
      </c>
      <c r="M110" s="278"/>
      <c r="N110" s="231" t="str">
        <f>+IFERROR(VLOOKUP($M110,'10 FORMULAS'!$B$54:$C$55,2,0),"")</f>
        <v/>
      </c>
      <c r="O110" s="279"/>
      <c r="P110" s="279"/>
      <c r="Q110" s="279"/>
      <c r="R110" s="279"/>
      <c r="S110" s="231" t="str">
        <f t="shared" si="11"/>
        <v/>
      </c>
      <c r="T110" s="231" t="str">
        <f t="shared" si="9"/>
        <v/>
      </c>
      <c r="U110" s="231" t="str">
        <f t="shared" si="10"/>
        <v/>
      </c>
      <c r="V110" s="652"/>
      <c r="W110" s="38"/>
      <c r="X110" s="227"/>
      <c r="Y110" s="228"/>
      <c r="Z110" s="228"/>
    </row>
    <row r="111" spans="1:26" ht="29.45" customHeight="1" x14ac:dyDescent="0.25">
      <c r="A111" s="637"/>
      <c r="B111" s="639"/>
      <c r="C111" s="643"/>
      <c r="D111" s="644"/>
      <c r="E111" s="277">
        <v>2</v>
      </c>
      <c r="F111" s="256"/>
      <c r="G111" s="253"/>
      <c r="H111" s="253"/>
      <c r="I111" s="220" t="str">
        <f t="shared" si="7"/>
        <v xml:space="preserve">  </v>
      </c>
      <c r="J111" s="193"/>
      <c r="K111" s="231" t="str">
        <f>+IFERROR(VLOOKUP($J111,'10 FORMULAS'!$B$51:$C$53,2,0),"")</f>
        <v/>
      </c>
      <c r="L111" s="231" t="e">
        <f>+IF(J111="Preventivo","Probabilidad",IF(J111="Detectivo","Probabilidad",IF(#REF!="Correctivo","Impacto","")))</f>
        <v>#REF!</v>
      </c>
      <c r="M111" s="278"/>
      <c r="N111" s="231" t="str">
        <f>+IFERROR(VLOOKUP($M111,'10 FORMULAS'!$B$54:$C$55,2,0),"")</f>
        <v/>
      </c>
      <c r="O111" s="279"/>
      <c r="P111" s="279"/>
      <c r="Q111" s="279"/>
      <c r="R111" s="279"/>
      <c r="S111" s="231" t="str">
        <f t="shared" si="11"/>
        <v/>
      </c>
      <c r="T111" s="231" t="str">
        <f t="shared" si="9"/>
        <v/>
      </c>
      <c r="U111" s="231" t="str">
        <f t="shared" si="10"/>
        <v/>
      </c>
      <c r="V111" s="648"/>
      <c r="W111" s="38"/>
      <c r="X111" s="227"/>
      <c r="Y111" s="228"/>
      <c r="Z111" s="228"/>
    </row>
    <row r="112" spans="1:26" ht="29.45" customHeight="1" x14ac:dyDescent="0.25">
      <c r="A112" s="637"/>
      <c r="B112" s="639"/>
      <c r="C112" s="643"/>
      <c r="D112" s="644"/>
      <c r="E112" s="277">
        <v>3</v>
      </c>
      <c r="F112" s="256"/>
      <c r="G112" s="253"/>
      <c r="H112" s="253"/>
      <c r="I112" s="220" t="str">
        <f t="shared" si="7"/>
        <v xml:space="preserve">  </v>
      </c>
      <c r="J112" s="193"/>
      <c r="K112" s="231" t="str">
        <f>+IFERROR(VLOOKUP($J112,'10 FORMULAS'!$B$51:$C$53,2,0),"")</f>
        <v/>
      </c>
      <c r="L112" s="231" t="e">
        <f>+IF(J112="Preventivo","Probabilidad",IF(J112="Detectivo","Probabilidad",IF(#REF!="Correctivo","Impacto","")))</f>
        <v>#REF!</v>
      </c>
      <c r="M112" s="278"/>
      <c r="N112" s="231" t="str">
        <f>+IFERROR(VLOOKUP($M112,'10 FORMULAS'!$B$54:$C$55,2,0),"")</f>
        <v/>
      </c>
      <c r="O112" s="279"/>
      <c r="P112" s="279"/>
      <c r="Q112" s="279"/>
      <c r="R112" s="279"/>
      <c r="S112" s="231" t="str">
        <f t="shared" si="11"/>
        <v/>
      </c>
      <c r="T112" s="231" t="str">
        <f t="shared" si="9"/>
        <v/>
      </c>
      <c r="U112" s="231" t="str">
        <f t="shared" si="10"/>
        <v/>
      </c>
      <c r="V112" s="648"/>
      <c r="W112" s="38"/>
      <c r="X112" s="227"/>
      <c r="Y112" s="228"/>
      <c r="Z112" s="228"/>
    </row>
    <row r="113" spans="1:26" ht="29.45" customHeight="1" x14ac:dyDescent="0.25">
      <c r="A113" s="626"/>
      <c r="B113" s="629"/>
      <c r="C113" s="632"/>
      <c r="D113" s="635"/>
      <c r="E113" s="277">
        <v>4</v>
      </c>
      <c r="F113" s="257"/>
      <c r="G113" s="193"/>
      <c r="H113" s="193"/>
      <c r="I113" s="220" t="str">
        <f t="shared" si="7"/>
        <v xml:space="preserve">  </v>
      </c>
      <c r="J113" s="193"/>
      <c r="K113" s="231" t="str">
        <f>+IFERROR(VLOOKUP($J113,'10 FORMULAS'!$B$51:$C$53,2,0),"")</f>
        <v/>
      </c>
      <c r="L113" s="231" t="e">
        <f>+IF(J113="Preventivo","Probabilidad",IF(J113="Detectivo","Probabilidad",IF(#REF!="Correctivo","Impacto","")))</f>
        <v>#REF!</v>
      </c>
      <c r="M113" s="278"/>
      <c r="N113" s="231" t="str">
        <f>+IFERROR(VLOOKUP($M113,'10 FORMULAS'!$B$54:$C$55,2,0),"")</f>
        <v/>
      </c>
      <c r="O113" s="279"/>
      <c r="P113" s="279"/>
      <c r="Q113" s="279"/>
      <c r="R113" s="279"/>
      <c r="S113" s="231" t="str">
        <f t="shared" si="11"/>
        <v/>
      </c>
      <c r="T113" s="231" t="str">
        <f t="shared" si="9"/>
        <v/>
      </c>
      <c r="U113" s="231" t="str">
        <f t="shared" si="10"/>
        <v/>
      </c>
      <c r="V113" s="649"/>
      <c r="W113" s="38"/>
      <c r="X113" s="227"/>
      <c r="Y113" s="228"/>
      <c r="Z113" s="228"/>
    </row>
    <row r="114" spans="1:26" ht="29.45" customHeight="1" x14ac:dyDescent="0.25">
      <c r="A114" s="626"/>
      <c r="B114" s="629"/>
      <c r="C114" s="632"/>
      <c r="D114" s="635"/>
      <c r="E114" s="277">
        <v>5</v>
      </c>
      <c r="F114" s="257"/>
      <c r="G114" s="193"/>
      <c r="H114" s="193"/>
      <c r="I114" s="220" t="str">
        <f t="shared" si="7"/>
        <v xml:space="preserve">  </v>
      </c>
      <c r="J114" s="193"/>
      <c r="K114" s="231" t="str">
        <f>+IFERROR(VLOOKUP($J114,'10 FORMULAS'!$B$51:$C$53,2,0),"")</f>
        <v/>
      </c>
      <c r="L114" s="231" t="e">
        <f>+IF(J114="Preventivo","Probabilidad",IF(J114="Detectivo","Probabilidad",IF(#REF!="Correctivo","Impacto","")))</f>
        <v>#REF!</v>
      </c>
      <c r="M114" s="278"/>
      <c r="N114" s="231" t="str">
        <f>+IFERROR(VLOOKUP($M114,'10 FORMULAS'!$B$54:$C$55,2,0),"")</f>
        <v/>
      </c>
      <c r="O114" s="279"/>
      <c r="P114" s="279"/>
      <c r="Q114" s="279"/>
      <c r="R114" s="279"/>
      <c r="S114" s="231" t="str">
        <f t="shared" si="11"/>
        <v/>
      </c>
      <c r="T114" s="231" t="str">
        <f t="shared" si="9"/>
        <v/>
      </c>
      <c r="U114" s="231" t="str">
        <f t="shared" si="10"/>
        <v/>
      </c>
      <c r="V114" s="649"/>
      <c r="W114" s="38"/>
      <c r="X114" s="227"/>
      <c r="Y114" s="228"/>
      <c r="Z114" s="228"/>
    </row>
    <row r="115" spans="1:26" ht="29.45" customHeight="1" thickBot="1" x14ac:dyDescent="0.3">
      <c r="A115" s="627"/>
      <c r="B115" s="630"/>
      <c r="C115" s="633"/>
      <c r="D115" s="636"/>
      <c r="E115" s="280">
        <v>6</v>
      </c>
      <c r="F115" s="260"/>
      <c r="G115" s="194"/>
      <c r="H115" s="194"/>
      <c r="I115" s="220" t="str">
        <f t="shared" si="7"/>
        <v xml:space="preserve">  </v>
      </c>
      <c r="J115" s="193"/>
      <c r="K115" s="231" t="str">
        <f>+IFERROR(VLOOKUP($J115,'10 FORMULAS'!$B$51:$C$53,2,0),"")</f>
        <v/>
      </c>
      <c r="L115" s="231" t="e">
        <f>+IF(J115="Preventivo","Probabilidad",IF(J115="Detectivo","Probabilidad",IF(#REF!="Correctivo","Impacto","")))</f>
        <v>#REF!</v>
      </c>
      <c r="M115" s="278"/>
      <c r="N115" s="231" t="str">
        <f>+IFERROR(VLOOKUP($M115,'10 FORMULAS'!$B$54:$C$55,2,0),"")</f>
        <v/>
      </c>
      <c r="O115" s="279"/>
      <c r="P115" s="279"/>
      <c r="Q115" s="279"/>
      <c r="R115" s="279"/>
      <c r="S115" s="231" t="str">
        <f t="shared" si="11"/>
        <v/>
      </c>
      <c r="T115" s="231" t="str">
        <f t="shared" si="9"/>
        <v/>
      </c>
      <c r="U115" s="231" t="str">
        <f t="shared" si="10"/>
        <v/>
      </c>
      <c r="V115" s="653"/>
      <c r="W115" s="38"/>
    </row>
    <row r="116" spans="1:26" ht="29.45" customHeight="1" x14ac:dyDescent="0.25">
      <c r="A116" s="625" t="str">
        <f>'2 CONTEXTO E IDENTIFICACIÓN'!A27</f>
        <v>R19</v>
      </c>
      <c r="B116" s="628" t="str">
        <f>+'2 CONTEXTO E IDENTIFICACIÓN'!J27</f>
        <v xml:space="preserve"> por a causa de </v>
      </c>
      <c r="C116" s="631" t="str">
        <f>+'3 PROBABIL E IMPACTO INHERENTE'!E27</f>
        <v/>
      </c>
      <c r="D116" s="634" t="str">
        <f>+'3 PROBABIL E IMPACTO INHERENTE'!M27</f>
        <v/>
      </c>
      <c r="E116" s="281">
        <v>1</v>
      </c>
      <c r="F116" s="258"/>
      <c r="G116" s="52"/>
      <c r="H116" s="52"/>
      <c r="I116" s="220" t="str">
        <f t="shared" si="7"/>
        <v xml:space="preserve">  </v>
      </c>
      <c r="J116" s="193"/>
      <c r="K116" s="231" t="str">
        <f>+IFERROR(VLOOKUP($J116,'10 FORMULAS'!$B$51:$C$53,2,0),"")</f>
        <v/>
      </c>
      <c r="L116" s="231" t="e">
        <f>+IF(J116="Preventivo","Probabilidad",IF(J116="Detectivo","Probabilidad",IF(#REF!="Correctivo","Impacto","")))</f>
        <v>#REF!</v>
      </c>
      <c r="M116" s="278"/>
      <c r="N116" s="231" t="str">
        <f>+IFERROR(VLOOKUP($M116,'10 FORMULAS'!$B$54:$C$55,2,0),"")</f>
        <v/>
      </c>
      <c r="O116" s="279"/>
      <c r="P116" s="279"/>
      <c r="Q116" s="279"/>
      <c r="R116" s="279"/>
      <c r="S116" s="231" t="str">
        <f t="shared" si="11"/>
        <v/>
      </c>
      <c r="T116" s="231" t="str">
        <f t="shared" ref="T116:T127" si="12">+IFERROR(C116*S116,"")</f>
        <v/>
      </c>
      <c r="U116" s="231" t="str">
        <f t="shared" ref="U116:U127" si="13">+IFERROR(S116-T116,"")</f>
        <v/>
      </c>
      <c r="V116" s="652"/>
      <c r="W116" s="38"/>
      <c r="X116" s="227"/>
      <c r="Y116" s="228"/>
      <c r="Z116" s="228"/>
    </row>
    <row r="117" spans="1:26" ht="29.45" customHeight="1" x14ac:dyDescent="0.25">
      <c r="A117" s="637"/>
      <c r="B117" s="639"/>
      <c r="C117" s="643"/>
      <c r="D117" s="644"/>
      <c r="E117" s="277">
        <v>2</v>
      </c>
      <c r="F117" s="256"/>
      <c r="G117" s="253"/>
      <c r="H117" s="253"/>
      <c r="I117" s="220" t="str">
        <f t="shared" si="7"/>
        <v xml:space="preserve">  </v>
      </c>
      <c r="J117" s="193"/>
      <c r="K117" s="231" t="str">
        <f>+IFERROR(VLOOKUP($J117,'10 FORMULAS'!$B$51:$C$53,2,0),"")</f>
        <v/>
      </c>
      <c r="L117" s="231" t="e">
        <f>+IF(J117="Preventivo","Probabilidad",IF(J117="Detectivo","Probabilidad",IF(#REF!="Correctivo","Impacto","")))</f>
        <v>#REF!</v>
      </c>
      <c r="M117" s="278"/>
      <c r="N117" s="231" t="str">
        <f>+IFERROR(VLOOKUP($M117,'10 FORMULAS'!$B$54:$C$55,2,0),"")</f>
        <v/>
      </c>
      <c r="O117" s="279"/>
      <c r="P117" s="279"/>
      <c r="Q117" s="279"/>
      <c r="R117" s="279"/>
      <c r="S117" s="231" t="str">
        <f t="shared" si="11"/>
        <v/>
      </c>
      <c r="T117" s="231" t="str">
        <f t="shared" si="12"/>
        <v/>
      </c>
      <c r="U117" s="231" t="str">
        <f t="shared" si="13"/>
        <v/>
      </c>
      <c r="V117" s="648"/>
      <c r="W117" s="38"/>
      <c r="X117" s="227"/>
      <c r="Y117" s="228"/>
      <c r="Z117" s="228"/>
    </row>
    <row r="118" spans="1:26" ht="29.45" customHeight="1" x14ac:dyDescent="0.25">
      <c r="A118" s="637"/>
      <c r="B118" s="639"/>
      <c r="C118" s="643"/>
      <c r="D118" s="644"/>
      <c r="E118" s="277">
        <v>3</v>
      </c>
      <c r="F118" s="256"/>
      <c r="G118" s="253"/>
      <c r="H118" s="253"/>
      <c r="I118" s="220" t="str">
        <f t="shared" si="7"/>
        <v xml:space="preserve">  </v>
      </c>
      <c r="J118" s="193"/>
      <c r="K118" s="231" t="str">
        <f>+IFERROR(VLOOKUP($J118,'10 FORMULAS'!$B$51:$C$53,2,0),"")</f>
        <v/>
      </c>
      <c r="L118" s="231" t="e">
        <f>+IF(J118="Preventivo","Probabilidad",IF(J118="Detectivo","Probabilidad",IF(#REF!="Correctivo","Impacto","")))</f>
        <v>#REF!</v>
      </c>
      <c r="M118" s="278"/>
      <c r="N118" s="231" t="str">
        <f>+IFERROR(VLOOKUP($M118,'10 FORMULAS'!$B$54:$C$55,2,0),"")</f>
        <v/>
      </c>
      <c r="O118" s="279"/>
      <c r="P118" s="279"/>
      <c r="Q118" s="279"/>
      <c r="R118" s="279"/>
      <c r="S118" s="231" t="str">
        <f t="shared" si="11"/>
        <v/>
      </c>
      <c r="T118" s="231" t="str">
        <f t="shared" si="12"/>
        <v/>
      </c>
      <c r="U118" s="231" t="str">
        <f t="shared" si="13"/>
        <v/>
      </c>
      <c r="V118" s="648"/>
      <c r="W118" s="38"/>
      <c r="X118" s="227"/>
      <c r="Y118" s="228"/>
      <c r="Z118" s="228"/>
    </row>
    <row r="119" spans="1:26" ht="29.45" customHeight="1" x14ac:dyDescent="0.25">
      <c r="A119" s="626"/>
      <c r="B119" s="629"/>
      <c r="C119" s="632"/>
      <c r="D119" s="635"/>
      <c r="E119" s="277">
        <v>4</v>
      </c>
      <c r="F119" s="257"/>
      <c r="G119" s="193"/>
      <c r="H119" s="193"/>
      <c r="I119" s="220" t="str">
        <f t="shared" si="7"/>
        <v xml:space="preserve">  </v>
      </c>
      <c r="J119" s="193"/>
      <c r="K119" s="231" t="str">
        <f>+IFERROR(VLOOKUP($J119,'10 FORMULAS'!$B$51:$C$53,2,0),"")</f>
        <v/>
      </c>
      <c r="L119" s="231" t="e">
        <f>+IF(J119="Preventivo","Probabilidad",IF(J119="Detectivo","Probabilidad",IF(#REF!="Correctivo","Impacto","")))</f>
        <v>#REF!</v>
      </c>
      <c r="M119" s="278"/>
      <c r="N119" s="231" t="str">
        <f>+IFERROR(VLOOKUP($M119,'10 FORMULAS'!$B$54:$C$55,2,0),"")</f>
        <v/>
      </c>
      <c r="O119" s="279"/>
      <c r="P119" s="279"/>
      <c r="Q119" s="279"/>
      <c r="R119" s="279"/>
      <c r="S119" s="231" t="str">
        <f t="shared" si="11"/>
        <v/>
      </c>
      <c r="T119" s="231" t="str">
        <f t="shared" si="12"/>
        <v/>
      </c>
      <c r="U119" s="231" t="str">
        <f t="shared" si="13"/>
        <v/>
      </c>
      <c r="V119" s="649"/>
      <c r="W119" s="38"/>
      <c r="X119" s="227"/>
      <c r="Y119" s="228"/>
      <c r="Z119" s="228"/>
    </row>
    <row r="120" spans="1:26" ht="29.45" customHeight="1" x14ac:dyDescent="0.25">
      <c r="A120" s="626"/>
      <c r="B120" s="629"/>
      <c r="C120" s="632"/>
      <c r="D120" s="635"/>
      <c r="E120" s="277">
        <v>5</v>
      </c>
      <c r="F120" s="257"/>
      <c r="G120" s="193"/>
      <c r="H120" s="193"/>
      <c r="I120" s="220" t="str">
        <f t="shared" si="7"/>
        <v xml:space="preserve">  </v>
      </c>
      <c r="J120" s="193"/>
      <c r="K120" s="231" t="str">
        <f>+IFERROR(VLOOKUP($J120,'10 FORMULAS'!$B$51:$C$53,2,0),"")</f>
        <v/>
      </c>
      <c r="L120" s="231" t="e">
        <f>+IF(J120="Preventivo","Probabilidad",IF(J120="Detectivo","Probabilidad",IF(#REF!="Correctivo","Impacto","")))</f>
        <v>#REF!</v>
      </c>
      <c r="M120" s="278"/>
      <c r="N120" s="231" t="str">
        <f>+IFERROR(VLOOKUP($M120,'10 FORMULAS'!$B$54:$C$55,2,0),"")</f>
        <v/>
      </c>
      <c r="O120" s="279"/>
      <c r="P120" s="279"/>
      <c r="Q120" s="279"/>
      <c r="R120" s="279"/>
      <c r="S120" s="231" t="str">
        <f t="shared" si="11"/>
        <v/>
      </c>
      <c r="T120" s="231" t="str">
        <f t="shared" si="12"/>
        <v/>
      </c>
      <c r="U120" s="231" t="str">
        <f t="shared" si="13"/>
        <v/>
      </c>
      <c r="V120" s="649"/>
      <c r="W120" s="38"/>
      <c r="X120" s="227"/>
      <c r="Y120" s="228"/>
      <c r="Z120" s="228"/>
    </row>
    <row r="121" spans="1:26" ht="29.45" customHeight="1" thickBot="1" x14ac:dyDescent="0.3">
      <c r="A121" s="627"/>
      <c r="B121" s="630"/>
      <c r="C121" s="633"/>
      <c r="D121" s="636"/>
      <c r="E121" s="280">
        <v>6</v>
      </c>
      <c r="F121" s="260"/>
      <c r="G121" s="194"/>
      <c r="H121" s="194"/>
      <c r="I121" s="220" t="str">
        <f t="shared" si="7"/>
        <v xml:space="preserve">  </v>
      </c>
      <c r="J121" s="193"/>
      <c r="K121" s="231" t="str">
        <f>+IFERROR(VLOOKUP($J121,'10 FORMULAS'!$B$51:$C$53,2,0),"")</f>
        <v/>
      </c>
      <c r="L121" s="231" t="e">
        <f>+IF(J121="Preventivo","Probabilidad",IF(J121="Detectivo","Probabilidad",IF(#REF!="Correctivo","Impacto","")))</f>
        <v>#REF!</v>
      </c>
      <c r="M121" s="278"/>
      <c r="N121" s="231" t="str">
        <f>+IFERROR(VLOOKUP($M121,'10 FORMULAS'!$B$54:$C$55,2,0),"")</f>
        <v/>
      </c>
      <c r="O121" s="279"/>
      <c r="P121" s="279"/>
      <c r="Q121" s="279"/>
      <c r="R121" s="279"/>
      <c r="S121" s="231" t="str">
        <f t="shared" si="11"/>
        <v/>
      </c>
      <c r="T121" s="231" t="str">
        <f t="shared" si="12"/>
        <v/>
      </c>
      <c r="U121" s="231" t="str">
        <f t="shared" si="13"/>
        <v/>
      </c>
      <c r="V121" s="653"/>
      <c r="W121" s="38"/>
    </row>
    <row r="122" spans="1:26" ht="29.45" customHeight="1" x14ac:dyDescent="0.25">
      <c r="A122" s="625" t="str">
        <f>'2 CONTEXTO E IDENTIFICACIÓN'!A28</f>
        <v>R20</v>
      </c>
      <c r="B122" s="628" t="str">
        <f>+'2 CONTEXTO E IDENTIFICACIÓN'!J28</f>
        <v xml:space="preserve"> por a causa de </v>
      </c>
      <c r="C122" s="631" t="str">
        <f>+'3 PROBABIL E IMPACTO INHERENTE'!E28</f>
        <v/>
      </c>
      <c r="D122" s="634" t="str">
        <f>+'3 PROBABIL E IMPACTO INHERENTE'!M28</f>
        <v/>
      </c>
      <c r="E122" s="281">
        <v>1</v>
      </c>
      <c r="F122" s="258"/>
      <c r="G122" s="52"/>
      <c r="H122" s="52"/>
      <c r="I122" s="220" t="str">
        <f t="shared" si="7"/>
        <v xml:space="preserve">  </v>
      </c>
      <c r="J122" s="193"/>
      <c r="K122" s="231" t="str">
        <f>+IFERROR(VLOOKUP($J122,'10 FORMULAS'!$B$51:$C$53,2,0),"")</f>
        <v/>
      </c>
      <c r="L122" s="231" t="e">
        <f>+IF(J122="Preventivo","Probabilidad",IF(J122="Detectivo","Probabilidad",IF(#REF!="Correctivo","Impacto","")))</f>
        <v>#REF!</v>
      </c>
      <c r="M122" s="278"/>
      <c r="N122" s="231" t="str">
        <f>+IFERROR(VLOOKUP($M122,'10 FORMULAS'!$B$54:$C$55,2,0),"")</f>
        <v/>
      </c>
      <c r="O122" s="279"/>
      <c r="P122" s="279"/>
      <c r="Q122" s="279"/>
      <c r="R122" s="279"/>
      <c r="S122" s="231" t="str">
        <f t="shared" si="11"/>
        <v/>
      </c>
      <c r="T122" s="231" t="str">
        <f t="shared" si="12"/>
        <v/>
      </c>
      <c r="U122" s="231" t="str">
        <f t="shared" si="13"/>
        <v/>
      </c>
      <c r="V122" s="652"/>
      <c r="W122" s="38"/>
      <c r="X122" s="227"/>
      <c r="Y122" s="228"/>
      <c r="Z122" s="228"/>
    </row>
    <row r="123" spans="1:26" ht="29.45" customHeight="1" x14ac:dyDescent="0.25">
      <c r="A123" s="637"/>
      <c r="B123" s="639"/>
      <c r="C123" s="643"/>
      <c r="D123" s="644"/>
      <c r="E123" s="277">
        <v>2</v>
      </c>
      <c r="F123" s="256"/>
      <c r="G123" s="253"/>
      <c r="H123" s="253"/>
      <c r="I123" s="220" t="str">
        <f t="shared" si="7"/>
        <v xml:space="preserve">  </v>
      </c>
      <c r="J123" s="193"/>
      <c r="K123" s="231" t="str">
        <f>+IFERROR(VLOOKUP($J123,'10 FORMULAS'!$B$51:$C$53,2,0),"")</f>
        <v/>
      </c>
      <c r="L123" s="231" t="e">
        <f>+IF(J123="Preventivo","Probabilidad",IF(J123="Detectivo","Probabilidad",IF(#REF!="Correctivo","Impacto","")))</f>
        <v>#REF!</v>
      </c>
      <c r="M123" s="278"/>
      <c r="N123" s="231" t="str">
        <f>+IFERROR(VLOOKUP($M123,'10 FORMULAS'!$B$54:$C$55,2,0),"")</f>
        <v/>
      </c>
      <c r="O123" s="279"/>
      <c r="P123" s="279"/>
      <c r="Q123" s="279"/>
      <c r="R123" s="279"/>
      <c r="S123" s="231" t="str">
        <f t="shared" si="11"/>
        <v/>
      </c>
      <c r="T123" s="231" t="str">
        <f t="shared" si="12"/>
        <v/>
      </c>
      <c r="U123" s="231" t="str">
        <f t="shared" si="13"/>
        <v/>
      </c>
      <c r="V123" s="648"/>
      <c r="W123" s="38"/>
      <c r="X123" s="227"/>
      <c r="Y123" s="228"/>
      <c r="Z123" s="228"/>
    </row>
    <row r="124" spans="1:26" ht="29.45" customHeight="1" x14ac:dyDescent="0.25">
      <c r="A124" s="637"/>
      <c r="B124" s="639"/>
      <c r="C124" s="643"/>
      <c r="D124" s="644"/>
      <c r="E124" s="277">
        <v>3</v>
      </c>
      <c r="F124" s="256"/>
      <c r="G124" s="253"/>
      <c r="H124" s="253"/>
      <c r="I124" s="220" t="str">
        <f t="shared" si="7"/>
        <v xml:space="preserve">  </v>
      </c>
      <c r="J124" s="193"/>
      <c r="K124" s="231" t="str">
        <f>+IFERROR(VLOOKUP($J124,'10 FORMULAS'!$B$51:$C$53,2,0),"")</f>
        <v/>
      </c>
      <c r="L124" s="231" t="e">
        <f>+IF(J124="Preventivo","Probabilidad",IF(J124="Detectivo","Probabilidad",IF(#REF!="Correctivo","Impacto","")))</f>
        <v>#REF!</v>
      </c>
      <c r="M124" s="278"/>
      <c r="N124" s="231" t="str">
        <f>+IFERROR(VLOOKUP($M124,'10 FORMULAS'!$B$54:$C$55,2,0),"")</f>
        <v/>
      </c>
      <c r="O124" s="279"/>
      <c r="P124" s="279"/>
      <c r="Q124" s="279"/>
      <c r="R124" s="279"/>
      <c r="S124" s="231" t="str">
        <f t="shared" si="11"/>
        <v/>
      </c>
      <c r="T124" s="231" t="str">
        <f t="shared" si="12"/>
        <v/>
      </c>
      <c r="U124" s="231" t="str">
        <f t="shared" si="13"/>
        <v/>
      </c>
      <c r="V124" s="648"/>
      <c r="W124" s="38"/>
      <c r="X124" s="227"/>
      <c r="Y124" s="228"/>
      <c r="Z124" s="228"/>
    </row>
    <row r="125" spans="1:26" ht="29.45" customHeight="1" x14ac:dyDescent="0.25">
      <c r="A125" s="626"/>
      <c r="B125" s="629"/>
      <c r="C125" s="632"/>
      <c r="D125" s="635"/>
      <c r="E125" s="277">
        <v>4</v>
      </c>
      <c r="F125" s="257"/>
      <c r="G125" s="193"/>
      <c r="H125" s="193"/>
      <c r="I125" s="220" t="str">
        <f t="shared" si="7"/>
        <v xml:space="preserve">  </v>
      </c>
      <c r="J125" s="193"/>
      <c r="K125" s="231" t="str">
        <f>+IFERROR(VLOOKUP($J125,'10 FORMULAS'!$B$51:$C$53,2,0),"")</f>
        <v/>
      </c>
      <c r="L125" s="231" t="e">
        <f>+IF(J125="Preventivo","Probabilidad",IF(J125="Detectivo","Probabilidad",IF(#REF!="Correctivo","Impacto","")))</f>
        <v>#REF!</v>
      </c>
      <c r="M125" s="278"/>
      <c r="N125" s="231" t="str">
        <f>+IFERROR(VLOOKUP($M125,'10 FORMULAS'!$B$54:$C$55,2,0),"")</f>
        <v/>
      </c>
      <c r="O125" s="279"/>
      <c r="P125" s="279"/>
      <c r="Q125" s="279"/>
      <c r="R125" s="279"/>
      <c r="S125" s="231" t="str">
        <f t="shared" si="11"/>
        <v/>
      </c>
      <c r="T125" s="231" t="str">
        <f t="shared" si="12"/>
        <v/>
      </c>
      <c r="U125" s="231" t="str">
        <f t="shared" si="13"/>
        <v/>
      </c>
      <c r="V125" s="649"/>
      <c r="W125" s="38"/>
      <c r="X125" s="227"/>
      <c r="Y125" s="228"/>
      <c r="Z125" s="228"/>
    </row>
    <row r="126" spans="1:26" ht="29.45" customHeight="1" x14ac:dyDescent="0.25">
      <c r="A126" s="626"/>
      <c r="B126" s="629"/>
      <c r="C126" s="632"/>
      <c r="D126" s="635"/>
      <c r="E126" s="277">
        <v>5</v>
      </c>
      <c r="F126" s="257"/>
      <c r="G126" s="193"/>
      <c r="H126" s="193"/>
      <c r="I126" s="220" t="str">
        <f t="shared" si="7"/>
        <v xml:space="preserve">  </v>
      </c>
      <c r="J126" s="193"/>
      <c r="K126" s="231" t="str">
        <f>+IFERROR(VLOOKUP($J126,'10 FORMULAS'!$B$51:$C$53,2,0),"")</f>
        <v/>
      </c>
      <c r="L126" s="231" t="e">
        <f>+IF(J126="Preventivo","Probabilidad",IF(J126="Detectivo","Probabilidad",IF(#REF!="Correctivo","Impacto","")))</f>
        <v>#REF!</v>
      </c>
      <c r="M126" s="278"/>
      <c r="N126" s="231" t="str">
        <f>+IFERROR(VLOOKUP($M126,'10 FORMULAS'!$B$54:$C$55,2,0),"")</f>
        <v/>
      </c>
      <c r="O126" s="279"/>
      <c r="P126" s="279"/>
      <c r="Q126" s="279"/>
      <c r="R126" s="279"/>
      <c r="S126" s="231" t="str">
        <f t="shared" si="11"/>
        <v/>
      </c>
      <c r="T126" s="231" t="str">
        <f t="shared" si="12"/>
        <v/>
      </c>
      <c r="U126" s="231" t="str">
        <f t="shared" si="13"/>
        <v/>
      </c>
      <c r="V126" s="649"/>
      <c r="W126" s="38"/>
      <c r="X126" s="227"/>
      <c r="Y126" s="228"/>
      <c r="Z126" s="228"/>
    </row>
    <row r="127" spans="1:26" ht="29.45" customHeight="1" thickBot="1" x14ac:dyDescent="0.3">
      <c r="A127" s="627"/>
      <c r="B127" s="630"/>
      <c r="C127" s="633"/>
      <c r="D127" s="636"/>
      <c r="E127" s="280">
        <v>6</v>
      </c>
      <c r="F127" s="260"/>
      <c r="G127" s="194"/>
      <c r="H127" s="194"/>
      <c r="I127" s="220" t="str">
        <f t="shared" si="7"/>
        <v xml:space="preserve">  </v>
      </c>
      <c r="J127" s="193"/>
      <c r="K127" s="231" t="str">
        <f>+IFERROR(VLOOKUP($J127,'10 FORMULAS'!$B$51:$C$53,2,0),"")</f>
        <v/>
      </c>
      <c r="L127" s="231" t="e">
        <f>+IF(J127="Preventivo","Probabilidad",IF(J127="Detectivo","Probabilidad",IF(#REF!="Correctivo","Impacto","")))</f>
        <v>#REF!</v>
      </c>
      <c r="M127" s="278"/>
      <c r="N127" s="231" t="str">
        <f>+IFERROR(VLOOKUP($M127,'10 FORMULAS'!$B$54:$C$55,2,0),"")</f>
        <v/>
      </c>
      <c r="O127" s="279"/>
      <c r="P127" s="279"/>
      <c r="Q127" s="279"/>
      <c r="R127" s="279"/>
      <c r="S127" s="231" t="str">
        <f t="shared" si="11"/>
        <v/>
      </c>
      <c r="T127" s="231" t="str">
        <f t="shared" si="12"/>
        <v/>
      </c>
      <c r="U127" s="231" t="str">
        <f t="shared" si="13"/>
        <v/>
      </c>
      <c r="V127" s="653"/>
      <c r="W127" s="38"/>
    </row>
    <row r="128" spans="1:26" x14ac:dyDescent="0.25">
      <c r="T128" s="232" t="str">
        <f>IF($J128="Preventivo",($C128*$S128),IF($J128="Detectivo",($C128*$S128),""))</f>
        <v/>
      </c>
    </row>
  </sheetData>
  <sheetProtection formatCells="0" formatColumns="0" formatRows="0" sort="0" autoFilter="0" pivotTables="0"/>
  <autoFilter ref="A7:W127" xr:uid="{00000000-0009-0000-0000-000005000000}"/>
  <dataConsolidate/>
  <mergeCells count="118">
    <mergeCell ref="V122:V127"/>
    <mergeCell ref="B3:D3"/>
    <mergeCell ref="B4:D4"/>
    <mergeCell ref="V104:V109"/>
    <mergeCell ref="V110:V115"/>
    <mergeCell ref="V116:V121"/>
    <mergeCell ref="V86:V91"/>
    <mergeCell ref="V92:V97"/>
    <mergeCell ref="V98:V103"/>
    <mergeCell ref="V68:V73"/>
    <mergeCell ref="V74:V79"/>
    <mergeCell ref="V80:V85"/>
    <mergeCell ref="V50:V55"/>
    <mergeCell ref="V56:V61"/>
    <mergeCell ref="V62:V67"/>
    <mergeCell ref="V32:V37"/>
    <mergeCell ref="V38:V43"/>
    <mergeCell ref="V44:V49"/>
    <mergeCell ref="C74:C79"/>
    <mergeCell ref="D74:D79"/>
    <mergeCell ref="C14:C19"/>
    <mergeCell ref="D14:D19"/>
    <mergeCell ref="C32:C37"/>
    <mergeCell ref="D32:D37"/>
    <mergeCell ref="X4:Z4"/>
    <mergeCell ref="V20:V25"/>
    <mergeCell ref="V26:V31"/>
    <mergeCell ref="V8:V13"/>
    <mergeCell ref="V14:V19"/>
    <mergeCell ref="V4:V6"/>
    <mergeCell ref="A92:A97"/>
    <mergeCell ref="B92:B97"/>
    <mergeCell ref="C92:C97"/>
    <mergeCell ref="D92:D97"/>
    <mergeCell ref="D80:D85"/>
    <mergeCell ref="A86:A91"/>
    <mergeCell ref="B86:B91"/>
    <mergeCell ref="C86:C91"/>
    <mergeCell ref="D86:D91"/>
    <mergeCell ref="A80:A85"/>
    <mergeCell ref="B80:B85"/>
    <mergeCell ref="C80:C85"/>
    <mergeCell ref="A68:A73"/>
    <mergeCell ref="B68:B73"/>
    <mergeCell ref="C68:C73"/>
    <mergeCell ref="D68:D73"/>
    <mergeCell ref="A74:A79"/>
    <mergeCell ref="B74:B79"/>
    <mergeCell ref="A98:A103"/>
    <mergeCell ref="B98:B103"/>
    <mergeCell ref="C98:C103"/>
    <mergeCell ref="D98:D103"/>
    <mergeCell ref="A122:A127"/>
    <mergeCell ref="B122:B127"/>
    <mergeCell ref="C122:C127"/>
    <mergeCell ref="D122:D127"/>
    <mergeCell ref="A104:A109"/>
    <mergeCell ref="B104:B109"/>
    <mergeCell ref="C104:C109"/>
    <mergeCell ref="D104:D109"/>
    <mergeCell ref="A110:A115"/>
    <mergeCell ref="B110:B115"/>
    <mergeCell ref="C110:C115"/>
    <mergeCell ref="D110:D115"/>
    <mergeCell ref="A116:A121"/>
    <mergeCell ref="B116:B121"/>
    <mergeCell ref="C116:C121"/>
    <mergeCell ref="D116:D121"/>
    <mergeCell ref="A56:A61"/>
    <mergeCell ref="B56:B61"/>
    <mergeCell ref="C56:C61"/>
    <mergeCell ref="D56:D61"/>
    <mergeCell ref="J6:N6"/>
    <mergeCell ref="A62:A67"/>
    <mergeCell ref="B62:B67"/>
    <mergeCell ref="C62:C67"/>
    <mergeCell ref="D62:D67"/>
    <mergeCell ref="A44:A49"/>
    <mergeCell ref="B44:B49"/>
    <mergeCell ref="C44:C49"/>
    <mergeCell ref="D44:D49"/>
    <mergeCell ref="A50:A55"/>
    <mergeCell ref="B50:B55"/>
    <mergeCell ref="C50:C55"/>
    <mergeCell ref="D50:D55"/>
    <mergeCell ref="F6:I6"/>
    <mergeCell ref="A38:A43"/>
    <mergeCell ref="B38:B43"/>
    <mergeCell ref="C38:C43"/>
    <mergeCell ref="D38:D43"/>
    <mergeCell ref="A32:A37"/>
    <mergeCell ref="B32:B37"/>
    <mergeCell ref="A8:A13"/>
    <mergeCell ref="B8:B13"/>
    <mergeCell ref="A26:A31"/>
    <mergeCell ref="B26:B31"/>
    <mergeCell ref="C26:C31"/>
    <mergeCell ref="D26:D31"/>
    <mergeCell ref="A14:A19"/>
    <mergeCell ref="B14:B19"/>
    <mergeCell ref="C8:C13"/>
    <mergeCell ref="D8:D13"/>
    <mergeCell ref="A20:A25"/>
    <mergeCell ref="B20:B25"/>
    <mergeCell ref="C20:C25"/>
    <mergeCell ref="D20:D25"/>
    <mergeCell ref="A1:A2"/>
    <mergeCell ref="B1:B2"/>
    <mergeCell ref="A6:A7"/>
    <mergeCell ref="B6:B7"/>
    <mergeCell ref="E6:E7"/>
    <mergeCell ref="O6:R6"/>
    <mergeCell ref="C1:D1"/>
    <mergeCell ref="T4:U6"/>
    <mergeCell ref="S4:S6"/>
    <mergeCell ref="C6:C7"/>
    <mergeCell ref="D6:D7"/>
    <mergeCell ref="J4:R5"/>
  </mergeCells>
  <phoneticPr fontId="0" type="noConversion"/>
  <conditionalFormatting sqref="C8:D8 V8 C14:D14 V14 C20:D20 V20 C26:D26 V26 C32:D34 V32:V34 C38:D40 V38:V40 C44:D44 V44 C50:D50 V50 C56:D56 V56 C62:D62 V62 C68:D70 V68:V70 C74:D74 V74 C80:D80 V80 C86:D86 V86 C92:D92 V92 C98:D98 V98 C104:D106 V104:V106 C110:D112 V110:V112 C116:D118 V116:V118 C122:D124 V122:V124">
    <cfRule type="cellIs" dxfId="41" priority="269" operator="between">
      <formula>$Y$6</formula>
      <formula>$Z$6</formula>
    </cfRule>
    <cfRule type="cellIs" dxfId="40" priority="270" operator="between">
      <formula>$Y$7</formula>
      <formula>$Z$7</formula>
    </cfRule>
    <cfRule type="cellIs" dxfId="39" priority="271" operator="between">
      <formula>$Y$8</formula>
      <formula>$Z$8</formula>
    </cfRule>
    <cfRule type="cellIs" dxfId="38" priority="272" operator="between">
      <formula>$Y$9</formula>
      <formula>$Z$9</formula>
    </cfRule>
    <cfRule type="cellIs" dxfId="37" priority="273" operator="between">
      <formula>$Y$10</formula>
      <formula>$Z$10</formula>
    </cfRule>
  </conditionalFormatting>
  <printOptions horizontalCentered="1" verticalCentered="1"/>
  <pageMargins left="0.23622047244094491" right="0.23622047244094491" top="0.74803149606299213" bottom="0.74803149606299213" header="0.31496062992125984" footer="0.31496062992125984"/>
  <pageSetup scale="31" orientation="landscape" r:id="rId1"/>
  <headerFooter alignWithMargins="0"/>
  <rowBreaks count="2" manualBreakCount="2">
    <brk id="37" max="16383" man="1"/>
    <brk id="75" max="26" man="1"/>
  </rowBreaks>
  <colBreaks count="1" manualBreakCount="1">
    <brk id="9" max="92" man="1"/>
  </colBreaks>
  <ignoredErrors>
    <ignoredError sqref="T14 U15:U19" formula="1"/>
  </ignoredErrors>
  <drawing r:id="rId2"/>
  <legacyDrawing r:id="rId3"/>
  <extLst>
    <ext xmlns:x14="http://schemas.microsoft.com/office/spreadsheetml/2009/9/main" uri="{CCE6A557-97BC-4b89-ADB6-D9C93CAAB3DF}">
      <x14:dataValidations xmlns:xm="http://schemas.microsoft.com/office/excel/2006/main" xWindow="712" yWindow="776" count="6">
        <x14:dataValidation type="list" allowBlank="1" showInputMessage="1" showErrorMessage="1" xr:uid="{31E2F28A-191C-454D-B7A7-3F97955A9C60}">
          <x14:formula1>
            <xm:f>'10 FORMULAS'!$B$54:$B$55</xm:f>
          </x14:formula1>
          <xm:sqref>M8:M127</xm:sqref>
        </x14:dataValidation>
        <x14:dataValidation type="list" allowBlank="1" showInputMessage="1" showErrorMessage="1" xr:uid="{C188ECD5-EAC7-4A49-9E3C-B4A5CA1A1D14}">
          <x14:formula1>
            <xm:f>'10 FORMULAS'!$B$60:$B$63</xm:f>
          </x14:formula1>
          <xm:sqref>O8:O127</xm:sqref>
        </x14:dataValidation>
        <x14:dataValidation type="list" allowBlank="1" showInputMessage="1" showErrorMessage="1" xr:uid="{7E62B212-EA54-4891-A055-317355C45970}">
          <x14:formula1>
            <xm:f>'10 FORMULAS'!$B$71:$B$73</xm:f>
          </x14:formula1>
          <xm:sqref>Q8:Q127</xm:sqref>
        </x14:dataValidation>
        <x14:dataValidation type="list" allowBlank="1" showInputMessage="1" showErrorMessage="1" xr:uid="{C4C4565C-2548-4172-B2F7-7BD649DFE406}">
          <x14:formula1>
            <xm:f>'10 FORMULAS'!$B$74:$B$76</xm:f>
          </x14:formula1>
          <xm:sqref>R8:R127</xm:sqref>
        </x14:dataValidation>
        <x14:dataValidation type="list" allowBlank="1" showInputMessage="1" showErrorMessage="1" xr:uid="{DEAEFC91-9745-43BA-9C25-0A9FDC25EA01}">
          <x14:formula1>
            <xm:f>'10 FORMULAS'!$B$64:$B$70</xm:f>
          </x14:formula1>
          <xm:sqref>P8:P127</xm:sqref>
        </x14:dataValidation>
        <x14:dataValidation type="list" allowBlank="1" showInputMessage="1" showErrorMessage="1" xr:uid="{954D3026-4783-408C-803F-9777EC42C3D1}">
          <x14:formula1>
            <xm:f>'10 FORMULAS'!$B$51:$B$52</xm:f>
          </x14:formula1>
          <xm:sqref>J8:J127</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2C5E6-1D06-4EB9-825A-F308ABAAAE66}">
  <sheetPr>
    <tabColor rgb="FFFFFF00"/>
  </sheetPr>
  <dimension ref="A1:Z127"/>
  <sheetViews>
    <sheetView showGridLines="0" zoomScale="70" zoomScaleNormal="70" zoomScaleSheetLayoutView="85" workbookViewId="0">
      <selection activeCell="D8" sqref="D8:D13"/>
    </sheetView>
  </sheetViews>
  <sheetFormatPr baseColWidth="10" defaultColWidth="11.42578125" defaultRowHeight="14.25" x14ac:dyDescent="0.25"/>
  <cols>
    <col min="1" max="1" width="14.85546875" style="44" customWidth="1"/>
    <col min="2" max="2" width="54.5703125" style="44" customWidth="1"/>
    <col min="3" max="3" width="15.42578125" style="44" customWidth="1"/>
    <col min="4" max="4" width="14.140625" style="44" customWidth="1"/>
    <col min="5" max="5" width="10.140625" style="44" customWidth="1"/>
    <col min="6" max="6" width="17.42578125" style="44" customWidth="1"/>
    <col min="7" max="7" width="21.85546875" style="44" customWidth="1"/>
    <col min="8" max="8" width="36.5703125" style="44" customWidth="1"/>
    <col min="9" max="9" width="42.85546875" style="44" customWidth="1"/>
    <col min="10" max="11" width="12.140625" style="51" customWidth="1"/>
    <col min="12" max="12" width="18.5703125" style="51" customWidth="1"/>
    <col min="13" max="13" width="19.42578125" style="44" bestFit="1" customWidth="1"/>
    <col min="14" max="14" width="18.28515625" style="51" customWidth="1"/>
    <col min="15" max="15" width="18.85546875" style="51" customWidth="1"/>
    <col min="16" max="16" width="16.42578125" style="51" bestFit="1" customWidth="1"/>
    <col min="17" max="17" width="14.42578125" style="51" customWidth="1"/>
    <col min="18" max="18" width="13" style="51" customWidth="1"/>
    <col min="19" max="21" width="13.42578125" style="232" customWidth="1"/>
    <col min="22" max="22" width="23" style="136" customWidth="1"/>
    <col min="23" max="23" width="11.42578125" style="44"/>
    <col min="24" max="24" width="21.42578125" style="4" customWidth="1"/>
    <col min="25" max="25" width="7.42578125" style="4" bestFit="1" customWidth="1"/>
    <col min="26" max="26" width="8.42578125" style="4" bestFit="1" customWidth="1"/>
    <col min="27" max="16384" width="11.42578125" style="44"/>
  </cols>
  <sheetData>
    <row r="1" spans="1:26" s="40" customFormat="1" ht="45" customHeight="1" x14ac:dyDescent="0.2">
      <c r="A1" s="579"/>
      <c r="B1" s="606" t="str">
        <f>+'2 CONTEXTO E IDENTIFICACIÓN'!A1</f>
        <v>MAPA DE RIESGOS INTEGRAL</v>
      </c>
      <c r="C1" s="589"/>
      <c r="D1" s="590"/>
      <c r="E1" s="229"/>
      <c r="F1" s="3"/>
      <c r="G1" s="201" t="str">
        <f>+'2 CONTEXTO E IDENTIFICACIÓN'!$I$4</f>
        <v>Elaboración o Actualización:</v>
      </c>
      <c r="H1" s="215">
        <f>'2 CONTEXTO E IDENTIFICACIÓN'!J4</f>
        <v>46035</v>
      </c>
      <c r="I1" s="13"/>
      <c r="J1" s="13"/>
      <c r="K1" s="13"/>
      <c r="L1" s="43"/>
      <c r="M1" s="42"/>
      <c r="N1" s="43"/>
      <c r="O1" s="43"/>
      <c r="P1" s="43"/>
      <c r="Q1" s="43"/>
      <c r="R1" s="43"/>
      <c r="S1" s="226"/>
      <c r="T1" s="226"/>
      <c r="U1" s="226"/>
      <c r="V1" s="136"/>
      <c r="W1" s="38"/>
      <c r="X1" s="4"/>
      <c r="Y1" s="4"/>
      <c r="Z1" s="4"/>
    </row>
    <row r="2" spans="1:26" s="40" customFormat="1" ht="45" customHeight="1" x14ac:dyDescent="0.2">
      <c r="A2" s="579"/>
      <c r="B2" s="607"/>
      <c r="C2" s="39" t="str">
        <f>+'2 CONTEXTO E IDENTIFICACIÓN'!A2</f>
        <v>VERSIÓN DEL MAPA DE RIESGOS:</v>
      </c>
      <c r="D2" s="39">
        <f>'2 CONTEXTO E IDENTIFICACIÓN'!B2</f>
        <v>1</v>
      </c>
      <c r="E2" s="229"/>
      <c r="F2" s="229"/>
      <c r="G2" s="204" t="str">
        <f>+'2 CONTEXTO E IDENTIFICACIÓN'!$E$5</f>
        <v>Vigencia:</v>
      </c>
      <c r="H2" s="202">
        <f>'2 CONTEXTO E IDENTIFICACIÓN'!G5</f>
        <v>0</v>
      </c>
      <c r="I2" s="203" t="s">
        <v>50</v>
      </c>
      <c r="J2" s="229"/>
      <c r="K2" s="229"/>
      <c r="L2" s="46"/>
      <c r="M2" s="45"/>
      <c r="N2" s="46"/>
      <c r="O2" s="46"/>
      <c r="P2" s="46"/>
      <c r="Q2" s="46"/>
      <c r="R2" s="46"/>
      <c r="S2" s="226"/>
      <c r="T2" s="226"/>
      <c r="U2" s="226"/>
      <c r="V2" s="225"/>
      <c r="W2" s="38"/>
      <c r="X2" s="3"/>
      <c r="Y2" s="3"/>
      <c r="Z2" s="3"/>
    </row>
    <row r="3" spans="1:26" s="40" customFormat="1" ht="15.75" thickBot="1" x14ac:dyDescent="0.25">
      <c r="A3" s="12" t="s">
        <v>46</v>
      </c>
      <c r="B3" s="581" t="str">
        <f>'2 CONTEXTO E IDENTIFICACIÓN'!B4</f>
        <v>UAERMV</v>
      </c>
      <c r="C3" s="581"/>
      <c r="D3" s="581"/>
      <c r="E3" s="275"/>
      <c r="F3" s="229"/>
      <c r="G3" s="275"/>
      <c r="H3" s="275"/>
      <c r="I3" s="275"/>
      <c r="J3" s="276"/>
      <c r="K3" s="276"/>
      <c r="L3" s="276"/>
      <c r="M3" s="275"/>
      <c r="N3" s="276"/>
      <c r="O3" s="276"/>
      <c r="P3" s="276"/>
      <c r="Q3" s="276"/>
      <c r="R3" s="276"/>
      <c r="S3" s="230"/>
      <c r="T3" s="230"/>
      <c r="U3" s="230"/>
      <c r="V3" s="136"/>
      <c r="W3" s="38"/>
      <c r="X3" s="3"/>
      <c r="Y3" s="3"/>
      <c r="Z3" s="3"/>
    </row>
    <row r="4" spans="1:26" s="48" customFormat="1" ht="16.5" customHeight="1" x14ac:dyDescent="0.25">
      <c r="A4" s="12" t="s">
        <v>47</v>
      </c>
      <c r="B4" s="581">
        <f>'2 CONTEXTO E IDENTIFICACIÓN'!F4</f>
        <v>0</v>
      </c>
      <c r="C4" s="582"/>
      <c r="D4" s="582"/>
      <c r="E4" s="47" t="s">
        <v>261</v>
      </c>
      <c r="F4" s="45" t="s">
        <v>262</v>
      </c>
      <c r="G4" s="47"/>
      <c r="H4" s="47"/>
      <c r="I4" s="47"/>
      <c r="J4" s="619" t="s">
        <v>315</v>
      </c>
      <c r="K4" s="620"/>
      <c r="L4" s="620"/>
      <c r="M4" s="620"/>
      <c r="N4" s="620"/>
      <c r="O4" s="620"/>
      <c r="P4" s="620"/>
      <c r="Q4" s="620"/>
      <c r="R4" s="621"/>
      <c r="S4" s="656" t="s">
        <v>263</v>
      </c>
      <c r="T4" s="616" t="s">
        <v>300</v>
      </c>
      <c r="U4" s="656"/>
      <c r="V4" s="659" t="s">
        <v>311</v>
      </c>
      <c r="W4" s="38"/>
      <c r="X4" s="572" t="s">
        <v>264</v>
      </c>
      <c r="Y4" s="573"/>
      <c r="Z4" s="574"/>
    </row>
    <row r="5" spans="1:26" s="48" customFormat="1" ht="33" customHeight="1" x14ac:dyDescent="0.25">
      <c r="A5" s="208"/>
      <c r="B5" s="207"/>
      <c r="C5" s="207"/>
      <c r="D5" s="136"/>
      <c r="E5" s="47"/>
      <c r="F5" s="47"/>
      <c r="G5" s="47"/>
      <c r="H5" s="47"/>
      <c r="I5" s="47"/>
      <c r="J5" s="622"/>
      <c r="K5" s="623"/>
      <c r="L5" s="623"/>
      <c r="M5" s="623"/>
      <c r="N5" s="623"/>
      <c r="O5" s="623"/>
      <c r="P5" s="623"/>
      <c r="Q5" s="623"/>
      <c r="R5" s="624"/>
      <c r="S5" s="657"/>
      <c r="T5" s="617"/>
      <c r="U5" s="657"/>
      <c r="V5" s="660"/>
      <c r="W5" s="38"/>
      <c r="X5" s="21" t="s">
        <v>225</v>
      </c>
      <c r="Y5" s="22" t="s">
        <v>266</v>
      </c>
      <c r="Z5" s="23" t="s">
        <v>267</v>
      </c>
    </row>
    <row r="6" spans="1:26" ht="29.25" customHeight="1" x14ac:dyDescent="0.25">
      <c r="A6" s="608" t="s">
        <v>219</v>
      </c>
      <c r="B6" s="608" t="s">
        <v>220</v>
      </c>
      <c r="C6" s="608" t="s">
        <v>268</v>
      </c>
      <c r="D6" s="608" t="s">
        <v>269</v>
      </c>
      <c r="E6" s="610" t="s">
        <v>270</v>
      </c>
      <c r="F6" s="641" t="s">
        <v>30</v>
      </c>
      <c r="G6" s="642"/>
      <c r="H6" s="642"/>
      <c r="I6" s="610"/>
      <c r="J6" s="613" t="s">
        <v>312</v>
      </c>
      <c r="K6" s="613"/>
      <c r="L6" s="613"/>
      <c r="M6" s="613"/>
      <c r="N6" s="614"/>
      <c r="O6" s="612" t="s">
        <v>314</v>
      </c>
      <c r="P6" s="613"/>
      <c r="Q6" s="613"/>
      <c r="R6" s="614"/>
      <c r="S6" s="658"/>
      <c r="T6" s="618"/>
      <c r="U6" s="658"/>
      <c r="V6" s="661"/>
      <c r="W6" s="38"/>
      <c r="X6" s="236" t="s">
        <v>233</v>
      </c>
      <c r="Y6" s="28">
        <v>0.01</v>
      </c>
      <c r="Z6" s="27">
        <v>0.2</v>
      </c>
    </row>
    <row r="7" spans="1:26" s="38" customFormat="1" ht="72" thickBot="1" x14ac:dyDescent="0.3">
      <c r="A7" s="609"/>
      <c r="B7" s="609"/>
      <c r="C7" s="609"/>
      <c r="D7" s="609"/>
      <c r="E7" s="611"/>
      <c r="F7" s="49" t="s">
        <v>271</v>
      </c>
      <c r="G7" s="135" t="s">
        <v>272</v>
      </c>
      <c r="H7" s="135" t="s">
        <v>273</v>
      </c>
      <c r="I7" s="135" t="s">
        <v>274</v>
      </c>
      <c r="J7" s="49" t="s">
        <v>304</v>
      </c>
      <c r="K7" s="50" t="s">
        <v>33</v>
      </c>
      <c r="L7" s="50" t="s">
        <v>35</v>
      </c>
      <c r="M7" s="49" t="s">
        <v>36</v>
      </c>
      <c r="N7" s="50" t="s">
        <v>38</v>
      </c>
      <c r="O7" s="50" t="s">
        <v>90</v>
      </c>
      <c r="P7" s="50" t="s">
        <v>91</v>
      </c>
      <c r="Q7" s="50" t="s">
        <v>275</v>
      </c>
      <c r="R7" s="50" t="s">
        <v>276</v>
      </c>
      <c r="S7" s="50" t="s">
        <v>306</v>
      </c>
      <c r="T7" s="50" t="s">
        <v>301</v>
      </c>
      <c r="U7" s="50" t="s">
        <v>302</v>
      </c>
      <c r="V7" s="323" t="s">
        <v>278</v>
      </c>
      <c r="X7" s="237" t="s">
        <v>236</v>
      </c>
      <c r="Y7" s="28">
        <v>0.21</v>
      </c>
      <c r="Z7" s="27">
        <v>0.4</v>
      </c>
    </row>
    <row r="8" spans="1:26" ht="27.75" customHeight="1" x14ac:dyDescent="0.25">
      <c r="A8" s="625" t="str">
        <f>'2 CONTEXTO E IDENTIFICACIÓN'!A9</f>
        <v>R1</v>
      </c>
      <c r="B8" s="628" t="str">
        <f>+'2 CONTEXTO E IDENTIFICACIÓN'!J9</f>
        <v xml:space="preserve"> por a causa de </v>
      </c>
      <c r="C8" s="631" t="str">
        <f>+'3 PROBABIL E IMPACTO INHERENTE'!E9</f>
        <v/>
      </c>
      <c r="D8" s="634" t="str">
        <f>+'3 PROBABIL E IMPACTO INHERENTE'!M9</f>
        <v/>
      </c>
      <c r="E8" s="342">
        <v>1</v>
      </c>
      <c r="F8" s="379"/>
      <c r="G8" s="380"/>
      <c r="H8" s="380"/>
      <c r="I8" s="355" t="str">
        <f t="shared" ref="I8:I71" si="0">+CONCATENATE(F8," ",G8," ",H8)</f>
        <v xml:space="preserve">  </v>
      </c>
      <c r="J8" s="381"/>
      <c r="K8" s="346" t="str">
        <f>+IFERROR(VLOOKUP($J8,'10 FORMULAS'!B53:C53,2,0),"")</f>
        <v/>
      </c>
      <c r="L8" s="346" t="str">
        <f>+IF(J8="Correctivo","Impacto","")</f>
        <v/>
      </c>
      <c r="M8" s="347"/>
      <c r="N8" s="346" t="str">
        <f>+IFERROR(VLOOKUP($M8,'10 FORMULAS'!$B$54:$C$55,2,0),"")</f>
        <v/>
      </c>
      <c r="O8" s="348"/>
      <c r="P8" s="348"/>
      <c r="Q8" s="348"/>
      <c r="R8" s="348"/>
      <c r="S8" s="346" t="str">
        <f>+IFERROR($K8+$N8,"")</f>
        <v/>
      </c>
      <c r="T8" s="346" t="str">
        <f>+IFERROR(D8*S8,"")</f>
        <v/>
      </c>
      <c r="U8" s="346" t="str">
        <f>+IFERROR(D8-T8,"")</f>
        <v/>
      </c>
      <c r="V8" s="645"/>
      <c r="W8" s="38"/>
      <c r="X8" s="238" t="s">
        <v>240</v>
      </c>
      <c r="Y8" s="28">
        <v>0.41</v>
      </c>
      <c r="Z8" s="27">
        <v>0.6</v>
      </c>
    </row>
    <row r="9" spans="1:26" ht="27.75" customHeight="1" x14ac:dyDescent="0.25">
      <c r="A9" s="626"/>
      <c r="B9" s="629"/>
      <c r="C9" s="632"/>
      <c r="D9" s="635"/>
      <c r="E9" s="277">
        <v>2</v>
      </c>
      <c r="F9" s="284"/>
      <c r="G9" s="285"/>
      <c r="H9" s="285"/>
      <c r="I9" s="283" t="str">
        <f t="shared" si="0"/>
        <v xml:space="preserve">  </v>
      </c>
      <c r="J9" s="282"/>
      <c r="K9" s="231" t="str">
        <f>+IFERROR(VLOOKUP($J9,'10 FORMULAS'!$B$53:$C$53,2,0),"")</f>
        <v/>
      </c>
      <c r="L9" s="231" t="str">
        <f t="shared" ref="L9:L72" si="1">+IF(J9="Correctivo","Impacto","")</f>
        <v/>
      </c>
      <c r="M9" s="278"/>
      <c r="N9" s="231" t="str">
        <f>+IFERROR(VLOOKUP($M9,'10 FORMULAS'!$B$54:$C$55,2,0),"")</f>
        <v/>
      </c>
      <c r="O9" s="279"/>
      <c r="P9" s="279"/>
      <c r="Q9" s="279"/>
      <c r="R9" s="279"/>
      <c r="S9" s="231" t="str">
        <f t="shared" ref="S9:S72" si="2">+IFERROR($K9+$N9,"")</f>
        <v/>
      </c>
      <c r="T9" s="231" t="str">
        <f>+IFERROR(U8*S9,"")</f>
        <v/>
      </c>
      <c r="U9" s="231" t="str">
        <f>+IFERROR(U8-T9,"")</f>
        <v/>
      </c>
      <c r="V9" s="646"/>
      <c r="W9" s="38"/>
      <c r="X9" s="32" t="s">
        <v>244</v>
      </c>
      <c r="Y9" s="28">
        <v>0.61</v>
      </c>
      <c r="Z9" s="27">
        <v>0.8</v>
      </c>
    </row>
    <row r="10" spans="1:26" ht="27.75" customHeight="1" x14ac:dyDescent="0.25">
      <c r="A10" s="626"/>
      <c r="B10" s="629"/>
      <c r="C10" s="632"/>
      <c r="D10" s="635"/>
      <c r="E10" s="277">
        <v>3</v>
      </c>
      <c r="F10" s="284"/>
      <c r="G10" s="285"/>
      <c r="H10" s="285"/>
      <c r="I10" s="283" t="str">
        <f t="shared" si="0"/>
        <v xml:space="preserve">  </v>
      </c>
      <c r="J10" s="282"/>
      <c r="K10" s="231" t="str">
        <f>+IFERROR(VLOOKUP($J10,'10 FORMULAS'!$B$53:$C$53,2,0),"")</f>
        <v/>
      </c>
      <c r="L10" s="231" t="str">
        <f t="shared" si="1"/>
        <v/>
      </c>
      <c r="M10" s="278"/>
      <c r="N10" s="231" t="str">
        <f>+IFERROR(VLOOKUP($M10,'10 FORMULAS'!$B$54:$C$55,2,0),"")</f>
        <v/>
      </c>
      <c r="O10" s="279"/>
      <c r="P10" s="279"/>
      <c r="Q10" s="279"/>
      <c r="R10" s="279"/>
      <c r="S10" s="231" t="str">
        <f>+IFERROR($K10+$N10,"")</f>
        <v/>
      </c>
      <c r="T10" s="231" t="str">
        <f>+IFERROR(U9*S10,"")</f>
        <v/>
      </c>
      <c r="U10" s="231" t="str">
        <f>+IFERROR(U9-T10,"")</f>
        <v/>
      </c>
      <c r="V10" s="646"/>
      <c r="W10" s="38"/>
      <c r="X10" s="239" t="s">
        <v>248</v>
      </c>
      <c r="Y10" s="28">
        <v>0.81</v>
      </c>
      <c r="Z10" s="27">
        <v>1</v>
      </c>
    </row>
    <row r="11" spans="1:26" ht="27.75" customHeight="1" x14ac:dyDescent="0.25">
      <c r="A11" s="626"/>
      <c r="B11" s="629"/>
      <c r="C11" s="632"/>
      <c r="D11" s="635"/>
      <c r="E11" s="277">
        <v>4</v>
      </c>
      <c r="F11" s="284"/>
      <c r="G11" s="285"/>
      <c r="H11" s="285"/>
      <c r="I11" s="283" t="str">
        <f t="shared" si="0"/>
        <v xml:space="preserve">  </v>
      </c>
      <c r="J11" s="282"/>
      <c r="K11" s="231" t="str">
        <f>+IFERROR(VLOOKUP($J11,'10 FORMULAS'!$B$53:$C$53,2,0),"")</f>
        <v/>
      </c>
      <c r="L11" s="231" t="str">
        <f t="shared" si="1"/>
        <v/>
      </c>
      <c r="M11" s="278"/>
      <c r="N11" s="231" t="str">
        <f>+IFERROR(VLOOKUP($M11,'10 FORMULAS'!$B$54:$C$55,2,0),"")</f>
        <v/>
      </c>
      <c r="O11" s="279"/>
      <c r="P11" s="279"/>
      <c r="Q11" s="279"/>
      <c r="R11" s="279"/>
      <c r="S11" s="231" t="str">
        <f t="shared" si="2"/>
        <v/>
      </c>
      <c r="T11" s="231" t="str">
        <f>+IFERROR(U10*S11,"")</f>
        <v/>
      </c>
      <c r="U11" s="231" t="str">
        <f>+IFERROR(U10-T11,"")</f>
        <v/>
      </c>
      <c r="V11" s="646"/>
      <c r="W11" s="38"/>
      <c r="X11" s="227"/>
      <c r="Y11" s="227"/>
      <c r="Z11" s="227"/>
    </row>
    <row r="12" spans="1:26" ht="29.45" customHeight="1" x14ac:dyDescent="0.25">
      <c r="A12" s="626"/>
      <c r="B12" s="629"/>
      <c r="C12" s="632"/>
      <c r="D12" s="635"/>
      <c r="E12" s="277">
        <v>5</v>
      </c>
      <c r="F12" s="284"/>
      <c r="G12" s="285"/>
      <c r="H12" s="285"/>
      <c r="I12" s="220" t="str">
        <f t="shared" si="0"/>
        <v xml:space="preserve">  </v>
      </c>
      <c r="J12" s="282"/>
      <c r="K12" s="231" t="str">
        <f>+IFERROR(VLOOKUP($J12,'10 FORMULAS'!$B$53:$C$53,2,0),"")</f>
        <v/>
      </c>
      <c r="L12" s="231" t="str">
        <f t="shared" si="1"/>
        <v/>
      </c>
      <c r="M12" s="278"/>
      <c r="N12" s="231" t="str">
        <f>+IFERROR(VLOOKUP($M12,'10 FORMULAS'!$B$54:$C$55,2,0),"")</f>
        <v/>
      </c>
      <c r="O12" s="279"/>
      <c r="P12" s="279"/>
      <c r="Q12" s="279"/>
      <c r="R12" s="279"/>
      <c r="S12" s="231" t="str">
        <f t="shared" si="2"/>
        <v/>
      </c>
      <c r="T12" s="231" t="str">
        <f>+IFERROR(U11*S12,"")</f>
        <v/>
      </c>
      <c r="U12" s="231" t="str">
        <f>+IFERROR(U11-T12,"")</f>
        <v/>
      </c>
      <c r="V12" s="646"/>
      <c r="W12" s="38"/>
      <c r="X12" s="227"/>
      <c r="Y12" s="227"/>
      <c r="Z12" s="227"/>
    </row>
    <row r="13" spans="1:26" ht="29.45" customHeight="1" thickBot="1" x14ac:dyDescent="0.3">
      <c r="A13" s="627"/>
      <c r="B13" s="630"/>
      <c r="C13" s="633"/>
      <c r="D13" s="636"/>
      <c r="E13" s="280">
        <v>6</v>
      </c>
      <c r="F13" s="286"/>
      <c r="G13" s="287"/>
      <c r="H13" s="287"/>
      <c r="I13" s="349" t="str">
        <f t="shared" si="0"/>
        <v xml:space="preserve">  </v>
      </c>
      <c r="J13" s="382"/>
      <c r="K13" s="350" t="str">
        <f>+IFERROR(VLOOKUP($J13,'10 FORMULAS'!$B$53:$C$53,2,0),"")</f>
        <v/>
      </c>
      <c r="L13" s="350" t="str">
        <f t="shared" si="1"/>
        <v/>
      </c>
      <c r="M13" s="351"/>
      <c r="N13" s="350" t="str">
        <f>+IFERROR(VLOOKUP($M13,'10 FORMULAS'!$B$54:$C$55,2,0),"")</f>
        <v/>
      </c>
      <c r="O13" s="352"/>
      <c r="P13" s="352"/>
      <c r="Q13" s="352"/>
      <c r="R13" s="352"/>
      <c r="S13" s="350" t="str">
        <f t="shared" si="2"/>
        <v/>
      </c>
      <c r="T13" s="350" t="str">
        <f>+IFERROR(U12*S13,"")</f>
        <v/>
      </c>
      <c r="U13" s="350" t="str">
        <f>+IFERROR(U12-T13,"")</f>
        <v/>
      </c>
      <c r="V13" s="647"/>
      <c r="W13" s="38"/>
      <c r="X13" s="227"/>
      <c r="Y13" s="227"/>
      <c r="Z13" s="227"/>
    </row>
    <row r="14" spans="1:26" ht="29.45" customHeight="1" x14ac:dyDescent="0.25">
      <c r="A14" s="625" t="str">
        <f>'2 CONTEXTO E IDENTIFICACIÓN'!A10</f>
        <v>R2</v>
      </c>
      <c r="B14" s="628" t="str">
        <f>+'2 CONTEXTO E IDENTIFICACIÓN'!J10</f>
        <v xml:space="preserve"> por a causa de </v>
      </c>
      <c r="C14" s="662" t="str">
        <f>+'3 PROBABIL E IMPACTO INHERENTE'!E10</f>
        <v/>
      </c>
      <c r="D14" s="634" t="str">
        <f>+'3 PROBABIL E IMPACTO INHERENTE'!M10</f>
        <v/>
      </c>
      <c r="E14" s="342">
        <v>1</v>
      </c>
      <c r="F14" s="258"/>
      <c r="G14" s="52"/>
      <c r="H14" s="52"/>
      <c r="I14" s="345" t="str">
        <f t="shared" si="0"/>
        <v xml:space="preserve">  </v>
      </c>
      <c r="J14" s="381"/>
      <c r="K14" s="346" t="str">
        <f>+IFERROR(VLOOKUP($J14,'10 FORMULAS'!$B$53:$C$53,2,0),"")</f>
        <v/>
      </c>
      <c r="L14" s="346" t="str">
        <f t="shared" si="1"/>
        <v/>
      </c>
      <c r="M14" s="347"/>
      <c r="N14" s="346" t="str">
        <f>+IFERROR(VLOOKUP($M14,'10 FORMULAS'!$B$54:$C$55,2,0),"")</f>
        <v/>
      </c>
      <c r="O14" s="348"/>
      <c r="P14" s="348"/>
      <c r="Q14" s="348"/>
      <c r="R14" s="348"/>
      <c r="S14" s="346" t="str">
        <f t="shared" si="2"/>
        <v/>
      </c>
      <c r="T14" s="346" t="str">
        <f>+IFERROR(D14*S14,"")</f>
        <v/>
      </c>
      <c r="U14" s="346" t="str">
        <f>+IFERROR(D14-T14,"")</f>
        <v/>
      </c>
      <c r="V14" s="645"/>
      <c r="W14" s="38"/>
      <c r="X14" s="227"/>
      <c r="Y14" s="228"/>
      <c r="Z14" s="228"/>
    </row>
    <row r="15" spans="1:26" ht="29.45" customHeight="1" x14ac:dyDescent="0.25">
      <c r="A15" s="626"/>
      <c r="B15" s="629"/>
      <c r="C15" s="654"/>
      <c r="D15" s="635"/>
      <c r="E15" s="277">
        <v>2</v>
      </c>
      <c r="F15" s="257"/>
      <c r="G15" s="193"/>
      <c r="H15" s="193"/>
      <c r="I15" s="220" t="str">
        <f t="shared" si="0"/>
        <v xml:space="preserve">  </v>
      </c>
      <c r="J15" s="282"/>
      <c r="K15" s="231" t="str">
        <f>+IFERROR(VLOOKUP($J15,'10 FORMULAS'!$B$53:$C$53,2,0),"")</f>
        <v/>
      </c>
      <c r="L15" s="231" t="str">
        <f t="shared" si="1"/>
        <v/>
      </c>
      <c r="M15" s="278"/>
      <c r="N15" s="231" t="str">
        <f>+IFERROR(VLOOKUP($M15,'10 FORMULAS'!$B$54:$C$55,2,0),"")</f>
        <v/>
      </c>
      <c r="O15" s="279"/>
      <c r="P15" s="279"/>
      <c r="Q15" s="279"/>
      <c r="R15" s="279"/>
      <c r="S15" s="231" t="str">
        <f t="shared" si="2"/>
        <v/>
      </c>
      <c r="T15" s="231" t="str">
        <f>+IFERROR(U14*S15,"")</f>
        <v/>
      </c>
      <c r="U15" s="231" t="str">
        <f>+IFERROR(U14-T15,"")</f>
        <v/>
      </c>
      <c r="V15" s="646"/>
      <c r="W15" s="38"/>
      <c r="X15" s="227"/>
      <c r="Y15" s="228"/>
      <c r="Z15" s="228"/>
    </row>
    <row r="16" spans="1:26" ht="29.45" customHeight="1" x14ac:dyDescent="0.25">
      <c r="A16" s="626"/>
      <c r="B16" s="629"/>
      <c r="C16" s="654"/>
      <c r="D16" s="635"/>
      <c r="E16" s="277">
        <v>3</v>
      </c>
      <c r="F16" s="257"/>
      <c r="G16" s="193"/>
      <c r="H16" s="193"/>
      <c r="I16" s="220" t="str">
        <f t="shared" si="0"/>
        <v xml:space="preserve">  </v>
      </c>
      <c r="J16" s="282"/>
      <c r="K16" s="231" t="str">
        <f>+IFERROR(VLOOKUP($J16,'10 FORMULAS'!$B$53:$C$53,2,0),"")</f>
        <v/>
      </c>
      <c r="L16" s="231" t="str">
        <f t="shared" si="1"/>
        <v/>
      </c>
      <c r="M16" s="278"/>
      <c r="N16" s="231" t="str">
        <f>+IFERROR(VLOOKUP($M16,'10 FORMULAS'!$B$54:$C$55,2,0),"")</f>
        <v/>
      </c>
      <c r="O16" s="279"/>
      <c r="P16" s="279"/>
      <c r="Q16" s="279"/>
      <c r="R16" s="279"/>
      <c r="S16" s="231" t="str">
        <f t="shared" si="2"/>
        <v/>
      </c>
      <c r="T16" s="231" t="str">
        <f>+IFERROR(U15*S16,"")</f>
        <v/>
      </c>
      <c r="U16" s="231" t="str">
        <f>+IFERROR(U15-T16,"")</f>
        <v/>
      </c>
      <c r="V16" s="646"/>
      <c r="W16" s="38"/>
      <c r="X16" s="227"/>
      <c r="Y16" s="228"/>
      <c r="Z16" s="228"/>
    </row>
    <row r="17" spans="1:26" ht="29.45" customHeight="1" x14ac:dyDescent="0.25">
      <c r="A17" s="638"/>
      <c r="B17" s="640"/>
      <c r="C17" s="654"/>
      <c r="D17" s="655"/>
      <c r="E17" s="277">
        <v>4</v>
      </c>
      <c r="F17" s="259"/>
      <c r="G17" s="254"/>
      <c r="H17" s="254"/>
      <c r="I17" s="220" t="str">
        <f t="shared" si="0"/>
        <v xml:space="preserve">  </v>
      </c>
      <c r="J17" s="282"/>
      <c r="K17" s="231" t="str">
        <f>+IFERROR(VLOOKUP($J17,'10 FORMULAS'!$B$53:$C$53,2,0),"")</f>
        <v/>
      </c>
      <c r="L17" s="231" t="str">
        <f t="shared" si="1"/>
        <v/>
      </c>
      <c r="M17" s="278"/>
      <c r="N17" s="231" t="str">
        <f>+IFERROR(VLOOKUP($M17,'10 FORMULAS'!$B$54:$C$55,2,0),"")</f>
        <v/>
      </c>
      <c r="O17" s="279"/>
      <c r="P17" s="279"/>
      <c r="Q17" s="279"/>
      <c r="R17" s="279"/>
      <c r="S17" s="231" t="str">
        <f t="shared" si="2"/>
        <v/>
      </c>
      <c r="T17" s="231" t="str">
        <f>+IFERROR(U16*S17,"")</f>
        <v/>
      </c>
      <c r="U17" s="231" t="str">
        <f>+IFERROR(U16-T17,"")</f>
        <v/>
      </c>
      <c r="V17" s="664"/>
      <c r="W17" s="38"/>
      <c r="X17" s="227"/>
      <c r="Y17" s="228"/>
      <c r="Z17" s="228"/>
    </row>
    <row r="18" spans="1:26" ht="29.45" customHeight="1" x14ac:dyDescent="0.25">
      <c r="A18" s="638"/>
      <c r="B18" s="640"/>
      <c r="C18" s="654"/>
      <c r="D18" s="655"/>
      <c r="E18" s="277">
        <v>5</v>
      </c>
      <c r="F18" s="259"/>
      <c r="G18" s="254"/>
      <c r="H18" s="254"/>
      <c r="I18" s="220" t="str">
        <f t="shared" si="0"/>
        <v xml:space="preserve">  </v>
      </c>
      <c r="J18" s="282"/>
      <c r="K18" s="231" t="str">
        <f>+IFERROR(VLOOKUP($J18,'10 FORMULAS'!$B$53:$C$53,2,0),"")</f>
        <v/>
      </c>
      <c r="L18" s="231" t="str">
        <f t="shared" si="1"/>
        <v/>
      </c>
      <c r="M18" s="278"/>
      <c r="N18" s="231" t="str">
        <f>+IFERROR(VLOOKUP($M18,'10 FORMULAS'!$B$54:$C$55,2,0),"")</f>
        <v/>
      </c>
      <c r="O18" s="279"/>
      <c r="P18" s="279"/>
      <c r="Q18" s="279"/>
      <c r="R18" s="279"/>
      <c r="S18" s="231" t="str">
        <f t="shared" si="2"/>
        <v/>
      </c>
      <c r="T18" s="231" t="str">
        <f>+IFERROR(U17*S18,"")</f>
        <v/>
      </c>
      <c r="U18" s="231" t="str">
        <f>+IFERROR(U17-T18,"")</f>
        <v/>
      </c>
      <c r="V18" s="664"/>
      <c r="W18" s="38"/>
      <c r="X18" s="227"/>
      <c r="Y18" s="228"/>
      <c r="Z18" s="228"/>
    </row>
    <row r="19" spans="1:26" ht="29.45" customHeight="1" thickBot="1" x14ac:dyDescent="0.3">
      <c r="A19" s="627"/>
      <c r="B19" s="630"/>
      <c r="C19" s="663"/>
      <c r="D19" s="636"/>
      <c r="E19" s="280">
        <v>6</v>
      </c>
      <c r="F19" s="260"/>
      <c r="G19" s="194"/>
      <c r="H19" s="194"/>
      <c r="I19" s="349" t="str">
        <f t="shared" si="0"/>
        <v xml:space="preserve">  </v>
      </c>
      <c r="J19" s="382"/>
      <c r="K19" s="350" t="str">
        <f>+IFERROR(VLOOKUP($J19,'10 FORMULAS'!$B$53:$C$53,2,0),"")</f>
        <v/>
      </c>
      <c r="L19" s="350" t="str">
        <f t="shared" si="1"/>
        <v/>
      </c>
      <c r="M19" s="351"/>
      <c r="N19" s="350" t="str">
        <f>+IFERROR(VLOOKUP($M19,'10 FORMULAS'!$B$54:$C$55,2,0),"")</f>
        <v/>
      </c>
      <c r="O19" s="352"/>
      <c r="P19" s="352"/>
      <c r="Q19" s="352"/>
      <c r="R19" s="352"/>
      <c r="S19" s="350" t="str">
        <f t="shared" si="2"/>
        <v/>
      </c>
      <c r="T19" s="350" t="str">
        <f>+IFERROR(U18*S19,"")</f>
        <v/>
      </c>
      <c r="U19" s="350" t="str">
        <f>+IFERROR(U18-T19,"")</f>
        <v/>
      </c>
      <c r="V19" s="647"/>
      <c r="W19" s="38"/>
    </row>
    <row r="20" spans="1:26" ht="29.45" customHeight="1" x14ac:dyDescent="0.25">
      <c r="A20" s="625" t="str">
        <f>'2 CONTEXTO E IDENTIFICACIÓN'!A11</f>
        <v>R3</v>
      </c>
      <c r="B20" s="628" t="str">
        <f>+'2 CONTEXTO E IDENTIFICACIÓN'!J11</f>
        <v xml:space="preserve"> por a causa de </v>
      </c>
      <c r="C20" s="631" t="str">
        <f>+'3 PROBABIL E IMPACTO INHERENTE'!E11</f>
        <v/>
      </c>
      <c r="D20" s="634" t="str">
        <f>+'3 PROBABIL E IMPACTO INHERENTE'!M11</f>
        <v/>
      </c>
      <c r="E20" s="342">
        <v>1</v>
      </c>
      <c r="F20" s="258"/>
      <c r="G20" s="52"/>
      <c r="H20" s="52"/>
      <c r="I20" s="345" t="str">
        <f t="shared" si="0"/>
        <v xml:space="preserve">  </v>
      </c>
      <c r="J20" s="381"/>
      <c r="K20" s="346" t="str">
        <f>+IFERROR(VLOOKUP($J20,'10 FORMULAS'!$B$53:$C$53,2,0),"")</f>
        <v/>
      </c>
      <c r="L20" s="346" t="str">
        <f t="shared" si="1"/>
        <v/>
      </c>
      <c r="M20" s="347"/>
      <c r="N20" s="346" t="str">
        <f>+IFERROR(VLOOKUP($M20,'10 FORMULAS'!$B$54:$C$55,2,0),"")</f>
        <v/>
      </c>
      <c r="O20" s="348"/>
      <c r="P20" s="348"/>
      <c r="Q20" s="348"/>
      <c r="R20" s="348"/>
      <c r="S20" s="346" t="str">
        <f t="shared" si="2"/>
        <v/>
      </c>
      <c r="T20" s="346" t="str">
        <f t="shared" ref="T20:T51" si="3">+IFERROR(D20*S20,"")</f>
        <v/>
      </c>
      <c r="U20" s="346" t="str">
        <f t="shared" ref="U20:U51" si="4">+IFERROR(D20-T20,"")</f>
        <v/>
      </c>
      <c r="V20" s="645"/>
      <c r="W20" s="38"/>
      <c r="X20" s="227"/>
      <c r="Y20" s="228"/>
      <c r="Z20" s="228"/>
    </row>
    <row r="21" spans="1:26" ht="29.45" customHeight="1" x14ac:dyDescent="0.25">
      <c r="A21" s="626"/>
      <c r="B21" s="629"/>
      <c r="C21" s="632"/>
      <c r="D21" s="635"/>
      <c r="E21" s="277">
        <v>2</v>
      </c>
      <c r="F21" s="257"/>
      <c r="G21" s="193"/>
      <c r="H21" s="193"/>
      <c r="I21" s="220" t="str">
        <f t="shared" si="0"/>
        <v xml:space="preserve">  </v>
      </c>
      <c r="J21" s="282"/>
      <c r="K21" s="231" t="str">
        <f>+IFERROR(VLOOKUP($J21,'10 FORMULAS'!$B$53:$C$53,2,0),"")</f>
        <v/>
      </c>
      <c r="L21" s="231" t="str">
        <f t="shared" si="1"/>
        <v/>
      </c>
      <c r="M21" s="278"/>
      <c r="N21" s="231" t="str">
        <f>+IFERROR(VLOOKUP($M21,'10 FORMULAS'!$B$54:$C$55,2,0),"")</f>
        <v/>
      </c>
      <c r="O21" s="279"/>
      <c r="P21" s="279"/>
      <c r="Q21" s="279"/>
      <c r="R21" s="279"/>
      <c r="S21" s="231" t="str">
        <f t="shared" si="2"/>
        <v/>
      </c>
      <c r="T21" s="231" t="str">
        <f t="shared" si="3"/>
        <v/>
      </c>
      <c r="U21" s="231" t="str">
        <f t="shared" si="4"/>
        <v/>
      </c>
      <c r="V21" s="646"/>
      <c r="W21" s="38"/>
      <c r="X21" s="227"/>
      <c r="Y21" s="228"/>
      <c r="Z21" s="228"/>
    </row>
    <row r="22" spans="1:26" ht="29.45" customHeight="1" x14ac:dyDescent="0.25">
      <c r="A22" s="626"/>
      <c r="B22" s="629"/>
      <c r="C22" s="632"/>
      <c r="D22" s="635"/>
      <c r="E22" s="277">
        <v>3</v>
      </c>
      <c r="F22" s="257"/>
      <c r="G22" s="193"/>
      <c r="H22" s="193"/>
      <c r="I22" s="220" t="str">
        <f t="shared" si="0"/>
        <v xml:space="preserve">  </v>
      </c>
      <c r="J22" s="282"/>
      <c r="K22" s="231" t="str">
        <f>+IFERROR(VLOOKUP($J22,'10 FORMULAS'!$B$53:$C$53,2,0),"")</f>
        <v/>
      </c>
      <c r="L22" s="231" t="str">
        <f t="shared" si="1"/>
        <v/>
      </c>
      <c r="M22" s="278"/>
      <c r="N22" s="231" t="str">
        <f>+IFERROR(VLOOKUP($M22,'10 FORMULAS'!$B$54:$C$55,2,0),"")</f>
        <v/>
      </c>
      <c r="O22" s="279"/>
      <c r="P22" s="279"/>
      <c r="Q22" s="279"/>
      <c r="R22" s="279"/>
      <c r="S22" s="231" t="str">
        <f t="shared" si="2"/>
        <v/>
      </c>
      <c r="T22" s="231" t="str">
        <f t="shared" si="3"/>
        <v/>
      </c>
      <c r="U22" s="231" t="str">
        <f t="shared" si="4"/>
        <v/>
      </c>
      <c r="V22" s="646"/>
      <c r="W22" s="38"/>
      <c r="X22" s="227"/>
      <c r="Y22" s="228"/>
      <c r="Z22" s="228"/>
    </row>
    <row r="23" spans="1:26" ht="29.45" customHeight="1" x14ac:dyDescent="0.25">
      <c r="A23" s="626"/>
      <c r="B23" s="629"/>
      <c r="C23" s="632"/>
      <c r="D23" s="635"/>
      <c r="E23" s="277">
        <v>4</v>
      </c>
      <c r="F23" s="257"/>
      <c r="G23" s="193"/>
      <c r="H23" s="193"/>
      <c r="I23" s="220" t="str">
        <f t="shared" si="0"/>
        <v xml:space="preserve">  </v>
      </c>
      <c r="J23" s="282"/>
      <c r="K23" s="231" t="str">
        <f>+IFERROR(VLOOKUP($J23,'10 FORMULAS'!$B$53:$C$53,2,0),"")</f>
        <v/>
      </c>
      <c r="L23" s="231" t="str">
        <f t="shared" si="1"/>
        <v/>
      </c>
      <c r="M23" s="278"/>
      <c r="N23" s="231" t="str">
        <f>+IFERROR(VLOOKUP($M23,'10 FORMULAS'!$B$54:$C$55,2,0),"")</f>
        <v/>
      </c>
      <c r="O23" s="279"/>
      <c r="P23" s="279"/>
      <c r="Q23" s="279"/>
      <c r="R23" s="279"/>
      <c r="S23" s="231" t="str">
        <f t="shared" si="2"/>
        <v/>
      </c>
      <c r="T23" s="231" t="str">
        <f t="shared" si="3"/>
        <v/>
      </c>
      <c r="U23" s="231" t="str">
        <f t="shared" si="4"/>
        <v/>
      </c>
      <c r="V23" s="646"/>
      <c r="W23" s="38"/>
      <c r="X23" s="227"/>
      <c r="Y23" s="228"/>
      <c r="Z23" s="228"/>
    </row>
    <row r="24" spans="1:26" ht="29.45" customHeight="1" x14ac:dyDescent="0.25">
      <c r="A24" s="626"/>
      <c r="B24" s="629"/>
      <c r="C24" s="632"/>
      <c r="D24" s="635"/>
      <c r="E24" s="277">
        <v>5</v>
      </c>
      <c r="F24" s="257"/>
      <c r="G24" s="193"/>
      <c r="H24" s="193"/>
      <c r="I24" s="220" t="str">
        <f t="shared" si="0"/>
        <v xml:space="preserve">  </v>
      </c>
      <c r="J24" s="282"/>
      <c r="K24" s="231" t="str">
        <f>+IFERROR(VLOOKUP($J24,'10 FORMULAS'!$B$53:$C$53,2,0),"")</f>
        <v/>
      </c>
      <c r="L24" s="231" t="str">
        <f t="shared" si="1"/>
        <v/>
      </c>
      <c r="M24" s="278"/>
      <c r="N24" s="231" t="str">
        <f>+IFERROR(VLOOKUP($M24,'10 FORMULAS'!$B$54:$C$55,2,0),"")</f>
        <v/>
      </c>
      <c r="O24" s="279"/>
      <c r="P24" s="279"/>
      <c r="Q24" s="279"/>
      <c r="R24" s="279"/>
      <c r="S24" s="231" t="str">
        <f t="shared" si="2"/>
        <v/>
      </c>
      <c r="T24" s="231" t="str">
        <f t="shared" si="3"/>
        <v/>
      </c>
      <c r="U24" s="231" t="str">
        <f t="shared" si="4"/>
        <v/>
      </c>
      <c r="V24" s="646"/>
      <c r="W24" s="38"/>
      <c r="X24" s="227"/>
      <c r="Y24" s="228"/>
      <c r="Z24" s="228"/>
    </row>
    <row r="25" spans="1:26" ht="29.45" customHeight="1" thickBot="1" x14ac:dyDescent="0.3">
      <c r="A25" s="627"/>
      <c r="B25" s="630"/>
      <c r="C25" s="633"/>
      <c r="D25" s="636"/>
      <c r="E25" s="280">
        <v>6</v>
      </c>
      <c r="F25" s="260"/>
      <c r="G25" s="194"/>
      <c r="H25" s="194"/>
      <c r="I25" s="349" t="str">
        <f t="shared" si="0"/>
        <v xml:space="preserve">  </v>
      </c>
      <c r="J25" s="382"/>
      <c r="K25" s="350" t="str">
        <f>+IFERROR(VLOOKUP($J25,'10 FORMULAS'!$B$53:$C$53,2,0),"")</f>
        <v/>
      </c>
      <c r="L25" s="350" t="str">
        <f t="shared" si="1"/>
        <v/>
      </c>
      <c r="M25" s="351"/>
      <c r="N25" s="350" t="str">
        <f>+IFERROR(VLOOKUP($M25,'10 FORMULAS'!$B$54:$C$55,2,0),"")</f>
        <v/>
      </c>
      <c r="O25" s="352"/>
      <c r="P25" s="352"/>
      <c r="Q25" s="352"/>
      <c r="R25" s="352"/>
      <c r="S25" s="350" t="str">
        <f t="shared" si="2"/>
        <v/>
      </c>
      <c r="T25" s="350" t="str">
        <f t="shared" si="3"/>
        <v/>
      </c>
      <c r="U25" s="350" t="str">
        <f t="shared" si="4"/>
        <v/>
      </c>
      <c r="V25" s="647"/>
      <c r="W25" s="38"/>
    </row>
    <row r="26" spans="1:26" ht="29.45" customHeight="1" x14ac:dyDescent="0.25">
      <c r="A26" s="625" t="str">
        <f>'2 CONTEXTO E IDENTIFICACIÓN'!A12</f>
        <v>R4</v>
      </c>
      <c r="B26" s="628" t="str">
        <f>+'2 CONTEXTO E IDENTIFICACIÓN'!J12</f>
        <v xml:space="preserve"> por a causa de </v>
      </c>
      <c r="C26" s="631" t="str">
        <f>+'3 PROBABIL E IMPACTO INHERENTE'!E12</f>
        <v/>
      </c>
      <c r="D26" s="634" t="str">
        <f>+'3 PROBABIL E IMPACTO INHERENTE'!M12</f>
        <v/>
      </c>
      <c r="E26" s="342">
        <v>1</v>
      </c>
      <c r="F26" s="258"/>
      <c r="G26" s="52"/>
      <c r="H26" s="52"/>
      <c r="I26" s="345" t="str">
        <f t="shared" si="0"/>
        <v xml:space="preserve">  </v>
      </c>
      <c r="J26" s="381"/>
      <c r="K26" s="346" t="str">
        <f>+IFERROR(VLOOKUP($J26,'10 FORMULAS'!$B$53:$C$53,2,0),"")</f>
        <v/>
      </c>
      <c r="L26" s="346" t="str">
        <f t="shared" si="1"/>
        <v/>
      </c>
      <c r="M26" s="347"/>
      <c r="N26" s="346" t="str">
        <f>+IFERROR(VLOOKUP($M26,'10 FORMULAS'!$B$54:$C$55,2,0),"")</f>
        <v/>
      </c>
      <c r="O26" s="348"/>
      <c r="P26" s="348"/>
      <c r="Q26" s="348"/>
      <c r="R26" s="348"/>
      <c r="S26" s="346" t="str">
        <f t="shared" si="2"/>
        <v/>
      </c>
      <c r="T26" s="346" t="str">
        <f t="shared" si="3"/>
        <v/>
      </c>
      <c r="U26" s="346" t="str">
        <f t="shared" si="4"/>
        <v/>
      </c>
      <c r="V26" s="645"/>
      <c r="W26" s="38"/>
      <c r="X26" s="227"/>
      <c r="Y26" s="228"/>
      <c r="Z26" s="228"/>
    </row>
    <row r="27" spans="1:26" ht="29.45" customHeight="1" x14ac:dyDescent="0.25">
      <c r="A27" s="626"/>
      <c r="B27" s="629"/>
      <c r="C27" s="632"/>
      <c r="D27" s="635"/>
      <c r="E27" s="277">
        <v>2</v>
      </c>
      <c r="F27" s="257"/>
      <c r="G27" s="193"/>
      <c r="H27" s="193"/>
      <c r="I27" s="220" t="str">
        <f t="shared" si="0"/>
        <v xml:space="preserve">  </v>
      </c>
      <c r="J27" s="282"/>
      <c r="K27" s="231" t="str">
        <f>+IFERROR(VLOOKUP($J27,'10 FORMULAS'!$B$53:$C$53,2,0),"")</f>
        <v/>
      </c>
      <c r="L27" s="231" t="str">
        <f t="shared" si="1"/>
        <v/>
      </c>
      <c r="M27" s="278"/>
      <c r="N27" s="231" t="str">
        <f>+IFERROR(VLOOKUP($M27,'10 FORMULAS'!$B$54:$C$55,2,0),"")</f>
        <v/>
      </c>
      <c r="O27" s="279"/>
      <c r="P27" s="279"/>
      <c r="Q27" s="279"/>
      <c r="R27" s="279"/>
      <c r="S27" s="231" t="str">
        <f t="shared" si="2"/>
        <v/>
      </c>
      <c r="T27" s="231" t="str">
        <f t="shared" si="3"/>
        <v/>
      </c>
      <c r="U27" s="231" t="str">
        <f t="shared" si="4"/>
        <v/>
      </c>
      <c r="V27" s="646"/>
      <c r="W27" s="38"/>
      <c r="X27" s="227"/>
      <c r="Y27" s="228"/>
      <c r="Z27" s="228"/>
    </row>
    <row r="28" spans="1:26" ht="29.45" customHeight="1" x14ac:dyDescent="0.25">
      <c r="A28" s="626"/>
      <c r="B28" s="629"/>
      <c r="C28" s="632"/>
      <c r="D28" s="635"/>
      <c r="E28" s="277">
        <v>3</v>
      </c>
      <c r="F28" s="257"/>
      <c r="G28" s="193"/>
      <c r="H28" s="193"/>
      <c r="I28" s="220" t="str">
        <f t="shared" si="0"/>
        <v xml:space="preserve">  </v>
      </c>
      <c r="J28" s="282"/>
      <c r="K28" s="231" t="str">
        <f>+IFERROR(VLOOKUP($J28,'10 FORMULAS'!$B$53:$C$53,2,0),"")</f>
        <v/>
      </c>
      <c r="L28" s="231" t="str">
        <f t="shared" si="1"/>
        <v/>
      </c>
      <c r="M28" s="278"/>
      <c r="N28" s="231" t="str">
        <f>+IFERROR(VLOOKUP($M28,'10 FORMULAS'!$B$54:$C$55,2,0),"")</f>
        <v/>
      </c>
      <c r="O28" s="279"/>
      <c r="P28" s="279"/>
      <c r="Q28" s="279"/>
      <c r="R28" s="279"/>
      <c r="S28" s="231" t="str">
        <f t="shared" si="2"/>
        <v/>
      </c>
      <c r="T28" s="231" t="str">
        <f t="shared" si="3"/>
        <v/>
      </c>
      <c r="U28" s="231" t="str">
        <f t="shared" si="4"/>
        <v/>
      </c>
      <c r="V28" s="646"/>
      <c r="W28" s="38"/>
      <c r="X28" s="227"/>
      <c r="Y28" s="228"/>
      <c r="Z28" s="228"/>
    </row>
    <row r="29" spans="1:26" ht="29.45" customHeight="1" x14ac:dyDescent="0.25">
      <c r="A29" s="626"/>
      <c r="B29" s="629"/>
      <c r="C29" s="632"/>
      <c r="D29" s="635"/>
      <c r="E29" s="277">
        <v>4</v>
      </c>
      <c r="F29" s="257"/>
      <c r="G29" s="193"/>
      <c r="H29" s="193"/>
      <c r="I29" s="220" t="str">
        <f t="shared" si="0"/>
        <v xml:space="preserve">  </v>
      </c>
      <c r="J29" s="282"/>
      <c r="K29" s="231" t="str">
        <f>+IFERROR(VLOOKUP($J29,'10 FORMULAS'!$B$53:$C$53,2,0),"")</f>
        <v/>
      </c>
      <c r="L29" s="231" t="str">
        <f t="shared" si="1"/>
        <v/>
      </c>
      <c r="M29" s="278"/>
      <c r="N29" s="231" t="str">
        <f>+IFERROR(VLOOKUP($M29,'10 FORMULAS'!$B$54:$C$55,2,0),"")</f>
        <v/>
      </c>
      <c r="O29" s="279"/>
      <c r="P29" s="279"/>
      <c r="Q29" s="279"/>
      <c r="R29" s="279"/>
      <c r="S29" s="231" t="str">
        <f t="shared" si="2"/>
        <v/>
      </c>
      <c r="T29" s="231" t="str">
        <f t="shared" si="3"/>
        <v/>
      </c>
      <c r="U29" s="231" t="str">
        <f t="shared" si="4"/>
        <v/>
      </c>
      <c r="V29" s="646"/>
      <c r="W29" s="38"/>
      <c r="X29" s="227"/>
      <c r="Y29" s="228"/>
      <c r="Z29" s="228"/>
    </row>
    <row r="30" spans="1:26" ht="29.45" customHeight="1" x14ac:dyDescent="0.25">
      <c r="A30" s="626"/>
      <c r="B30" s="629"/>
      <c r="C30" s="632"/>
      <c r="D30" s="635"/>
      <c r="E30" s="277">
        <v>5</v>
      </c>
      <c r="F30" s="257"/>
      <c r="G30" s="193"/>
      <c r="H30" s="193"/>
      <c r="I30" s="220" t="str">
        <f t="shared" si="0"/>
        <v xml:space="preserve">  </v>
      </c>
      <c r="J30" s="282"/>
      <c r="K30" s="231" t="str">
        <f>+IFERROR(VLOOKUP($J30,'10 FORMULAS'!$B$53:$C$53,2,0),"")</f>
        <v/>
      </c>
      <c r="L30" s="231" t="str">
        <f t="shared" si="1"/>
        <v/>
      </c>
      <c r="M30" s="278"/>
      <c r="N30" s="231" t="str">
        <f>+IFERROR(VLOOKUP($M30,'10 FORMULAS'!$B$54:$C$55,2,0),"")</f>
        <v/>
      </c>
      <c r="O30" s="279"/>
      <c r="P30" s="279"/>
      <c r="Q30" s="279"/>
      <c r="R30" s="279"/>
      <c r="S30" s="231" t="str">
        <f t="shared" si="2"/>
        <v/>
      </c>
      <c r="T30" s="231" t="str">
        <f t="shared" si="3"/>
        <v/>
      </c>
      <c r="U30" s="231" t="str">
        <f t="shared" si="4"/>
        <v/>
      </c>
      <c r="V30" s="646"/>
      <c r="W30" s="38"/>
      <c r="X30" s="227"/>
      <c r="Y30" s="228"/>
      <c r="Z30" s="228"/>
    </row>
    <row r="31" spans="1:26" ht="29.45" customHeight="1" thickBot="1" x14ac:dyDescent="0.3">
      <c r="A31" s="627"/>
      <c r="B31" s="630"/>
      <c r="C31" s="633"/>
      <c r="D31" s="636"/>
      <c r="E31" s="280">
        <v>6</v>
      </c>
      <c r="F31" s="260"/>
      <c r="G31" s="194"/>
      <c r="H31" s="194"/>
      <c r="I31" s="349" t="str">
        <f t="shared" si="0"/>
        <v xml:space="preserve">  </v>
      </c>
      <c r="J31" s="382"/>
      <c r="K31" s="350" t="str">
        <f>+IFERROR(VLOOKUP($J31,'10 FORMULAS'!$B$53:$C$53,2,0),"")</f>
        <v/>
      </c>
      <c r="L31" s="350" t="str">
        <f t="shared" si="1"/>
        <v/>
      </c>
      <c r="M31" s="351"/>
      <c r="N31" s="350" t="str">
        <f>+IFERROR(VLOOKUP($M31,'10 FORMULAS'!$B$54:$C$55,2,0),"")</f>
        <v/>
      </c>
      <c r="O31" s="352"/>
      <c r="P31" s="352"/>
      <c r="Q31" s="352"/>
      <c r="R31" s="352"/>
      <c r="S31" s="350" t="str">
        <f t="shared" si="2"/>
        <v/>
      </c>
      <c r="T31" s="350" t="str">
        <f t="shared" si="3"/>
        <v/>
      </c>
      <c r="U31" s="350" t="str">
        <f t="shared" si="4"/>
        <v/>
      </c>
      <c r="V31" s="647"/>
      <c r="W31" s="38"/>
    </row>
    <row r="32" spans="1:26" ht="29.45" customHeight="1" x14ac:dyDescent="0.25">
      <c r="A32" s="625" t="str">
        <f>'2 CONTEXTO E IDENTIFICACIÓN'!A13</f>
        <v>R5</v>
      </c>
      <c r="B32" s="628" t="str">
        <f>+'2 CONTEXTO E IDENTIFICACIÓN'!J13</f>
        <v xml:space="preserve"> por a causa de </v>
      </c>
      <c r="C32" s="631" t="str">
        <f>+'3 PROBABIL E IMPACTO INHERENTE'!E13</f>
        <v/>
      </c>
      <c r="D32" s="634" t="str">
        <f>+'3 PROBABIL E IMPACTO INHERENTE'!M13</f>
        <v/>
      </c>
      <c r="E32" s="342">
        <v>1</v>
      </c>
      <c r="F32" s="258"/>
      <c r="G32" s="52"/>
      <c r="H32" s="52"/>
      <c r="I32" s="345" t="str">
        <f t="shared" si="0"/>
        <v xml:space="preserve">  </v>
      </c>
      <c r="J32" s="381"/>
      <c r="K32" s="346" t="str">
        <f>+IFERROR(VLOOKUP($J32,'10 FORMULAS'!$B$53:$C$53,2,0),"")</f>
        <v/>
      </c>
      <c r="L32" s="346" t="str">
        <f t="shared" si="1"/>
        <v/>
      </c>
      <c r="M32" s="347"/>
      <c r="N32" s="346" t="str">
        <f>+IFERROR(VLOOKUP($M32,'10 FORMULAS'!$B$54:$C$55,2,0),"")</f>
        <v/>
      </c>
      <c r="O32" s="348"/>
      <c r="P32" s="348"/>
      <c r="Q32" s="348"/>
      <c r="R32" s="348"/>
      <c r="S32" s="346" t="str">
        <f t="shared" si="2"/>
        <v/>
      </c>
      <c r="T32" s="346" t="str">
        <f t="shared" si="3"/>
        <v/>
      </c>
      <c r="U32" s="346" t="str">
        <f t="shared" si="4"/>
        <v/>
      </c>
      <c r="V32" s="645"/>
      <c r="W32" s="38"/>
      <c r="X32" s="227"/>
      <c r="Y32" s="228"/>
      <c r="Z32" s="228"/>
    </row>
    <row r="33" spans="1:26" ht="29.45" customHeight="1" x14ac:dyDescent="0.25">
      <c r="A33" s="637"/>
      <c r="B33" s="639"/>
      <c r="C33" s="643"/>
      <c r="D33" s="644"/>
      <c r="E33" s="277">
        <v>2</v>
      </c>
      <c r="F33" s="256"/>
      <c r="G33" s="253"/>
      <c r="H33" s="253"/>
      <c r="I33" s="220" t="str">
        <f t="shared" si="0"/>
        <v xml:space="preserve">  </v>
      </c>
      <c r="J33" s="282"/>
      <c r="K33" s="231" t="str">
        <f>+IFERROR(VLOOKUP($J33,'10 FORMULAS'!$B$53:$C$53,2,0),"")</f>
        <v/>
      </c>
      <c r="L33" s="231" t="str">
        <f t="shared" si="1"/>
        <v/>
      </c>
      <c r="M33" s="278"/>
      <c r="N33" s="231" t="str">
        <f>+IFERROR(VLOOKUP($M33,'10 FORMULAS'!$B$54:$C$55,2,0),"")</f>
        <v/>
      </c>
      <c r="O33" s="279"/>
      <c r="P33" s="279"/>
      <c r="Q33" s="279"/>
      <c r="R33" s="279"/>
      <c r="S33" s="231" t="str">
        <f t="shared" si="2"/>
        <v/>
      </c>
      <c r="T33" s="231" t="str">
        <f t="shared" si="3"/>
        <v/>
      </c>
      <c r="U33" s="231" t="str">
        <f t="shared" si="4"/>
        <v/>
      </c>
      <c r="V33" s="665"/>
      <c r="W33" s="38"/>
      <c r="X33" s="227"/>
      <c r="Y33" s="228"/>
      <c r="Z33" s="228"/>
    </row>
    <row r="34" spans="1:26" ht="29.45" customHeight="1" x14ac:dyDescent="0.25">
      <c r="A34" s="637"/>
      <c r="B34" s="639"/>
      <c r="C34" s="643"/>
      <c r="D34" s="644"/>
      <c r="E34" s="277">
        <v>3</v>
      </c>
      <c r="F34" s="256"/>
      <c r="G34" s="253"/>
      <c r="H34" s="253"/>
      <c r="I34" s="220" t="str">
        <f t="shared" si="0"/>
        <v xml:space="preserve">  </v>
      </c>
      <c r="J34" s="282"/>
      <c r="K34" s="231" t="str">
        <f>+IFERROR(VLOOKUP($J34,'10 FORMULAS'!$B$53:$C$53,2,0),"")</f>
        <v/>
      </c>
      <c r="L34" s="231" t="str">
        <f t="shared" si="1"/>
        <v/>
      </c>
      <c r="M34" s="278"/>
      <c r="N34" s="231" t="str">
        <f>+IFERROR(VLOOKUP($M34,'10 FORMULAS'!$B$54:$C$55,2,0),"")</f>
        <v/>
      </c>
      <c r="O34" s="279"/>
      <c r="P34" s="279"/>
      <c r="Q34" s="279"/>
      <c r="R34" s="279"/>
      <c r="S34" s="231" t="str">
        <f t="shared" si="2"/>
        <v/>
      </c>
      <c r="T34" s="231" t="str">
        <f t="shared" si="3"/>
        <v/>
      </c>
      <c r="U34" s="231" t="str">
        <f t="shared" si="4"/>
        <v/>
      </c>
      <c r="V34" s="665"/>
      <c r="W34" s="38"/>
      <c r="X34" s="227"/>
      <c r="Y34" s="228"/>
      <c r="Z34" s="228"/>
    </row>
    <row r="35" spans="1:26" ht="29.45" customHeight="1" x14ac:dyDescent="0.25">
      <c r="A35" s="626"/>
      <c r="B35" s="629"/>
      <c r="C35" s="632"/>
      <c r="D35" s="635"/>
      <c r="E35" s="277">
        <v>4</v>
      </c>
      <c r="F35" s="257"/>
      <c r="G35" s="193"/>
      <c r="H35" s="193"/>
      <c r="I35" s="220" t="str">
        <f t="shared" si="0"/>
        <v xml:space="preserve">  </v>
      </c>
      <c r="J35" s="282"/>
      <c r="K35" s="231" t="str">
        <f>+IFERROR(VLOOKUP($J35,'10 FORMULAS'!$B$53:$C$53,2,0),"")</f>
        <v/>
      </c>
      <c r="L35" s="231" t="str">
        <f t="shared" si="1"/>
        <v/>
      </c>
      <c r="M35" s="278"/>
      <c r="N35" s="231" t="str">
        <f>+IFERROR(VLOOKUP($M35,'10 FORMULAS'!$B$54:$C$55,2,0),"")</f>
        <v/>
      </c>
      <c r="O35" s="279"/>
      <c r="P35" s="279"/>
      <c r="Q35" s="279"/>
      <c r="R35" s="279"/>
      <c r="S35" s="231" t="str">
        <f t="shared" si="2"/>
        <v/>
      </c>
      <c r="T35" s="231" t="str">
        <f t="shared" si="3"/>
        <v/>
      </c>
      <c r="U35" s="231" t="str">
        <f t="shared" si="4"/>
        <v/>
      </c>
      <c r="V35" s="646"/>
      <c r="W35" s="38"/>
      <c r="X35" s="227"/>
      <c r="Y35" s="228"/>
      <c r="Z35" s="228"/>
    </row>
    <row r="36" spans="1:26" ht="29.45" customHeight="1" x14ac:dyDescent="0.25">
      <c r="A36" s="626"/>
      <c r="B36" s="629"/>
      <c r="C36" s="632"/>
      <c r="D36" s="635"/>
      <c r="E36" s="277">
        <v>5</v>
      </c>
      <c r="F36" s="257"/>
      <c r="G36" s="193"/>
      <c r="H36" s="193"/>
      <c r="I36" s="220" t="str">
        <f t="shared" si="0"/>
        <v xml:space="preserve">  </v>
      </c>
      <c r="J36" s="282"/>
      <c r="K36" s="231" t="str">
        <f>+IFERROR(VLOOKUP($J36,'10 FORMULAS'!$B$53:$C$53,2,0),"")</f>
        <v/>
      </c>
      <c r="L36" s="231" t="str">
        <f t="shared" si="1"/>
        <v/>
      </c>
      <c r="M36" s="278"/>
      <c r="N36" s="231" t="str">
        <f>+IFERROR(VLOOKUP($M36,'10 FORMULAS'!$B$54:$C$55,2,0),"")</f>
        <v/>
      </c>
      <c r="O36" s="279"/>
      <c r="P36" s="279"/>
      <c r="Q36" s="279"/>
      <c r="R36" s="279"/>
      <c r="S36" s="231" t="str">
        <f t="shared" si="2"/>
        <v/>
      </c>
      <c r="T36" s="231" t="str">
        <f t="shared" si="3"/>
        <v/>
      </c>
      <c r="U36" s="231" t="str">
        <f t="shared" si="4"/>
        <v/>
      </c>
      <c r="V36" s="646"/>
      <c r="W36" s="38"/>
      <c r="X36" s="227"/>
      <c r="Y36" s="228"/>
      <c r="Z36" s="228"/>
    </row>
    <row r="37" spans="1:26" ht="29.45" customHeight="1" thickBot="1" x14ac:dyDescent="0.3">
      <c r="A37" s="627"/>
      <c r="B37" s="630"/>
      <c r="C37" s="633"/>
      <c r="D37" s="636"/>
      <c r="E37" s="280">
        <v>6</v>
      </c>
      <c r="F37" s="260"/>
      <c r="G37" s="194"/>
      <c r="H37" s="194"/>
      <c r="I37" s="349" t="str">
        <f t="shared" si="0"/>
        <v xml:space="preserve">  </v>
      </c>
      <c r="J37" s="382"/>
      <c r="K37" s="350" t="str">
        <f>+IFERROR(VLOOKUP($J37,'10 FORMULAS'!$B$53:$C$53,2,0),"")</f>
        <v/>
      </c>
      <c r="L37" s="350" t="str">
        <f t="shared" si="1"/>
        <v/>
      </c>
      <c r="M37" s="351"/>
      <c r="N37" s="350" t="str">
        <f>+IFERROR(VLOOKUP($M37,'10 FORMULAS'!$B$54:$C$55,2,0),"")</f>
        <v/>
      </c>
      <c r="O37" s="352"/>
      <c r="P37" s="352"/>
      <c r="Q37" s="352"/>
      <c r="R37" s="352"/>
      <c r="S37" s="350" t="str">
        <f t="shared" si="2"/>
        <v/>
      </c>
      <c r="T37" s="350" t="str">
        <f t="shared" si="3"/>
        <v/>
      </c>
      <c r="U37" s="350" t="str">
        <f t="shared" si="4"/>
        <v/>
      </c>
      <c r="V37" s="647"/>
      <c r="W37" s="38"/>
    </row>
    <row r="38" spans="1:26" ht="29.45" customHeight="1" x14ac:dyDescent="0.25">
      <c r="A38" s="625" t="str">
        <f>'2 CONTEXTO E IDENTIFICACIÓN'!A14</f>
        <v>R6</v>
      </c>
      <c r="B38" s="628" t="str">
        <f>+'2 CONTEXTO E IDENTIFICACIÓN'!J14</f>
        <v xml:space="preserve"> por a causa de </v>
      </c>
      <c r="C38" s="631" t="str">
        <f>+'3 PROBABIL E IMPACTO INHERENTE'!E14</f>
        <v/>
      </c>
      <c r="D38" s="634" t="str">
        <f>+'3 PROBABIL E IMPACTO INHERENTE'!M14</f>
        <v/>
      </c>
      <c r="E38" s="342">
        <v>1</v>
      </c>
      <c r="F38" s="258"/>
      <c r="G38" s="52"/>
      <c r="H38" s="52"/>
      <c r="I38" s="345" t="str">
        <f t="shared" si="0"/>
        <v xml:space="preserve">  </v>
      </c>
      <c r="J38" s="381"/>
      <c r="K38" s="346" t="str">
        <f>+IFERROR(VLOOKUP($J38,'10 FORMULAS'!$B$53:$C$53,2,0),"")</f>
        <v/>
      </c>
      <c r="L38" s="346" t="str">
        <f t="shared" si="1"/>
        <v/>
      </c>
      <c r="M38" s="347"/>
      <c r="N38" s="346" t="str">
        <f>+IFERROR(VLOOKUP($M38,'10 FORMULAS'!$B$54:$C$55,2,0),"")</f>
        <v/>
      </c>
      <c r="O38" s="348"/>
      <c r="P38" s="348"/>
      <c r="Q38" s="348"/>
      <c r="R38" s="348"/>
      <c r="S38" s="346" t="str">
        <f t="shared" si="2"/>
        <v/>
      </c>
      <c r="T38" s="346" t="str">
        <f t="shared" si="3"/>
        <v/>
      </c>
      <c r="U38" s="346" t="str">
        <f t="shared" si="4"/>
        <v/>
      </c>
      <c r="V38" s="645"/>
      <c r="W38" s="38"/>
      <c r="X38" s="227"/>
      <c r="Y38" s="228"/>
      <c r="Z38" s="228"/>
    </row>
    <row r="39" spans="1:26" ht="29.45" customHeight="1" x14ac:dyDescent="0.25">
      <c r="A39" s="637"/>
      <c r="B39" s="639"/>
      <c r="C39" s="643"/>
      <c r="D39" s="644"/>
      <c r="E39" s="277">
        <v>2</v>
      </c>
      <c r="F39" s="256"/>
      <c r="G39" s="253"/>
      <c r="H39" s="253"/>
      <c r="I39" s="220" t="str">
        <f t="shared" si="0"/>
        <v xml:space="preserve">  </v>
      </c>
      <c r="J39" s="282"/>
      <c r="K39" s="231" t="str">
        <f>+IFERROR(VLOOKUP($J39,'10 FORMULAS'!$B$53:$C$53,2,0),"")</f>
        <v/>
      </c>
      <c r="L39" s="231" t="str">
        <f t="shared" si="1"/>
        <v/>
      </c>
      <c r="M39" s="278"/>
      <c r="N39" s="231" t="str">
        <f>+IFERROR(VLOOKUP($M39,'10 FORMULAS'!$B$54:$C$55,2,0),"")</f>
        <v/>
      </c>
      <c r="O39" s="279"/>
      <c r="P39" s="279"/>
      <c r="Q39" s="279"/>
      <c r="R39" s="279"/>
      <c r="S39" s="231" t="str">
        <f t="shared" si="2"/>
        <v/>
      </c>
      <c r="T39" s="231" t="str">
        <f t="shared" si="3"/>
        <v/>
      </c>
      <c r="U39" s="231" t="str">
        <f t="shared" si="4"/>
        <v/>
      </c>
      <c r="V39" s="665"/>
      <c r="W39" s="38"/>
      <c r="X39" s="227"/>
      <c r="Y39" s="228"/>
      <c r="Z39" s="228"/>
    </row>
    <row r="40" spans="1:26" ht="29.45" customHeight="1" x14ac:dyDescent="0.25">
      <c r="A40" s="637"/>
      <c r="B40" s="639"/>
      <c r="C40" s="643"/>
      <c r="D40" s="644"/>
      <c r="E40" s="277">
        <v>3</v>
      </c>
      <c r="F40" s="256"/>
      <c r="G40" s="253"/>
      <c r="H40" s="253"/>
      <c r="I40" s="220" t="str">
        <f t="shared" si="0"/>
        <v xml:space="preserve">  </v>
      </c>
      <c r="J40" s="282"/>
      <c r="K40" s="231" t="str">
        <f>+IFERROR(VLOOKUP($J40,'10 FORMULAS'!$B$53:$C$53,2,0),"")</f>
        <v/>
      </c>
      <c r="L40" s="231" t="str">
        <f t="shared" si="1"/>
        <v/>
      </c>
      <c r="M40" s="278"/>
      <c r="N40" s="231" t="str">
        <f>+IFERROR(VLOOKUP($M40,'10 FORMULAS'!$B$54:$C$55,2,0),"")</f>
        <v/>
      </c>
      <c r="O40" s="279"/>
      <c r="P40" s="279"/>
      <c r="Q40" s="279"/>
      <c r="R40" s="279"/>
      <c r="S40" s="231" t="str">
        <f t="shared" si="2"/>
        <v/>
      </c>
      <c r="T40" s="231" t="str">
        <f t="shared" si="3"/>
        <v/>
      </c>
      <c r="U40" s="231" t="str">
        <f t="shared" si="4"/>
        <v/>
      </c>
      <c r="V40" s="665"/>
      <c r="W40" s="38"/>
      <c r="X40" s="227"/>
      <c r="Y40" s="228"/>
      <c r="Z40" s="228"/>
    </row>
    <row r="41" spans="1:26" ht="29.45" customHeight="1" x14ac:dyDescent="0.25">
      <c r="A41" s="626"/>
      <c r="B41" s="629"/>
      <c r="C41" s="632"/>
      <c r="D41" s="635"/>
      <c r="E41" s="277">
        <v>4</v>
      </c>
      <c r="F41" s="257"/>
      <c r="G41" s="193"/>
      <c r="H41" s="193"/>
      <c r="I41" s="220" t="str">
        <f t="shared" si="0"/>
        <v xml:space="preserve">  </v>
      </c>
      <c r="J41" s="282"/>
      <c r="K41" s="231" t="str">
        <f>+IFERROR(VLOOKUP($J41,'10 FORMULAS'!$B$53:$C$53,2,0),"")</f>
        <v/>
      </c>
      <c r="L41" s="231" t="str">
        <f t="shared" si="1"/>
        <v/>
      </c>
      <c r="M41" s="278"/>
      <c r="N41" s="231" t="str">
        <f>+IFERROR(VLOOKUP($M41,'10 FORMULAS'!$B$54:$C$55,2,0),"")</f>
        <v/>
      </c>
      <c r="O41" s="279"/>
      <c r="P41" s="279"/>
      <c r="Q41" s="279"/>
      <c r="R41" s="279"/>
      <c r="S41" s="231" t="str">
        <f t="shared" si="2"/>
        <v/>
      </c>
      <c r="T41" s="231" t="str">
        <f t="shared" si="3"/>
        <v/>
      </c>
      <c r="U41" s="231" t="str">
        <f t="shared" si="4"/>
        <v/>
      </c>
      <c r="V41" s="646"/>
      <c r="W41" s="38"/>
      <c r="X41" s="227"/>
      <c r="Y41" s="228"/>
      <c r="Z41" s="228"/>
    </row>
    <row r="42" spans="1:26" ht="29.45" customHeight="1" x14ac:dyDescent="0.25">
      <c r="A42" s="626"/>
      <c r="B42" s="629"/>
      <c r="C42" s="632"/>
      <c r="D42" s="635"/>
      <c r="E42" s="277">
        <v>5</v>
      </c>
      <c r="F42" s="257"/>
      <c r="G42" s="193"/>
      <c r="H42" s="193"/>
      <c r="I42" s="220" t="str">
        <f t="shared" si="0"/>
        <v xml:space="preserve">  </v>
      </c>
      <c r="J42" s="282"/>
      <c r="K42" s="231" t="str">
        <f>+IFERROR(VLOOKUP($J42,'10 FORMULAS'!$B$53:$C$53,2,0),"")</f>
        <v/>
      </c>
      <c r="L42" s="231" t="str">
        <f t="shared" si="1"/>
        <v/>
      </c>
      <c r="M42" s="278"/>
      <c r="N42" s="231" t="str">
        <f>+IFERROR(VLOOKUP($M42,'10 FORMULAS'!$B$54:$C$55,2,0),"")</f>
        <v/>
      </c>
      <c r="O42" s="279"/>
      <c r="P42" s="279"/>
      <c r="Q42" s="279"/>
      <c r="R42" s="279"/>
      <c r="S42" s="231" t="str">
        <f t="shared" si="2"/>
        <v/>
      </c>
      <c r="T42" s="231" t="str">
        <f t="shared" si="3"/>
        <v/>
      </c>
      <c r="U42" s="231" t="str">
        <f t="shared" si="4"/>
        <v/>
      </c>
      <c r="V42" s="646"/>
      <c r="W42" s="38"/>
      <c r="X42" s="227"/>
      <c r="Y42" s="228"/>
      <c r="Z42" s="228"/>
    </row>
    <row r="43" spans="1:26" ht="29.45" customHeight="1" thickBot="1" x14ac:dyDescent="0.3">
      <c r="A43" s="627"/>
      <c r="B43" s="630"/>
      <c r="C43" s="633"/>
      <c r="D43" s="636"/>
      <c r="E43" s="280">
        <v>6</v>
      </c>
      <c r="F43" s="260"/>
      <c r="G43" s="194"/>
      <c r="H43" s="194"/>
      <c r="I43" s="349" t="str">
        <f t="shared" si="0"/>
        <v xml:space="preserve">  </v>
      </c>
      <c r="J43" s="382"/>
      <c r="K43" s="350" t="str">
        <f>+IFERROR(VLOOKUP($J43,'10 FORMULAS'!$B$53:$C$53,2,0),"")</f>
        <v/>
      </c>
      <c r="L43" s="350" t="str">
        <f t="shared" si="1"/>
        <v/>
      </c>
      <c r="M43" s="351"/>
      <c r="N43" s="350" t="str">
        <f>+IFERROR(VLOOKUP($M43,'10 FORMULAS'!$B$54:$C$55,2,0),"")</f>
        <v/>
      </c>
      <c r="O43" s="352"/>
      <c r="P43" s="352"/>
      <c r="Q43" s="352"/>
      <c r="R43" s="352"/>
      <c r="S43" s="350" t="str">
        <f t="shared" si="2"/>
        <v/>
      </c>
      <c r="T43" s="350" t="str">
        <f t="shared" si="3"/>
        <v/>
      </c>
      <c r="U43" s="350" t="str">
        <f t="shared" si="4"/>
        <v/>
      </c>
      <c r="V43" s="647"/>
      <c r="W43" s="38"/>
    </row>
    <row r="44" spans="1:26" ht="29.45" customHeight="1" x14ac:dyDescent="0.25">
      <c r="A44" s="625" t="str">
        <f>'2 CONTEXTO E IDENTIFICACIÓN'!A15</f>
        <v>R7</v>
      </c>
      <c r="B44" s="628" t="str">
        <f>+'2 CONTEXTO E IDENTIFICACIÓN'!J15</f>
        <v xml:space="preserve"> por a causa de </v>
      </c>
      <c r="C44" s="631" t="str">
        <f>+'3 PROBABIL E IMPACTO INHERENTE'!E15</f>
        <v/>
      </c>
      <c r="D44" s="634" t="str">
        <f>+'3 PROBABIL E IMPACTO INHERENTE'!M15</f>
        <v/>
      </c>
      <c r="E44" s="342">
        <v>1</v>
      </c>
      <c r="F44" s="258"/>
      <c r="G44" s="52"/>
      <c r="H44" s="52"/>
      <c r="I44" s="345" t="str">
        <f t="shared" si="0"/>
        <v xml:space="preserve">  </v>
      </c>
      <c r="J44" s="381"/>
      <c r="K44" s="346" t="str">
        <f>+IFERROR(VLOOKUP($J44,'10 FORMULAS'!$B$53:$C$53,2,0),"")</f>
        <v/>
      </c>
      <c r="L44" s="346" t="str">
        <f t="shared" si="1"/>
        <v/>
      </c>
      <c r="M44" s="347"/>
      <c r="N44" s="346" t="str">
        <f>+IFERROR(VLOOKUP($M44,'10 FORMULAS'!$B$54:$C$55,2,0),"")</f>
        <v/>
      </c>
      <c r="O44" s="348"/>
      <c r="P44" s="348"/>
      <c r="Q44" s="348"/>
      <c r="R44" s="348"/>
      <c r="S44" s="346" t="str">
        <f t="shared" si="2"/>
        <v/>
      </c>
      <c r="T44" s="346" t="str">
        <f t="shared" si="3"/>
        <v/>
      </c>
      <c r="U44" s="346" t="str">
        <f t="shared" si="4"/>
        <v/>
      </c>
      <c r="V44" s="645"/>
      <c r="W44" s="38"/>
      <c r="X44" s="227"/>
      <c r="Y44" s="228"/>
      <c r="Z44" s="228"/>
    </row>
    <row r="45" spans="1:26" ht="29.45" customHeight="1" x14ac:dyDescent="0.25">
      <c r="A45" s="626"/>
      <c r="B45" s="629"/>
      <c r="C45" s="632"/>
      <c r="D45" s="635"/>
      <c r="E45" s="277">
        <v>2</v>
      </c>
      <c r="F45" s="257"/>
      <c r="G45" s="193"/>
      <c r="H45" s="193"/>
      <c r="I45" s="220" t="str">
        <f t="shared" si="0"/>
        <v xml:space="preserve">  </v>
      </c>
      <c r="J45" s="282"/>
      <c r="K45" s="231" t="str">
        <f>+IFERROR(VLOOKUP($J45,'10 FORMULAS'!$B$53:$C$53,2,0),"")</f>
        <v/>
      </c>
      <c r="L45" s="231" t="str">
        <f t="shared" si="1"/>
        <v/>
      </c>
      <c r="M45" s="278"/>
      <c r="N45" s="231" t="str">
        <f>+IFERROR(VLOOKUP($M45,'10 FORMULAS'!$B$54:$C$55,2,0),"")</f>
        <v/>
      </c>
      <c r="O45" s="279"/>
      <c r="P45" s="279"/>
      <c r="Q45" s="279"/>
      <c r="R45" s="279"/>
      <c r="S45" s="231" t="str">
        <f t="shared" si="2"/>
        <v/>
      </c>
      <c r="T45" s="231" t="str">
        <f t="shared" si="3"/>
        <v/>
      </c>
      <c r="U45" s="231" t="str">
        <f t="shared" si="4"/>
        <v/>
      </c>
      <c r="V45" s="646"/>
      <c r="W45" s="38"/>
      <c r="X45" s="227"/>
      <c r="Y45" s="228"/>
      <c r="Z45" s="228"/>
    </row>
    <row r="46" spans="1:26" ht="29.45" customHeight="1" x14ac:dyDescent="0.25">
      <c r="A46" s="626"/>
      <c r="B46" s="629"/>
      <c r="C46" s="632"/>
      <c r="D46" s="635"/>
      <c r="E46" s="277">
        <v>3</v>
      </c>
      <c r="F46" s="257"/>
      <c r="G46" s="193"/>
      <c r="H46" s="193"/>
      <c r="I46" s="220" t="str">
        <f t="shared" si="0"/>
        <v xml:space="preserve">  </v>
      </c>
      <c r="J46" s="282"/>
      <c r="K46" s="231" t="str">
        <f>+IFERROR(VLOOKUP($J46,'10 FORMULAS'!$B$53:$C$53,2,0),"")</f>
        <v/>
      </c>
      <c r="L46" s="231" t="str">
        <f t="shared" si="1"/>
        <v/>
      </c>
      <c r="M46" s="278"/>
      <c r="N46" s="231" t="str">
        <f>+IFERROR(VLOOKUP($M46,'10 FORMULAS'!$B$54:$C$55,2,0),"")</f>
        <v/>
      </c>
      <c r="O46" s="279"/>
      <c r="P46" s="279"/>
      <c r="Q46" s="279"/>
      <c r="R46" s="279"/>
      <c r="S46" s="231" t="str">
        <f t="shared" si="2"/>
        <v/>
      </c>
      <c r="T46" s="231" t="str">
        <f t="shared" si="3"/>
        <v/>
      </c>
      <c r="U46" s="231" t="str">
        <f t="shared" si="4"/>
        <v/>
      </c>
      <c r="V46" s="646"/>
      <c r="W46" s="38"/>
      <c r="X46" s="227"/>
      <c r="Y46" s="228"/>
      <c r="Z46" s="228"/>
    </row>
    <row r="47" spans="1:26" ht="29.45" customHeight="1" x14ac:dyDescent="0.25">
      <c r="A47" s="626"/>
      <c r="B47" s="629"/>
      <c r="C47" s="632"/>
      <c r="D47" s="635"/>
      <c r="E47" s="277">
        <v>4</v>
      </c>
      <c r="F47" s="257"/>
      <c r="G47" s="193"/>
      <c r="H47" s="193"/>
      <c r="I47" s="220" t="str">
        <f t="shared" si="0"/>
        <v xml:space="preserve">  </v>
      </c>
      <c r="J47" s="282"/>
      <c r="K47" s="231" t="str">
        <f>+IFERROR(VLOOKUP($J47,'10 FORMULAS'!$B$53:$C$53,2,0),"")</f>
        <v/>
      </c>
      <c r="L47" s="231" t="str">
        <f t="shared" si="1"/>
        <v/>
      </c>
      <c r="M47" s="278"/>
      <c r="N47" s="231" t="str">
        <f>+IFERROR(VLOOKUP($M47,'10 FORMULAS'!$B$54:$C$55,2,0),"")</f>
        <v/>
      </c>
      <c r="O47" s="279"/>
      <c r="P47" s="279"/>
      <c r="Q47" s="279"/>
      <c r="R47" s="279"/>
      <c r="S47" s="231" t="str">
        <f t="shared" si="2"/>
        <v/>
      </c>
      <c r="T47" s="231" t="str">
        <f t="shared" si="3"/>
        <v/>
      </c>
      <c r="U47" s="231" t="str">
        <f t="shared" si="4"/>
        <v/>
      </c>
      <c r="V47" s="646"/>
      <c r="W47" s="38"/>
      <c r="X47" s="227"/>
      <c r="Y47" s="228"/>
      <c r="Z47" s="228"/>
    </row>
    <row r="48" spans="1:26" ht="29.45" customHeight="1" x14ac:dyDescent="0.25">
      <c r="A48" s="626"/>
      <c r="B48" s="629"/>
      <c r="C48" s="632"/>
      <c r="D48" s="635"/>
      <c r="E48" s="277">
        <v>5</v>
      </c>
      <c r="F48" s="257"/>
      <c r="G48" s="193"/>
      <c r="H48" s="193"/>
      <c r="I48" s="220" t="str">
        <f t="shared" si="0"/>
        <v xml:space="preserve">  </v>
      </c>
      <c r="J48" s="282"/>
      <c r="K48" s="231" t="str">
        <f>+IFERROR(VLOOKUP($J48,'10 FORMULAS'!$B$53:$C$53,2,0),"")</f>
        <v/>
      </c>
      <c r="L48" s="231" t="str">
        <f t="shared" si="1"/>
        <v/>
      </c>
      <c r="M48" s="278"/>
      <c r="N48" s="231" t="str">
        <f>+IFERROR(VLOOKUP($M48,'10 FORMULAS'!$B$54:$C$55,2,0),"")</f>
        <v/>
      </c>
      <c r="O48" s="279"/>
      <c r="P48" s="279"/>
      <c r="Q48" s="279"/>
      <c r="R48" s="279"/>
      <c r="S48" s="231" t="str">
        <f t="shared" si="2"/>
        <v/>
      </c>
      <c r="T48" s="231" t="str">
        <f t="shared" si="3"/>
        <v/>
      </c>
      <c r="U48" s="231" t="str">
        <f t="shared" si="4"/>
        <v/>
      </c>
      <c r="V48" s="646"/>
      <c r="W48" s="38"/>
      <c r="X48" s="227"/>
      <c r="Y48" s="228"/>
      <c r="Z48" s="228"/>
    </row>
    <row r="49" spans="1:26" ht="29.45" customHeight="1" thickBot="1" x14ac:dyDescent="0.3">
      <c r="A49" s="627"/>
      <c r="B49" s="630"/>
      <c r="C49" s="633"/>
      <c r="D49" s="636"/>
      <c r="E49" s="280">
        <v>6</v>
      </c>
      <c r="F49" s="260"/>
      <c r="G49" s="194"/>
      <c r="H49" s="194"/>
      <c r="I49" s="349" t="str">
        <f t="shared" si="0"/>
        <v xml:space="preserve">  </v>
      </c>
      <c r="J49" s="382"/>
      <c r="K49" s="350" t="str">
        <f>+IFERROR(VLOOKUP($J49,'10 FORMULAS'!$B$53:$C$53,2,0),"")</f>
        <v/>
      </c>
      <c r="L49" s="350" t="str">
        <f t="shared" si="1"/>
        <v/>
      </c>
      <c r="M49" s="351"/>
      <c r="N49" s="350" t="str">
        <f>+IFERROR(VLOOKUP($M49,'10 FORMULAS'!$B$54:$C$55,2,0),"")</f>
        <v/>
      </c>
      <c r="O49" s="352"/>
      <c r="P49" s="352"/>
      <c r="Q49" s="352"/>
      <c r="R49" s="352"/>
      <c r="S49" s="350" t="str">
        <f t="shared" si="2"/>
        <v/>
      </c>
      <c r="T49" s="350" t="str">
        <f t="shared" si="3"/>
        <v/>
      </c>
      <c r="U49" s="350" t="str">
        <f t="shared" si="4"/>
        <v/>
      </c>
      <c r="V49" s="647"/>
      <c r="W49" s="38"/>
    </row>
    <row r="50" spans="1:26" ht="29.45" customHeight="1" x14ac:dyDescent="0.25">
      <c r="A50" s="637" t="str">
        <f>'2 CONTEXTO E IDENTIFICACIÓN'!A16</f>
        <v>R8</v>
      </c>
      <c r="B50" s="639" t="str">
        <f>+'2 CONTEXTO E IDENTIFICACIÓN'!J16</f>
        <v xml:space="preserve"> por a causa de </v>
      </c>
      <c r="C50" s="643" t="str">
        <f>+'3 PROBABIL E IMPACTO INHERENTE'!E16</f>
        <v/>
      </c>
      <c r="D50" s="644" t="str">
        <f>+'3 PROBABIL E IMPACTO INHERENTE'!M16</f>
        <v/>
      </c>
      <c r="E50" s="281">
        <v>1</v>
      </c>
      <c r="F50" s="256"/>
      <c r="G50" s="253"/>
      <c r="H50" s="253"/>
      <c r="I50" s="338" t="str">
        <f t="shared" si="0"/>
        <v xml:space="preserve">  </v>
      </c>
      <c r="J50" s="378"/>
      <c r="K50" s="339" t="str">
        <f>+IFERROR(VLOOKUP($J50,'10 FORMULAS'!$B$53:$C$53,2,0),"")</f>
        <v/>
      </c>
      <c r="L50" s="339" t="str">
        <f t="shared" si="1"/>
        <v/>
      </c>
      <c r="M50" s="340"/>
      <c r="N50" s="339" t="str">
        <f>+IFERROR(VLOOKUP($M50,'10 FORMULAS'!$B$54:$C$55,2,0),"")</f>
        <v/>
      </c>
      <c r="O50" s="341"/>
      <c r="P50" s="341"/>
      <c r="Q50" s="341"/>
      <c r="R50" s="341"/>
      <c r="S50" s="339" t="str">
        <f t="shared" si="2"/>
        <v/>
      </c>
      <c r="T50" s="339" t="str">
        <f t="shared" si="3"/>
        <v/>
      </c>
      <c r="U50" s="339" t="str">
        <f t="shared" si="4"/>
        <v/>
      </c>
      <c r="V50" s="665"/>
      <c r="W50" s="38"/>
      <c r="X50" s="227"/>
      <c r="Y50" s="228"/>
      <c r="Z50" s="228"/>
    </row>
    <row r="51" spans="1:26" ht="29.45" customHeight="1" x14ac:dyDescent="0.25">
      <c r="A51" s="626"/>
      <c r="B51" s="629"/>
      <c r="C51" s="632"/>
      <c r="D51" s="635"/>
      <c r="E51" s="277">
        <v>2</v>
      </c>
      <c r="F51" s="257"/>
      <c r="G51" s="193"/>
      <c r="H51" s="193"/>
      <c r="I51" s="220" t="str">
        <f t="shared" si="0"/>
        <v xml:space="preserve">  </v>
      </c>
      <c r="J51" s="282"/>
      <c r="K51" s="231" t="str">
        <f>+IFERROR(VLOOKUP($J51,'10 FORMULAS'!$B$53:$C$53,2,0),"")</f>
        <v/>
      </c>
      <c r="L51" s="231" t="str">
        <f t="shared" si="1"/>
        <v/>
      </c>
      <c r="M51" s="278"/>
      <c r="N51" s="231" t="str">
        <f>+IFERROR(VLOOKUP($M51,'10 FORMULAS'!$B$54:$C$55,2,0),"")</f>
        <v/>
      </c>
      <c r="O51" s="279"/>
      <c r="P51" s="279"/>
      <c r="Q51" s="279"/>
      <c r="R51" s="279"/>
      <c r="S51" s="231" t="str">
        <f t="shared" si="2"/>
        <v/>
      </c>
      <c r="T51" s="231" t="str">
        <f t="shared" si="3"/>
        <v/>
      </c>
      <c r="U51" s="231" t="str">
        <f t="shared" si="4"/>
        <v/>
      </c>
      <c r="V51" s="646"/>
      <c r="W51" s="38"/>
      <c r="X51" s="227"/>
      <c r="Y51" s="228"/>
      <c r="Z51" s="228"/>
    </row>
    <row r="52" spans="1:26" ht="29.45" customHeight="1" x14ac:dyDescent="0.25">
      <c r="A52" s="626"/>
      <c r="B52" s="629"/>
      <c r="C52" s="632"/>
      <c r="D52" s="635"/>
      <c r="E52" s="277">
        <v>3</v>
      </c>
      <c r="F52" s="257"/>
      <c r="G52" s="193"/>
      <c r="H52" s="193"/>
      <c r="I52" s="220" t="str">
        <f t="shared" si="0"/>
        <v xml:space="preserve">  </v>
      </c>
      <c r="J52" s="282"/>
      <c r="K52" s="231" t="str">
        <f>+IFERROR(VLOOKUP($J52,'10 FORMULAS'!$B$53:$C$53,2,0),"")</f>
        <v/>
      </c>
      <c r="L52" s="231" t="str">
        <f t="shared" si="1"/>
        <v/>
      </c>
      <c r="M52" s="278"/>
      <c r="N52" s="231" t="str">
        <f>+IFERROR(VLOOKUP($M52,'10 FORMULAS'!$B$54:$C$55,2,0),"")</f>
        <v/>
      </c>
      <c r="O52" s="279"/>
      <c r="P52" s="279"/>
      <c r="Q52" s="279"/>
      <c r="R52" s="279"/>
      <c r="S52" s="231" t="str">
        <f t="shared" si="2"/>
        <v/>
      </c>
      <c r="T52" s="231" t="str">
        <f t="shared" ref="T52:T83" si="5">+IFERROR(D52*S52,"")</f>
        <v/>
      </c>
      <c r="U52" s="231" t="str">
        <f t="shared" ref="U52:U83" si="6">+IFERROR(D52-T52,"")</f>
        <v/>
      </c>
      <c r="V52" s="646"/>
      <c r="W52" s="38"/>
      <c r="X52" s="227"/>
      <c r="Y52" s="228"/>
      <c r="Z52" s="228"/>
    </row>
    <row r="53" spans="1:26" ht="29.45" customHeight="1" x14ac:dyDescent="0.25">
      <c r="A53" s="626"/>
      <c r="B53" s="629"/>
      <c r="C53" s="632"/>
      <c r="D53" s="635"/>
      <c r="E53" s="277">
        <v>4</v>
      </c>
      <c r="F53" s="257"/>
      <c r="G53" s="193"/>
      <c r="H53" s="193"/>
      <c r="I53" s="220" t="str">
        <f t="shared" si="0"/>
        <v xml:space="preserve">  </v>
      </c>
      <c r="J53" s="282"/>
      <c r="K53" s="231" t="str">
        <f>+IFERROR(VLOOKUP($J53,'10 FORMULAS'!$B$53:$C$53,2,0),"")</f>
        <v/>
      </c>
      <c r="L53" s="231" t="str">
        <f t="shared" si="1"/>
        <v/>
      </c>
      <c r="M53" s="278"/>
      <c r="N53" s="231" t="str">
        <f>+IFERROR(VLOOKUP($M53,'10 FORMULAS'!$B$54:$C$55,2,0),"")</f>
        <v/>
      </c>
      <c r="O53" s="279"/>
      <c r="P53" s="279"/>
      <c r="Q53" s="279"/>
      <c r="R53" s="279"/>
      <c r="S53" s="231" t="str">
        <f t="shared" si="2"/>
        <v/>
      </c>
      <c r="T53" s="231" t="str">
        <f t="shared" si="5"/>
        <v/>
      </c>
      <c r="U53" s="231" t="str">
        <f t="shared" si="6"/>
        <v/>
      </c>
      <c r="V53" s="646"/>
      <c r="W53" s="38"/>
      <c r="X53" s="227"/>
      <c r="Y53" s="228"/>
      <c r="Z53" s="228"/>
    </row>
    <row r="54" spans="1:26" ht="29.45" customHeight="1" x14ac:dyDescent="0.25">
      <c r="A54" s="626"/>
      <c r="B54" s="629"/>
      <c r="C54" s="632"/>
      <c r="D54" s="635"/>
      <c r="E54" s="277">
        <v>5</v>
      </c>
      <c r="F54" s="257"/>
      <c r="G54" s="193"/>
      <c r="H54" s="193"/>
      <c r="I54" s="220" t="str">
        <f t="shared" si="0"/>
        <v xml:space="preserve">  </v>
      </c>
      <c r="J54" s="282"/>
      <c r="K54" s="231" t="str">
        <f>+IFERROR(VLOOKUP($J54,'10 FORMULAS'!$B$53:$C$53,2,0),"")</f>
        <v/>
      </c>
      <c r="L54" s="231" t="str">
        <f t="shared" si="1"/>
        <v/>
      </c>
      <c r="M54" s="278"/>
      <c r="N54" s="231" t="str">
        <f>+IFERROR(VLOOKUP($M54,'10 FORMULAS'!$B$54:$C$55,2,0),"")</f>
        <v/>
      </c>
      <c r="O54" s="279"/>
      <c r="P54" s="279"/>
      <c r="Q54" s="279"/>
      <c r="R54" s="279"/>
      <c r="S54" s="231" t="str">
        <f t="shared" si="2"/>
        <v/>
      </c>
      <c r="T54" s="231" t="str">
        <f t="shared" si="5"/>
        <v/>
      </c>
      <c r="U54" s="231" t="str">
        <f t="shared" si="6"/>
        <v/>
      </c>
      <c r="V54" s="646"/>
      <c r="W54" s="38"/>
      <c r="X54" s="227"/>
      <c r="Y54" s="228"/>
      <c r="Z54" s="228"/>
    </row>
    <row r="55" spans="1:26" ht="29.45" customHeight="1" thickBot="1" x14ac:dyDescent="0.3">
      <c r="A55" s="627"/>
      <c r="B55" s="630"/>
      <c r="C55" s="633"/>
      <c r="D55" s="636"/>
      <c r="E55" s="280">
        <v>6</v>
      </c>
      <c r="F55" s="260"/>
      <c r="G55" s="194"/>
      <c r="H55" s="194"/>
      <c r="I55" s="220" t="str">
        <f t="shared" si="0"/>
        <v xml:space="preserve">  </v>
      </c>
      <c r="J55" s="282"/>
      <c r="K55" s="231" t="str">
        <f>+IFERROR(VLOOKUP($J55,'10 FORMULAS'!$B$53:$C$53,2,0),"")</f>
        <v/>
      </c>
      <c r="L55" s="231" t="str">
        <f t="shared" si="1"/>
        <v/>
      </c>
      <c r="M55" s="278"/>
      <c r="N55" s="231" t="str">
        <f>+IFERROR(VLOOKUP($M55,'10 FORMULAS'!$B$54:$C$55,2,0),"")</f>
        <v/>
      </c>
      <c r="O55" s="279"/>
      <c r="P55" s="279"/>
      <c r="Q55" s="279"/>
      <c r="R55" s="279"/>
      <c r="S55" s="231" t="str">
        <f t="shared" si="2"/>
        <v/>
      </c>
      <c r="T55" s="231" t="str">
        <f t="shared" si="5"/>
        <v/>
      </c>
      <c r="U55" s="231" t="str">
        <f t="shared" si="6"/>
        <v/>
      </c>
      <c r="V55" s="647"/>
      <c r="W55" s="38"/>
    </row>
    <row r="56" spans="1:26" ht="29.45" customHeight="1" x14ac:dyDescent="0.25">
      <c r="A56" s="625" t="str">
        <f>'2 CONTEXTO E IDENTIFICACIÓN'!A17</f>
        <v>R9</v>
      </c>
      <c r="B56" s="628" t="str">
        <f>+'2 CONTEXTO E IDENTIFICACIÓN'!J17</f>
        <v xml:space="preserve"> por a causa de </v>
      </c>
      <c r="C56" s="631" t="str">
        <f>+'3 PROBABIL E IMPACTO INHERENTE'!E17</f>
        <v/>
      </c>
      <c r="D56" s="634" t="str">
        <f>+'3 PROBABIL E IMPACTO INHERENTE'!M17</f>
        <v/>
      </c>
      <c r="E56" s="281">
        <v>1</v>
      </c>
      <c r="F56" s="258"/>
      <c r="G56" s="52"/>
      <c r="H56" s="52"/>
      <c r="I56" s="220" t="str">
        <f t="shared" si="0"/>
        <v xml:space="preserve">  </v>
      </c>
      <c r="J56" s="282"/>
      <c r="K56" s="231" t="str">
        <f>+IFERROR(VLOOKUP($J56,'10 FORMULAS'!$B$53:$C$53,2,0),"")</f>
        <v/>
      </c>
      <c r="L56" s="231" t="str">
        <f t="shared" si="1"/>
        <v/>
      </c>
      <c r="M56" s="278"/>
      <c r="N56" s="231" t="str">
        <f>+IFERROR(VLOOKUP($M56,'10 FORMULAS'!$B$54:$C$55,2,0),"")</f>
        <v/>
      </c>
      <c r="O56" s="279"/>
      <c r="P56" s="279"/>
      <c r="Q56" s="279"/>
      <c r="R56" s="279"/>
      <c r="S56" s="231" t="str">
        <f t="shared" si="2"/>
        <v/>
      </c>
      <c r="T56" s="231" t="str">
        <f t="shared" si="5"/>
        <v/>
      </c>
      <c r="U56" s="231" t="str">
        <f t="shared" si="6"/>
        <v/>
      </c>
      <c r="V56" s="645"/>
      <c r="W56" s="38"/>
      <c r="X56" s="227"/>
      <c r="Y56" s="228"/>
      <c r="Z56" s="228"/>
    </row>
    <row r="57" spans="1:26" ht="29.45" customHeight="1" x14ac:dyDescent="0.25">
      <c r="A57" s="626"/>
      <c r="B57" s="629"/>
      <c r="C57" s="632"/>
      <c r="D57" s="635"/>
      <c r="E57" s="277">
        <v>2</v>
      </c>
      <c r="F57" s="257"/>
      <c r="G57" s="193"/>
      <c r="H57" s="193"/>
      <c r="I57" s="220" t="str">
        <f t="shared" si="0"/>
        <v xml:space="preserve">  </v>
      </c>
      <c r="J57" s="282"/>
      <c r="K57" s="231" t="str">
        <f>+IFERROR(VLOOKUP($J57,'10 FORMULAS'!$B$53:$C$53,2,0),"")</f>
        <v/>
      </c>
      <c r="L57" s="231" t="str">
        <f t="shared" si="1"/>
        <v/>
      </c>
      <c r="M57" s="278"/>
      <c r="N57" s="231" t="str">
        <f>+IFERROR(VLOOKUP($M57,'10 FORMULAS'!$B$54:$C$55,2,0),"")</f>
        <v/>
      </c>
      <c r="O57" s="279"/>
      <c r="P57" s="279"/>
      <c r="Q57" s="279"/>
      <c r="R57" s="279"/>
      <c r="S57" s="231" t="str">
        <f t="shared" si="2"/>
        <v/>
      </c>
      <c r="T57" s="231" t="str">
        <f t="shared" si="5"/>
        <v/>
      </c>
      <c r="U57" s="231" t="str">
        <f t="shared" si="6"/>
        <v/>
      </c>
      <c r="V57" s="646"/>
      <c r="W57" s="38"/>
      <c r="X57" s="227"/>
      <c r="Y57" s="228"/>
      <c r="Z57" s="228"/>
    </row>
    <row r="58" spans="1:26" ht="29.45" customHeight="1" x14ac:dyDescent="0.25">
      <c r="A58" s="626"/>
      <c r="B58" s="629"/>
      <c r="C58" s="632"/>
      <c r="D58" s="635"/>
      <c r="E58" s="277">
        <v>3</v>
      </c>
      <c r="F58" s="257"/>
      <c r="G58" s="193"/>
      <c r="H58" s="193"/>
      <c r="I58" s="220" t="str">
        <f t="shared" si="0"/>
        <v xml:space="preserve">  </v>
      </c>
      <c r="J58" s="282"/>
      <c r="K58" s="231" t="str">
        <f>+IFERROR(VLOOKUP($J58,'10 FORMULAS'!$B$53:$C$53,2,0),"")</f>
        <v/>
      </c>
      <c r="L58" s="231" t="str">
        <f t="shared" si="1"/>
        <v/>
      </c>
      <c r="M58" s="278"/>
      <c r="N58" s="231" t="str">
        <f>+IFERROR(VLOOKUP($M58,'10 FORMULAS'!$B$54:$C$55,2,0),"")</f>
        <v/>
      </c>
      <c r="O58" s="279"/>
      <c r="P58" s="279"/>
      <c r="Q58" s="279"/>
      <c r="R58" s="279"/>
      <c r="S58" s="231" t="str">
        <f t="shared" si="2"/>
        <v/>
      </c>
      <c r="T58" s="231" t="str">
        <f t="shared" si="5"/>
        <v/>
      </c>
      <c r="U58" s="231" t="str">
        <f t="shared" si="6"/>
        <v/>
      </c>
      <c r="V58" s="646"/>
      <c r="W58" s="38"/>
      <c r="X58" s="227"/>
      <c r="Y58" s="228"/>
      <c r="Z58" s="228"/>
    </row>
    <row r="59" spans="1:26" ht="29.45" customHeight="1" x14ac:dyDescent="0.25">
      <c r="A59" s="626"/>
      <c r="B59" s="629"/>
      <c r="C59" s="632"/>
      <c r="D59" s="635"/>
      <c r="E59" s="277">
        <v>4</v>
      </c>
      <c r="F59" s="257"/>
      <c r="G59" s="193"/>
      <c r="H59" s="193"/>
      <c r="I59" s="220" t="str">
        <f t="shared" si="0"/>
        <v xml:space="preserve">  </v>
      </c>
      <c r="J59" s="282"/>
      <c r="K59" s="231" t="str">
        <f>+IFERROR(VLOOKUP($J59,'10 FORMULAS'!$B$53:$C$53,2,0),"")</f>
        <v/>
      </c>
      <c r="L59" s="231" t="str">
        <f t="shared" si="1"/>
        <v/>
      </c>
      <c r="M59" s="278"/>
      <c r="N59" s="231" t="str">
        <f>+IFERROR(VLOOKUP($M59,'10 FORMULAS'!$B$54:$C$55,2,0),"")</f>
        <v/>
      </c>
      <c r="O59" s="279"/>
      <c r="P59" s="279"/>
      <c r="Q59" s="279"/>
      <c r="R59" s="279"/>
      <c r="S59" s="231" t="str">
        <f t="shared" si="2"/>
        <v/>
      </c>
      <c r="T59" s="231" t="str">
        <f t="shared" si="5"/>
        <v/>
      </c>
      <c r="U59" s="231" t="str">
        <f t="shared" si="6"/>
        <v/>
      </c>
      <c r="V59" s="646"/>
      <c r="W59" s="38"/>
      <c r="X59" s="227"/>
      <c r="Y59" s="228"/>
      <c r="Z59" s="228"/>
    </row>
    <row r="60" spans="1:26" ht="29.45" customHeight="1" x14ac:dyDescent="0.25">
      <c r="A60" s="626"/>
      <c r="B60" s="629"/>
      <c r="C60" s="632"/>
      <c r="D60" s="635"/>
      <c r="E60" s="277">
        <v>5</v>
      </c>
      <c r="F60" s="257"/>
      <c r="G60" s="193"/>
      <c r="H60" s="193"/>
      <c r="I60" s="220" t="str">
        <f t="shared" si="0"/>
        <v xml:space="preserve">  </v>
      </c>
      <c r="J60" s="282"/>
      <c r="K60" s="231" t="str">
        <f>+IFERROR(VLOOKUP($J60,'10 FORMULAS'!$B$53:$C$53,2,0),"")</f>
        <v/>
      </c>
      <c r="L60" s="231" t="str">
        <f t="shared" si="1"/>
        <v/>
      </c>
      <c r="M60" s="278"/>
      <c r="N60" s="231" t="str">
        <f>+IFERROR(VLOOKUP($M60,'10 FORMULAS'!$B$54:$C$55,2,0),"")</f>
        <v/>
      </c>
      <c r="O60" s="279"/>
      <c r="P60" s="279"/>
      <c r="Q60" s="279"/>
      <c r="R60" s="279"/>
      <c r="S60" s="231" t="str">
        <f t="shared" si="2"/>
        <v/>
      </c>
      <c r="T60" s="231" t="str">
        <f t="shared" si="5"/>
        <v/>
      </c>
      <c r="U60" s="231" t="str">
        <f t="shared" si="6"/>
        <v/>
      </c>
      <c r="V60" s="646"/>
      <c r="W60" s="38"/>
      <c r="X60" s="227"/>
      <c r="Y60" s="228"/>
      <c r="Z60" s="228"/>
    </row>
    <row r="61" spans="1:26" ht="29.45" customHeight="1" thickBot="1" x14ac:dyDescent="0.3">
      <c r="A61" s="627"/>
      <c r="B61" s="630"/>
      <c r="C61" s="633"/>
      <c r="D61" s="636"/>
      <c r="E61" s="280">
        <v>6</v>
      </c>
      <c r="F61" s="260"/>
      <c r="G61" s="194"/>
      <c r="H61" s="194"/>
      <c r="I61" s="220" t="str">
        <f t="shared" si="0"/>
        <v xml:space="preserve">  </v>
      </c>
      <c r="J61" s="282"/>
      <c r="K61" s="231" t="str">
        <f>+IFERROR(VLOOKUP($J61,'10 FORMULAS'!$B$53:$C$53,2,0),"")</f>
        <v/>
      </c>
      <c r="L61" s="231" t="str">
        <f t="shared" si="1"/>
        <v/>
      </c>
      <c r="M61" s="278"/>
      <c r="N61" s="231" t="str">
        <f>+IFERROR(VLOOKUP($M61,'10 FORMULAS'!$B$54:$C$55,2,0),"")</f>
        <v/>
      </c>
      <c r="O61" s="279"/>
      <c r="P61" s="279"/>
      <c r="Q61" s="279"/>
      <c r="R61" s="279"/>
      <c r="S61" s="231" t="str">
        <f t="shared" si="2"/>
        <v/>
      </c>
      <c r="T61" s="231" t="str">
        <f t="shared" si="5"/>
        <v/>
      </c>
      <c r="U61" s="231" t="str">
        <f t="shared" si="6"/>
        <v/>
      </c>
      <c r="V61" s="647"/>
      <c r="W61" s="38"/>
    </row>
    <row r="62" spans="1:26" ht="29.45" customHeight="1" x14ac:dyDescent="0.25">
      <c r="A62" s="625" t="str">
        <f>'2 CONTEXTO E IDENTIFICACIÓN'!A18</f>
        <v>R10</v>
      </c>
      <c r="B62" s="628" t="str">
        <f>+'2 CONTEXTO E IDENTIFICACIÓN'!J18</f>
        <v xml:space="preserve"> por a causa de </v>
      </c>
      <c r="C62" s="631" t="str">
        <f>+'3 PROBABIL E IMPACTO INHERENTE'!E18</f>
        <v/>
      </c>
      <c r="D62" s="634" t="str">
        <f>+'3 PROBABIL E IMPACTO INHERENTE'!M18</f>
        <v/>
      </c>
      <c r="E62" s="281">
        <v>1</v>
      </c>
      <c r="F62" s="258"/>
      <c r="G62" s="52"/>
      <c r="H62" s="52"/>
      <c r="I62" s="220" t="str">
        <f t="shared" si="0"/>
        <v xml:space="preserve">  </v>
      </c>
      <c r="J62" s="282"/>
      <c r="K62" s="231" t="str">
        <f>+IFERROR(VLOOKUP($J62,'10 FORMULAS'!$B$53:$C$53,2,0),"")</f>
        <v/>
      </c>
      <c r="L62" s="231" t="str">
        <f t="shared" si="1"/>
        <v/>
      </c>
      <c r="M62" s="278"/>
      <c r="N62" s="231" t="str">
        <f>+IFERROR(VLOOKUP($M62,'10 FORMULAS'!$B$54:$C$55,2,0),"")</f>
        <v/>
      </c>
      <c r="O62" s="279"/>
      <c r="P62" s="279"/>
      <c r="Q62" s="279"/>
      <c r="R62" s="279"/>
      <c r="S62" s="231" t="str">
        <f t="shared" si="2"/>
        <v/>
      </c>
      <c r="T62" s="231" t="str">
        <f t="shared" si="5"/>
        <v/>
      </c>
      <c r="U62" s="231" t="str">
        <f t="shared" si="6"/>
        <v/>
      </c>
      <c r="V62" s="645"/>
      <c r="W62" s="38"/>
      <c r="X62" s="227"/>
      <c r="Y62" s="228"/>
      <c r="Z62" s="228"/>
    </row>
    <row r="63" spans="1:26" ht="29.45" customHeight="1" x14ac:dyDescent="0.25">
      <c r="A63" s="626"/>
      <c r="B63" s="629"/>
      <c r="C63" s="632"/>
      <c r="D63" s="635"/>
      <c r="E63" s="277">
        <v>2</v>
      </c>
      <c r="F63" s="257"/>
      <c r="G63" s="193"/>
      <c r="H63" s="193"/>
      <c r="I63" s="220" t="str">
        <f t="shared" si="0"/>
        <v xml:space="preserve">  </v>
      </c>
      <c r="J63" s="282"/>
      <c r="K63" s="231" t="str">
        <f>+IFERROR(VLOOKUP($J63,'10 FORMULAS'!$B$53:$C$53,2,0),"")</f>
        <v/>
      </c>
      <c r="L63" s="231" t="str">
        <f t="shared" si="1"/>
        <v/>
      </c>
      <c r="M63" s="278"/>
      <c r="N63" s="231" t="str">
        <f>+IFERROR(VLOOKUP($M63,'10 FORMULAS'!$B$54:$C$55,2,0),"")</f>
        <v/>
      </c>
      <c r="O63" s="279"/>
      <c r="P63" s="279"/>
      <c r="Q63" s="279"/>
      <c r="R63" s="279"/>
      <c r="S63" s="231" t="str">
        <f t="shared" si="2"/>
        <v/>
      </c>
      <c r="T63" s="231" t="str">
        <f t="shared" si="5"/>
        <v/>
      </c>
      <c r="U63" s="231" t="str">
        <f t="shared" si="6"/>
        <v/>
      </c>
      <c r="V63" s="646"/>
      <c r="W63" s="38"/>
      <c r="X63" s="227"/>
      <c r="Y63" s="228"/>
      <c r="Z63" s="228"/>
    </row>
    <row r="64" spans="1:26" ht="29.45" customHeight="1" x14ac:dyDescent="0.25">
      <c r="A64" s="626"/>
      <c r="B64" s="629"/>
      <c r="C64" s="632"/>
      <c r="D64" s="635"/>
      <c r="E64" s="277">
        <v>3</v>
      </c>
      <c r="F64" s="257"/>
      <c r="G64" s="193"/>
      <c r="H64" s="193"/>
      <c r="I64" s="220" t="str">
        <f t="shared" si="0"/>
        <v xml:space="preserve">  </v>
      </c>
      <c r="J64" s="282"/>
      <c r="K64" s="231" t="str">
        <f>+IFERROR(VLOOKUP($J64,'10 FORMULAS'!$B$53:$C$53,2,0),"")</f>
        <v/>
      </c>
      <c r="L64" s="231" t="str">
        <f t="shared" si="1"/>
        <v/>
      </c>
      <c r="M64" s="278"/>
      <c r="N64" s="231" t="str">
        <f>+IFERROR(VLOOKUP($M64,'10 FORMULAS'!$B$54:$C$55,2,0),"")</f>
        <v/>
      </c>
      <c r="O64" s="279"/>
      <c r="P64" s="279"/>
      <c r="Q64" s="279"/>
      <c r="R64" s="279"/>
      <c r="S64" s="231" t="str">
        <f t="shared" si="2"/>
        <v/>
      </c>
      <c r="T64" s="231" t="str">
        <f t="shared" si="5"/>
        <v/>
      </c>
      <c r="U64" s="231" t="str">
        <f t="shared" si="6"/>
        <v/>
      </c>
      <c r="V64" s="646"/>
      <c r="W64" s="38"/>
      <c r="X64" s="227"/>
      <c r="Y64" s="228"/>
      <c r="Z64" s="228"/>
    </row>
    <row r="65" spans="1:26" ht="29.45" customHeight="1" x14ac:dyDescent="0.25">
      <c r="A65" s="626"/>
      <c r="B65" s="629"/>
      <c r="C65" s="632"/>
      <c r="D65" s="635"/>
      <c r="E65" s="277">
        <v>4</v>
      </c>
      <c r="F65" s="257"/>
      <c r="G65" s="193"/>
      <c r="H65" s="193"/>
      <c r="I65" s="220" t="str">
        <f t="shared" si="0"/>
        <v xml:space="preserve">  </v>
      </c>
      <c r="J65" s="282"/>
      <c r="K65" s="231" t="str">
        <f>+IFERROR(VLOOKUP($J65,'10 FORMULAS'!$B$53:$C$53,2,0),"")</f>
        <v/>
      </c>
      <c r="L65" s="231" t="str">
        <f t="shared" si="1"/>
        <v/>
      </c>
      <c r="M65" s="278"/>
      <c r="N65" s="231" t="str">
        <f>+IFERROR(VLOOKUP($M65,'10 FORMULAS'!$B$54:$C$55,2,0),"")</f>
        <v/>
      </c>
      <c r="O65" s="279"/>
      <c r="P65" s="279"/>
      <c r="Q65" s="279"/>
      <c r="R65" s="279"/>
      <c r="S65" s="231" t="str">
        <f t="shared" si="2"/>
        <v/>
      </c>
      <c r="T65" s="231" t="str">
        <f t="shared" si="5"/>
        <v/>
      </c>
      <c r="U65" s="231" t="str">
        <f t="shared" si="6"/>
        <v/>
      </c>
      <c r="V65" s="646"/>
      <c r="W65" s="38"/>
      <c r="X65" s="227"/>
      <c r="Y65" s="228"/>
      <c r="Z65" s="228"/>
    </row>
    <row r="66" spans="1:26" ht="29.45" customHeight="1" x14ac:dyDescent="0.25">
      <c r="A66" s="626"/>
      <c r="B66" s="629"/>
      <c r="C66" s="632"/>
      <c r="D66" s="635"/>
      <c r="E66" s="277">
        <v>5</v>
      </c>
      <c r="F66" s="257"/>
      <c r="G66" s="193"/>
      <c r="H66" s="193"/>
      <c r="I66" s="220" t="str">
        <f t="shared" si="0"/>
        <v xml:space="preserve">  </v>
      </c>
      <c r="J66" s="282"/>
      <c r="K66" s="231" t="str">
        <f>+IFERROR(VLOOKUP($J66,'10 FORMULAS'!$B$53:$C$53,2,0),"")</f>
        <v/>
      </c>
      <c r="L66" s="231" t="str">
        <f t="shared" si="1"/>
        <v/>
      </c>
      <c r="M66" s="278"/>
      <c r="N66" s="231" t="str">
        <f>+IFERROR(VLOOKUP($M66,'10 FORMULAS'!$B$54:$C$55,2,0),"")</f>
        <v/>
      </c>
      <c r="O66" s="279"/>
      <c r="P66" s="279"/>
      <c r="Q66" s="279"/>
      <c r="R66" s="279"/>
      <c r="S66" s="231" t="str">
        <f t="shared" si="2"/>
        <v/>
      </c>
      <c r="T66" s="231" t="str">
        <f t="shared" si="5"/>
        <v/>
      </c>
      <c r="U66" s="231" t="str">
        <f t="shared" si="6"/>
        <v/>
      </c>
      <c r="V66" s="646"/>
      <c r="W66" s="38"/>
      <c r="X66" s="227"/>
      <c r="Y66" s="228"/>
      <c r="Z66" s="228"/>
    </row>
    <row r="67" spans="1:26" ht="29.45" customHeight="1" thickBot="1" x14ac:dyDescent="0.3">
      <c r="A67" s="627"/>
      <c r="B67" s="630"/>
      <c r="C67" s="633"/>
      <c r="D67" s="636"/>
      <c r="E67" s="280">
        <v>6</v>
      </c>
      <c r="F67" s="260"/>
      <c r="G67" s="194"/>
      <c r="H67" s="194"/>
      <c r="I67" s="220" t="str">
        <f t="shared" si="0"/>
        <v xml:space="preserve">  </v>
      </c>
      <c r="J67" s="282"/>
      <c r="K67" s="231" t="str">
        <f>+IFERROR(VLOOKUP($J67,'10 FORMULAS'!$B$53:$C$53,2,0),"")</f>
        <v/>
      </c>
      <c r="L67" s="231" t="str">
        <f t="shared" si="1"/>
        <v/>
      </c>
      <c r="M67" s="278"/>
      <c r="N67" s="231" t="str">
        <f>+IFERROR(VLOOKUP($M67,'10 FORMULAS'!$B$54:$C$55,2,0),"")</f>
        <v/>
      </c>
      <c r="O67" s="279"/>
      <c r="P67" s="279"/>
      <c r="Q67" s="279"/>
      <c r="R67" s="279"/>
      <c r="S67" s="231" t="str">
        <f t="shared" si="2"/>
        <v/>
      </c>
      <c r="T67" s="231" t="str">
        <f t="shared" si="5"/>
        <v/>
      </c>
      <c r="U67" s="231" t="str">
        <f t="shared" si="6"/>
        <v/>
      </c>
      <c r="V67" s="647"/>
      <c r="W67" s="38"/>
    </row>
    <row r="68" spans="1:26" ht="29.45" customHeight="1" x14ac:dyDescent="0.25">
      <c r="A68" s="625" t="str">
        <f>'2 CONTEXTO E IDENTIFICACIÓN'!A19</f>
        <v>R11</v>
      </c>
      <c r="B68" s="628" t="str">
        <f>+'2 CONTEXTO E IDENTIFICACIÓN'!J19</f>
        <v xml:space="preserve"> por a causa de </v>
      </c>
      <c r="C68" s="631" t="str">
        <f>+'3 PROBABIL E IMPACTO INHERENTE'!E19</f>
        <v/>
      </c>
      <c r="D68" s="634" t="str">
        <f>+'3 PROBABIL E IMPACTO INHERENTE'!M19</f>
        <v/>
      </c>
      <c r="E68" s="281">
        <v>1</v>
      </c>
      <c r="F68" s="258"/>
      <c r="G68" s="52"/>
      <c r="H68" s="52"/>
      <c r="I68" s="220" t="str">
        <f t="shared" si="0"/>
        <v xml:space="preserve">  </v>
      </c>
      <c r="J68" s="282"/>
      <c r="K68" s="231" t="str">
        <f>+IFERROR(VLOOKUP($J68,'10 FORMULAS'!$B$53:$C$53,2,0),"")</f>
        <v/>
      </c>
      <c r="L68" s="231" t="str">
        <f t="shared" si="1"/>
        <v/>
      </c>
      <c r="M68" s="278"/>
      <c r="N68" s="231" t="str">
        <f>+IFERROR(VLOOKUP($M68,'10 FORMULAS'!$B$54:$C$55,2,0),"")</f>
        <v/>
      </c>
      <c r="O68" s="279"/>
      <c r="P68" s="279"/>
      <c r="Q68" s="279"/>
      <c r="R68" s="279"/>
      <c r="S68" s="231" t="str">
        <f t="shared" si="2"/>
        <v/>
      </c>
      <c r="T68" s="231" t="str">
        <f t="shared" si="5"/>
        <v/>
      </c>
      <c r="U68" s="231" t="str">
        <f t="shared" si="6"/>
        <v/>
      </c>
      <c r="V68" s="645"/>
      <c r="W68" s="38"/>
      <c r="X68" s="227"/>
      <c r="Y68" s="228"/>
      <c r="Z68" s="228"/>
    </row>
    <row r="69" spans="1:26" ht="29.45" customHeight="1" x14ac:dyDescent="0.25">
      <c r="A69" s="637"/>
      <c r="B69" s="639"/>
      <c r="C69" s="643"/>
      <c r="D69" s="644"/>
      <c r="E69" s="277">
        <v>2</v>
      </c>
      <c r="F69" s="256"/>
      <c r="G69" s="253"/>
      <c r="H69" s="253"/>
      <c r="I69" s="220" t="str">
        <f t="shared" si="0"/>
        <v xml:space="preserve">  </v>
      </c>
      <c r="J69" s="282"/>
      <c r="K69" s="231" t="str">
        <f>+IFERROR(VLOOKUP($J69,'10 FORMULAS'!$B$53:$C$53,2,0),"")</f>
        <v/>
      </c>
      <c r="L69" s="231" t="str">
        <f t="shared" si="1"/>
        <v/>
      </c>
      <c r="M69" s="278"/>
      <c r="N69" s="231" t="str">
        <f>+IFERROR(VLOOKUP($M69,'10 FORMULAS'!$B$54:$C$55,2,0),"")</f>
        <v/>
      </c>
      <c r="O69" s="279"/>
      <c r="P69" s="279"/>
      <c r="Q69" s="279"/>
      <c r="R69" s="279"/>
      <c r="S69" s="231" t="str">
        <f t="shared" si="2"/>
        <v/>
      </c>
      <c r="T69" s="231" t="str">
        <f t="shared" si="5"/>
        <v/>
      </c>
      <c r="U69" s="231" t="str">
        <f t="shared" si="6"/>
        <v/>
      </c>
      <c r="V69" s="665"/>
      <c r="W69" s="38"/>
      <c r="X69" s="227"/>
      <c r="Y69" s="228"/>
      <c r="Z69" s="228"/>
    </row>
    <row r="70" spans="1:26" ht="29.45" customHeight="1" x14ac:dyDescent="0.25">
      <c r="A70" s="637"/>
      <c r="B70" s="639"/>
      <c r="C70" s="643"/>
      <c r="D70" s="644"/>
      <c r="E70" s="277">
        <v>3</v>
      </c>
      <c r="F70" s="256"/>
      <c r="G70" s="253"/>
      <c r="H70" s="253"/>
      <c r="I70" s="220" t="str">
        <f t="shared" si="0"/>
        <v xml:space="preserve">  </v>
      </c>
      <c r="J70" s="282"/>
      <c r="K70" s="231" t="str">
        <f>+IFERROR(VLOOKUP($J70,'10 FORMULAS'!$B$53:$C$53,2,0),"")</f>
        <v/>
      </c>
      <c r="L70" s="231" t="str">
        <f t="shared" si="1"/>
        <v/>
      </c>
      <c r="M70" s="278"/>
      <c r="N70" s="231" t="str">
        <f>+IFERROR(VLOOKUP($M70,'10 FORMULAS'!$B$54:$C$55,2,0),"")</f>
        <v/>
      </c>
      <c r="O70" s="279"/>
      <c r="P70" s="279"/>
      <c r="Q70" s="279"/>
      <c r="R70" s="279"/>
      <c r="S70" s="231" t="str">
        <f t="shared" si="2"/>
        <v/>
      </c>
      <c r="T70" s="231" t="str">
        <f t="shared" si="5"/>
        <v/>
      </c>
      <c r="U70" s="231" t="str">
        <f t="shared" si="6"/>
        <v/>
      </c>
      <c r="V70" s="665"/>
      <c r="W70" s="38"/>
      <c r="X70" s="227"/>
      <c r="Y70" s="228"/>
      <c r="Z70" s="228"/>
    </row>
    <row r="71" spans="1:26" ht="29.45" customHeight="1" x14ac:dyDescent="0.25">
      <c r="A71" s="626"/>
      <c r="B71" s="629"/>
      <c r="C71" s="632"/>
      <c r="D71" s="635"/>
      <c r="E71" s="277">
        <v>4</v>
      </c>
      <c r="F71" s="257"/>
      <c r="G71" s="193"/>
      <c r="H71" s="193"/>
      <c r="I71" s="220" t="str">
        <f t="shared" si="0"/>
        <v xml:space="preserve">  </v>
      </c>
      <c r="J71" s="282"/>
      <c r="K71" s="231" t="str">
        <f>+IFERROR(VLOOKUP($J71,'10 FORMULAS'!$B$53:$C$53,2,0),"")</f>
        <v/>
      </c>
      <c r="L71" s="231" t="str">
        <f t="shared" si="1"/>
        <v/>
      </c>
      <c r="M71" s="278"/>
      <c r="N71" s="231" t="str">
        <f>+IFERROR(VLOOKUP($M71,'10 FORMULAS'!$B$54:$C$55,2,0),"")</f>
        <v/>
      </c>
      <c r="O71" s="279"/>
      <c r="P71" s="279"/>
      <c r="Q71" s="279"/>
      <c r="R71" s="279"/>
      <c r="S71" s="231" t="str">
        <f t="shared" si="2"/>
        <v/>
      </c>
      <c r="T71" s="231" t="str">
        <f t="shared" si="5"/>
        <v/>
      </c>
      <c r="U71" s="231" t="str">
        <f t="shared" si="6"/>
        <v/>
      </c>
      <c r="V71" s="646"/>
      <c r="W71" s="38"/>
      <c r="X71" s="227"/>
      <c r="Y71" s="228"/>
      <c r="Z71" s="228"/>
    </row>
    <row r="72" spans="1:26" ht="29.45" customHeight="1" x14ac:dyDescent="0.25">
      <c r="A72" s="626"/>
      <c r="B72" s="629"/>
      <c r="C72" s="632"/>
      <c r="D72" s="635"/>
      <c r="E72" s="277">
        <v>5</v>
      </c>
      <c r="F72" s="257"/>
      <c r="G72" s="193"/>
      <c r="H72" s="193"/>
      <c r="I72" s="220" t="str">
        <f t="shared" ref="I72:I127" si="7">+CONCATENATE(F72," ",G72," ",H72)</f>
        <v xml:space="preserve">  </v>
      </c>
      <c r="J72" s="282"/>
      <c r="K72" s="231" t="str">
        <f>+IFERROR(VLOOKUP($J72,'10 FORMULAS'!$B$53:$C$53,2,0),"")</f>
        <v/>
      </c>
      <c r="L72" s="231" t="str">
        <f t="shared" si="1"/>
        <v/>
      </c>
      <c r="M72" s="278"/>
      <c r="N72" s="231" t="str">
        <f>+IFERROR(VLOOKUP($M72,'10 FORMULAS'!$B$54:$C$55,2,0),"")</f>
        <v/>
      </c>
      <c r="O72" s="279"/>
      <c r="P72" s="279"/>
      <c r="Q72" s="279"/>
      <c r="R72" s="279"/>
      <c r="S72" s="231" t="str">
        <f t="shared" si="2"/>
        <v/>
      </c>
      <c r="T72" s="231" t="str">
        <f t="shared" si="5"/>
        <v/>
      </c>
      <c r="U72" s="231" t="str">
        <f t="shared" si="6"/>
        <v/>
      </c>
      <c r="V72" s="646"/>
      <c r="W72" s="38"/>
      <c r="X72" s="227"/>
      <c r="Y72" s="228"/>
      <c r="Z72" s="228"/>
    </row>
    <row r="73" spans="1:26" ht="29.45" customHeight="1" thickBot="1" x14ac:dyDescent="0.3">
      <c r="A73" s="627"/>
      <c r="B73" s="630"/>
      <c r="C73" s="633"/>
      <c r="D73" s="636"/>
      <c r="E73" s="280">
        <v>6</v>
      </c>
      <c r="F73" s="260"/>
      <c r="G73" s="194"/>
      <c r="H73" s="194"/>
      <c r="I73" s="220" t="str">
        <f t="shared" si="7"/>
        <v xml:space="preserve">  </v>
      </c>
      <c r="J73" s="282"/>
      <c r="K73" s="231" t="str">
        <f>+IFERROR(VLOOKUP($J73,'10 FORMULAS'!$B$53:$C$53,2,0),"")</f>
        <v/>
      </c>
      <c r="L73" s="231" t="str">
        <f t="shared" ref="L73:L127" si="8">+IF(J73="Correctivo","Impacto","")</f>
        <v/>
      </c>
      <c r="M73" s="278"/>
      <c r="N73" s="231" t="str">
        <f>+IFERROR(VLOOKUP($M73,'10 FORMULAS'!$B$54:$C$55,2,0),"")</f>
        <v/>
      </c>
      <c r="O73" s="279"/>
      <c r="P73" s="279"/>
      <c r="Q73" s="279"/>
      <c r="R73" s="279"/>
      <c r="S73" s="231" t="str">
        <f t="shared" ref="S73:S127" si="9">+IFERROR($K73+$N73,"")</f>
        <v/>
      </c>
      <c r="T73" s="231" t="str">
        <f t="shared" si="5"/>
        <v/>
      </c>
      <c r="U73" s="231" t="str">
        <f t="shared" si="6"/>
        <v/>
      </c>
      <c r="V73" s="647"/>
      <c r="W73" s="38"/>
    </row>
    <row r="74" spans="1:26" ht="29.45" customHeight="1" x14ac:dyDescent="0.25">
      <c r="A74" s="625" t="str">
        <f>'2 CONTEXTO E IDENTIFICACIÓN'!A20</f>
        <v>R12</v>
      </c>
      <c r="B74" s="628" t="str">
        <f>+'2 CONTEXTO E IDENTIFICACIÓN'!J20</f>
        <v xml:space="preserve"> por a causa de </v>
      </c>
      <c r="C74" s="631" t="str">
        <f>+'3 PROBABIL E IMPACTO INHERENTE'!E20</f>
        <v/>
      </c>
      <c r="D74" s="634" t="str">
        <f>+'3 PROBABIL E IMPACTO INHERENTE'!M20</f>
        <v/>
      </c>
      <c r="E74" s="281">
        <v>1</v>
      </c>
      <c r="F74" s="258"/>
      <c r="G74" s="52"/>
      <c r="H74" s="52"/>
      <c r="I74" s="220" t="str">
        <f t="shared" si="7"/>
        <v xml:space="preserve">  </v>
      </c>
      <c r="J74" s="282"/>
      <c r="K74" s="231" t="str">
        <f>+IFERROR(VLOOKUP($J74,'10 FORMULAS'!$B$53:$C$53,2,0),"")</f>
        <v/>
      </c>
      <c r="L74" s="231" t="str">
        <f t="shared" si="8"/>
        <v/>
      </c>
      <c r="M74" s="278"/>
      <c r="N74" s="231" t="str">
        <f>+IFERROR(VLOOKUP($M74,'10 FORMULAS'!$B$54:$C$55,2,0),"")</f>
        <v/>
      </c>
      <c r="O74" s="279"/>
      <c r="P74" s="279"/>
      <c r="Q74" s="279"/>
      <c r="R74" s="279"/>
      <c r="S74" s="231" t="str">
        <f t="shared" si="9"/>
        <v/>
      </c>
      <c r="T74" s="231" t="str">
        <f t="shared" si="5"/>
        <v/>
      </c>
      <c r="U74" s="231" t="str">
        <f t="shared" si="6"/>
        <v/>
      </c>
      <c r="V74" s="645"/>
      <c r="W74" s="38"/>
      <c r="X74" s="227"/>
      <c r="Y74" s="228"/>
      <c r="Z74" s="228"/>
    </row>
    <row r="75" spans="1:26" ht="29.45" customHeight="1" x14ac:dyDescent="0.25">
      <c r="A75" s="626"/>
      <c r="B75" s="629"/>
      <c r="C75" s="632"/>
      <c r="D75" s="635"/>
      <c r="E75" s="277">
        <v>2</v>
      </c>
      <c r="F75" s="257"/>
      <c r="G75" s="193"/>
      <c r="H75" s="193"/>
      <c r="I75" s="220" t="str">
        <f t="shared" si="7"/>
        <v xml:space="preserve">  </v>
      </c>
      <c r="J75" s="282"/>
      <c r="K75" s="231" t="str">
        <f>+IFERROR(VLOOKUP($J75,'10 FORMULAS'!$B$53:$C$53,2,0),"")</f>
        <v/>
      </c>
      <c r="L75" s="231" t="str">
        <f t="shared" si="8"/>
        <v/>
      </c>
      <c r="M75" s="278"/>
      <c r="N75" s="231" t="str">
        <f>+IFERROR(VLOOKUP($M75,'10 FORMULAS'!$B$54:$C$55,2,0),"")</f>
        <v/>
      </c>
      <c r="O75" s="279"/>
      <c r="P75" s="279"/>
      <c r="Q75" s="279"/>
      <c r="R75" s="279"/>
      <c r="S75" s="231" t="str">
        <f t="shared" si="9"/>
        <v/>
      </c>
      <c r="T75" s="231" t="str">
        <f t="shared" si="5"/>
        <v/>
      </c>
      <c r="U75" s="231" t="str">
        <f t="shared" si="6"/>
        <v/>
      </c>
      <c r="V75" s="646"/>
      <c r="W75" s="38"/>
      <c r="X75" s="227"/>
      <c r="Y75" s="228"/>
      <c r="Z75" s="228"/>
    </row>
    <row r="76" spans="1:26" ht="29.45" customHeight="1" x14ac:dyDescent="0.25">
      <c r="A76" s="626"/>
      <c r="B76" s="629"/>
      <c r="C76" s="632"/>
      <c r="D76" s="635"/>
      <c r="E76" s="277">
        <v>3</v>
      </c>
      <c r="F76" s="257"/>
      <c r="G76" s="193"/>
      <c r="H76" s="193"/>
      <c r="I76" s="220" t="str">
        <f t="shared" si="7"/>
        <v xml:space="preserve">  </v>
      </c>
      <c r="J76" s="282"/>
      <c r="K76" s="231" t="str">
        <f>+IFERROR(VLOOKUP($J76,'10 FORMULAS'!$B$53:$C$53,2,0),"")</f>
        <v/>
      </c>
      <c r="L76" s="231" t="str">
        <f t="shared" si="8"/>
        <v/>
      </c>
      <c r="M76" s="278"/>
      <c r="N76" s="231" t="str">
        <f>+IFERROR(VLOOKUP($M76,'10 FORMULAS'!$B$54:$C$55,2,0),"")</f>
        <v/>
      </c>
      <c r="O76" s="279"/>
      <c r="P76" s="279"/>
      <c r="Q76" s="279"/>
      <c r="R76" s="279"/>
      <c r="S76" s="231" t="str">
        <f t="shared" si="9"/>
        <v/>
      </c>
      <c r="T76" s="231" t="str">
        <f t="shared" si="5"/>
        <v/>
      </c>
      <c r="U76" s="231" t="str">
        <f t="shared" si="6"/>
        <v/>
      </c>
      <c r="V76" s="646"/>
      <c r="W76" s="38"/>
      <c r="X76" s="227"/>
      <c r="Y76" s="228"/>
      <c r="Z76" s="228"/>
    </row>
    <row r="77" spans="1:26" ht="29.45" customHeight="1" x14ac:dyDescent="0.25">
      <c r="A77" s="626"/>
      <c r="B77" s="629"/>
      <c r="C77" s="632"/>
      <c r="D77" s="635"/>
      <c r="E77" s="277">
        <v>4</v>
      </c>
      <c r="F77" s="257"/>
      <c r="G77" s="193"/>
      <c r="H77" s="193"/>
      <c r="I77" s="220" t="str">
        <f t="shared" si="7"/>
        <v xml:space="preserve">  </v>
      </c>
      <c r="J77" s="282"/>
      <c r="K77" s="231" t="str">
        <f>+IFERROR(VLOOKUP($J77,'10 FORMULAS'!$B$53:$C$53,2,0),"")</f>
        <v/>
      </c>
      <c r="L77" s="231" t="str">
        <f t="shared" si="8"/>
        <v/>
      </c>
      <c r="M77" s="278"/>
      <c r="N77" s="231" t="str">
        <f>+IFERROR(VLOOKUP($M77,'10 FORMULAS'!$B$54:$C$55,2,0),"")</f>
        <v/>
      </c>
      <c r="O77" s="279"/>
      <c r="P77" s="279"/>
      <c r="Q77" s="279"/>
      <c r="R77" s="279"/>
      <c r="S77" s="231" t="str">
        <f t="shared" si="9"/>
        <v/>
      </c>
      <c r="T77" s="231" t="str">
        <f t="shared" si="5"/>
        <v/>
      </c>
      <c r="U77" s="231" t="str">
        <f t="shared" si="6"/>
        <v/>
      </c>
      <c r="V77" s="646"/>
      <c r="W77" s="38"/>
      <c r="X77" s="227"/>
      <c r="Y77" s="228"/>
      <c r="Z77" s="228"/>
    </row>
    <row r="78" spans="1:26" ht="29.45" customHeight="1" x14ac:dyDescent="0.25">
      <c r="A78" s="626"/>
      <c r="B78" s="629"/>
      <c r="C78" s="632"/>
      <c r="D78" s="635"/>
      <c r="E78" s="277">
        <v>5</v>
      </c>
      <c r="F78" s="257"/>
      <c r="G78" s="193"/>
      <c r="H78" s="193"/>
      <c r="I78" s="220" t="str">
        <f t="shared" si="7"/>
        <v xml:space="preserve">  </v>
      </c>
      <c r="J78" s="282"/>
      <c r="K78" s="231" t="str">
        <f>+IFERROR(VLOOKUP($J78,'10 FORMULAS'!$B$53:$C$53,2,0),"")</f>
        <v/>
      </c>
      <c r="L78" s="231" t="str">
        <f t="shared" si="8"/>
        <v/>
      </c>
      <c r="M78" s="278"/>
      <c r="N78" s="231" t="str">
        <f>+IFERROR(VLOOKUP($M78,'10 FORMULAS'!$B$54:$C$55,2,0),"")</f>
        <v/>
      </c>
      <c r="O78" s="279"/>
      <c r="P78" s="279"/>
      <c r="Q78" s="279"/>
      <c r="R78" s="279"/>
      <c r="S78" s="231" t="str">
        <f t="shared" si="9"/>
        <v/>
      </c>
      <c r="T78" s="231" t="str">
        <f t="shared" si="5"/>
        <v/>
      </c>
      <c r="U78" s="231" t="str">
        <f t="shared" si="6"/>
        <v/>
      </c>
      <c r="V78" s="646"/>
      <c r="W78" s="38"/>
      <c r="X78" s="227"/>
      <c r="Y78" s="228"/>
      <c r="Z78" s="228"/>
    </row>
    <row r="79" spans="1:26" ht="29.45" customHeight="1" thickBot="1" x14ac:dyDescent="0.3">
      <c r="A79" s="627"/>
      <c r="B79" s="630"/>
      <c r="C79" s="633"/>
      <c r="D79" s="636"/>
      <c r="E79" s="280">
        <v>6</v>
      </c>
      <c r="F79" s="260"/>
      <c r="G79" s="194"/>
      <c r="H79" s="194"/>
      <c r="I79" s="220" t="str">
        <f t="shared" si="7"/>
        <v xml:space="preserve">  </v>
      </c>
      <c r="J79" s="282"/>
      <c r="K79" s="231" t="str">
        <f>+IFERROR(VLOOKUP($J79,'10 FORMULAS'!$B$53:$C$53,2,0),"")</f>
        <v/>
      </c>
      <c r="L79" s="231" t="str">
        <f t="shared" si="8"/>
        <v/>
      </c>
      <c r="M79" s="278"/>
      <c r="N79" s="231" t="str">
        <f>+IFERROR(VLOOKUP($M79,'10 FORMULAS'!$B$54:$C$55,2,0),"")</f>
        <v/>
      </c>
      <c r="O79" s="279"/>
      <c r="P79" s="279"/>
      <c r="Q79" s="279"/>
      <c r="R79" s="279"/>
      <c r="S79" s="231" t="str">
        <f t="shared" si="9"/>
        <v/>
      </c>
      <c r="T79" s="231" t="str">
        <f t="shared" si="5"/>
        <v/>
      </c>
      <c r="U79" s="231" t="str">
        <f t="shared" si="6"/>
        <v/>
      </c>
      <c r="V79" s="647"/>
      <c r="W79" s="38"/>
    </row>
    <row r="80" spans="1:26" ht="29.45" customHeight="1" x14ac:dyDescent="0.25">
      <c r="A80" s="625" t="str">
        <f>'2 CONTEXTO E IDENTIFICACIÓN'!A21</f>
        <v>R13</v>
      </c>
      <c r="B80" s="628" t="str">
        <f>+'2 CONTEXTO E IDENTIFICACIÓN'!J21</f>
        <v xml:space="preserve"> por a causa de </v>
      </c>
      <c r="C80" s="631" t="str">
        <f>+'3 PROBABIL E IMPACTO INHERENTE'!E21</f>
        <v/>
      </c>
      <c r="D80" s="634" t="str">
        <f>+'3 PROBABIL E IMPACTO INHERENTE'!M21</f>
        <v/>
      </c>
      <c r="E80" s="281">
        <v>1</v>
      </c>
      <c r="F80" s="258"/>
      <c r="G80" s="52"/>
      <c r="H80" s="52"/>
      <c r="I80" s="220" t="str">
        <f t="shared" si="7"/>
        <v xml:space="preserve">  </v>
      </c>
      <c r="J80" s="282"/>
      <c r="K80" s="231" t="str">
        <f>+IFERROR(VLOOKUP($J80,'10 FORMULAS'!$B$53:$C$53,2,0),"")</f>
        <v/>
      </c>
      <c r="L80" s="231" t="str">
        <f t="shared" si="8"/>
        <v/>
      </c>
      <c r="M80" s="278"/>
      <c r="N80" s="231" t="str">
        <f>+IFERROR(VLOOKUP($M80,'10 FORMULAS'!$B$54:$C$55,2,0),"")</f>
        <v/>
      </c>
      <c r="O80" s="279"/>
      <c r="P80" s="279"/>
      <c r="Q80" s="279"/>
      <c r="R80" s="279"/>
      <c r="S80" s="231" t="str">
        <f t="shared" si="9"/>
        <v/>
      </c>
      <c r="T80" s="231" t="str">
        <f t="shared" si="5"/>
        <v/>
      </c>
      <c r="U80" s="231" t="str">
        <f t="shared" si="6"/>
        <v/>
      </c>
      <c r="V80" s="645"/>
      <c r="W80" s="38"/>
      <c r="X80" s="227"/>
      <c r="Y80" s="228"/>
      <c r="Z80" s="228"/>
    </row>
    <row r="81" spans="1:26" ht="29.45" customHeight="1" x14ac:dyDescent="0.25">
      <c r="A81" s="626"/>
      <c r="B81" s="629"/>
      <c r="C81" s="632"/>
      <c r="D81" s="635"/>
      <c r="E81" s="277">
        <v>2</v>
      </c>
      <c r="F81" s="257"/>
      <c r="G81" s="193"/>
      <c r="H81" s="193"/>
      <c r="I81" s="220" t="str">
        <f t="shared" si="7"/>
        <v xml:space="preserve">  </v>
      </c>
      <c r="J81" s="282"/>
      <c r="K81" s="231" t="str">
        <f>+IFERROR(VLOOKUP($J81,'10 FORMULAS'!$B$53:$C$53,2,0),"")</f>
        <v/>
      </c>
      <c r="L81" s="231" t="str">
        <f t="shared" si="8"/>
        <v/>
      </c>
      <c r="M81" s="278"/>
      <c r="N81" s="231" t="str">
        <f>+IFERROR(VLOOKUP($M81,'10 FORMULAS'!$B$54:$C$55,2,0),"")</f>
        <v/>
      </c>
      <c r="O81" s="279"/>
      <c r="P81" s="279"/>
      <c r="Q81" s="279"/>
      <c r="R81" s="279"/>
      <c r="S81" s="231" t="str">
        <f t="shared" si="9"/>
        <v/>
      </c>
      <c r="T81" s="231" t="str">
        <f t="shared" si="5"/>
        <v/>
      </c>
      <c r="U81" s="231" t="str">
        <f t="shared" si="6"/>
        <v/>
      </c>
      <c r="V81" s="646"/>
      <c r="W81" s="38"/>
      <c r="X81" s="227"/>
      <c r="Y81" s="228"/>
      <c r="Z81" s="228"/>
    </row>
    <row r="82" spans="1:26" ht="29.45" customHeight="1" x14ac:dyDescent="0.25">
      <c r="A82" s="626"/>
      <c r="B82" s="629"/>
      <c r="C82" s="632"/>
      <c r="D82" s="635"/>
      <c r="E82" s="277">
        <v>3</v>
      </c>
      <c r="F82" s="257"/>
      <c r="G82" s="193"/>
      <c r="H82" s="193"/>
      <c r="I82" s="220" t="str">
        <f t="shared" si="7"/>
        <v xml:space="preserve">  </v>
      </c>
      <c r="J82" s="282"/>
      <c r="K82" s="231" t="str">
        <f>+IFERROR(VLOOKUP($J82,'10 FORMULAS'!$B$53:$C$53,2,0),"")</f>
        <v/>
      </c>
      <c r="L82" s="231" t="str">
        <f t="shared" si="8"/>
        <v/>
      </c>
      <c r="M82" s="278"/>
      <c r="N82" s="231" t="str">
        <f>+IFERROR(VLOOKUP($M82,'10 FORMULAS'!$B$54:$C$55,2,0),"")</f>
        <v/>
      </c>
      <c r="O82" s="279"/>
      <c r="P82" s="279"/>
      <c r="Q82" s="279"/>
      <c r="R82" s="279"/>
      <c r="S82" s="231" t="str">
        <f t="shared" si="9"/>
        <v/>
      </c>
      <c r="T82" s="231" t="str">
        <f t="shared" si="5"/>
        <v/>
      </c>
      <c r="U82" s="231" t="str">
        <f t="shared" si="6"/>
        <v/>
      </c>
      <c r="V82" s="646"/>
      <c r="W82" s="38"/>
      <c r="X82" s="227"/>
      <c r="Y82" s="228"/>
      <c r="Z82" s="228"/>
    </row>
    <row r="83" spans="1:26" ht="29.45" customHeight="1" x14ac:dyDescent="0.25">
      <c r="A83" s="626"/>
      <c r="B83" s="629"/>
      <c r="C83" s="632"/>
      <c r="D83" s="635"/>
      <c r="E83" s="277">
        <v>4</v>
      </c>
      <c r="F83" s="257"/>
      <c r="G83" s="193"/>
      <c r="H83" s="193"/>
      <c r="I83" s="220" t="str">
        <f t="shared" si="7"/>
        <v xml:space="preserve">  </v>
      </c>
      <c r="J83" s="282"/>
      <c r="K83" s="231" t="str">
        <f>+IFERROR(VLOOKUP($J83,'10 FORMULAS'!$B$53:$C$53,2,0),"")</f>
        <v/>
      </c>
      <c r="L83" s="231" t="str">
        <f t="shared" si="8"/>
        <v/>
      </c>
      <c r="M83" s="278"/>
      <c r="N83" s="231" t="str">
        <f>+IFERROR(VLOOKUP($M83,'10 FORMULAS'!$B$54:$C$55,2,0),"")</f>
        <v/>
      </c>
      <c r="O83" s="279"/>
      <c r="P83" s="279"/>
      <c r="Q83" s="279"/>
      <c r="R83" s="279"/>
      <c r="S83" s="231" t="str">
        <f t="shared" si="9"/>
        <v/>
      </c>
      <c r="T83" s="231" t="str">
        <f t="shared" si="5"/>
        <v/>
      </c>
      <c r="U83" s="231" t="str">
        <f t="shared" si="6"/>
        <v/>
      </c>
      <c r="V83" s="646"/>
      <c r="W83" s="38"/>
      <c r="X83" s="227"/>
      <c r="Y83" s="228"/>
      <c r="Z83" s="228"/>
    </row>
    <row r="84" spans="1:26" ht="29.45" customHeight="1" x14ac:dyDescent="0.25">
      <c r="A84" s="626"/>
      <c r="B84" s="629"/>
      <c r="C84" s="632"/>
      <c r="D84" s="635"/>
      <c r="E84" s="277">
        <v>5</v>
      </c>
      <c r="F84" s="257"/>
      <c r="G84" s="193"/>
      <c r="H84" s="193"/>
      <c r="I84" s="220" t="str">
        <f t="shared" si="7"/>
        <v xml:space="preserve">  </v>
      </c>
      <c r="J84" s="282"/>
      <c r="K84" s="231" t="str">
        <f>+IFERROR(VLOOKUP($J84,'10 FORMULAS'!$B$53:$C$53,2,0),"")</f>
        <v/>
      </c>
      <c r="L84" s="231" t="str">
        <f t="shared" si="8"/>
        <v/>
      </c>
      <c r="M84" s="278"/>
      <c r="N84" s="231" t="str">
        <f>+IFERROR(VLOOKUP($M84,'10 FORMULAS'!$B$54:$C$55,2,0),"")</f>
        <v/>
      </c>
      <c r="O84" s="279"/>
      <c r="P84" s="279"/>
      <c r="Q84" s="279"/>
      <c r="R84" s="279"/>
      <c r="S84" s="231" t="str">
        <f t="shared" si="9"/>
        <v/>
      </c>
      <c r="T84" s="231" t="str">
        <f t="shared" ref="T84:T115" si="10">+IFERROR(D84*S84,"")</f>
        <v/>
      </c>
      <c r="U84" s="231" t="str">
        <f t="shared" ref="U84:U115" si="11">+IFERROR(D84-T84,"")</f>
        <v/>
      </c>
      <c r="V84" s="646"/>
      <c r="W84" s="38"/>
      <c r="X84" s="227"/>
      <c r="Y84" s="228"/>
      <c r="Z84" s="228"/>
    </row>
    <row r="85" spans="1:26" ht="29.45" customHeight="1" thickBot="1" x14ac:dyDescent="0.3">
      <c r="A85" s="627"/>
      <c r="B85" s="630"/>
      <c r="C85" s="633"/>
      <c r="D85" s="636"/>
      <c r="E85" s="280">
        <v>6</v>
      </c>
      <c r="F85" s="260"/>
      <c r="G85" s="194"/>
      <c r="H85" s="194"/>
      <c r="I85" s="220" t="str">
        <f t="shared" si="7"/>
        <v xml:space="preserve">  </v>
      </c>
      <c r="J85" s="282"/>
      <c r="K85" s="231" t="str">
        <f>+IFERROR(VLOOKUP($J85,'10 FORMULAS'!$B$53:$C$53,2,0),"")</f>
        <v/>
      </c>
      <c r="L85" s="231" t="str">
        <f t="shared" si="8"/>
        <v/>
      </c>
      <c r="M85" s="278"/>
      <c r="N85" s="231" t="str">
        <f>+IFERROR(VLOOKUP($M85,'10 FORMULAS'!$B$54:$C$55,2,0),"")</f>
        <v/>
      </c>
      <c r="O85" s="279"/>
      <c r="P85" s="279"/>
      <c r="Q85" s="279"/>
      <c r="R85" s="279"/>
      <c r="S85" s="231" t="str">
        <f t="shared" si="9"/>
        <v/>
      </c>
      <c r="T85" s="231" t="str">
        <f t="shared" si="10"/>
        <v/>
      </c>
      <c r="U85" s="231" t="str">
        <f t="shared" si="11"/>
        <v/>
      </c>
      <c r="V85" s="647"/>
      <c r="W85" s="38"/>
    </row>
    <row r="86" spans="1:26" ht="29.45" customHeight="1" x14ac:dyDescent="0.25">
      <c r="A86" s="625" t="str">
        <f>'2 CONTEXTO E IDENTIFICACIÓN'!A22</f>
        <v>R14</v>
      </c>
      <c r="B86" s="628" t="str">
        <f>+'2 CONTEXTO E IDENTIFICACIÓN'!J22</f>
        <v xml:space="preserve"> por a causa de </v>
      </c>
      <c r="C86" s="631" t="str">
        <f>+'3 PROBABIL E IMPACTO INHERENTE'!E22</f>
        <v/>
      </c>
      <c r="D86" s="634" t="str">
        <f>+'3 PROBABIL E IMPACTO INHERENTE'!M22</f>
        <v/>
      </c>
      <c r="E86" s="281">
        <v>1</v>
      </c>
      <c r="F86" s="258"/>
      <c r="G86" s="52"/>
      <c r="H86" s="52"/>
      <c r="I86" s="220" t="str">
        <f t="shared" si="7"/>
        <v xml:space="preserve">  </v>
      </c>
      <c r="J86" s="282"/>
      <c r="K86" s="231" t="str">
        <f>+IFERROR(VLOOKUP($J86,'10 FORMULAS'!$B$53:$C$53,2,0),"")</f>
        <v/>
      </c>
      <c r="L86" s="231" t="str">
        <f t="shared" si="8"/>
        <v/>
      </c>
      <c r="M86" s="278"/>
      <c r="N86" s="231" t="str">
        <f>+IFERROR(VLOOKUP($M86,'10 FORMULAS'!$B$54:$C$55,2,0),"")</f>
        <v/>
      </c>
      <c r="O86" s="279"/>
      <c r="P86" s="279"/>
      <c r="Q86" s="279"/>
      <c r="R86" s="279"/>
      <c r="S86" s="231" t="str">
        <f t="shared" si="9"/>
        <v/>
      </c>
      <c r="T86" s="231" t="str">
        <f t="shared" si="10"/>
        <v/>
      </c>
      <c r="U86" s="231" t="str">
        <f t="shared" si="11"/>
        <v/>
      </c>
      <c r="V86" s="645"/>
      <c r="W86" s="38"/>
      <c r="X86" s="227"/>
      <c r="Y86" s="228"/>
      <c r="Z86" s="228"/>
    </row>
    <row r="87" spans="1:26" ht="29.45" customHeight="1" x14ac:dyDescent="0.25">
      <c r="A87" s="626"/>
      <c r="B87" s="629"/>
      <c r="C87" s="632"/>
      <c r="D87" s="635"/>
      <c r="E87" s="277">
        <v>2</v>
      </c>
      <c r="F87" s="257"/>
      <c r="G87" s="193"/>
      <c r="H87" s="193"/>
      <c r="I87" s="220" t="str">
        <f t="shared" si="7"/>
        <v xml:space="preserve">  </v>
      </c>
      <c r="J87" s="282"/>
      <c r="K87" s="231" t="str">
        <f>+IFERROR(VLOOKUP($J87,'10 FORMULAS'!$B$53:$C$53,2,0),"")</f>
        <v/>
      </c>
      <c r="L87" s="231" t="str">
        <f t="shared" si="8"/>
        <v/>
      </c>
      <c r="M87" s="278"/>
      <c r="N87" s="231" t="str">
        <f>+IFERROR(VLOOKUP($M87,'10 FORMULAS'!$B$54:$C$55,2,0),"")</f>
        <v/>
      </c>
      <c r="O87" s="279"/>
      <c r="P87" s="279"/>
      <c r="Q87" s="279"/>
      <c r="R87" s="279"/>
      <c r="S87" s="231" t="str">
        <f t="shared" si="9"/>
        <v/>
      </c>
      <c r="T87" s="231" t="str">
        <f t="shared" si="10"/>
        <v/>
      </c>
      <c r="U87" s="231" t="str">
        <f t="shared" si="11"/>
        <v/>
      </c>
      <c r="V87" s="646"/>
      <c r="W87" s="38"/>
      <c r="X87" s="227"/>
      <c r="Y87" s="228"/>
      <c r="Z87" s="228"/>
    </row>
    <row r="88" spans="1:26" ht="29.45" customHeight="1" x14ac:dyDescent="0.25">
      <c r="A88" s="626"/>
      <c r="B88" s="629"/>
      <c r="C88" s="632"/>
      <c r="D88" s="635"/>
      <c r="E88" s="277">
        <v>3</v>
      </c>
      <c r="F88" s="257"/>
      <c r="G88" s="193"/>
      <c r="H88" s="193"/>
      <c r="I88" s="220" t="str">
        <f t="shared" si="7"/>
        <v xml:space="preserve">  </v>
      </c>
      <c r="J88" s="282"/>
      <c r="K88" s="231" t="str">
        <f>+IFERROR(VLOOKUP($J88,'10 FORMULAS'!$B$53:$C$53,2,0),"")</f>
        <v/>
      </c>
      <c r="L88" s="231" t="str">
        <f t="shared" si="8"/>
        <v/>
      </c>
      <c r="M88" s="278"/>
      <c r="N88" s="231" t="str">
        <f>+IFERROR(VLOOKUP($M88,'10 FORMULAS'!$B$54:$C$55,2,0),"")</f>
        <v/>
      </c>
      <c r="O88" s="279"/>
      <c r="P88" s="279"/>
      <c r="Q88" s="279"/>
      <c r="R88" s="279"/>
      <c r="S88" s="231" t="str">
        <f t="shared" si="9"/>
        <v/>
      </c>
      <c r="T88" s="231" t="str">
        <f t="shared" si="10"/>
        <v/>
      </c>
      <c r="U88" s="231" t="str">
        <f t="shared" si="11"/>
        <v/>
      </c>
      <c r="V88" s="646"/>
      <c r="W88" s="38"/>
      <c r="X88" s="227"/>
      <c r="Y88" s="228"/>
      <c r="Z88" s="228"/>
    </row>
    <row r="89" spans="1:26" ht="29.45" customHeight="1" x14ac:dyDescent="0.25">
      <c r="A89" s="626"/>
      <c r="B89" s="629"/>
      <c r="C89" s="632"/>
      <c r="D89" s="635"/>
      <c r="E89" s="277">
        <v>4</v>
      </c>
      <c r="F89" s="257"/>
      <c r="G89" s="193"/>
      <c r="H89" s="193"/>
      <c r="I89" s="220" t="str">
        <f t="shared" si="7"/>
        <v xml:space="preserve">  </v>
      </c>
      <c r="J89" s="282"/>
      <c r="K89" s="231" t="str">
        <f>+IFERROR(VLOOKUP($J89,'10 FORMULAS'!$B$53:$C$53,2,0),"")</f>
        <v/>
      </c>
      <c r="L89" s="231" t="str">
        <f t="shared" si="8"/>
        <v/>
      </c>
      <c r="M89" s="278"/>
      <c r="N89" s="231" t="str">
        <f>+IFERROR(VLOOKUP($M89,'10 FORMULAS'!$B$54:$C$55,2,0),"")</f>
        <v/>
      </c>
      <c r="O89" s="279"/>
      <c r="P89" s="279"/>
      <c r="Q89" s="279"/>
      <c r="R89" s="279"/>
      <c r="S89" s="231" t="str">
        <f t="shared" si="9"/>
        <v/>
      </c>
      <c r="T89" s="231" t="str">
        <f t="shared" si="10"/>
        <v/>
      </c>
      <c r="U89" s="231" t="str">
        <f t="shared" si="11"/>
        <v/>
      </c>
      <c r="V89" s="646"/>
      <c r="W89" s="38"/>
      <c r="X89" s="227"/>
      <c r="Y89" s="228"/>
      <c r="Z89" s="228"/>
    </row>
    <row r="90" spans="1:26" ht="29.45" customHeight="1" x14ac:dyDescent="0.25">
      <c r="A90" s="626"/>
      <c r="B90" s="629"/>
      <c r="C90" s="632"/>
      <c r="D90" s="635"/>
      <c r="E90" s="277">
        <v>5</v>
      </c>
      <c r="F90" s="257"/>
      <c r="G90" s="193"/>
      <c r="H90" s="193"/>
      <c r="I90" s="220" t="str">
        <f t="shared" si="7"/>
        <v xml:space="preserve">  </v>
      </c>
      <c r="J90" s="282"/>
      <c r="K90" s="231" t="str">
        <f>+IFERROR(VLOOKUP($J90,'10 FORMULAS'!$B$53:$C$53,2,0),"")</f>
        <v/>
      </c>
      <c r="L90" s="231" t="str">
        <f t="shared" si="8"/>
        <v/>
      </c>
      <c r="M90" s="278"/>
      <c r="N90" s="231" t="str">
        <f>+IFERROR(VLOOKUP($M90,'10 FORMULAS'!$B$54:$C$55,2,0),"")</f>
        <v/>
      </c>
      <c r="O90" s="279"/>
      <c r="P90" s="279"/>
      <c r="Q90" s="279"/>
      <c r="R90" s="279"/>
      <c r="S90" s="231" t="str">
        <f t="shared" si="9"/>
        <v/>
      </c>
      <c r="T90" s="231" t="str">
        <f t="shared" si="10"/>
        <v/>
      </c>
      <c r="U90" s="231" t="str">
        <f t="shared" si="11"/>
        <v/>
      </c>
      <c r="V90" s="646"/>
      <c r="W90" s="38"/>
      <c r="X90" s="227"/>
      <c r="Y90" s="228"/>
      <c r="Z90" s="228"/>
    </row>
    <row r="91" spans="1:26" ht="29.45" customHeight="1" thickBot="1" x14ac:dyDescent="0.3">
      <c r="A91" s="627"/>
      <c r="B91" s="630"/>
      <c r="C91" s="633"/>
      <c r="D91" s="636"/>
      <c r="E91" s="280">
        <v>6</v>
      </c>
      <c r="F91" s="260"/>
      <c r="G91" s="194"/>
      <c r="H91" s="194"/>
      <c r="I91" s="220" t="str">
        <f t="shared" si="7"/>
        <v xml:space="preserve">  </v>
      </c>
      <c r="J91" s="282"/>
      <c r="K91" s="231" t="str">
        <f>+IFERROR(VLOOKUP($J91,'10 FORMULAS'!$B$53:$C$53,2,0),"")</f>
        <v/>
      </c>
      <c r="L91" s="231" t="str">
        <f t="shared" si="8"/>
        <v/>
      </c>
      <c r="M91" s="278"/>
      <c r="N91" s="231" t="str">
        <f>+IFERROR(VLOOKUP($M91,'10 FORMULAS'!$B$54:$C$55,2,0),"")</f>
        <v/>
      </c>
      <c r="O91" s="279"/>
      <c r="P91" s="279"/>
      <c r="Q91" s="279"/>
      <c r="R91" s="279"/>
      <c r="S91" s="231" t="str">
        <f t="shared" si="9"/>
        <v/>
      </c>
      <c r="T91" s="231" t="str">
        <f t="shared" si="10"/>
        <v/>
      </c>
      <c r="U91" s="231" t="str">
        <f t="shared" si="11"/>
        <v/>
      </c>
      <c r="V91" s="647"/>
      <c r="W91" s="38"/>
    </row>
    <row r="92" spans="1:26" ht="29.45" customHeight="1" x14ac:dyDescent="0.25">
      <c r="A92" s="625" t="str">
        <f>'2 CONTEXTO E IDENTIFICACIÓN'!A23</f>
        <v>R15</v>
      </c>
      <c r="B92" s="628" t="str">
        <f>+'2 CONTEXTO E IDENTIFICACIÓN'!J23</f>
        <v xml:space="preserve"> por a causa de </v>
      </c>
      <c r="C92" s="631" t="str">
        <f>+'3 PROBABIL E IMPACTO INHERENTE'!E23</f>
        <v/>
      </c>
      <c r="D92" s="634" t="str">
        <f>+'3 PROBABIL E IMPACTO INHERENTE'!M23</f>
        <v/>
      </c>
      <c r="E92" s="281">
        <v>1</v>
      </c>
      <c r="F92" s="258"/>
      <c r="G92" s="52"/>
      <c r="H92" s="52"/>
      <c r="I92" s="220" t="str">
        <f t="shared" si="7"/>
        <v xml:space="preserve">  </v>
      </c>
      <c r="J92" s="282"/>
      <c r="K92" s="231" t="str">
        <f>+IFERROR(VLOOKUP($J92,'10 FORMULAS'!$B$53:$C$53,2,0),"")</f>
        <v/>
      </c>
      <c r="L92" s="231" t="str">
        <f t="shared" si="8"/>
        <v/>
      </c>
      <c r="M92" s="278"/>
      <c r="N92" s="231" t="str">
        <f>+IFERROR(VLOOKUP($M92,'10 FORMULAS'!$B$54:$C$55,2,0),"")</f>
        <v/>
      </c>
      <c r="O92" s="279"/>
      <c r="P92" s="279"/>
      <c r="Q92" s="279"/>
      <c r="R92" s="279"/>
      <c r="S92" s="231" t="str">
        <f t="shared" si="9"/>
        <v/>
      </c>
      <c r="T92" s="231" t="str">
        <f t="shared" si="10"/>
        <v/>
      </c>
      <c r="U92" s="231" t="str">
        <f t="shared" si="11"/>
        <v/>
      </c>
      <c r="V92" s="645"/>
      <c r="W92" s="38"/>
      <c r="X92" s="227"/>
      <c r="Y92" s="228"/>
      <c r="Z92" s="228"/>
    </row>
    <row r="93" spans="1:26" ht="29.45" customHeight="1" x14ac:dyDescent="0.25">
      <c r="A93" s="626"/>
      <c r="B93" s="629"/>
      <c r="C93" s="632"/>
      <c r="D93" s="635"/>
      <c r="E93" s="277">
        <v>2</v>
      </c>
      <c r="F93" s="257"/>
      <c r="G93" s="193"/>
      <c r="H93" s="193"/>
      <c r="I93" s="220" t="str">
        <f t="shared" si="7"/>
        <v xml:space="preserve">  </v>
      </c>
      <c r="J93" s="282"/>
      <c r="K93" s="231" t="str">
        <f>+IFERROR(VLOOKUP($J93,'10 FORMULAS'!$B$53:$C$53,2,0),"")</f>
        <v/>
      </c>
      <c r="L93" s="231" t="str">
        <f t="shared" si="8"/>
        <v/>
      </c>
      <c r="M93" s="278"/>
      <c r="N93" s="231" t="str">
        <f>+IFERROR(VLOOKUP($M93,'10 FORMULAS'!$B$54:$C$55,2,0),"")</f>
        <v/>
      </c>
      <c r="O93" s="279"/>
      <c r="P93" s="279"/>
      <c r="Q93" s="279"/>
      <c r="R93" s="279"/>
      <c r="S93" s="231" t="str">
        <f t="shared" si="9"/>
        <v/>
      </c>
      <c r="T93" s="231" t="str">
        <f t="shared" si="10"/>
        <v/>
      </c>
      <c r="U93" s="231" t="str">
        <f t="shared" si="11"/>
        <v/>
      </c>
      <c r="V93" s="646"/>
      <c r="W93" s="38"/>
      <c r="X93" s="227"/>
      <c r="Y93" s="228"/>
      <c r="Z93" s="228"/>
    </row>
    <row r="94" spans="1:26" ht="29.45" customHeight="1" x14ac:dyDescent="0.25">
      <c r="A94" s="626"/>
      <c r="B94" s="629"/>
      <c r="C94" s="632"/>
      <c r="D94" s="635"/>
      <c r="E94" s="277">
        <v>3</v>
      </c>
      <c r="F94" s="257"/>
      <c r="G94" s="193"/>
      <c r="H94" s="193"/>
      <c r="I94" s="220" t="str">
        <f t="shared" si="7"/>
        <v xml:space="preserve">  </v>
      </c>
      <c r="J94" s="282"/>
      <c r="K94" s="231" t="str">
        <f>+IFERROR(VLOOKUP($J94,'10 FORMULAS'!$B$53:$C$53,2,0),"")</f>
        <v/>
      </c>
      <c r="L94" s="231" t="str">
        <f t="shared" si="8"/>
        <v/>
      </c>
      <c r="M94" s="278"/>
      <c r="N94" s="231" t="str">
        <f>+IFERROR(VLOOKUP($M94,'10 FORMULAS'!$B$54:$C$55,2,0),"")</f>
        <v/>
      </c>
      <c r="O94" s="279"/>
      <c r="P94" s="279"/>
      <c r="Q94" s="279"/>
      <c r="R94" s="279"/>
      <c r="S94" s="231" t="str">
        <f t="shared" si="9"/>
        <v/>
      </c>
      <c r="T94" s="231" t="str">
        <f t="shared" si="10"/>
        <v/>
      </c>
      <c r="U94" s="231" t="str">
        <f t="shared" si="11"/>
        <v/>
      </c>
      <c r="V94" s="646"/>
      <c r="W94" s="38"/>
      <c r="X94" s="227"/>
      <c r="Y94" s="228"/>
      <c r="Z94" s="228"/>
    </row>
    <row r="95" spans="1:26" ht="29.45" customHeight="1" x14ac:dyDescent="0.25">
      <c r="A95" s="626"/>
      <c r="B95" s="629"/>
      <c r="C95" s="632"/>
      <c r="D95" s="635"/>
      <c r="E95" s="277">
        <v>4</v>
      </c>
      <c r="F95" s="257"/>
      <c r="G95" s="193"/>
      <c r="H95" s="193"/>
      <c r="I95" s="220" t="str">
        <f t="shared" si="7"/>
        <v xml:space="preserve">  </v>
      </c>
      <c r="J95" s="282"/>
      <c r="K95" s="231" t="str">
        <f>+IFERROR(VLOOKUP($J95,'10 FORMULAS'!$B$53:$C$53,2,0),"")</f>
        <v/>
      </c>
      <c r="L95" s="231" t="str">
        <f t="shared" si="8"/>
        <v/>
      </c>
      <c r="M95" s="278"/>
      <c r="N95" s="231" t="str">
        <f>+IFERROR(VLOOKUP($M95,'10 FORMULAS'!$B$54:$C$55,2,0),"")</f>
        <v/>
      </c>
      <c r="O95" s="279"/>
      <c r="P95" s="279"/>
      <c r="Q95" s="279"/>
      <c r="R95" s="279"/>
      <c r="S95" s="231" t="str">
        <f t="shared" si="9"/>
        <v/>
      </c>
      <c r="T95" s="231" t="str">
        <f t="shared" si="10"/>
        <v/>
      </c>
      <c r="U95" s="231" t="str">
        <f t="shared" si="11"/>
        <v/>
      </c>
      <c r="V95" s="646"/>
      <c r="W95" s="38"/>
      <c r="X95" s="227"/>
      <c r="Y95" s="228"/>
      <c r="Z95" s="228"/>
    </row>
    <row r="96" spans="1:26" ht="29.45" customHeight="1" x14ac:dyDescent="0.25">
      <c r="A96" s="626"/>
      <c r="B96" s="629"/>
      <c r="C96" s="632"/>
      <c r="D96" s="635"/>
      <c r="E96" s="277">
        <v>5</v>
      </c>
      <c r="F96" s="257"/>
      <c r="G96" s="193"/>
      <c r="H96" s="193"/>
      <c r="I96" s="220" t="str">
        <f t="shared" si="7"/>
        <v xml:space="preserve">  </v>
      </c>
      <c r="J96" s="282"/>
      <c r="K96" s="231" t="str">
        <f>+IFERROR(VLOOKUP($J96,'10 FORMULAS'!$B$53:$C$53,2,0),"")</f>
        <v/>
      </c>
      <c r="L96" s="231" t="str">
        <f t="shared" si="8"/>
        <v/>
      </c>
      <c r="M96" s="278"/>
      <c r="N96" s="231" t="str">
        <f>+IFERROR(VLOOKUP($M96,'10 FORMULAS'!$B$54:$C$55,2,0),"")</f>
        <v/>
      </c>
      <c r="O96" s="279"/>
      <c r="P96" s="279"/>
      <c r="Q96" s="279"/>
      <c r="R96" s="279"/>
      <c r="S96" s="231" t="str">
        <f t="shared" si="9"/>
        <v/>
      </c>
      <c r="T96" s="231" t="str">
        <f t="shared" si="10"/>
        <v/>
      </c>
      <c r="U96" s="231" t="str">
        <f t="shared" si="11"/>
        <v/>
      </c>
      <c r="V96" s="646"/>
      <c r="W96" s="38"/>
      <c r="X96" s="227"/>
      <c r="Y96" s="228"/>
      <c r="Z96" s="228"/>
    </row>
    <row r="97" spans="1:26" ht="29.45" customHeight="1" thickBot="1" x14ac:dyDescent="0.3">
      <c r="A97" s="627"/>
      <c r="B97" s="630"/>
      <c r="C97" s="633"/>
      <c r="D97" s="636"/>
      <c r="E97" s="280">
        <v>6</v>
      </c>
      <c r="F97" s="260"/>
      <c r="G97" s="194"/>
      <c r="H97" s="194"/>
      <c r="I97" s="220" t="str">
        <f t="shared" si="7"/>
        <v xml:space="preserve">  </v>
      </c>
      <c r="J97" s="282"/>
      <c r="K97" s="231" t="str">
        <f>+IFERROR(VLOOKUP($J97,'10 FORMULAS'!$B$53:$C$53,2,0),"")</f>
        <v/>
      </c>
      <c r="L97" s="231" t="str">
        <f t="shared" si="8"/>
        <v/>
      </c>
      <c r="M97" s="278"/>
      <c r="N97" s="231" t="str">
        <f>+IFERROR(VLOOKUP($M97,'10 FORMULAS'!$B$54:$C$55,2,0),"")</f>
        <v/>
      </c>
      <c r="O97" s="279"/>
      <c r="P97" s="279"/>
      <c r="Q97" s="279"/>
      <c r="R97" s="279"/>
      <c r="S97" s="231" t="str">
        <f t="shared" si="9"/>
        <v/>
      </c>
      <c r="T97" s="231" t="str">
        <f t="shared" si="10"/>
        <v/>
      </c>
      <c r="U97" s="231" t="str">
        <f t="shared" si="11"/>
        <v/>
      </c>
      <c r="V97" s="647"/>
      <c r="W97" s="38"/>
    </row>
    <row r="98" spans="1:26" ht="29.45" customHeight="1" x14ac:dyDescent="0.25">
      <c r="A98" s="625" t="str">
        <f>'2 CONTEXTO E IDENTIFICACIÓN'!A24</f>
        <v>R16</v>
      </c>
      <c r="B98" s="628" t="str">
        <f>+'2 CONTEXTO E IDENTIFICACIÓN'!J24</f>
        <v xml:space="preserve"> por a causa de </v>
      </c>
      <c r="C98" s="631" t="str">
        <f>+'3 PROBABIL E IMPACTO INHERENTE'!E24</f>
        <v/>
      </c>
      <c r="D98" s="634" t="str">
        <f>+'3 PROBABIL E IMPACTO INHERENTE'!M24</f>
        <v/>
      </c>
      <c r="E98" s="281">
        <v>1</v>
      </c>
      <c r="F98" s="258"/>
      <c r="G98" s="52"/>
      <c r="H98" s="52"/>
      <c r="I98" s="220" t="str">
        <f t="shared" si="7"/>
        <v xml:space="preserve">  </v>
      </c>
      <c r="J98" s="282"/>
      <c r="K98" s="231" t="str">
        <f>+IFERROR(VLOOKUP($J98,'10 FORMULAS'!$B$53:$C$53,2,0),"")</f>
        <v/>
      </c>
      <c r="L98" s="231" t="str">
        <f t="shared" si="8"/>
        <v/>
      </c>
      <c r="M98" s="278"/>
      <c r="N98" s="231" t="str">
        <f>+IFERROR(VLOOKUP($M98,'10 FORMULAS'!$B$54:$C$55,2,0),"")</f>
        <v/>
      </c>
      <c r="O98" s="279"/>
      <c r="P98" s="279"/>
      <c r="Q98" s="279"/>
      <c r="R98" s="279"/>
      <c r="S98" s="231" t="str">
        <f t="shared" si="9"/>
        <v/>
      </c>
      <c r="T98" s="231" t="str">
        <f t="shared" si="10"/>
        <v/>
      </c>
      <c r="U98" s="231" t="str">
        <f t="shared" si="11"/>
        <v/>
      </c>
      <c r="V98" s="645"/>
      <c r="W98" s="38"/>
      <c r="X98" s="227"/>
      <c r="Y98" s="228"/>
      <c r="Z98" s="228"/>
    </row>
    <row r="99" spans="1:26" ht="29.45" customHeight="1" x14ac:dyDescent="0.25">
      <c r="A99" s="626"/>
      <c r="B99" s="629"/>
      <c r="C99" s="632"/>
      <c r="D99" s="635"/>
      <c r="E99" s="277">
        <v>2</v>
      </c>
      <c r="F99" s="257"/>
      <c r="G99" s="193"/>
      <c r="H99" s="193"/>
      <c r="I99" s="220" t="str">
        <f t="shared" si="7"/>
        <v xml:space="preserve">  </v>
      </c>
      <c r="J99" s="282"/>
      <c r="K99" s="231" t="str">
        <f>+IFERROR(VLOOKUP($J99,'10 FORMULAS'!$B$53:$C$53,2,0),"")</f>
        <v/>
      </c>
      <c r="L99" s="231" t="str">
        <f t="shared" si="8"/>
        <v/>
      </c>
      <c r="M99" s="278"/>
      <c r="N99" s="231" t="str">
        <f>+IFERROR(VLOOKUP($M99,'10 FORMULAS'!$B$54:$C$55,2,0),"")</f>
        <v/>
      </c>
      <c r="O99" s="279"/>
      <c r="P99" s="279"/>
      <c r="Q99" s="279"/>
      <c r="R99" s="279"/>
      <c r="S99" s="231" t="str">
        <f t="shared" si="9"/>
        <v/>
      </c>
      <c r="T99" s="231" t="str">
        <f t="shared" si="10"/>
        <v/>
      </c>
      <c r="U99" s="231" t="str">
        <f t="shared" si="11"/>
        <v/>
      </c>
      <c r="V99" s="646"/>
      <c r="W99" s="38"/>
      <c r="X99" s="227"/>
      <c r="Y99" s="228"/>
      <c r="Z99" s="228"/>
    </row>
    <row r="100" spans="1:26" ht="29.45" customHeight="1" x14ac:dyDescent="0.25">
      <c r="A100" s="626"/>
      <c r="B100" s="629"/>
      <c r="C100" s="632"/>
      <c r="D100" s="635"/>
      <c r="E100" s="277">
        <v>3</v>
      </c>
      <c r="F100" s="257"/>
      <c r="G100" s="193"/>
      <c r="H100" s="193"/>
      <c r="I100" s="220" t="str">
        <f t="shared" si="7"/>
        <v xml:space="preserve">  </v>
      </c>
      <c r="J100" s="282"/>
      <c r="K100" s="231" t="str">
        <f>+IFERROR(VLOOKUP($J100,'10 FORMULAS'!$B$53:$C$53,2,0),"")</f>
        <v/>
      </c>
      <c r="L100" s="231" t="str">
        <f t="shared" si="8"/>
        <v/>
      </c>
      <c r="M100" s="278"/>
      <c r="N100" s="231" t="str">
        <f>+IFERROR(VLOOKUP($M100,'10 FORMULAS'!$B$54:$C$55,2,0),"")</f>
        <v/>
      </c>
      <c r="O100" s="279"/>
      <c r="P100" s="279"/>
      <c r="Q100" s="279"/>
      <c r="R100" s="279"/>
      <c r="S100" s="231" t="str">
        <f t="shared" si="9"/>
        <v/>
      </c>
      <c r="T100" s="231" t="str">
        <f t="shared" si="10"/>
        <v/>
      </c>
      <c r="U100" s="231" t="str">
        <f t="shared" si="11"/>
        <v/>
      </c>
      <c r="V100" s="646"/>
      <c r="W100" s="38"/>
      <c r="X100" s="227"/>
      <c r="Y100" s="228"/>
      <c r="Z100" s="228"/>
    </row>
    <row r="101" spans="1:26" ht="29.45" customHeight="1" x14ac:dyDescent="0.25">
      <c r="A101" s="626"/>
      <c r="B101" s="629"/>
      <c r="C101" s="632"/>
      <c r="D101" s="635"/>
      <c r="E101" s="277">
        <v>4</v>
      </c>
      <c r="F101" s="257"/>
      <c r="G101" s="193"/>
      <c r="H101" s="193"/>
      <c r="I101" s="220" t="str">
        <f t="shared" si="7"/>
        <v xml:space="preserve">  </v>
      </c>
      <c r="J101" s="282"/>
      <c r="K101" s="231" t="str">
        <f>+IFERROR(VLOOKUP($J101,'10 FORMULAS'!$B$53:$C$53,2,0),"")</f>
        <v/>
      </c>
      <c r="L101" s="231" t="str">
        <f t="shared" si="8"/>
        <v/>
      </c>
      <c r="M101" s="278"/>
      <c r="N101" s="231" t="str">
        <f>+IFERROR(VLOOKUP($M101,'10 FORMULAS'!$B$54:$C$55,2,0),"")</f>
        <v/>
      </c>
      <c r="O101" s="279"/>
      <c r="P101" s="279"/>
      <c r="Q101" s="279"/>
      <c r="R101" s="279"/>
      <c r="S101" s="231" t="str">
        <f t="shared" si="9"/>
        <v/>
      </c>
      <c r="T101" s="231" t="str">
        <f t="shared" si="10"/>
        <v/>
      </c>
      <c r="U101" s="231" t="str">
        <f t="shared" si="11"/>
        <v/>
      </c>
      <c r="V101" s="646"/>
      <c r="W101" s="38"/>
      <c r="X101" s="227"/>
      <c r="Y101" s="228"/>
      <c r="Z101" s="228"/>
    </row>
    <row r="102" spans="1:26" ht="29.45" customHeight="1" x14ac:dyDescent="0.25">
      <c r="A102" s="626"/>
      <c r="B102" s="629"/>
      <c r="C102" s="632"/>
      <c r="D102" s="635"/>
      <c r="E102" s="277">
        <v>5</v>
      </c>
      <c r="F102" s="257"/>
      <c r="G102" s="193"/>
      <c r="H102" s="193"/>
      <c r="I102" s="220" t="str">
        <f t="shared" si="7"/>
        <v xml:space="preserve">  </v>
      </c>
      <c r="J102" s="282"/>
      <c r="K102" s="231" t="str">
        <f>+IFERROR(VLOOKUP($J102,'10 FORMULAS'!$B$53:$C$53,2,0),"")</f>
        <v/>
      </c>
      <c r="L102" s="231" t="str">
        <f t="shared" si="8"/>
        <v/>
      </c>
      <c r="M102" s="278"/>
      <c r="N102" s="231" t="str">
        <f>+IFERROR(VLOOKUP($M102,'10 FORMULAS'!$B$54:$C$55,2,0),"")</f>
        <v/>
      </c>
      <c r="O102" s="279"/>
      <c r="P102" s="279"/>
      <c r="Q102" s="279"/>
      <c r="R102" s="279"/>
      <c r="S102" s="231" t="str">
        <f t="shared" si="9"/>
        <v/>
      </c>
      <c r="T102" s="231" t="str">
        <f t="shared" si="10"/>
        <v/>
      </c>
      <c r="U102" s="231" t="str">
        <f t="shared" si="11"/>
        <v/>
      </c>
      <c r="V102" s="646"/>
      <c r="W102" s="38"/>
      <c r="X102" s="227"/>
      <c r="Y102" s="228"/>
      <c r="Z102" s="228"/>
    </row>
    <row r="103" spans="1:26" ht="29.45" customHeight="1" thickBot="1" x14ac:dyDescent="0.3">
      <c r="A103" s="627"/>
      <c r="B103" s="630"/>
      <c r="C103" s="633"/>
      <c r="D103" s="636"/>
      <c r="E103" s="280">
        <v>6</v>
      </c>
      <c r="F103" s="260"/>
      <c r="G103" s="194"/>
      <c r="H103" s="194"/>
      <c r="I103" s="220" t="str">
        <f t="shared" si="7"/>
        <v xml:space="preserve">  </v>
      </c>
      <c r="J103" s="282"/>
      <c r="K103" s="231" t="str">
        <f>+IFERROR(VLOOKUP($J103,'10 FORMULAS'!$B$53:$C$53,2,0),"")</f>
        <v/>
      </c>
      <c r="L103" s="231" t="str">
        <f t="shared" si="8"/>
        <v/>
      </c>
      <c r="M103" s="278"/>
      <c r="N103" s="231" t="str">
        <f>+IFERROR(VLOOKUP($M103,'10 FORMULAS'!$B$54:$C$55,2,0),"")</f>
        <v/>
      </c>
      <c r="O103" s="279"/>
      <c r="P103" s="279"/>
      <c r="Q103" s="279"/>
      <c r="R103" s="279"/>
      <c r="S103" s="231" t="str">
        <f t="shared" si="9"/>
        <v/>
      </c>
      <c r="T103" s="231" t="str">
        <f t="shared" si="10"/>
        <v/>
      </c>
      <c r="U103" s="231" t="str">
        <f t="shared" si="11"/>
        <v/>
      </c>
      <c r="V103" s="647"/>
      <c r="W103" s="38"/>
    </row>
    <row r="104" spans="1:26" ht="29.45" customHeight="1" x14ac:dyDescent="0.25">
      <c r="A104" s="625" t="str">
        <f>'2 CONTEXTO E IDENTIFICACIÓN'!A25</f>
        <v>R17</v>
      </c>
      <c r="B104" s="628" t="str">
        <f>+'2 CONTEXTO E IDENTIFICACIÓN'!J25</f>
        <v xml:space="preserve"> por a causa de </v>
      </c>
      <c r="C104" s="631" t="str">
        <f>+'3 PROBABIL E IMPACTO INHERENTE'!E25</f>
        <v/>
      </c>
      <c r="D104" s="634" t="str">
        <f>+'3 PROBABIL E IMPACTO INHERENTE'!M25</f>
        <v/>
      </c>
      <c r="E104" s="281">
        <v>1</v>
      </c>
      <c r="F104" s="258"/>
      <c r="G104" s="52"/>
      <c r="H104" s="52"/>
      <c r="I104" s="220" t="str">
        <f t="shared" si="7"/>
        <v xml:space="preserve">  </v>
      </c>
      <c r="J104" s="282"/>
      <c r="K104" s="231" t="str">
        <f>+IFERROR(VLOOKUP($J104,'10 FORMULAS'!$B$53:$C$53,2,0),"")</f>
        <v/>
      </c>
      <c r="L104" s="231" t="str">
        <f t="shared" si="8"/>
        <v/>
      </c>
      <c r="M104" s="278"/>
      <c r="N104" s="231" t="str">
        <f>+IFERROR(VLOOKUP($M104,'10 FORMULAS'!$B$54:$C$55,2,0),"")</f>
        <v/>
      </c>
      <c r="O104" s="279"/>
      <c r="P104" s="279"/>
      <c r="Q104" s="279"/>
      <c r="R104" s="279"/>
      <c r="S104" s="231" t="str">
        <f t="shared" si="9"/>
        <v/>
      </c>
      <c r="T104" s="231" t="str">
        <f t="shared" si="10"/>
        <v/>
      </c>
      <c r="U104" s="231" t="str">
        <f t="shared" si="11"/>
        <v/>
      </c>
      <c r="V104" s="645"/>
      <c r="W104" s="38"/>
      <c r="X104" s="227"/>
      <c r="Y104" s="228"/>
      <c r="Z104" s="228"/>
    </row>
    <row r="105" spans="1:26" ht="29.45" customHeight="1" x14ac:dyDescent="0.25">
      <c r="A105" s="637"/>
      <c r="B105" s="639"/>
      <c r="C105" s="643"/>
      <c r="D105" s="644"/>
      <c r="E105" s="277">
        <v>2</v>
      </c>
      <c r="F105" s="256"/>
      <c r="G105" s="253"/>
      <c r="H105" s="253"/>
      <c r="I105" s="220" t="str">
        <f t="shared" si="7"/>
        <v xml:space="preserve">  </v>
      </c>
      <c r="J105" s="282"/>
      <c r="K105" s="231" t="str">
        <f>+IFERROR(VLOOKUP($J105,'10 FORMULAS'!$B$53:$C$53,2,0),"")</f>
        <v/>
      </c>
      <c r="L105" s="231" t="str">
        <f t="shared" si="8"/>
        <v/>
      </c>
      <c r="M105" s="278"/>
      <c r="N105" s="231" t="str">
        <f>+IFERROR(VLOOKUP($M105,'10 FORMULAS'!$B$54:$C$55,2,0),"")</f>
        <v/>
      </c>
      <c r="O105" s="279"/>
      <c r="P105" s="279"/>
      <c r="Q105" s="279"/>
      <c r="R105" s="279"/>
      <c r="S105" s="231" t="str">
        <f t="shared" si="9"/>
        <v/>
      </c>
      <c r="T105" s="231" t="str">
        <f t="shared" si="10"/>
        <v/>
      </c>
      <c r="U105" s="231" t="str">
        <f t="shared" si="11"/>
        <v/>
      </c>
      <c r="V105" s="665"/>
      <c r="W105" s="38"/>
      <c r="X105" s="227"/>
      <c r="Y105" s="228"/>
      <c r="Z105" s="228"/>
    </row>
    <row r="106" spans="1:26" ht="29.45" customHeight="1" x14ac:dyDescent="0.25">
      <c r="A106" s="637"/>
      <c r="B106" s="639"/>
      <c r="C106" s="643"/>
      <c r="D106" s="644"/>
      <c r="E106" s="277">
        <v>3</v>
      </c>
      <c r="F106" s="256"/>
      <c r="G106" s="253"/>
      <c r="H106" s="253"/>
      <c r="I106" s="220" t="str">
        <f t="shared" si="7"/>
        <v xml:space="preserve">  </v>
      </c>
      <c r="J106" s="282"/>
      <c r="K106" s="231" t="str">
        <f>+IFERROR(VLOOKUP($J106,'10 FORMULAS'!$B$53:$C$53,2,0),"")</f>
        <v/>
      </c>
      <c r="L106" s="231" t="str">
        <f t="shared" si="8"/>
        <v/>
      </c>
      <c r="M106" s="278"/>
      <c r="N106" s="231" t="str">
        <f>+IFERROR(VLOOKUP($M106,'10 FORMULAS'!$B$54:$C$55,2,0),"")</f>
        <v/>
      </c>
      <c r="O106" s="279"/>
      <c r="P106" s="279"/>
      <c r="Q106" s="279"/>
      <c r="R106" s="279"/>
      <c r="S106" s="231" t="str">
        <f t="shared" si="9"/>
        <v/>
      </c>
      <c r="T106" s="231" t="str">
        <f t="shared" si="10"/>
        <v/>
      </c>
      <c r="U106" s="231" t="str">
        <f t="shared" si="11"/>
        <v/>
      </c>
      <c r="V106" s="665"/>
      <c r="W106" s="38"/>
      <c r="X106" s="227"/>
      <c r="Y106" s="228"/>
      <c r="Z106" s="228"/>
    </row>
    <row r="107" spans="1:26" ht="29.45" customHeight="1" x14ac:dyDescent="0.25">
      <c r="A107" s="626"/>
      <c r="B107" s="629"/>
      <c r="C107" s="632"/>
      <c r="D107" s="635"/>
      <c r="E107" s="277">
        <v>4</v>
      </c>
      <c r="F107" s="257"/>
      <c r="G107" s="193"/>
      <c r="H107" s="193"/>
      <c r="I107" s="220" t="str">
        <f t="shared" si="7"/>
        <v xml:space="preserve">  </v>
      </c>
      <c r="J107" s="282"/>
      <c r="K107" s="231" t="str">
        <f>+IFERROR(VLOOKUP($J107,'10 FORMULAS'!$B$53:$C$53,2,0),"")</f>
        <v/>
      </c>
      <c r="L107" s="231" t="str">
        <f t="shared" si="8"/>
        <v/>
      </c>
      <c r="M107" s="278"/>
      <c r="N107" s="231" t="str">
        <f>+IFERROR(VLOOKUP($M107,'10 FORMULAS'!$B$54:$C$55,2,0),"")</f>
        <v/>
      </c>
      <c r="O107" s="279"/>
      <c r="P107" s="279"/>
      <c r="Q107" s="279"/>
      <c r="R107" s="279"/>
      <c r="S107" s="231" t="str">
        <f t="shared" si="9"/>
        <v/>
      </c>
      <c r="T107" s="231" t="str">
        <f t="shared" si="10"/>
        <v/>
      </c>
      <c r="U107" s="231" t="str">
        <f t="shared" si="11"/>
        <v/>
      </c>
      <c r="V107" s="646"/>
      <c r="W107" s="38"/>
      <c r="X107" s="227"/>
      <c r="Y107" s="228"/>
      <c r="Z107" s="228"/>
    </row>
    <row r="108" spans="1:26" ht="29.45" customHeight="1" x14ac:dyDescent="0.25">
      <c r="A108" s="626"/>
      <c r="B108" s="629"/>
      <c r="C108" s="632"/>
      <c r="D108" s="635"/>
      <c r="E108" s="277">
        <v>5</v>
      </c>
      <c r="F108" s="257"/>
      <c r="G108" s="193"/>
      <c r="H108" s="193"/>
      <c r="I108" s="220" t="str">
        <f t="shared" si="7"/>
        <v xml:space="preserve">  </v>
      </c>
      <c r="J108" s="282"/>
      <c r="K108" s="231" t="str">
        <f>+IFERROR(VLOOKUP($J108,'10 FORMULAS'!$B$53:$C$53,2,0),"")</f>
        <v/>
      </c>
      <c r="L108" s="231" t="str">
        <f t="shared" si="8"/>
        <v/>
      </c>
      <c r="M108" s="278"/>
      <c r="N108" s="231" t="str">
        <f>+IFERROR(VLOOKUP($M108,'10 FORMULAS'!$B$54:$C$55,2,0),"")</f>
        <v/>
      </c>
      <c r="O108" s="279"/>
      <c r="P108" s="279"/>
      <c r="Q108" s="279"/>
      <c r="R108" s="279"/>
      <c r="S108" s="231" t="str">
        <f t="shared" si="9"/>
        <v/>
      </c>
      <c r="T108" s="231" t="str">
        <f t="shared" si="10"/>
        <v/>
      </c>
      <c r="U108" s="231" t="str">
        <f t="shared" si="11"/>
        <v/>
      </c>
      <c r="V108" s="646"/>
      <c r="W108" s="38"/>
      <c r="X108" s="227"/>
      <c r="Y108" s="228"/>
      <c r="Z108" s="228"/>
    </row>
    <row r="109" spans="1:26" ht="29.45" customHeight="1" thickBot="1" x14ac:dyDescent="0.3">
      <c r="A109" s="627"/>
      <c r="B109" s="630"/>
      <c r="C109" s="633"/>
      <c r="D109" s="636"/>
      <c r="E109" s="280">
        <v>6</v>
      </c>
      <c r="F109" s="260"/>
      <c r="G109" s="194"/>
      <c r="H109" s="194"/>
      <c r="I109" s="220" t="str">
        <f t="shared" si="7"/>
        <v xml:space="preserve">  </v>
      </c>
      <c r="J109" s="282"/>
      <c r="K109" s="231" t="str">
        <f>+IFERROR(VLOOKUP($J109,'10 FORMULAS'!$B$53:$C$53,2,0),"")</f>
        <v/>
      </c>
      <c r="L109" s="231" t="str">
        <f t="shared" si="8"/>
        <v/>
      </c>
      <c r="M109" s="278"/>
      <c r="N109" s="231" t="str">
        <f>+IFERROR(VLOOKUP($M109,'10 FORMULAS'!$B$54:$C$55,2,0),"")</f>
        <v/>
      </c>
      <c r="O109" s="279"/>
      <c r="P109" s="279"/>
      <c r="Q109" s="279"/>
      <c r="R109" s="279"/>
      <c r="S109" s="231" t="str">
        <f t="shared" si="9"/>
        <v/>
      </c>
      <c r="T109" s="231" t="str">
        <f t="shared" si="10"/>
        <v/>
      </c>
      <c r="U109" s="231" t="str">
        <f t="shared" si="11"/>
        <v/>
      </c>
      <c r="V109" s="647"/>
      <c r="W109" s="38"/>
    </row>
    <row r="110" spans="1:26" ht="29.45" customHeight="1" x14ac:dyDescent="0.25">
      <c r="A110" s="625" t="str">
        <f>'2 CONTEXTO E IDENTIFICACIÓN'!A26</f>
        <v>R18</v>
      </c>
      <c r="B110" s="628" t="str">
        <f>+'2 CONTEXTO E IDENTIFICACIÓN'!J26</f>
        <v xml:space="preserve"> por a causa de </v>
      </c>
      <c r="C110" s="631" t="str">
        <f>+'3 PROBABIL E IMPACTO INHERENTE'!E26</f>
        <v/>
      </c>
      <c r="D110" s="634" t="str">
        <f>+'3 PROBABIL E IMPACTO INHERENTE'!M26</f>
        <v/>
      </c>
      <c r="E110" s="281">
        <v>1</v>
      </c>
      <c r="F110" s="258"/>
      <c r="G110" s="52"/>
      <c r="H110" s="52"/>
      <c r="I110" s="220" t="str">
        <f t="shared" si="7"/>
        <v xml:space="preserve">  </v>
      </c>
      <c r="J110" s="282"/>
      <c r="K110" s="231" t="str">
        <f>+IFERROR(VLOOKUP($J110,'10 FORMULAS'!$B$53:$C$53,2,0),"")</f>
        <v/>
      </c>
      <c r="L110" s="231" t="str">
        <f t="shared" si="8"/>
        <v/>
      </c>
      <c r="M110" s="278"/>
      <c r="N110" s="231" t="str">
        <f>+IFERROR(VLOOKUP($M110,'10 FORMULAS'!$B$54:$C$55,2,0),"")</f>
        <v/>
      </c>
      <c r="O110" s="279"/>
      <c r="P110" s="279"/>
      <c r="Q110" s="279"/>
      <c r="R110" s="279"/>
      <c r="S110" s="231" t="str">
        <f t="shared" si="9"/>
        <v/>
      </c>
      <c r="T110" s="231" t="str">
        <f t="shared" si="10"/>
        <v/>
      </c>
      <c r="U110" s="231" t="str">
        <f t="shared" si="11"/>
        <v/>
      </c>
      <c r="V110" s="645"/>
      <c r="W110" s="38"/>
      <c r="X110" s="227"/>
      <c r="Y110" s="228"/>
      <c r="Z110" s="228"/>
    </row>
    <row r="111" spans="1:26" ht="29.45" customHeight="1" x14ac:dyDescent="0.25">
      <c r="A111" s="637"/>
      <c r="B111" s="639"/>
      <c r="C111" s="643"/>
      <c r="D111" s="644"/>
      <c r="E111" s="277">
        <v>2</v>
      </c>
      <c r="F111" s="256"/>
      <c r="G111" s="253"/>
      <c r="H111" s="253"/>
      <c r="I111" s="220" t="str">
        <f t="shared" si="7"/>
        <v xml:space="preserve">  </v>
      </c>
      <c r="J111" s="282"/>
      <c r="K111" s="231" t="str">
        <f>+IFERROR(VLOOKUP($J111,'10 FORMULAS'!$B$53:$C$53,2,0),"")</f>
        <v/>
      </c>
      <c r="L111" s="231" t="str">
        <f t="shared" si="8"/>
        <v/>
      </c>
      <c r="M111" s="278"/>
      <c r="N111" s="231" t="str">
        <f>+IFERROR(VLOOKUP($M111,'10 FORMULAS'!$B$54:$C$55,2,0),"")</f>
        <v/>
      </c>
      <c r="O111" s="279"/>
      <c r="P111" s="279"/>
      <c r="Q111" s="279"/>
      <c r="R111" s="279"/>
      <c r="S111" s="231" t="str">
        <f t="shared" si="9"/>
        <v/>
      </c>
      <c r="T111" s="231" t="str">
        <f t="shared" si="10"/>
        <v/>
      </c>
      <c r="U111" s="231" t="str">
        <f t="shared" si="11"/>
        <v/>
      </c>
      <c r="V111" s="665"/>
      <c r="W111" s="38"/>
      <c r="X111" s="227"/>
      <c r="Y111" s="228"/>
      <c r="Z111" s="228"/>
    </row>
    <row r="112" spans="1:26" ht="29.45" customHeight="1" x14ac:dyDescent="0.25">
      <c r="A112" s="637"/>
      <c r="B112" s="639"/>
      <c r="C112" s="643"/>
      <c r="D112" s="644"/>
      <c r="E112" s="277">
        <v>3</v>
      </c>
      <c r="F112" s="256"/>
      <c r="G112" s="253"/>
      <c r="H112" s="253"/>
      <c r="I112" s="220" t="str">
        <f t="shared" si="7"/>
        <v xml:space="preserve">  </v>
      </c>
      <c r="J112" s="282"/>
      <c r="K112" s="231" t="str">
        <f>+IFERROR(VLOOKUP($J112,'10 FORMULAS'!$B$53:$C$53,2,0),"")</f>
        <v/>
      </c>
      <c r="L112" s="231" t="str">
        <f t="shared" si="8"/>
        <v/>
      </c>
      <c r="M112" s="278"/>
      <c r="N112" s="231" t="str">
        <f>+IFERROR(VLOOKUP($M112,'10 FORMULAS'!$B$54:$C$55,2,0),"")</f>
        <v/>
      </c>
      <c r="O112" s="279"/>
      <c r="P112" s="279"/>
      <c r="Q112" s="279"/>
      <c r="R112" s="279"/>
      <c r="S112" s="231" t="str">
        <f t="shared" si="9"/>
        <v/>
      </c>
      <c r="T112" s="231" t="str">
        <f t="shared" si="10"/>
        <v/>
      </c>
      <c r="U112" s="231" t="str">
        <f t="shared" si="11"/>
        <v/>
      </c>
      <c r="V112" s="665"/>
      <c r="W112" s="38"/>
      <c r="X112" s="227"/>
      <c r="Y112" s="228"/>
      <c r="Z112" s="228"/>
    </row>
    <row r="113" spans="1:26" ht="29.45" customHeight="1" x14ac:dyDescent="0.25">
      <c r="A113" s="626"/>
      <c r="B113" s="629"/>
      <c r="C113" s="632"/>
      <c r="D113" s="635"/>
      <c r="E113" s="277">
        <v>4</v>
      </c>
      <c r="F113" s="257"/>
      <c r="G113" s="193"/>
      <c r="H113" s="193"/>
      <c r="I113" s="220" t="str">
        <f t="shared" si="7"/>
        <v xml:space="preserve">  </v>
      </c>
      <c r="J113" s="282"/>
      <c r="K113" s="231" t="str">
        <f>+IFERROR(VLOOKUP($J113,'10 FORMULAS'!$B$53:$C$53,2,0),"")</f>
        <v/>
      </c>
      <c r="L113" s="231" t="str">
        <f t="shared" si="8"/>
        <v/>
      </c>
      <c r="M113" s="278"/>
      <c r="N113" s="231" t="str">
        <f>+IFERROR(VLOOKUP($M113,'10 FORMULAS'!$B$54:$C$55,2,0),"")</f>
        <v/>
      </c>
      <c r="O113" s="279"/>
      <c r="P113" s="279"/>
      <c r="Q113" s="279"/>
      <c r="R113" s="279"/>
      <c r="S113" s="231" t="str">
        <f t="shared" si="9"/>
        <v/>
      </c>
      <c r="T113" s="231" t="str">
        <f t="shared" si="10"/>
        <v/>
      </c>
      <c r="U113" s="231" t="str">
        <f t="shared" si="11"/>
        <v/>
      </c>
      <c r="V113" s="646"/>
      <c r="W113" s="38"/>
      <c r="X113" s="227"/>
      <c r="Y113" s="228"/>
      <c r="Z113" s="228"/>
    </row>
    <row r="114" spans="1:26" ht="29.45" customHeight="1" x14ac:dyDescent="0.25">
      <c r="A114" s="626"/>
      <c r="B114" s="629"/>
      <c r="C114" s="632"/>
      <c r="D114" s="635"/>
      <c r="E114" s="277">
        <v>5</v>
      </c>
      <c r="F114" s="257"/>
      <c r="G114" s="193"/>
      <c r="H114" s="193"/>
      <c r="I114" s="220" t="str">
        <f t="shared" si="7"/>
        <v xml:space="preserve">  </v>
      </c>
      <c r="J114" s="282"/>
      <c r="K114" s="231" t="str">
        <f>+IFERROR(VLOOKUP($J114,'10 FORMULAS'!$B$53:$C$53,2,0),"")</f>
        <v/>
      </c>
      <c r="L114" s="231" t="str">
        <f t="shared" si="8"/>
        <v/>
      </c>
      <c r="M114" s="278"/>
      <c r="N114" s="231" t="str">
        <f>+IFERROR(VLOOKUP($M114,'10 FORMULAS'!$B$54:$C$55,2,0),"")</f>
        <v/>
      </c>
      <c r="O114" s="279"/>
      <c r="P114" s="279"/>
      <c r="Q114" s="279"/>
      <c r="R114" s="279"/>
      <c r="S114" s="231" t="str">
        <f t="shared" si="9"/>
        <v/>
      </c>
      <c r="T114" s="231" t="str">
        <f t="shared" si="10"/>
        <v/>
      </c>
      <c r="U114" s="231" t="str">
        <f t="shared" si="11"/>
        <v/>
      </c>
      <c r="V114" s="646"/>
      <c r="W114" s="38"/>
      <c r="X114" s="227"/>
      <c r="Y114" s="228"/>
      <c r="Z114" s="228"/>
    </row>
    <row r="115" spans="1:26" ht="29.45" customHeight="1" thickBot="1" x14ac:dyDescent="0.3">
      <c r="A115" s="627"/>
      <c r="B115" s="630"/>
      <c r="C115" s="633"/>
      <c r="D115" s="636"/>
      <c r="E115" s="280">
        <v>6</v>
      </c>
      <c r="F115" s="260"/>
      <c r="G115" s="194"/>
      <c r="H115" s="194"/>
      <c r="I115" s="220" t="str">
        <f t="shared" si="7"/>
        <v xml:space="preserve">  </v>
      </c>
      <c r="J115" s="282"/>
      <c r="K115" s="231" t="str">
        <f>+IFERROR(VLOOKUP($J115,'10 FORMULAS'!$B$53:$C$53,2,0),"")</f>
        <v/>
      </c>
      <c r="L115" s="231" t="str">
        <f t="shared" si="8"/>
        <v/>
      </c>
      <c r="M115" s="278"/>
      <c r="N115" s="231" t="str">
        <f>+IFERROR(VLOOKUP($M115,'10 FORMULAS'!$B$54:$C$55,2,0),"")</f>
        <v/>
      </c>
      <c r="O115" s="279"/>
      <c r="P115" s="279"/>
      <c r="Q115" s="279"/>
      <c r="R115" s="279"/>
      <c r="S115" s="231" t="str">
        <f t="shared" si="9"/>
        <v/>
      </c>
      <c r="T115" s="231" t="str">
        <f t="shared" si="10"/>
        <v/>
      </c>
      <c r="U115" s="231" t="str">
        <f t="shared" si="11"/>
        <v/>
      </c>
      <c r="V115" s="647"/>
      <c r="W115" s="38"/>
    </row>
    <row r="116" spans="1:26" ht="29.45" customHeight="1" x14ac:dyDescent="0.25">
      <c r="A116" s="625" t="str">
        <f>'2 CONTEXTO E IDENTIFICACIÓN'!A27</f>
        <v>R19</v>
      </c>
      <c r="B116" s="628" t="str">
        <f>+'2 CONTEXTO E IDENTIFICACIÓN'!J27</f>
        <v xml:space="preserve"> por a causa de </v>
      </c>
      <c r="C116" s="631" t="str">
        <f>+'3 PROBABIL E IMPACTO INHERENTE'!E27</f>
        <v/>
      </c>
      <c r="D116" s="634" t="str">
        <f>+'3 PROBABIL E IMPACTO INHERENTE'!M27</f>
        <v/>
      </c>
      <c r="E116" s="281">
        <v>1</v>
      </c>
      <c r="F116" s="258"/>
      <c r="G116" s="52"/>
      <c r="H116" s="52"/>
      <c r="I116" s="220" t="str">
        <f t="shared" si="7"/>
        <v xml:space="preserve">  </v>
      </c>
      <c r="J116" s="282"/>
      <c r="K116" s="231" t="str">
        <f>+IFERROR(VLOOKUP($J116,'10 FORMULAS'!$B$53:$C$53,2,0),"")</f>
        <v/>
      </c>
      <c r="L116" s="231" t="str">
        <f t="shared" si="8"/>
        <v/>
      </c>
      <c r="M116" s="278"/>
      <c r="N116" s="231" t="str">
        <f>+IFERROR(VLOOKUP($M116,'10 FORMULAS'!$B$54:$C$55,2,0),"")</f>
        <v/>
      </c>
      <c r="O116" s="279"/>
      <c r="P116" s="279"/>
      <c r="Q116" s="279"/>
      <c r="R116" s="279"/>
      <c r="S116" s="231" t="str">
        <f t="shared" si="9"/>
        <v/>
      </c>
      <c r="T116" s="231" t="str">
        <f t="shared" ref="T116:T127" si="12">+IFERROR(D116*S116,"")</f>
        <v/>
      </c>
      <c r="U116" s="231" t="str">
        <f t="shared" ref="U116:U127" si="13">+IFERROR(D116-T116,"")</f>
        <v/>
      </c>
      <c r="V116" s="645"/>
      <c r="W116" s="38"/>
      <c r="X116" s="227"/>
      <c r="Y116" s="228"/>
      <c r="Z116" s="228"/>
    </row>
    <row r="117" spans="1:26" ht="29.45" customHeight="1" x14ac:dyDescent="0.25">
      <c r="A117" s="637"/>
      <c r="B117" s="639"/>
      <c r="C117" s="643"/>
      <c r="D117" s="644"/>
      <c r="E117" s="277">
        <v>2</v>
      </c>
      <c r="F117" s="256"/>
      <c r="G117" s="253"/>
      <c r="H117" s="253"/>
      <c r="I117" s="220" t="str">
        <f t="shared" si="7"/>
        <v xml:space="preserve">  </v>
      </c>
      <c r="J117" s="282"/>
      <c r="K117" s="231" t="str">
        <f>+IFERROR(VLOOKUP($J117,'10 FORMULAS'!$B$53:$C$53,2,0),"")</f>
        <v/>
      </c>
      <c r="L117" s="231" t="str">
        <f t="shared" si="8"/>
        <v/>
      </c>
      <c r="M117" s="278"/>
      <c r="N117" s="231" t="str">
        <f>+IFERROR(VLOOKUP($M117,'10 FORMULAS'!$B$54:$C$55,2,0),"")</f>
        <v/>
      </c>
      <c r="O117" s="279"/>
      <c r="P117" s="279"/>
      <c r="Q117" s="279"/>
      <c r="R117" s="279"/>
      <c r="S117" s="231" t="str">
        <f t="shared" si="9"/>
        <v/>
      </c>
      <c r="T117" s="231" t="str">
        <f t="shared" si="12"/>
        <v/>
      </c>
      <c r="U117" s="231" t="str">
        <f t="shared" si="13"/>
        <v/>
      </c>
      <c r="V117" s="665"/>
      <c r="W117" s="38"/>
      <c r="X117" s="227"/>
      <c r="Y117" s="228"/>
      <c r="Z117" s="228"/>
    </row>
    <row r="118" spans="1:26" ht="29.45" customHeight="1" x14ac:dyDescent="0.25">
      <c r="A118" s="637"/>
      <c r="B118" s="639"/>
      <c r="C118" s="643"/>
      <c r="D118" s="644"/>
      <c r="E118" s="277">
        <v>3</v>
      </c>
      <c r="F118" s="256"/>
      <c r="G118" s="253"/>
      <c r="H118" s="253"/>
      <c r="I118" s="220" t="str">
        <f t="shared" si="7"/>
        <v xml:space="preserve">  </v>
      </c>
      <c r="J118" s="282"/>
      <c r="K118" s="231" t="str">
        <f>+IFERROR(VLOOKUP($J118,'10 FORMULAS'!$B$53:$C$53,2,0),"")</f>
        <v/>
      </c>
      <c r="L118" s="231" t="str">
        <f t="shared" si="8"/>
        <v/>
      </c>
      <c r="M118" s="278"/>
      <c r="N118" s="231" t="str">
        <f>+IFERROR(VLOOKUP($M118,'10 FORMULAS'!$B$54:$C$55,2,0),"")</f>
        <v/>
      </c>
      <c r="O118" s="279"/>
      <c r="P118" s="279"/>
      <c r="Q118" s="279"/>
      <c r="R118" s="279"/>
      <c r="S118" s="231" t="str">
        <f t="shared" si="9"/>
        <v/>
      </c>
      <c r="T118" s="231" t="str">
        <f t="shared" si="12"/>
        <v/>
      </c>
      <c r="U118" s="231" t="str">
        <f t="shared" si="13"/>
        <v/>
      </c>
      <c r="V118" s="665"/>
      <c r="W118" s="38"/>
      <c r="X118" s="227"/>
      <c r="Y118" s="228"/>
      <c r="Z118" s="228"/>
    </row>
    <row r="119" spans="1:26" ht="29.45" customHeight="1" x14ac:dyDescent="0.25">
      <c r="A119" s="626"/>
      <c r="B119" s="629"/>
      <c r="C119" s="632"/>
      <c r="D119" s="635"/>
      <c r="E119" s="277">
        <v>4</v>
      </c>
      <c r="F119" s="257"/>
      <c r="G119" s="193"/>
      <c r="H119" s="193"/>
      <c r="I119" s="220" t="str">
        <f t="shared" si="7"/>
        <v xml:space="preserve">  </v>
      </c>
      <c r="J119" s="282"/>
      <c r="K119" s="231" t="str">
        <f>+IFERROR(VLOOKUP($J119,'10 FORMULAS'!$B$53:$C$53,2,0),"")</f>
        <v/>
      </c>
      <c r="L119" s="231" t="str">
        <f t="shared" si="8"/>
        <v/>
      </c>
      <c r="M119" s="278"/>
      <c r="N119" s="231" t="str">
        <f>+IFERROR(VLOOKUP($M119,'10 FORMULAS'!$B$54:$C$55,2,0),"")</f>
        <v/>
      </c>
      <c r="O119" s="279"/>
      <c r="P119" s="279"/>
      <c r="Q119" s="279"/>
      <c r="R119" s="279"/>
      <c r="S119" s="231" t="str">
        <f t="shared" si="9"/>
        <v/>
      </c>
      <c r="T119" s="231" t="str">
        <f t="shared" si="12"/>
        <v/>
      </c>
      <c r="U119" s="231" t="str">
        <f t="shared" si="13"/>
        <v/>
      </c>
      <c r="V119" s="646"/>
      <c r="W119" s="38"/>
      <c r="X119" s="227"/>
      <c r="Y119" s="228"/>
      <c r="Z119" s="228"/>
    </row>
    <row r="120" spans="1:26" ht="29.45" customHeight="1" x14ac:dyDescent="0.25">
      <c r="A120" s="626"/>
      <c r="B120" s="629"/>
      <c r="C120" s="632"/>
      <c r="D120" s="635"/>
      <c r="E120" s="277">
        <v>5</v>
      </c>
      <c r="F120" s="257"/>
      <c r="G120" s="193"/>
      <c r="H120" s="193"/>
      <c r="I120" s="220" t="str">
        <f t="shared" si="7"/>
        <v xml:space="preserve">  </v>
      </c>
      <c r="J120" s="282"/>
      <c r="K120" s="231" t="str">
        <f>+IFERROR(VLOOKUP($J120,'10 FORMULAS'!$B$53:$C$53,2,0),"")</f>
        <v/>
      </c>
      <c r="L120" s="231" t="str">
        <f t="shared" si="8"/>
        <v/>
      </c>
      <c r="M120" s="278"/>
      <c r="N120" s="231" t="str">
        <f>+IFERROR(VLOOKUP($M120,'10 FORMULAS'!$B$54:$C$55,2,0),"")</f>
        <v/>
      </c>
      <c r="O120" s="279"/>
      <c r="P120" s="279"/>
      <c r="Q120" s="279"/>
      <c r="R120" s="279"/>
      <c r="S120" s="231" t="str">
        <f t="shared" si="9"/>
        <v/>
      </c>
      <c r="T120" s="231" t="str">
        <f t="shared" si="12"/>
        <v/>
      </c>
      <c r="U120" s="231" t="str">
        <f t="shared" si="13"/>
        <v/>
      </c>
      <c r="V120" s="646"/>
      <c r="W120" s="38"/>
      <c r="X120" s="227"/>
      <c r="Y120" s="228"/>
      <c r="Z120" s="228"/>
    </row>
    <row r="121" spans="1:26" ht="29.45" customHeight="1" thickBot="1" x14ac:dyDescent="0.3">
      <c r="A121" s="627"/>
      <c r="B121" s="630"/>
      <c r="C121" s="633"/>
      <c r="D121" s="636"/>
      <c r="E121" s="280">
        <v>6</v>
      </c>
      <c r="F121" s="260"/>
      <c r="G121" s="194"/>
      <c r="H121" s="194"/>
      <c r="I121" s="220" t="str">
        <f t="shared" si="7"/>
        <v xml:space="preserve">  </v>
      </c>
      <c r="J121" s="282"/>
      <c r="K121" s="231" t="str">
        <f>+IFERROR(VLOOKUP($J121,'10 FORMULAS'!$B$53:$C$53,2,0),"")</f>
        <v/>
      </c>
      <c r="L121" s="231" t="str">
        <f t="shared" si="8"/>
        <v/>
      </c>
      <c r="M121" s="278"/>
      <c r="N121" s="231" t="str">
        <f>+IFERROR(VLOOKUP($M121,'10 FORMULAS'!$B$54:$C$55,2,0),"")</f>
        <v/>
      </c>
      <c r="O121" s="279"/>
      <c r="P121" s="279"/>
      <c r="Q121" s="279"/>
      <c r="R121" s="279"/>
      <c r="S121" s="231" t="str">
        <f t="shared" si="9"/>
        <v/>
      </c>
      <c r="T121" s="231" t="str">
        <f t="shared" si="12"/>
        <v/>
      </c>
      <c r="U121" s="231" t="str">
        <f t="shared" si="13"/>
        <v/>
      </c>
      <c r="V121" s="647"/>
      <c r="W121" s="38"/>
    </row>
    <row r="122" spans="1:26" ht="29.45" customHeight="1" x14ac:dyDescent="0.25">
      <c r="A122" s="625" t="str">
        <f>'2 CONTEXTO E IDENTIFICACIÓN'!A28</f>
        <v>R20</v>
      </c>
      <c r="B122" s="628" t="str">
        <f>+'2 CONTEXTO E IDENTIFICACIÓN'!J28</f>
        <v xml:space="preserve"> por a causa de </v>
      </c>
      <c r="C122" s="631" t="str">
        <f>+'3 PROBABIL E IMPACTO INHERENTE'!E28</f>
        <v/>
      </c>
      <c r="D122" s="634" t="str">
        <f>+'3 PROBABIL E IMPACTO INHERENTE'!M28</f>
        <v/>
      </c>
      <c r="E122" s="281">
        <v>1</v>
      </c>
      <c r="F122" s="258"/>
      <c r="G122" s="52"/>
      <c r="H122" s="52"/>
      <c r="I122" s="220" t="str">
        <f t="shared" si="7"/>
        <v xml:space="preserve">  </v>
      </c>
      <c r="J122" s="282"/>
      <c r="K122" s="231" t="str">
        <f>+IFERROR(VLOOKUP($J122,'10 FORMULAS'!$B$53:$C$53,2,0),"")</f>
        <v/>
      </c>
      <c r="L122" s="231" t="str">
        <f t="shared" si="8"/>
        <v/>
      </c>
      <c r="M122" s="278"/>
      <c r="N122" s="231" t="str">
        <f>+IFERROR(VLOOKUP($M122,'10 FORMULAS'!$B$54:$C$55,2,0),"")</f>
        <v/>
      </c>
      <c r="O122" s="279"/>
      <c r="P122" s="279"/>
      <c r="Q122" s="279"/>
      <c r="R122" s="279"/>
      <c r="S122" s="231" t="str">
        <f t="shared" si="9"/>
        <v/>
      </c>
      <c r="T122" s="231" t="str">
        <f t="shared" si="12"/>
        <v/>
      </c>
      <c r="U122" s="231" t="str">
        <f t="shared" si="13"/>
        <v/>
      </c>
      <c r="V122" s="645"/>
      <c r="W122" s="38"/>
      <c r="X122" s="227"/>
      <c r="Y122" s="228"/>
      <c r="Z122" s="228"/>
    </row>
    <row r="123" spans="1:26" ht="29.45" customHeight="1" x14ac:dyDescent="0.25">
      <c r="A123" s="637"/>
      <c r="B123" s="639"/>
      <c r="C123" s="643"/>
      <c r="D123" s="644"/>
      <c r="E123" s="277">
        <v>2</v>
      </c>
      <c r="F123" s="256"/>
      <c r="G123" s="253"/>
      <c r="H123" s="253"/>
      <c r="I123" s="220" t="str">
        <f t="shared" si="7"/>
        <v xml:space="preserve">  </v>
      </c>
      <c r="J123" s="282"/>
      <c r="K123" s="231" t="str">
        <f>+IFERROR(VLOOKUP($J123,'10 FORMULAS'!$B$53:$C$53,2,0),"")</f>
        <v/>
      </c>
      <c r="L123" s="231" t="str">
        <f t="shared" si="8"/>
        <v/>
      </c>
      <c r="M123" s="278"/>
      <c r="N123" s="231" t="str">
        <f>+IFERROR(VLOOKUP($M123,'10 FORMULAS'!$B$54:$C$55,2,0),"")</f>
        <v/>
      </c>
      <c r="O123" s="279"/>
      <c r="P123" s="279"/>
      <c r="Q123" s="279"/>
      <c r="R123" s="279"/>
      <c r="S123" s="231" t="str">
        <f t="shared" si="9"/>
        <v/>
      </c>
      <c r="T123" s="231" t="str">
        <f t="shared" si="12"/>
        <v/>
      </c>
      <c r="U123" s="231" t="str">
        <f t="shared" si="13"/>
        <v/>
      </c>
      <c r="V123" s="665"/>
      <c r="W123" s="38"/>
      <c r="X123" s="227"/>
      <c r="Y123" s="228"/>
      <c r="Z123" s="228"/>
    </row>
    <row r="124" spans="1:26" ht="29.45" customHeight="1" x14ac:dyDescent="0.25">
      <c r="A124" s="637"/>
      <c r="B124" s="639"/>
      <c r="C124" s="643"/>
      <c r="D124" s="644"/>
      <c r="E124" s="277">
        <v>3</v>
      </c>
      <c r="F124" s="256"/>
      <c r="G124" s="253"/>
      <c r="H124" s="253"/>
      <c r="I124" s="220" t="str">
        <f t="shared" si="7"/>
        <v xml:space="preserve">  </v>
      </c>
      <c r="J124" s="282"/>
      <c r="K124" s="231" t="str">
        <f>+IFERROR(VLOOKUP($J124,'10 FORMULAS'!$B$53:$C$53,2,0),"")</f>
        <v/>
      </c>
      <c r="L124" s="231" t="str">
        <f t="shared" si="8"/>
        <v/>
      </c>
      <c r="M124" s="278"/>
      <c r="N124" s="231" t="str">
        <f>+IFERROR(VLOOKUP($M124,'10 FORMULAS'!$B$54:$C$55,2,0),"")</f>
        <v/>
      </c>
      <c r="O124" s="279"/>
      <c r="P124" s="279"/>
      <c r="Q124" s="279"/>
      <c r="R124" s="279"/>
      <c r="S124" s="231" t="str">
        <f t="shared" si="9"/>
        <v/>
      </c>
      <c r="T124" s="231" t="str">
        <f t="shared" si="12"/>
        <v/>
      </c>
      <c r="U124" s="231" t="str">
        <f t="shared" si="13"/>
        <v/>
      </c>
      <c r="V124" s="665"/>
      <c r="W124" s="38"/>
      <c r="X124" s="227"/>
      <c r="Y124" s="228"/>
      <c r="Z124" s="228"/>
    </row>
    <row r="125" spans="1:26" ht="29.45" customHeight="1" x14ac:dyDescent="0.25">
      <c r="A125" s="626"/>
      <c r="B125" s="629"/>
      <c r="C125" s="632"/>
      <c r="D125" s="635"/>
      <c r="E125" s="277">
        <v>4</v>
      </c>
      <c r="F125" s="257"/>
      <c r="G125" s="193"/>
      <c r="H125" s="193"/>
      <c r="I125" s="220" t="str">
        <f t="shared" si="7"/>
        <v xml:space="preserve">  </v>
      </c>
      <c r="J125" s="282"/>
      <c r="K125" s="231" t="str">
        <f>+IFERROR(VLOOKUP($J125,'10 FORMULAS'!$B$53:$C$53,2,0),"")</f>
        <v/>
      </c>
      <c r="L125" s="231" t="str">
        <f t="shared" si="8"/>
        <v/>
      </c>
      <c r="M125" s="278"/>
      <c r="N125" s="231" t="str">
        <f>+IFERROR(VLOOKUP($M125,'10 FORMULAS'!$B$54:$C$55,2,0),"")</f>
        <v/>
      </c>
      <c r="O125" s="279"/>
      <c r="P125" s="279"/>
      <c r="Q125" s="279"/>
      <c r="R125" s="279"/>
      <c r="S125" s="231" t="str">
        <f t="shared" si="9"/>
        <v/>
      </c>
      <c r="T125" s="231" t="str">
        <f t="shared" si="12"/>
        <v/>
      </c>
      <c r="U125" s="231" t="str">
        <f t="shared" si="13"/>
        <v/>
      </c>
      <c r="V125" s="646"/>
      <c r="W125" s="38"/>
      <c r="X125" s="227"/>
      <c r="Y125" s="228"/>
      <c r="Z125" s="228"/>
    </row>
    <row r="126" spans="1:26" ht="29.45" customHeight="1" x14ac:dyDescent="0.25">
      <c r="A126" s="626"/>
      <c r="B126" s="629"/>
      <c r="C126" s="632"/>
      <c r="D126" s="635"/>
      <c r="E126" s="277">
        <v>5</v>
      </c>
      <c r="F126" s="257"/>
      <c r="G126" s="193"/>
      <c r="H126" s="193"/>
      <c r="I126" s="220" t="str">
        <f t="shared" si="7"/>
        <v xml:space="preserve">  </v>
      </c>
      <c r="J126" s="282"/>
      <c r="K126" s="231" t="str">
        <f>+IFERROR(VLOOKUP($J126,'10 FORMULAS'!$B$53:$C$53,2,0),"")</f>
        <v/>
      </c>
      <c r="L126" s="231" t="str">
        <f t="shared" si="8"/>
        <v/>
      </c>
      <c r="M126" s="278"/>
      <c r="N126" s="231" t="str">
        <f>+IFERROR(VLOOKUP($M126,'10 FORMULAS'!$B$54:$C$55,2,0),"")</f>
        <v/>
      </c>
      <c r="O126" s="279"/>
      <c r="P126" s="279"/>
      <c r="Q126" s="279"/>
      <c r="R126" s="279"/>
      <c r="S126" s="231" t="str">
        <f t="shared" si="9"/>
        <v/>
      </c>
      <c r="T126" s="231" t="str">
        <f t="shared" si="12"/>
        <v/>
      </c>
      <c r="U126" s="231" t="str">
        <f t="shared" si="13"/>
        <v/>
      </c>
      <c r="V126" s="646"/>
      <c r="W126" s="38"/>
      <c r="X126" s="227"/>
      <c r="Y126" s="228"/>
      <c r="Z126" s="228"/>
    </row>
    <row r="127" spans="1:26" ht="29.45" customHeight="1" thickBot="1" x14ac:dyDescent="0.3">
      <c r="A127" s="627"/>
      <c r="B127" s="630"/>
      <c r="C127" s="633"/>
      <c r="D127" s="636"/>
      <c r="E127" s="280">
        <v>6</v>
      </c>
      <c r="F127" s="260"/>
      <c r="G127" s="194"/>
      <c r="H127" s="194"/>
      <c r="I127" s="220" t="str">
        <f t="shared" si="7"/>
        <v xml:space="preserve">  </v>
      </c>
      <c r="J127" s="282"/>
      <c r="K127" s="231" t="str">
        <f>+IFERROR(VLOOKUP($J127,'10 FORMULAS'!$B$53:$C$53,2,0),"")</f>
        <v/>
      </c>
      <c r="L127" s="231" t="str">
        <f t="shared" si="8"/>
        <v/>
      </c>
      <c r="M127" s="278"/>
      <c r="N127" s="231" t="str">
        <f>+IFERROR(VLOOKUP($M127,'10 FORMULAS'!$B$54:$C$55,2,0),"")</f>
        <v/>
      </c>
      <c r="O127" s="279"/>
      <c r="P127" s="279"/>
      <c r="Q127" s="279"/>
      <c r="R127" s="279"/>
      <c r="S127" s="231" t="str">
        <f t="shared" si="9"/>
        <v/>
      </c>
      <c r="T127" s="231" t="str">
        <f t="shared" si="12"/>
        <v/>
      </c>
      <c r="U127" s="231" t="str">
        <f t="shared" si="13"/>
        <v/>
      </c>
      <c r="V127" s="647"/>
      <c r="W127" s="38"/>
    </row>
  </sheetData>
  <sheetProtection formatCells="0" formatColumns="0" formatRows="0" sort="0" autoFilter="0" pivotTables="0"/>
  <autoFilter ref="A7:W127" xr:uid="{00000000-0009-0000-0000-000005000000}"/>
  <dataConsolidate/>
  <mergeCells count="118">
    <mergeCell ref="A110:A115"/>
    <mergeCell ref="B110:B115"/>
    <mergeCell ref="C110:C115"/>
    <mergeCell ref="D110:D115"/>
    <mergeCell ref="V110:V115"/>
    <mergeCell ref="A104:A109"/>
    <mergeCell ref="B104:B109"/>
    <mergeCell ref="C104:C109"/>
    <mergeCell ref="D104:D109"/>
    <mergeCell ref="V104:V109"/>
    <mergeCell ref="A122:A127"/>
    <mergeCell ref="B122:B127"/>
    <mergeCell ref="C122:C127"/>
    <mergeCell ref="D122:D127"/>
    <mergeCell ref="V122:V127"/>
    <mergeCell ref="A116:A121"/>
    <mergeCell ref="B116:B121"/>
    <mergeCell ref="C116:C121"/>
    <mergeCell ref="D116:D121"/>
    <mergeCell ref="V116:V121"/>
    <mergeCell ref="A98:A103"/>
    <mergeCell ref="B98:B103"/>
    <mergeCell ref="C98:C103"/>
    <mergeCell ref="D98:D103"/>
    <mergeCell ref="V98:V103"/>
    <mergeCell ref="A92:A97"/>
    <mergeCell ref="B92:B97"/>
    <mergeCell ref="C92:C97"/>
    <mergeCell ref="D92:D97"/>
    <mergeCell ref="V92:V97"/>
    <mergeCell ref="A86:A91"/>
    <mergeCell ref="B86:B91"/>
    <mergeCell ref="C86:C91"/>
    <mergeCell ref="D86:D91"/>
    <mergeCell ref="V86:V91"/>
    <mergeCell ref="A80:A85"/>
    <mergeCell ref="B80:B85"/>
    <mergeCell ref="C80:C85"/>
    <mergeCell ref="D80:D85"/>
    <mergeCell ref="V80:V85"/>
    <mergeCell ref="A74:A79"/>
    <mergeCell ref="B74:B79"/>
    <mergeCell ref="C74:C79"/>
    <mergeCell ref="D74:D79"/>
    <mergeCell ref="V74:V79"/>
    <mergeCell ref="A68:A73"/>
    <mergeCell ref="B68:B73"/>
    <mergeCell ref="C68:C73"/>
    <mergeCell ref="D68:D73"/>
    <mergeCell ref="V68:V73"/>
    <mergeCell ref="A62:A67"/>
    <mergeCell ref="B62:B67"/>
    <mergeCell ref="C62:C67"/>
    <mergeCell ref="D62:D67"/>
    <mergeCell ref="V62:V67"/>
    <mergeCell ref="A56:A61"/>
    <mergeCell ref="B56:B61"/>
    <mergeCell ref="C56:C61"/>
    <mergeCell ref="D56:D61"/>
    <mergeCell ref="V56:V61"/>
    <mergeCell ref="A50:A55"/>
    <mergeCell ref="B50:B55"/>
    <mergeCell ref="C50:C55"/>
    <mergeCell ref="D50:D55"/>
    <mergeCell ref="V50:V55"/>
    <mergeCell ref="A44:A49"/>
    <mergeCell ref="B44:B49"/>
    <mergeCell ref="C44:C49"/>
    <mergeCell ref="D44:D49"/>
    <mergeCell ref="V44:V49"/>
    <mergeCell ref="A38:A43"/>
    <mergeCell ref="B38:B43"/>
    <mergeCell ref="C38:C43"/>
    <mergeCell ref="D38:D43"/>
    <mergeCell ref="V38:V43"/>
    <mergeCell ref="A32:A37"/>
    <mergeCell ref="B32:B37"/>
    <mergeCell ref="C32:C37"/>
    <mergeCell ref="D32:D37"/>
    <mergeCell ref="V32:V37"/>
    <mergeCell ref="A26:A31"/>
    <mergeCell ref="B26:B31"/>
    <mergeCell ref="C26:C31"/>
    <mergeCell ref="D26:D31"/>
    <mergeCell ref="V26:V31"/>
    <mergeCell ref="A20:A25"/>
    <mergeCell ref="B20:B25"/>
    <mergeCell ref="C20:C25"/>
    <mergeCell ref="D20:D25"/>
    <mergeCell ref="V20:V25"/>
    <mergeCell ref="A14:A19"/>
    <mergeCell ref="B14:B19"/>
    <mergeCell ref="C14:C19"/>
    <mergeCell ref="D14:D19"/>
    <mergeCell ref="V14:V19"/>
    <mergeCell ref="A8:A13"/>
    <mergeCell ref="B8:B13"/>
    <mergeCell ref="C8:C13"/>
    <mergeCell ref="D8:D13"/>
    <mergeCell ref="V8:V13"/>
    <mergeCell ref="T4:U6"/>
    <mergeCell ref="X4:Z4"/>
    <mergeCell ref="A6:A7"/>
    <mergeCell ref="B6:B7"/>
    <mergeCell ref="C6:C7"/>
    <mergeCell ref="D6:D7"/>
    <mergeCell ref="E6:E7"/>
    <mergeCell ref="A1:A2"/>
    <mergeCell ref="B1:B2"/>
    <mergeCell ref="C1:D1"/>
    <mergeCell ref="B3:D3"/>
    <mergeCell ref="B4:D4"/>
    <mergeCell ref="J6:N6"/>
    <mergeCell ref="O6:R6"/>
    <mergeCell ref="S4:S6"/>
    <mergeCell ref="V4:V6"/>
    <mergeCell ref="F6:I6"/>
    <mergeCell ref="J4:R5"/>
  </mergeCells>
  <conditionalFormatting sqref="C8:D8 V8 C14:D14 V14 C20:D20 V20 C26:D26 V26 C32:D34 V32:V34 C38:D40 V38:V40 C44:D44 V44 C50:D50 V50 C56:D56 V56 C62:D62 V62 C68:D70 V68:V70 C74:D74 V74 C80:D80 V80 C86:D86 V86 C92:D92 V92 C98:D98 V98 C104:D106 V104:V106 C110:D112 V110:V112 C116:D118 V116:V118 C122:D124 V122:V124">
    <cfRule type="cellIs" dxfId="36" priority="1" operator="between">
      <formula>$Y$6</formula>
      <formula>$Z$6</formula>
    </cfRule>
    <cfRule type="cellIs" dxfId="35" priority="2" operator="between">
      <formula>$Y$7</formula>
      <formula>$Z$7</formula>
    </cfRule>
    <cfRule type="cellIs" dxfId="34" priority="3" operator="between">
      <formula>$Y$8</formula>
      <formula>$Z$8</formula>
    </cfRule>
    <cfRule type="cellIs" dxfId="33" priority="4" operator="between">
      <formula>$Y$9</formula>
      <formula>$Z$9</formula>
    </cfRule>
    <cfRule type="cellIs" dxfId="32" priority="5" operator="between">
      <formula>$Y$10</formula>
      <formula>$Z$10</formula>
    </cfRule>
  </conditionalFormatting>
  <printOptions horizontalCentered="1" verticalCentered="1"/>
  <pageMargins left="0.23622047244094491" right="0.23622047244094491" top="0.74803149606299213" bottom="0.74803149606299213" header="0.31496062992125984" footer="0.31496062992125984"/>
  <pageSetup scale="31" orientation="landscape" r:id="rId1"/>
  <headerFooter alignWithMargins="0"/>
  <rowBreaks count="2" manualBreakCount="2">
    <brk id="37" max="16383" man="1"/>
    <brk id="75" max="26" man="1"/>
  </rowBreaks>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9904831B-17B7-48C9-93E6-C6D16147C873}">
          <x14:formula1>
            <xm:f>'10 FORMULAS'!$B$53</xm:f>
          </x14:formula1>
          <xm:sqref>J8:J127</xm:sqref>
        </x14:dataValidation>
        <x14:dataValidation type="list" allowBlank="1" showInputMessage="1" showErrorMessage="1" xr:uid="{92023117-5302-4A8B-B53E-0DF64AE0A2C4}">
          <x14:formula1>
            <xm:f>'10 FORMULAS'!$B$74:$B$76</xm:f>
          </x14:formula1>
          <xm:sqref>R8:R127</xm:sqref>
        </x14:dataValidation>
        <x14:dataValidation type="list" allowBlank="1" showInputMessage="1" showErrorMessage="1" xr:uid="{AA2C302C-5874-4102-9831-62733390F7BD}">
          <x14:formula1>
            <xm:f>'10 FORMULAS'!$B$71:$B$73</xm:f>
          </x14:formula1>
          <xm:sqref>Q8:Q127</xm:sqref>
        </x14:dataValidation>
        <x14:dataValidation type="list" allowBlank="1" showInputMessage="1" showErrorMessage="1" xr:uid="{63B0FB8D-A703-4197-9CF2-37864F7BBAAB}">
          <x14:formula1>
            <xm:f>'10 FORMULAS'!$B$60:$B$63</xm:f>
          </x14:formula1>
          <xm:sqref>O8:O127</xm:sqref>
        </x14:dataValidation>
        <x14:dataValidation type="list" allowBlank="1" showInputMessage="1" showErrorMessage="1" xr:uid="{3893B567-0EC6-491C-8672-93FB5835AFC3}">
          <x14:formula1>
            <xm:f>'10 FORMULAS'!$B$54:$B$55</xm:f>
          </x14:formula1>
          <xm:sqref>M8:M127</xm:sqref>
        </x14:dataValidation>
        <x14:dataValidation type="list" allowBlank="1" showInputMessage="1" showErrorMessage="1" xr:uid="{78E0B755-70FC-4C6C-9AE1-C0D514C69121}">
          <x14:formula1>
            <xm:f>'10 FORMULAS'!$L$7:$L$11</xm:f>
          </x14:formula1>
          <xm:sqref>P8:P127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cadaebf9-c45c-4928-a835-b6d2640c562f"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FD4D2EEEC4B4E74A87FC85627C51577C" ma:contentTypeVersion="18" ma:contentTypeDescription="Crear nuevo documento." ma:contentTypeScope="" ma:versionID="f6b903d6eaa4549956840f4e5a055564">
  <xsd:schema xmlns:xsd="http://www.w3.org/2001/XMLSchema" xmlns:xs="http://www.w3.org/2001/XMLSchema" xmlns:p="http://schemas.microsoft.com/office/2006/metadata/properties" xmlns:ns3="cadaebf9-c45c-4928-a835-b6d2640c562f" xmlns:ns4="eb8db8e2-9e38-4af2-b3f2-f3ede193e57b" targetNamespace="http://schemas.microsoft.com/office/2006/metadata/properties" ma:root="true" ma:fieldsID="e46afc2328b4dafc6fdb89274f8ecc2a" ns3:_="" ns4:_="">
    <xsd:import namespace="cadaebf9-c45c-4928-a835-b6d2640c562f"/>
    <xsd:import namespace="eb8db8e2-9e38-4af2-b3f2-f3ede193e57b"/>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4:SharedWithUsers" minOccurs="0"/>
                <xsd:element ref="ns4:SharedWithDetails" minOccurs="0"/>
                <xsd:element ref="ns4:SharingHintHash" minOccurs="0"/>
                <xsd:element ref="ns3:MediaServiceAutoKeyPoints" minOccurs="0"/>
                <xsd:element ref="ns3:MediaServiceKeyPoints" minOccurs="0"/>
                <xsd:element ref="ns3:MediaLengthInSeconds" minOccurs="0"/>
                <xsd:element ref="ns3:MediaServiceLocation" minOccurs="0"/>
                <xsd:element ref="ns3:_activity"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daebf9-c45c-4928-a835-b6d2640c562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MediaServiceLocation" ma:index="21" nillable="true" ma:displayName="Location" ma:internalName="MediaServiceLocation" ma:readOnly="true">
      <xsd:simpleType>
        <xsd:restriction base="dms:Text"/>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b8db8e2-9e38-4af2-b3f2-f3ede193e57b" elementFormDefault="qualified">
    <xsd:import namespace="http://schemas.microsoft.com/office/2006/documentManagement/types"/>
    <xsd:import namespace="http://schemas.microsoft.com/office/infopath/2007/PartnerControls"/>
    <xsd:element name="SharedWithUsers" ma:index="15"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Detalles de uso compartido" ma:internalName="SharedWithDetails" ma:readOnly="true">
      <xsd:simpleType>
        <xsd:restriction base="dms:Note">
          <xsd:maxLength value="255"/>
        </xsd:restriction>
      </xsd:simpleType>
    </xsd:element>
    <xsd:element name="SharingHintHash" ma:index="17"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14D0167-1D94-443D-9441-36E43987C786}">
  <ds:schemaRefs>
    <ds:schemaRef ds:uri="http://purl.org/dc/terms/"/>
    <ds:schemaRef ds:uri="cadaebf9-c45c-4928-a835-b6d2640c562f"/>
    <ds:schemaRef ds:uri="http://purl.org/dc/elements/1.1/"/>
    <ds:schemaRef ds:uri="http://www.w3.org/XML/1998/namespace"/>
    <ds:schemaRef ds:uri="http://schemas.microsoft.com/office/2006/documentManagement/types"/>
    <ds:schemaRef ds:uri="http://schemas.microsoft.com/office/infopath/2007/PartnerControls"/>
    <ds:schemaRef ds:uri="http://schemas.openxmlformats.org/package/2006/metadata/core-properties"/>
    <ds:schemaRef ds:uri="eb8db8e2-9e38-4af2-b3f2-f3ede193e57b"/>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54E8C36A-3A29-4C39-A3AE-76FAE994647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daebf9-c45c-4928-a835-b6d2640c562f"/>
    <ds:schemaRef ds:uri="eb8db8e2-9e38-4af2-b3f2-f3ede193e57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6957C31-191E-418B-87E7-1B7431F1D44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26</vt:i4>
      </vt:variant>
    </vt:vector>
  </HeadingPairs>
  <TitlesOfParts>
    <vt:vector size="39" baseType="lpstr">
      <vt:lpstr>1 INSTRUCTIVO DES-DE-008</vt:lpstr>
      <vt:lpstr>2 CONTEXTO E IDENTIFICACIÓN (2)</vt:lpstr>
      <vt:lpstr>10 FORMULAS</vt:lpstr>
      <vt:lpstr>mapa institucional</vt:lpstr>
      <vt:lpstr>2 CONTEXTO E IDENTIFICACIÓN</vt:lpstr>
      <vt:lpstr>3 PROBABIL E IMPACTO INHERENTE</vt:lpstr>
      <vt:lpstr>4 MAPA CALOR INHERENTE</vt:lpstr>
      <vt:lpstr>5 VALORACIÓN CONTROL PROBAB.</vt:lpstr>
      <vt:lpstr>5 VALORACIÓN CONTROL IMPACTO</vt:lpstr>
      <vt:lpstr>6 MAPA CALOR RESIDUAL-TRATAMIEN</vt:lpstr>
      <vt:lpstr>7 MAPA CALOR INHEREN Y RESIDUAL</vt:lpstr>
      <vt:lpstr>8 PEFIL RIESGO DEL PROCESO</vt:lpstr>
      <vt:lpstr>10 CONTROL DE CAMBIOS</vt:lpstr>
      <vt:lpstr>Afectación_Económica</vt:lpstr>
      <vt:lpstr>'10 CONTROL DE CAMBIOS'!Área_de_impresión</vt:lpstr>
      <vt:lpstr>'3 PROBABIL E IMPACTO INHERENTE'!Área_de_impresión</vt:lpstr>
      <vt:lpstr>E_Relaciones_Laborales</vt:lpstr>
      <vt:lpstr>'2 CONTEXTO E IDENTIFICACIÓN (2)'!Ejecución_administración_de_procesos</vt:lpstr>
      <vt:lpstr>'5 VALORACIÓN CONTROL IMPACTO'!Ejecución_administración_de_procesos</vt:lpstr>
      <vt:lpstr>Ejecución_administración_de_procesos</vt:lpstr>
      <vt:lpstr>Evento_externo</vt:lpstr>
      <vt:lpstr>F_Usuarios_Productos_y_Prácticas_Organizacionales</vt:lpstr>
      <vt:lpstr>Fiscal</vt:lpstr>
      <vt:lpstr>G_Daños_Activos_Físicos</vt:lpstr>
      <vt:lpstr>Gestión</vt:lpstr>
      <vt:lpstr>Infraestructura</vt:lpstr>
      <vt:lpstr>Integridad_Pública_Corrupción</vt:lpstr>
      <vt:lpstr>Integridad_Pública_LA_FT_FP</vt:lpstr>
      <vt:lpstr>Reputacional</vt:lpstr>
      <vt:lpstr>Seguridad_Información</vt:lpstr>
      <vt:lpstr>Talento_Humano</vt:lpstr>
      <vt:lpstr>Tecnología</vt:lpstr>
      <vt:lpstr>Tipo</vt:lpstr>
      <vt:lpstr>'2 CONTEXTO E IDENTIFICACIÓN'!Títulos_a_imprimir</vt:lpstr>
      <vt:lpstr>'2 CONTEXTO E IDENTIFICACIÓN (2)'!Títulos_a_imprimir</vt:lpstr>
      <vt:lpstr>'3 PROBABIL E IMPACTO INHERENTE'!Títulos_a_imprimir</vt:lpstr>
      <vt:lpstr>'5 VALORACIÓN CONTROL IMPACTO'!Títulos_a_imprimir</vt:lpstr>
      <vt:lpstr>'5 VALORACIÓN CONTROL PROBAB.'!Títulos_a_imprimir</vt:lpstr>
      <vt:lpstr>Transacción_u_Operación_aplica_para_LA_FT_FP</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BENAVIDES SALAS</dc:creator>
  <cp:keywords/>
  <dc:description/>
  <cp:lastModifiedBy>maria natalia norato mora</cp:lastModifiedBy>
  <cp:revision/>
  <dcterms:created xsi:type="dcterms:W3CDTF">2006-09-16T00:00:00Z</dcterms:created>
  <dcterms:modified xsi:type="dcterms:W3CDTF">2026-02-13T22:46:16Z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0x010100FD4D2EEEC4B4E74A87FC85627C51577C</vt:lpwstr>
  </property>
</Properties>
</file>