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codeName="ThisWorkbook"/>
  <mc:AlternateContent xmlns:mc="http://schemas.openxmlformats.org/markup-compatibility/2006">
    <mc:Choice Requires="x15">
      <x15ac:absPath xmlns:x15ac="http://schemas.microsoft.com/office/spreadsheetml/2010/11/ac" url="F:\Datos\YUDITH\UMV\Abril\"/>
    </mc:Choice>
  </mc:AlternateContent>
  <xr:revisionPtr revIDLastSave="0" documentId="13_ncr:1_{D548F89E-8CEE-46C3-8034-1700FFE989A7}" xr6:coauthVersionLast="47" xr6:coauthVersionMax="47" xr10:uidLastSave="{00000000-0000-0000-0000-000000000000}"/>
  <bookViews>
    <workbookView xWindow="-110" yWindow="-110" windowWidth="19420" windowHeight="10300" activeTab="1" xr2:uid="{00000000-000D-0000-FFFF-FFFF00000000}"/>
  </bookViews>
  <sheets>
    <sheet name="% Procesos" sheetId="1" r:id="rId1"/>
    <sheet name="% Áreas" sheetId="2" r:id="rId2"/>
    <sheet name="DES" sheetId="10" r:id="rId3"/>
    <sheet name="COM" sheetId="9" r:id="rId4"/>
    <sheet name="SRPI" sheetId="8" r:id="rId5"/>
    <sheet name="EGTI" sheetId="7" r:id="rId6"/>
    <sheet name="PCI" sheetId="6" r:id="rId7"/>
    <sheet name="GLAB" sheetId="5" r:id="rId8"/>
    <sheet name="PRO" sheetId="4" r:id="rId9"/>
    <sheet name="LMME" sheetId="11" r:id="rId10"/>
    <sheet name="INFRA" sheetId="12" r:id="rId11"/>
    <sheet name="DMIC" sheetId="13" r:id="rId12"/>
    <sheet name="GJUR" sheetId="14" r:id="rId13"/>
    <sheet name="GEFI" sheetId="15" r:id="rId14"/>
    <sheet name="GREF" sheetId="16" r:id="rId15"/>
    <sheet name="GAM" sheetId="22" r:id="rId16"/>
    <sheet name="GCON" sheetId="17" r:id="rId17"/>
    <sheet name="GDOC" sheetId="19" r:id="rId18"/>
    <sheet name="GTHU" sheetId="20" r:id="rId19"/>
    <sheet name="CODI" sheetId="21" r:id="rId20"/>
    <sheet name="CEI" sheetId="18" r:id="rId21"/>
    <sheet name="SMCT" sheetId="3" r:id="rId2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0" i="2" l="1"/>
  <c r="G16" i="13"/>
  <c r="G15" i="13"/>
  <c r="G14" i="13"/>
  <c r="D24" i="1"/>
  <c r="D23" i="1"/>
  <c r="H14" i="21"/>
  <c r="D21" i="1"/>
  <c r="D20" i="1"/>
  <c r="D19" i="1"/>
  <c r="D17" i="1"/>
  <c r="D16" i="1"/>
  <c r="AA11" i="14"/>
  <c r="H16" i="14"/>
  <c r="AA14" i="14"/>
  <c r="H27" i="12"/>
  <c r="AA18" i="12"/>
  <c r="AA19" i="12"/>
  <c r="AA16" i="12"/>
  <c r="AA17" i="12"/>
  <c r="D12" i="1"/>
  <c r="D11" i="1"/>
  <c r="D10" i="1"/>
  <c r="D9" i="1"/>
  <c r="H15" i="6"/>
  <c r="H18" i="6" s="1"/>
  <c r="H13" i="6"/>
  <c r="H11" i="6"/>
  <c r="H17" i="6"/>
  <c r="D8" i="1"/>
  <c r="D7" i="1"/>
  <c r="AA20" i="10"/>
  <c r="AA26" i="10"/>
  <c r="H29" i="10"/>
  <c r="D5" i="1" s="1"/>
  <c r="H26" i="12" l="1"/>
  <c r="G18" i="12" l="1"/>
  <c r="G14" i="12"/>
  <c r="G27" i="12" s="1"/>
  <c r="B17" i="2" s="1"/>
  <c r="G17" i="7"/>
  <c r="B15" i="2" s="1"/>
  <c r="AA12" i="5"/>
  <c r="AA11" i="5"/>
  <c r="C7" i="1"/>
  <c r="G27" i="8"/>
  <c r="G29" i="8"/>
  <c r="B9" i="2"/>
  <c r="B7" i="2"/>
  <c r="G26" i="8"/>
  <c r="G28" i="8"/>
  <c r="C24" i="1"/>
  <c r="G13" i="3"/>
  <c r="C23" i="1"/>
  <c r="B13" i="2" s="1"/>
  <c r="G19" i="18"/>
  <c r="G14" i="21"/>
  <c r="C22" i="1" s="1"/>
  <c r="C21" i="1"/>
  <c r="G16" i="20"/>
  <c r="C20" i="1"/>
  <c r="G14" i="19"/>
  <c r="C19" i="1"/>
  <c r="G14" i="17"/>
  <c r="C18" i="1"/>
  <c r="G18" i="22"/>
  <c r="C17" i="1"/>
  <c r="G13" i="16"/>
  <c r="C16" i="1"/>
  <c r="G14" i="15"/>
  <c r="G16" i="14"/>
  <c r="C15" i="1" s="1"/>
  <c r="C14" i="1"/>
  <c r="G13" i="13"/>
  <c r="C12" i="1"/>
  <c r="B8" i="2" s="1"/>
  <c r="G14" i="11"/>
  <c r="C11" i="1"/>
  <c r="G13" i="4"/>
  <c r="C10" i="1"/>
  <c r="G13" i="5"/>
  <c r="G18" i="6"/>
  <c r="B18" i="2" s="1"/>
  <c r="G16" i="9"/>
  <c r="C6" i="1" s="1"/>
  <c r="B5" i="2" s="1"/>
  <c r="G29" i="10"/>
  <c r="C5" i="1" s="1"/>
  <c r="B11" i="2" s="1"/>
  <c r="D14" i="1" l="1"/>
  <c r="B16" i="2"/>
  <c r="G26" i="12"/>
  <c r="C13" i="1" s="1"/>
  <c r="C9" i="1"/>
  <c r="B6" i="2"/>
  <c r="B12" i="2"/>
  <c r="C8" i="1"/>
  <c r="B14" i="2"/>
  <c r="D25" i="1" l="1"/>
  <c r="C25" i="1"/>
</calcChain>
</file>

<file path=xl/sharedStrings.xml><?xml version="1.0" encoding="utf-8"?>
<sst xmlns="http://schemas.openxmlformats.org/spreadsheetml/2006/main" count="2808" uniqueCount="792">
  <si>
    <t>REPORTE AVANCE PROCESO</t>
  </si>
  <si>
    <t>PROCESO</t>
  </si>
  <si>
    <t>ACUMULADO</t>
  </si>
  <si>
    <t>1. Direccionamiento Estratégico</t>
  </si>
  <si>
    <t>2. Comunicaciones Estratégicas</t>
  </si>
  <si>
    <t>3. Servicio a la Ciudadanía y Relacionamiento con Partes Interesadas</t>
  </si>
  <si>
    <t>4. Estrategia de Gobierno de TI</t>
  </si>
  <si>
    <t>5. Planificación de la Conservación de la Infraestructura</t>
  </si>
  <si>
    <t>6. Gestión de Laboratorio</t>
  </si>
  <si>
    <t>7. Producción De Mezcla</t>
  </si>
  <si>
    <t>8. Logística y Manejo de Maquinaria y Equipo</t>
  </si>
  <si>
    <t>9. Intervención de la Infraestructura</t>
  </si>
  <si>
    <t>10. Desarrollo Misional y Comercialización</t>
  </si>
  <si>
    <t>11. Gestión Jurídica</t>
  </si>
  <si>
    <t>12. Gestión Financiera</t>
  </si>
  <si>
    <t>13. Gestión de Recursos Físicos</t>
  </si>
  <si>
    <t>14. Gestión Ambiental</t>
  </si>
  <si>
    <t>15. Gestión Contractual</t>
  </si>
  <si>
    <t>16. Gestión Documental</t>
  </si>
  <si>
    <t>17. Gestión del Talento Humano</t>
  </si>
  <si>
    <t>18. Control Disciplinario Interno</t>
  </si>
  <si>
    <t>19. Control y Evaluación Institucional</t>
  </si>
  <si>
    <t>20. Seguimiento y Monitoreo de Calidad Técnica</t>
  </si>
  <si>
    <t>REPORTE PROCESOS ÁREAS</t>
  </si>
  <si>
    <t>ACUMULADO 2025</t>
  </si>
  <si>
    <t>% DE CUMPLIMIENTO/ÁREA</t>
  </si>
  <si>
    <t>Dirección General</t>
  </si>
  <si>
    <t>Gerencia Administrativa y Financiera</t>
  </si>
  <si>
    <t>Gerencia de Contratación</t>
  </si>
  <si>
    <t>Gerencia de Maquinaria y Equipos</t>
  </si>
  <si>
    <t>Gerencia de Producción</t>
  </si>
  <si>
    <t>Gerencia para el Desarrollo, la Calidad y la Innovación</t>
  </si>
  <si>
    <t>Oficina Asesora de Planeación</t>
  </si>
  <si>
    <t>Oficina de Control Disciplinario Interno</t>
  </si>
  <si>
    <t>Oficina de Control Interno</t>
  </si>
  <si>
    <t>Oficina de Servicio a la Ciudadanía y Sostenibilidad</t>
  </si>
  <si>
    <t>Oficina de Tecnologías de la Información</t>
  </si>
  <si>
    <t>Oficina Jurídica</t>
  </si>
  <si>
    <t>Subdirección de Intervención de la Infraestructura</t>
  </si>
  <si>
    <t>Subdirección de Planificación y de Conservación</t>
  </si>
  <si>
    <t>FORMATO PLAN DE ACCIÓN INSTITUCIONAL</t>
  </si>
  <si>
    <t>CÓDIGO: DES-FM-005</t>
  </si>
  <si>
    <t>VERSION: 12</t>
  </si>
  <si>
    <t>FECHA DE APLICACIÓN: DICIEMBRE 2024</t>
  </si>
  <si>
    <t>PLANEACIÓN ESTRATÉGICA</t>
  </si>
  <si>
    <t>FORMULACIÓN PLAN INTISTUCIONAL</t>
  </si>
  <si>
    <t>SEGUIMIENTO TRIMESTRAL</t>
  </si>
  <si>
    <t>OBJETIVO ESTRATÉGICO</t>
  </si>
  <si>
    <t>META ANUAL</t>
  </si>
  <si>
    <t>RESPONSABLE</t>
  </si>
  <si>
    <t>ESTRATEGIA</t>
  </si>
  <si>
    <t>EJECUTADO</t>
  </si>
  <si>
    <t>Fuente de financiación</t>
  </si>
  <si>
    <t>Proyecto de inversión</t>
  </si>
  <si>
    <t>Política o componente MIPG</t>
  </si>
  <si>
    <t>Política publica</t>
  </si>
  <si>
    <t>Plan asociado</t>
  </si>
  <si>
    <t>PRIMER TRIMESTRE</t>
  </si>
  <si>
    <t>SEGUNDO TRIMESTRE</t>
  </si>
  <si>
    <t>TERCER TRIMESTRE</t>
  </si>
  <si>
    <t>CUARTO TRIMESTRE</t>
  </si>
  <si>
    <t>ACCIONES</t>
  </si>
  <si>
    <t>Fecha de inicio</t>
  </si>
  <si>
    <t>Fecha de finalización</t>
  </si>
  <si>
    <t>PRODUCTO</t>
  </si>
  <si>
    <t>NOMBRE DEL INDICADOR</t>
  </si>
  <si>
    <t>FÓRMULA DEL INDICADOR</t>
  </si>
  <si>
    <t>PONDERACIÓN</t>
  </si>
  <si>
    <t>PROGRAMADO</t>
  </si>
  <si>
    <t>DESCRIPCIÓN DE LA GESTION</t>
  </si>
  <si>
    <t>PRODUCTO (Evidencias)</t>
  </si>
  <si>
    <t>OBSERVACIÓN SEGUIMIENTO OAP</t>
  </si>
  <si>
    <t>RESULTADO DE LA GESTIÓN</t>
  </si>
  <si>
    <t xml:space="preserve">3. PDD Desarrollar estrategias de mejora y sostenibilidad del Modelo Integrado De Planeación y Gestión – MIPG y el Fortalecimiento de los Componentes tecnológicos para garantizar la demanda en la operación de la UMV
</t>
  </si>
  <si>
    <t xml:space="preserve">3.1. Mantener, optimizar y modernizar 0,27 MIPG en la UMV
</t>
  </si>
  <si>
    <t>1. Seguimiento metas y presupuesto</t>
  </si>
  <si>
    <t xml:space="preserve">Inversión
</t>
  </si>
  <si>
    <t xml:space="preserve">8095 Fortalecimiento de la gestión institucional de la UAERMV de Bogotá D.C.
</t>
  </si>
  <si>
    <t>Planeación Institucional</t>
  </si>
  <si>
    <t>No se asocia a Políticas Públicas</t>
  </si>
  <si>
    <t>Plan de adecuación y sostenibilidad MIPG</t>
  </si>
  <si>
    <t>1. Hacer seguimiento mensual al desarrollo y cumplimiento de metas físicas y ejecución presupuestal</t>
  </si>
  <si>
    <t>2025-01-02</t>
  </si>
  <si>
    <t>2025-12-30</t>
  </si>
  <si>
    <t>Reportes SEGPLAN  proyectos de Inversión</t>
  </si>
  <si>
    <t>(Numero de seguimiento realizados)/ (4 Numero de seguimientos programados)*100</t>
  </si>
  <si>
    <t>Se adelanta el proceso de seguimiento de los proyectos de inversión a corte 31 de diciembre en los aplicativos SEGPLAN 1 (PDD UNCSAB) y SEGPLAN 2 (PDD BCS).</t>
  </si>
  <si>
    <t xml:space="preserve">Reporte_de_Inversion_UMV_31DIC2024 (1)
Reporte_de_Gestion_UMV_31DIC2024 (2)
</t>
  </si>
  <si>
    <t>Teniendo en cuenta que el corte es a 30 de marzo y que los informes son trimestrales se acepta la presentación de los reportes a 31 diciembre de 2024. El indicador es consistente con la programaciión.</t>
  </si>
  <si>
    <t>2. Generar alertas en términos de cumplimiento presupuestal y metas</t>
  </si>
  <si>
    <t xml:space="preserve">Informes a proyectos de Inversión </t>
  </si>
  <si>
    <t>(Numero de informes realizados realizados ) / (12 informes programados)*100</t>
  </si>
  <si>
    <t xml:space="preserve">Se elaboran 3 informes, de forma mensual con seguimiento a proyectos de inversión con estado de ejecución presupuestal y  magnitud de metas con recomendaciones a partir de lo ejecutado. Este informe se realiza y presenta mes vencido por lo que para el primer trimestre correspondió la elaboración de los informes de Diciembre 2024, Enero y Febrero de 2025 </t>
  </si>
  <si>
    <t xml:space="preserve">Teniendo en cuenta las fechas de corte se acepta la presentación de los informes de diciembre, enero y febrero. Se verifico y los soportes corresponden con lo anunciado.    </t>
  </si>
  <si>
    <t>3. Presentar en el Comité técnico el avance de giros de inversión</t>
  </si>
  <si>
    <t>Presentaciones de resultados</t>
  </si>
  <si>
    <t>(Numero de presentaciones realizados) /  ( 4 presentaciones programados) *100</t>
  </si>
  <si>
    <t>Se elabora la presentación (febrero y marzo 2025 )  para el consejo directivo en el cual se incluye el avance presupuestal y de metas.</t>
  </si>
  <si>
    <t xml:space="preserve">Las evidencias corresponden con la descripción de la gestión, así como el indicador presentado. </t>
  </si>
  <si>
    <t>4. Liderar la propuesta de anteproyecto de presupuesto de inversión de la UMV.</t>
  </si>
  <si>
    <t>2025-06-01</t>
  </si>
  <si>
    <t>Anteproyecto de Presupuesto 2026</t>
  </si>
  <si>
    <t>Documento Anteproyecto 2026</t>
  </si>
  <si>
    <t>(Numero de documentos realizados) /  ( 1 documento programado) *100</t>
  </si>
  <si>
    <t>n.a.</t>
  </si>
  <si>
    <t>2. Fortalecer  el seguimiento, evaluación, mitigación de riesgos por parte del las lineas de defesa de la unidad</t>
  </si>
  <si>
    <t>Plan Anticorrupción y de Atención al Ciudadano</t>
  </si>
  <si>
    <t>1. Revisar la Política de Administración del Riesgo de gestión y corrupción, en caso de requerir ajuste se realizará la actualización.</t>
  </si>
  <si>
    <t>2025-10-01</t>
  </si>
  <si>
    <t xml:space="preserve"> Política de Administración del Riesgo actualizada</t>
  </si>
  <si>
    <t>Politica de riesgos</t>
  </si>
  <si>
    <t>Un (1)  docuemento de Política de Administración del Riesgo actualizada</t>
  </si>
  <si>
    <t>2. Sensibilizar a los enlaces de los procesos sobre Riesgos y su respectivo seguimiento</t>
  </si>
  <si>
    <t>2025-05-01</t>
  </si>
  <si>
    <t>Actas de reunión</t>
  </si>
  <si>
    <t>Sensibilizaciones de riesgos</t>
  </si>
  <si>
    <t>(Numero de actas elaboradas ) / (2 sensibilizaciones de riesgos  programadas)*100</t>
  </si>
  <si>
    <t>Control Interno</t>
  </si>
  <si>
    <t xml:space="preserve">3. Realizar el monitoreo a los riesgos y elaborar el respectivo informe </t>
  </si>
  <si>
    <t>2025-01-01</t>
  </si>
  <si>
    <t>Informe Monitoreo Mapas de Riesgo UAERMV</t>
  </si>
  <si>
    <t>Monitoreo de riesgos</t>
  </si>
  <si>
    <t>( Numero de documentos realizados) /  (3  Informes de  Monitoreo Mapas de Riesgo programado) *100</t>
  </si>
  <si>
    <t>Se realizo el Informe Monitoreo Mapas de Riesgo 3er Cuatrimestre 2024 y se remito al jefe de la OAP para su revisión</t>
  </si>
  <si>
    <t xml:space="preserve">https://www.umv.gov.co/portal/wp-content/uploads/2025/03/Informe-Monitoreo-Mapas-de-Riesgo-3er-Cuatrimestre-2024.docx
</t>
  </si>
  <si>
    <t xml:space="preserve">Teniendo en cuenta las fechas de corte, se acepta el informe de riesgos a 31 de diciembre de 2024. La evidencia se corresponde con la acción programada. </t>
  </si>
  <si>
    <t>3. Fortalecer la implementación y sostenibildad  del Modelo integrado de planeación y gestión</t>
  </si>
  <si>
    <t>Seguimiento y Evaluación del Desempeño Institucional</t>
  </si>
  <si>
    <t>1. Realizar el seguimiento Plan de Adecuación y sostenibilidad  MIPG</t>
  </si>
  <si>
    <t>Seguimiento</t>
  </si>
  <si>
    <t>Seguimientos al Plan de Adecuación y sostenibilidad  MIPG</t>
  </si>
  <si>
    <t>( Numero de seguimientos realizados) /  (4 seguimientos programados) *100</t>
  </si>
  <si>
    <t>Se llevó a cabo el seguimiento correspondiente al Plan de Adecuación y Sostenibilidad del Modelo Integrado de Planeación y Gestión (MIPG) para el cuarto trimestre de 2024. Los resultados y observaciones fueron enviados a cada líder de política a través del correo institucional, asegurando una adecuada difusión de la información. Asimismo, se presentaron los resultados en el Comité Institucional  de Gestión y Desempeño (CIGD) del 30 de enero 2025 (adjunto), fomentando la rendición de cuentas y la mejora continua.</t>
  </si>
  <si>
    <t>Se verificó que las evidencias corresponden a la descripción de la gestión, se debe adjuntar el Acta del CIGD en el que se presentaron los resultados anunciados. Se atendió la observación por parte del proceso.</t>
  </si>
  <si>
    <t>Gestión del Conocimiento</t>
  </si>
  <si>
    <t>2. Realizar seguimiento trimestral  a la implementación de la Política de Gestión del Conocimiento y la Innovación -MIPG mediante mesa de apoyo definida.</t>
  </si>
  <si>
    <t>Acta de reunión con seguimiento de mesa de trabajo</t>
  </si>
  <si>
    <t>Seguimientos a la implementación de la Política de Gestión del Conocimiento y la Innovación</t>
  </si>
  <si>
    <t>(Numero de actas elaboradas ) /  (2  mesas programadas) * 100</t>
  </si>
  <si>
    <t>Se realizo seguimiento mediante acta con radicado 20251500100623   primer   mesa  trimestral  1-2025 el día 21 de marzo 2025  avances en  implementación de la Política de Gestión del Conocimiento y la Innovación</t>
  </si>
  <si>
    <t xml:space="preserve">Se verificó que las evidencias corresponden con lo anunciado en la descripción de la gestión. </t>
  </si>
  <si>
    <t>4. Promover y asesorar uso de herramientas de planeación para mejorar el Indice de Desarrollo Institucional – MIPG</t>
  </si>
  <si>
    <t>1. Revisar, actualizar e implementar la herramienta tecnológica para la formulación, seguimiento y evaluación al plan de acción institucional</t>
  </si>
  <si>
    <t>2025-02-01</t>
  </si>
  <si>
    <t>2025-06-30</t>
  </si>
  <si>
    <t>Herramienta en funcionamiento con la información migrada del PAI de los 20 procesos, conforme con el plan de trabajo definido</t>
  </si>
  <si>
    <t>Cumplimiento del plan de trabajo de actualización y desarrollo de la herramienta</t>
  </si>
  <si>
    <t>(Número de actividades ejecutadas / Número de actividades programdas)*100%</t>
  </si>
  <si>
    <t xml:space="preserve">La herramienta de reporte, seguimiento y evaluación al plan de accion instituciona ya se encuentra en ambiente de pruebas; para su puesta en producción a mediados de abril, con el reporte y seguimiento a la gestión del PAI de los procesos del primer trimestre </t>
  </si>
  <si>
    <t xml:space="preserve">https://intranet.umv.gov.co/pai2025/login.php
</t>
  </si>
  <si>
    <t xml:space="preserve">Evidentemente la acción fue ejecutada y muestra de ello es el presente registro de seguimiento. </t>
  </si>
  <si>
    <t>2. Realizar socialización de la estrategia institucional en las sedes de Entidad</t>
  </si>
  <si>
    <t>2025-09-30</t>
  </si>
  <si>
    <t>Acta de socialización</t>
  </si>
  <si>
    <t>Socialización de la estrategia institucional</t>
  </si>
  <si>
    <t>(Número de socializaciones ejecutadas / Número de socializaciones programadas)*100%</t>
  </si>
  <si>
    <t xml:space="preserve">4. PDD Fortalecer los mecanismos de participación y diálogo con la ciudadanía, generando un ambiente de confianza institucional a través de la adopción de buenas prácticas de gobierno abierto
</t>
  </si>
  <si>
    <t>5. Fortalecer  la participación ciudadana  con enfoque de género, diferencial y territorial.</t>
  </si>
  <si>
    <t xml:space="preserve">8081 Conservación de la red vial y red de cicloinfraestructura de Bogotá D.C.
</t>
  </si>
  <si>
    <t>Transparencia, Acceso a la Información y lucha contra la Corrupción</t>
  </si>
  <si>
    <t>Plan de Estrategia de participación</t>
  </si>
  <si>
    <t>1. Realizar  rendiciones de cuentas territoriales de acuerdo a la programación</t>
  </si>
  <si>
    <t>0000-00-00</t>
  </si>
  <si>
    <t>2025-12-31</t>
  </si>
  <si>
    <t>Infografia.</t>
  </si>
  <si>
    <t>Rendiciones de cuentas territoriales</t>
  </si>
  <si>
    <t>(Numero rendiciones realizadas)  / (numero de rendiciones de cuentas programadas) *100</t>
  </si>
  <si>
    <t xml:space="preserve">8208 Fortalecimiento de la atención y participación ciudadana con enfoques
</t>
  </si>
  <si>
    <t>2. Participar en la organización, convocatoria de dialogos ciudadanos</t>
  </si>
  <si>
    <t>2025-04-01</t>
  </si>
  <si>
    <t>Informes de dialogos ciudadanos.</t>
  </si>
  <si>
    <t>Dialogos ciudadanos.</t>
  </si>
  <si>
    <t>(Numero dialogos ciudadanos realizados)  / (numero de dialogos ciudadanos programados) *100</t>
  </si>
  <si>
    <t>3. Realizar Audiencia Publica de rendición de cuentas.</t>
  </si>
  <si>
    <t>Informe rendiciones de cuenta.</t>
  </si>
  <si>
    <t xml:space="preserve"> Informe de RdC año 2025</t>
  </si>
  <si>
    <t>(Numero de informes realizados)  / (Numero de Informes programados) *100</t>
  </si>
  <si>
    <t>4. Formulación de plan de transición de Política pública de Transparencia y Ética Pública-PPTEP aplicable a la UMV acuerdo con Decreto 1122 del 30 de agosto de 2024 -DAPRE. Capítulo 4, Sección 1, Art 2.1.4.4.1.2 sobre la metodología de programa de transparencia y ética pública.</t>
  </si>
  <si>
    <t>Dos (2) Informes del avance del Plan de transición de Política pública de Transparencia y Ética Pública-PPTEP</t>
  </si>
  <si>
    <t>Plan de Transición de  la política  de Transparencia y Etica Publica 2025.</t>
  </si>
  <si>
    <t>LGBTI</t>
  </si>
  <si>
    <t>5. Realizar reporte de  Política pública LGBTI</t>
  </si>
  <si>
    <t>Reporte de politica publica LGBTI</t>
  </si>
  <si>
    <t>Reporte Política pública enviados a SDM politica  LGBTI</t>
  </si>
  <si>
    <t>(Numero de reportes Enviados a SDM/Numero de reportes programados para envio a SDM)*100</t>
  </si>
  <si>
    <t>Se recibió mediante correo electrónico el día 09 de abril de 2025 a las 06:00am por parte de la SDM  la matriz para presentar el reporte por parte del enlace SDM , de igual forma para este mismo día 09-abril-2025  la SDM cito a mesa de trabajo donde dieron los lineamientos del reporte para la vigencia 2025 según Dirección de Diversidad Sexual, Poblaciones y Género, el reporte se realizará dentro del termino establecido por la SDM es decir con fecha anterior al 21-abril-2025 antes de las 12:00 m , por lo tanto por cambios de lineamientos mencionados,  se solicitará la reprogramación de esta actividad para el segundo trimestre 2025</t>
  </si>
  <si>
    <t xml:space="preserve">Anuncia reprogramación de la actividad. Adjunta evidencias de abril de 2025. </t>
  </si>
  <si>
    <t>Mujer y Equidad de Género</t>
  </si>
  <si>
    <t>6. Reporte de la Política pública Mujer, Igualdad y equidad de Genero</t>
  </si>
  <si>
    <t>Reportes politica publica Mujer, Igualdad y equidad de Genero</t>
  </si>
  <si>
    <t>Reporte de la Política pública Mujer, Igualdad y equidad de Genero</t>
  </si>
  <si>
    <t>(Numero de reportes realizados del semestre)  / (numero total de reportes programados para el periodo) *100</t>
  </si>
  <si>
    <t>Se realizó el reporte de la Política pública Mujer, Igualdad y equidad de Genero correspondiente al primer trimestre 2025</t>
  </si>
  <si>
    <t xml:space="preserve">Las evidencias corresponden con la descripción de la gestión y el indicador es consistente. </t>
  </si>
  <si>
    <t>7. Seguimiento y reporte del Indice  de Gobierno Abierto -GABO</t>
  </si>
  <si>
    <t>Reporte de GABO</t>
  </si>
  <si>
    <t>GABO</t>
  </si>
  <si>
    <t>(Numero de reportes GABO ejecutados)  / (numero total de reportes GABO programados para el periodo) *100</t>
  </si>
  <si>
    <t xml:space="preserve">1. PDD Ejecutar las obras de conservación correspondientes a la red de infraestructura peatonal, con las que se espera contribuir a la generación de un espacio público seguro e inclusivo
2. PDD Intervenir puntos críticos y ejecutar obras de conservación de la red vial, vial rural y cicloinfraestructura, para el logro de una movilidad sostenible
</t>
  </si>
  <si>
    <t xml:space="preserve">1.1. Conservar 20000 m2 de la red de infraestructura peatonal
2.1. Intervenir 6 puntos críticos de la malla vial rural
2.2. Conservar 314 kilómetros carril de la red vial
2.3. Conservar 14 km de cicloinfraestructura del distrito capital
</t>
  </si>
  <si>
    <t>1. Fortalecimiento de la comunicación con el público interno y externo</t>
  </si>
  <si>
    <t xml:space="preserve">Funcionamiento
</t>
  </si>
  <si>
    <t>Espacio Público</t>
  </si>
  <si>
    <t>1. Realizar la publicacion en redes sociales de los avances de la entidad</t>
  </si>
  <si>
    <t>Informe mensual</t>
  </si>
  <si>
    <t>Publicación en redes sociales</t>
  </si>
  <si>
    <t>((Número de publicaciones realizadas)/(Número de publicaciones programadas))*100</t>
  </si>
  <si>
    <t>Se realizó la publicación de cifras relevantes, interacción con la ciudadanía, actividad en los frentes de obra y misionalidad de la entidad en las redes sociales durante los meses de enero, febrero y marzo</t>
  </si>
  <si>
    <t>Las evidencias respaldan la ejecución de la acción en tiempo y modo de acuerdo a lo programado para el trimestre</t>
  </si>
  <si>
    <t>2. Realizar la publicacion en canales internos de los avances de la entidad</t>
  </si>
  <si>
    <t>Capturas de pantalla</t>
  </si>
  <si>
    <t>Publicación canales internos</t>
  </si>
  <si>
    <t>((Número de canales utilizados)/(Número de canales existentes))*100</t>
  </si>
  <si>
    <t xml:space="preserve">Se realizó la publicación de los avances de la entidad en su misionalidad e información relevante para los colaboradores en pantallas, fondos de escritorio, correo institucional e intranet durante los meses de enero, febrero y marzo </t>
  </si>
  <si>
    <t>3. Divulgar los avances de la entidad a través de medios de comunicación</t>
  </si>
  <si>
    <t>Documento</t>
  </si>
  <si>
    <t>Divulgación Medios de comunicación</t>
  </si>
  <si>
    <t>((Número de notas publicadas en medios de comunicación)/(Número de notas elaboradas para medios de comunicación))*100</t>
  </si>
  <si>
    <t>Se realizó la publicación en la página web de la entidad de diferentes boletines de prensa, informando a la ciudadanía sobre los avances de la entidad, particularmente sobre las intervenciones y avances en su misionalidad</t>
  </si>
  <si>
    <t xml:space="preserve">4.1. Diseñar e implementar 0,3 estrategia de promoción a la participación ciudadana con enfoque de género, diferencial y territorial
</t>
  </si>
  <si>
    <t>2. Visibilización de las acciones realizadas por la UMV</t>
  </si>
  <si>
    <t>1. Realizar la publicacion en redes sociales de las acciones llevadas a cabo por la entidad</t>
  </si>
  <si>
    <t>Se realizó la publicación de acciones relacionadas con la participación de la mujer y la equidad de género en las redes sociales de la entidad</t>
  </si>
  <si>
    <t>2. Realizar la publicacion en canales internos de las acciones llevadas a cabo por la entidad</t>
  </si>
  <si>
    <t>Se realizó la publicación en canales internos de campañas y mensajes dirigidos a la mujer y relacionados con la equidad de género</t>
  </si>
  <si>
    <t>Funcionamiento</t>
  </si>
  <si>
    <t>1. Fortalecer la politica de derechos humanos y responsabilidad social en la UAERMV</t>
  </si>
  <si>
    <t>Derechos humanos</t>
  </si>
  <si>
    <t>No se asocia a ningún plan</t>
  </si>
  <si>
    <t>1. Realizar autodiágnostico de DD.HH en la UMV a través de herramientas propias con base a lineamientos de la Defensoría del Pueblo y Guias Colombia.</t>
  </si>
  <si>
    <t>Autodiágnostico de DD.HH con documento de analisis</t>
  </si>
  <si>
    <t>Documento de análisis realizado</t>
  </si>
  <si>
    <t>No. de documentos de análisis realizados</t>
  </si>
  <si>
    <t>2. Crear y consolidar en matriz de seguimiento, los contratos suscritos por la UMV en cualquiera de sus tipologias que contemplen las clausulas de DD.HH.</t>
  </si>
  <si>
    <t>Matriz con seguimientos trimestrales</t>
  </si>
  <si>
    <t>Matriz de seguimiento</t>
  </si>
  <si>
    <t>No. de seguimientos ejecutados</t>
  </si>
  <si>
    <t xml:space="preserve">Se creó la Matriz de seguimiento a las Cláusulas de Derechos Humanos, en el primer trimestre de la vigencia 2025. A cierre de primer trimestre, se efectuó seguimiento, encontrándose que no se han suscrito contratos que contengan la implementación de la cláusula. Anexo se remite Matriz Cláusulas de Derechos Humanos. </t>
  </si>
  <si>
    <t xml:space="preserve">Se verificó que en el primer trimestre de 2025 se creó la Matriz de Seguimiento a las Cláusulas de Derechos Humanos, cumpliendo con la acción programada. Al cierre del periodo, no se han suscrito contratos que requieran la aplicación de la  cláusula. La matriz se encuentra actualizada, y se recomienda continuar su seguimiento periódico para asegurar su aplicación oportuna en futuros contratos. </t>
  </si>
  <si>
    <t>3. Actualizar el Modelo de Sostenibilidad de la entidad, con priorización de temas materiales que respondan a estandares SASB y GRI principalmente.</t>
  </si>
  <si>
    <t>2025-07-01</t>
  </si>
  <si>
    <t>Documento Modelo de Sostenibilidad UMV 2025-2028</t>
  </si>
  <si>
    <t>Modelo de Sostenibilidad UMV 2025-2028 actualizado</t>
  </si>
  <si>
    <t>No de Documento Modelo de Sostenibilidad UMV actualizados</t>
  </si>
  <si>
    <t>2. Implementar acciones orientadas a mejorar la calidad del servicio ofrecido a la ciudadanía, promoviendo acciones de transformación digital para simplificar y agilizar los procesos a través de herramientas tecnológicas avanzadas.</t>
  </si>
  <si>
    <t>Servicio al ciudadano</t>
  </si>
  <si>
    <t>1. Crear una caja de preguntas y respuestas a traves del perfil de redes sociales de la entidad con el fin de mejorar la información de cara a la ciudadania.</t>
  </si>
  <si>
    <t>Documento Caja de preguntas y respuestas</t>
  </si>
  <si>
    <t>Caja de preguntas y respuestas</t>
  </si>
  <si>
    <t>Número de caja de preguntas y respuestas</t>
  </si>
  <si>
    <t xml:space="preserve">2. Presentar a traves de una infografia semestral, redactada en lenguaje claro, la gestion de las PQRSFD recibidas y publicarla en la sede electronica de la entidad y redes sociales para conocimiento de la ciudadanía. </t>
  </si>
  <si>
    <t>Infografía publicada en la sede electronica de la entidad</t>
  </si>
  <si>
    <t>Infografia realizada</t>
  </si>
  <si>
    <t>N° de infografías realizadas</t>
  </si>
  <si>
    <t>3. Desarrollar  un chatbot disponible 24/7 para consultas frecuentes y registro de peticiones.</t>
  </si>
  <si>
    <t>2025-11-30</t>
  </si>
  <si>
    <t>Informe que resuma la creación del chatbot disponible 24/7 para consultas frecuentes y registro de peticiones.</t>
  </si>
  <si>
    <t>Chatbot realizados</t>
  </si>
  <si>
    <t>N° de Chatbot realizados</t>
  </si>
  <si>
    <t>3. Desarrollar un plan de capacitacion continua para la ciudadania en temas relacionados a participacion ciudadana  con enfoque diferencial , género y terriorial. de acuerdo a la gestion territorial UMV al Barrio.</t>
  </si>
  <si>
    <t>Participación Ciudadana</t>
  </si>
  <si>
    <t>1. Diseñar actividades que fomenten el compromiso cívico y la cultura de corresponsabilidad en el mantenimiento vial en colegios una (1) vez al semestre.</t>
  </si>
  <si>
    <t xml:space="preserve">Actas de reunión e informe semestral que muestre las actividades cívico y cultural de corresponsabilidad en el mantenimiento vial  en colegios. </t>
  </si>
  <si>
    <t>Actividades realizadas</t>
  </si>
  <si>
    <t>N° de actividades desarrolladas</t>
  </si>
  <si>
    <t>2. Realizar ciclos formativos de dos sesiones cada una orientadas a promover el conocimiento sobre:
*Misionalidad de la UMV, Participación Ciudadana Incidente.
*Conformación Veedurías Ciudadanas.
Dirigidas a líderes locales, juntas de acción comunal y ciudadanos interesados.</t>
  </si>
  <si>
    <t>Acta de reunión con ciclos formativos realizados</t>
  </si>
  <si>
    <t>Ciclos formativos realizados</t>
  </si>
  <si>
    <t>No de ciclos formativos realizados</t>
  </si>
  <si>
    <t>4. Articular espacios de cualificaciòn interinstitucional para el fortalecimiento del conocimineto del talento humano de la entidad, en temas relacionados con servicio a la ciudadanía, participación ciudadana y derechos humanos.</t>
  </si>
  <si>
    <t>1. Realizar sensibilización en temas relacionados a Lengua de Señas, Lectura fácil y comunicacion accesible, de manera presencial a los colaboradores del proceso Servicio a la Ciudadanía y Relacionamiento de Partes Interesadas.</t>
  </si>
  <si>
    <t>2025-03-30</t>
  </si>
  <si>
    <t>Acta de sensibilización sobre lengua de señas al  proceso Servicio a la Ciudadanía y Relacionamiento de Partes Interesadas.</t>
  </si>
  <si>
    <t>Sensibilización realizada.</t>
  </si>
  <si>
    <t>Número de sensibilizaciones realizadas.</t>
  </si>
  <si>
    <t>El 17 de febrero de 2025, se llevó a cabo una jornada de sensibilización dirigida a las y los colaboradores del Servicio a la Ciudadanía y Relacionamiento con las Partes Interesadas (SRPI), así como a gestores sociales, con el propósito de fortalecer la comprensión y aplicación del enfoque diferencial. Durante la sesión, se abordaron temas como el vocabulario en lengua de señas colombiana para la atención ciudadana, así como los principios de diseño universal y accesibilidad. Este espacio buscó potenciar las habilidades del personal para garantizar una atención inclusiva y equitativa a todas y todos los ciudadanos de Bogotá.</t>
  </si>
  <si>
    <t>El entregable cumple con los requerimientos establecidos en el Plan de Acción. Las evidencias son consistentes y permiten validar que la jornada de sensibilización se llevó a cabo conforme a lo programado, cumpliendo así el objetivo de fortalecer las capacidades institucionales en atención inclusiva.</t>
  </si>
  <si>
    <t>2. Realizar sensibilización en temas relacionados a participación ciudadana, virtuales y/o presenciales como eje transversal a los colaboradores de la entidad.</t>
  </si>
  <si>
    <t>Acta de sensibilización sobre participación ciudadana</t>
  </si>
  <si>
    <t>3. Realizar espacio de cualificación a los servidores y contratistas públicos de la Entidad en temas relacionados con servicio a la ciudadanía.</t>
  </si>
  <si>
    <t>Acta de sensibilización sobre servicio a la ciudadanía</t>
  </si>
  <si>
    <t>4. Realizar espacio de cualificación en relación a Derechos Humanos a los colaboradores de la entidad de acuerdo con la Política de Derechos Humanos de la UMV.</t>
  </si>
  <si>
    <t>Acta de sensibilización sobre derechos humanos</t>
  </si>
  <si>
    <t>5. Participar en las Ferias lideradas por la Secretaria General de la Alcaldía Mayor de Bogotá y la Secretaría Distrital de Movilidad (ferias a tu servicio, ferias itinerantes, feria movilidad al barrio), a través del desarrollo de actividades relacionadas con servicio a la ciudadanía, participación ciudadana y responsabilidad social.</t>
  </si>
  <si>
    <t xml:space="preserve">1. Diseñar ejercicios que contemplen la sensibilización en temas de participación ciudadana con enfoque diferencial, género y territorial, en una (1) feria semestral en las que participe la UMV. </t>
  </si>
  <si>
    <t>Documento que evidencie la realización de los 4 eventos de la feria de servicios en la localidades programadas (1 por cada trimstre delavigencia)</t>
  </si>
  <si>
    <t>Documento que evidencie la realización de la feria de servicios</t>
  </si>
  <si>
    <t xml:space="preserve">Número de ferias realizadas </t>
  </si>
  <si>
    <t xml:space="preserve">2. Desarrollar acciones en el marco del Protocolo de Prevención, Atención y Sanción de las Violencias Contra las Mujeres en el Espacio y el Transporte Público en el Distrito Capital, en una (1) de las ferias en las que participe la UMV. </t>
  </si>
  <si>
    <t>Acta y listados de asistencia que muestre las acciones adelantadas en el marco del Protocolo de Prevención, Atención y Sanción de las Violencias Contra las Mujeres en el Espacio y el Transporte Público en el Distrito Capital.</t>
  </si>
  <si>
    <t>Acciones realizadas</t>
  </si>
  <si>
    <t>N° de acciones desarrolladas</t>
  </si>
  <si>
    <t xml:space="preserve">3. Brindar orientación e información sobre la misionalidad de la Entidad,  canales de atención, figura del Defensor de la Ciudadanía y recepción de peticiones ciudadanas. </t>
  </si>
  <si>
    <t>2025-03-01</t>
  </si>
  <si>
    <t xml:space="preserve">Actas y listados de asistencia  de reunión que evidencie la orientación  sobre la misionalidad de la Entidad, canales de atención, figura del Defensor de la Ciudadanía y recepción de peticiones ciudadanas.  </t>
  </si>
  <si>
    <t xml:space="preserve">Orientación realizada </t>
  </si>
  <si>
    <t>N° de orientaciones realizadas</t>
  </si>
  <si>
    <t xml:space="preserve">El 29/03/2025  el componente de Servicio al Ciudadano de la UAERMV participó en la primera feria itinerante zona sur "Gobierno al Territorio" de las localidades de Sumapaz , Usme , Ciudad Bolívar, Bosa, Tunjuelito y Rafael Uribe Uribe, en este espacio se brindó atención, orientación e información a la ciudadanía sobre la misionalidad de la Entidad, canales de atención y la figura del Defensor del la Ciudadanía, a esta carpa acudieron 3 personas y se recibieron 3 PQRSFD. del mismo modo, y paralelamente, se llevó a cabo el primer espacio de participación ciudadana  "UAERMV al Barrio: ciclo de empoderamiento ciudadano", en el marco de la Estrategia de Participación Ciudadana, Componente 3: UMV al Barrio y Fortalecimiento de la Participación Ciudadana. 
En esta sesión denominada Laboratorio de la Participación Ciudadana  se socializaron las competencias de la UAERMV y otras entidades, reafirmando el compromiso con la transparencia, el diálogo ciudadano y una Bogotá más participativa. Anexo se envían actas y registro de asistencia. </t>
  </si>
  <si>
    <t>El entregable cumple con los requerimientos establecidos en el plan de participación ciudadana. Las actividades fueron ejecutadas conforme a lo programado y las evidencias presentadas respaldan adecuadamente el cumplimiento de los objetivos trazados.</t>
  </si>
  <si>
    <t>8095 Fortalecimiento de la gestión institucional de la UAERMV de Bogotá D.C.</t>
  </si>
  <si>
    <t>8208 Fortalecimiento de la atención y participación ciudadana con enfoques</t>
  </si>
  <si>
    <t xml:space="preserve">3.4. Actualizar 1 documentos que enmarquen la estrategia de TI en el Plan Estratégico TI 2024-2027
</t>
  </si>
  <si>
    <t>1. Asegurar el cumplimiento de la estrategia de TI mediante la supervisión del portafolio de proyectos enmarcados en el Plan Estratégico de Tecnologías de Información, con la finalidad de alcanzar la mayor eficiencia en la gestión de los recursos designados para su ejecución.</t>
  </si>
  <si>
    <t>Gobierno Digital</t>
  </si>
  <si>
    <t>Plan Estratégico de Tecnologías de la Información y las Comunicaciones (PETI)</t>
  </si>
  <si>
    <t>1. Valorar trimestralmente el desempeño de la ejecución del portafolio de proyectos programados en la vigencia actual, destacando los logros, desafíos y áreas de mejora, con la finalidad de mantener informados a los grupos de interés de la entidad.</t>
  </si>
  <si>
    <t>2025-02-03</t>
  </si>
  <si>
    <t>2025-12-15</t>
  </si>
  <si>
    <t>Informe Ejecutivo</t>
  </si>
  <si>
    <t>Nivel de cumplimiento en la evaluación trimestral del portafolio de proyectos</t>
  </si>
  <si>
    <t>(Número de evaluaciones realizadas/ Número total de evaluaciones programadas)*100</t>
  </si>
  <si>
    <t>Seguridad Digital</t>
  </si>
  <si>
    <t>2. Revisar y actualizar instrumentos de gestión de TI y seguridad digital que aseguren el gobierno de Tecnologías de la Información (TI), garantizando la incorporación de los lineamientos institucionales y las acciones de mejora requeridas.</t>
  </si>
  <si>
    <t>Instrumentos de gestión de TI actualizados</t>
  </si>
  <si>
    <t>Porcentaje de instrumentos de gestión de TI y seguridad digital revisados y actualizados.</t>
  </si>
  <si>
    <t>(Número de instrumentos de gestión de TI revisados y actualizados trimestralmente/ Número total de instrumentos de gestión de TI programados)*100</t>
  </si>
  <si>
    <t xml:space="preserve">3.3. Ejecutar 3 Proyectos encaminados a actualizar los módulos de los sistemas de información SIGMA, Calíope y Orfeo e Implementar el plan de mantenimiento de sistemas de información
</t>
  </si>
  <si>
    <t>2. Asegurar la operación continua y el soporte funcional de los sistemas de información institucional, a través de la implementación de nuevas funcionalidades y la ejecución efectiva del plan de mantenimiento, con el fin de garantizar la disponibilidad, eficiencia y alineación con las necesidades organizacionales.</t>
  </si>
  <si>
    <t>1. Realizar mantenimientos preventivos trimestrales, incluyendo actualizaciones de software, revisión de bases de datos y optimización de configuraciones.</t>
  </si>
  <si>
    <t>Porcentaje de ciclos de mantenimientos preventivos trimestrales realizados</t>
  </si>
  <si>
    <t>(Número de ciclos de mantenimientos preventivos realizados/ Número total de mantenimientos programados)*100</t>
  </si>
  <si>
    <t>2. Asegurar el cumplimiento de 80 actividades planeadas en los sprints</t>
  </si>
  <si>
    <t>2025-03-02</t>
  </si>
  <si>
    <t>Informe de cumplimiento de sprints del trimestre</t>
  </si>
  <si>
    <t>Cumplimiento de las actividades planeadas</t>
  </si>
  <si>
    <t>Promedio de cumplimiento de sprints finalizados en el trimestre</t>
  </si>
  <si>
    <t xml:space="preserve">3.5. Garantizar la disponibilidad del 94% de los servicios tecnológicos que intervienen en los sistemas SIGMA, Calíope, Orfeo y Portales Web
</t>
  </si>
  <si>
    <t>3. Garantizar la disponibilidad, continuidad operativa y calidad de los servicios tecnológicos que respaldan los servicios institucionales de SIGMA, Calíope, Orfeo y Portales Web, mediante un monitoreo proactivo de los sistemas y una supervisión rigurosa del desempeño de los proveedores.</t>
  </si>
  <si>
    <t>Plan de seguridad y privacidad de la información</t>
  </si>
  <si>
    <t>1. Desarrollar el monitoreo continuo y mensual del estado de los sistemas e infraestructura tecnológica que respaldan los servicios de SIGMA, Calíope, Orfeo y Portales Web, con el objetivo de identificar y abordar fallas o intermitencias de manera proactiva, garantizando la disponibilidad y la continuidad operativa.</t>
  </si>
  <si>
    <t>Porcentaje de monitoreos mensuales completados para los sistemas e infraestructura tecnológica</t>
  </si>
  <si>
    <t>(Número de monitoreos realizados/ Número total de monitoreos programados)*100</t>
  </si>
  <si>
    <t>2. Supervisar y evaluar de manera cuatrimestralmente el desempeño de los servicios tecnológicos, verificando el cumplimiento de los niveles de disponibilidad establecidos en los Acuerdos de Nivel de Servicio (SLA), con el fin de garantizar la calidad y la continuidad de los servicios contratados.</t>
  </si>
  <si>
    <t>Porcentaje de evaluaciones trimestrales de desempeño de los servicios tecnologicos realizadas según lo planificado</t>
  </si>
  <si>
    <t>(Número de evaluaciones realizadas/Número total de evaluaciones programadas)*100</t>
  </si>
  <si>
    <t xml:space="preserve">1. PDD Ejecutar las obras de conservación correspondientes a la red de infraestructura peatonal, con las que se espera contribuir a la generación de un espacio público seguro e inclusivo
</t>
  </si>
  <si>
    <t xml:space="preserve">1.1. Conservar 20000 m2 de la red de infraestructura peatonal
</t>
  </si>
  <si>
    <t>1. Realizar la planificación de las intervenciones de la red de infraestructura peatonal de la Ciudad, acorde a las metas.</t>
  </si>
  <si>
    <t xml:space="preserve">8055 Conservación de la red de infraestructura peatonal en Bogotá D.C.
</t>
  </si>
  <si>
    <t>1. Gestionar las reservas ante el Instituto de Desarrollo Urbano (IDU) de la de infraestructura peatonal que se planifique intervenir.</t>
  </si>
  <si>
    <t>Oficio</t>
  </si>
  <si>
    <t>Eficacia</t>
  </si>
  <si>
    <t xml:space="preserve">((Número de Oficios de Respuesta / Número de Oficios de Reservas Solicitadas)*100) </t>
  </si>
  <si>
    <t>Actividad sin ejecución para el primer trimestre. El enlace de PCI informa que no se gestionaron reservas para el trimestre a reportar, por tal motivo queda sin ejecutar.</t>
  </si>
  <si>
    <t>2. Enviar memorandos de priorización a la SPAL y SII con la documentación anexa correspondiente.</t>
  </si>
  <si>
    <t>Solicitud</t>
  </si>
  <si>
    <t>((Número de Solicitudes Atendidas / Número de Solicitudes)*100)</t>
  </si>
  <si>
    <t>Se priorizaron en el primer trimestre 7 PK correspondientes a 1.167,77 m2 y  6,01 Kilómetros Carril. Por otra parte, la GIU incluyó por el Procedimiento IMVI-PR-012; 5 PK con 1.063,54 m2, por  lo cual se presenta una priorización efectiva correspondiente a 12 PK con 2.231,31 m2, con el 8,9% de la meta trimestral programada.</t>
  </si>
  <si>
    <t>Una vez revisadas las evidencias, se establece que para el primer trimestre, se realiza una ejecución parcial de la actividad, por cuanto sólo se priorizó un 8.9% del 25% programado.</t>
  </si>
  <si>
    <t xml:space="preserve">2. PDD Intervenir puntos críticos y ejecutar obras de conservación de la red vial, vial rural y cicloinfraestructura, para el logro de una movilidad sostenible
</t>
  </si>
  <si>
    <t xml:space="preserve">2.2. Conservar 314 kilómetros carril de la red vial
</t>
  </si>
  <si>
    <t>2. Realizar la planificación de las intervenciones de la red vial local, intermedia y rural de la Ciudad, acorde a las metas.</t>
  </si>
  <si>
    <t>1. Gestionar las reservas ante el Instituto de Desarrollo Urbano (IDU) de la red vial que se planifique intervenir.</t>
  </si>
  <si>
    <t xml:space="preserve">((Número de Oficios de Respuesta / Número de Reservas Solicitadas)*100)  </t>
  </si>
  <si>
    <t>Se gestionaron las reservas ante el Instituto de Desarrollo Urbano (IDU) de la red vial que se planificó intervenir.</t>
  </si>
  <si>
    <t>Una vez revisadas las evidencias, se establece que para el primer trimestre, se realiza una ejecución parcial de la actividad, por cuanto sólo se gestionó un 6% de reservas sobre el 25% programado.</t>
  </si>
  <si>
    <t>Km/Carril</t>
  </si>
  <si>
    <t>((Kilómetros Carril Priorizados / Kilómetros Carril de la Meta Programada PDD) *100)</t>
  </si>
  <si>
    <t xml:space="preserve">Se priorizaron en el primer trimestre 659 PK equivalentes a  92,30 Kilómetros Carril definidos en malla local (LO),  intermedia (IN) y Rural (RU) con 593 PK equivalentes a  84,71 Kilómetros Carril definidos y en malla Arterial (AR) con 66 PK equivalentes a 7,59 Kilómetros Carril definidos. Adicionalmente se excluyeron 23 PK correspondientes a 1,75 Kilómetros carril definidos, así como la suspensión por parte de la Gerencia de Infraestructura Urbana (GIU) de 1 PK equivalente a 0,11 Kilómetros carril definidos, por otra parte la GIU incluyó por el Procedimiento IMVI-PR-012, 1,74 Kilómetros-Carril de intervención con 1 PK, por  lo cual se presenta una priorización efectiva correspondiente a 91,66 Kilómetros Carril definidos, con el 25,7% de la meta trimestral programada.
</t>
  </si>
  <si>
    <t>Una vez revisadas las evidencias, se establece que para el primer trimestre, el proceso cumple con lo programado, priorizando un 25% de kilómetros carril respeto de la meta anual.</t>
  </si>
  <si>
    <t xml:space="preserve">2.3. Conservar 14 km de cicloinfraestructura del distrito capital
</t>
  </si>
  <si>
    <t>3. Realizar la planificación de las intervenciones de la cicloinfraestructura de la Ciudad, acorde a las metas.</t>
  </si>
  <si>
    <t>1. Gestionar las reservas ante el Instituto de Desarrollo Urbano (IDU) de la cicloinfraestructura que se planifique intervenir.</t>
  </si>
  <si>
    <t>Se gestionó las reservas ante el Instituto de Desarrollo Urbano (IDU) de la cicloinfraestructura que se planificó intervenir.</t>
  </si>
  <si>
    <t>Una vez revisadas las evidencias, se establece que para el primer trimestre, se realiza una ejecución parcial de la actividad, por cuanto sólo se reservó un 1% de cicloinfraestructura del 25% programado. Es importante revisar las acciones realizadas teniendo en cuenta que las mismas no están aportando al cumplimiento de la meta.</t>
  </si>
  <si>
    <t>Km/Lineal</t>
  </si>
  <si>
    <t>((Kilómetros Lineales Priorizados / Kilómetros Lineales de la Meta Programada PDD) *100)</t>
  </si>
  <si>
    <t>Se priorizaron 31 PK equivalentes a 2,41 Kilómetros-Lineal,  equivalentes al 17,2% de la meta trimestral programada.</t>
  </si>
  <si>
    <t>Una vez revisadas las evidencias, se establece que para el primer trimestre, se realiza una ejecución parcial de la actividad, por cuanto sólo se priorizó un 17.20% del 25% programado.</t>
  </si>
  <si>
    <t xml:space="preserve">2.1. Intervenir 6 puntos críticos de la malla vial rural
</t>
  </si>
  <si>
    <t>4. Realizar la planificación de las intervenciones de puntos críticos de la malla vial rural de la Ciudad, acorde a las metas.</t>
  </si>
  <si>
    <t>1. Enviar memorandos de priorización a la SPAL y SII con la documentación anexa correspondiente.</t>
  </si>
  <si>
    <t>Se priorizaron en el primer trimestre 2 puntos críticos,  equivalentes al 50% de la meta trimestral programada.</t>
  </si>
  <si>
    <t>Una vez revisadas las evidencias, se establece que para el primer trimestre, se realiza una ejecución total de la actividad, respecto de lo programado, por cuanto se priorizó 2 puntos críticos que equivalen a un 25%.</t>
  </si>
  <si>
    <t>8055 Conservación de la red de infraestructura peatonal en Bogotá D.C.</t>
  </si>
  <si>
    <t>8081 Conservación de la red vial y red de cicloinfraestructura de Bogotá D.C.</t>
  </si>
  <si>
    <t xml:space="preserve">1.1. Conservar 20000 m2 de la red de infraestructura peatonal
2.1. Intervenir 6 puntos críticos de la malla vial rural
2.2. Conservar 314 kilómetros carril de la red vial
2.3. Conservar 14 km de cicloinfraestructura del distrito capital
2.4. Conservar 1 km-carril  malla vial arterial del DC y realizar apoyos interinstitucionales
2.5. Intervenir 5 km-carril de la malla vial rural
</t>
  </si>
  <si>
    <t>1. Ejecutar los ensayos requeridos para realizar el control de la calidad técnica de las obras realizadas por la entidad (incluye ensayos de exploracion geotecnica yformulas de trabajo de las mezclas asfalticas y de contreto).</t>
  </si>
  <si>
    <t>Fortalecimiento Organizacional y Simplificación de Procesos</t>
  </si>
  <si>
    <t>1. Ejecutar los ensayos establecidos en los acuerdos de servicio y/o solicitudes realizadas por los procesos misionales en el trimestre</t>
  </si>
  <si>
    <t>Informes de ensayo emitidos por el laboratorio</t>
  </si>
  <si>
    <t>Ensayos realizados</t>
  </si>
  <si>
    <t>(No de ensayos realizados en el trimestre/No de ensayos solicitados en el trimestre)*100</t>
  </si>
  <si>
    <t>Se realizaron la totalidad de los ensayos solicitados por los clientes internos Gerencia de producción, Subdirección de Intervención, y los diferentes supervisores de los contratos de las materias primas recibidas por la entidad durante este trimestre los cuales corresponden a 5008 ensayos.</t>
  </si>
  <si>
    <t xml:space="preserve">https://uaermv-my.sharepoint.com/:f:/g/personal/mercy_rivera_umv_gov_co/EilKB_Fl-rpEqQUq7rd24ZgBg-fkHQ17dNc09SLpna9hyg?e=8zuEKF
</t>
  </si>
  <si>
    <t xml:space="preserve">La evidencia corresponde con la descripción de la gestión y es consistente con el indicador formulado.  </t>
  </si>
  <si>
    <t>2. Hacer seguimiento a los servicios prestados por el laboratorio en el trimestre</t>
  </si>
  <si>
    <t>Trazabilidad con el seguimiento de las solicitaudes</t>
  </si>
  <si>
    <t>Matriz con trazabilidad de los ensayos</t>
  </si>
  <si>
    <t>No de ensayos con seguimiento en el trimestre / No de ensayos solicitados en el trimestre)*100%</t>
  </si>
  <si>
    <t>Se realizo el seguimiento a la totalidad de los ensayos solicitados por los diferentes clientes internos del laboratorio en este seguimiento se verifico que se hallan ejecutado la totalidad de los ensayos requeridos (5008 ensayos) para cada uno de los materiales recibidos en el laboratorio para ser ensayados y adicionalmente se verifico que los informes hayan sido enviados en los tiempos acordados con los clientes se adjunta la matriz de trazabilidad de los servicios del laboratorio en esta se relacionan todos los materiales recibidos los ensayos solicitados, los ejecutados, la fecha de envió y el memorando por medio del cual se realizo el envió de los resultados.</t>
  </si>
  <si>
    <t xml:space="preserve">La evidencia corresponde con la descripción de la gestión y es consistente con el indicador formulado.  Sin embargo  no se observa un dato total de ensayos con seguimiento que permita verificar el indicador. La observación fue atendida por el proceso. </t>
  </si>
  <si>
    <t xml:space="preserve">1. Suministrar los materiales y mezclas acorde con las solicitudes de los procesos misionales y anexos </t>
  </si>
  <si>
    <t xml:space="preserve">8055 Conservación de la red de infraestructura peatonal en Bogotá D.C.
8081 Conservación de la red vial y red de cicloinfraestructura de Bogotá D.C.
</t>
  </si>
  <si>
    <t>1. Realizar mínimo un seguimiento trimestral para monitorear la cadena de suministro.</t>
  </si>
  <si>
    <t>Acta de seguimiento de contratos y soportes</t>
  </si>
  <si>
    <t xml:space="preserve">Seguimiento contractual </t>
  </si>
  <si>
    <t>(Seguimiento contractual y presupuestal realizado / Seguimiento contractual y presupuestal programado)* 100</t>
  </si>
  <si>
    <t>Se realizó un seguimiento trimestral en mesa de trabajo de seguimiento contractual y se incluyeron los contratos correspondientes a la vigencia 2024 y 2025, así como el seguimiento de las etapas precontractuales y la continuidad de negocio. Se aportan acta de Reunión de Seguimiento presupuestal a los contratos misionales FEBRERO 2025 y el informe de planificación de cadena de abastecimiento.</t>
  </si>
  <si>
    <t>Se observa que se realizó el seguimiento de los contratos del mes de febrero  con el acta de Reunión de Seguimiento presupuestal a los contratos misionales (enero 2024) realizada el 17 de febrero y el Informe No 2 de planeación y seguimiento de procesos críticos misionales 2025. Se recomienda en el acta de reunión dejar explicito que el seguimiento es trimestral.</t>
  </si>
  <si>
    <t>2. Despachar mínimo el 80% de las solicitudes recibidas en el trimestre</t>
  </si>
  <si>
    <t xml:space="preserve">Un indicador de cumplimiento de despachos </t>
  </si>
  <si>
    <t>Indicador de cumplimiento de despachos</t>
  </si>
  <si>
    <t>(m3 entregados / m3 programados) * 100</t>
  </si>
  <si>
    <t>De acuerdo con el compromiso para el trimestre 1 de 2025 se realizó el despacho de las cantidades solicitadas con un indicador de cumplimiento del 94,35%, lo que representa el cumplimiento del compromiso superando los valores requeridos.</t>
  </si>
  <si>
    <t>Con base en el reporte del indicador PRO-IND-001-V1 Cumplimiento de entregas de mezclas autorizadas, correspondiente al primer trimestre, se evidencia el cumplimiento de la actividad programada en el Plan de Acción. No obstante, al cotejar la información del indicador reportado con la hoja técnica del mismo, se identifican diferencias que requieren análisis. En ese sentido, es necesario que el equipo responsable revise detalladamente el indicador y evalúe la posibilidad de ajustar la fórmula en el Plan de Acción o en la hoja técnica, con el fin de garantizar su coherencia y correcta interpretación.</t>
  </si>
  <si>
    <t>1. PDD Ejecutar las obras de conservación correspondientes a la red de infraestructura peatonal, con las que se espera contribuir a la generación de un espacio público seguro e inclusivo
2. PDD Intervenir puntos críticos y ejecutar obras de conservación de la red vial, vial rural y cicloinfraestructura, para el logro de una movilidad sostenible</t>
  </si>
  <si>
    <t>1.1. Conservar 20000 m2 de la red de infraestructura peatonal
2.1. Intervenir 6 puntos críticos de la malla vial rural
2.2. Conservar 314 kilómetros carril de la red vial
2.3. Conservar 14 km de cicloinfraestructura del distrito capital
2.4. Conservar 1 km-carril  malla vial arterial del DC y realizar apoyos interinstitucionales
2.5. Intervenir 5 km-carril de la malla vial rural</t>
  </si>
  <si>
    <t>1. Aprovisionar la maquinaria, vehículos y equipos para la atención de las intervenciones</t>
  </si>
  <si>
    <t xml:space="preserve">1. Mantener la disponibilidad de maquinaria, vehículos y equipos </t>
  </si>
  <si>
    <t>Acta de seguimiento del parque automotor y soportes</t>
  </si>
  <si>
    <t>Seguimiento a disponibilidad</t>
  </si>
  <si>
    <t>(Acta entregada / Acta programada) * 100</t>
  </si>
  <si>
    <t>Se mantuvo la disponibilidad de maquinaria, vehículos y equipos, a la cual se le realiza seguimiento mediante la mesa de trabajo de seguimiento al parque Automotor en el mes de febrero en el que se incluyen  la trazabilidad de maquinaria, vehículos y equipos como etapa inicial para realizar el aprovisionamiento requerido para las intervenciones.</t>
  </si>
  <si>
    <t>Con los soportes de las evidencias del producto de un Acta de seguimiento del parque automotor y soportes, se evidencia el cumplimiento de la acción programada. Sin embargo, Se devuelve el reporte al proceso por que falta la aprobación del líder.
Con los soportes de las evidencias del producto de un Acta de seguimiento del parque automotor y soportes, Y el ajuste de la aprobación del líder del proceso, se evidencia el cumplimiento de la acción programada.</t>
  </si>
  <si>
    <t>2. Asignar la maquinaria, vehículos y equipos</t>
  </si>
  <si>
    <t>Informe gerencial (documento)</t>
  </si>
  <si>
    <t>Informe gerencial</t>
  </si>
  <si>
    <t>(informes entregados / informes programados) * 100</t>
  </si>
  <si>
    <t xml:space="preserve">De acuerdo con el compromiso se realiza asignación de la maquinaria, vehículos y equipos. se anexa informe de SEGUIMIENTO DE SOLICITUDES Y ENTREGAS DE PRIMER TRIMESTRE 2025. </t>
  </si>
  <si>
    <t>Con los soportes de las evidencias del producto de un Informe gerencial (documento), se evidencia el cumplimiento de la acción programada.</t>
  </si>
  <si>
    <t xml:space="preserve">6. Fortalecer la capacidad operativa, logística y productiva a través la adquisición y renovación de la maquinaria, vehículos y equipos, disminuyendo la emisión de gases efecto invernadero y costos de operación
</t>
  </si>
  <si>
    <t xml:space="preserve">2.6. Adquirir 34 unidades de maquinaria y equipo
</t>
  </si>
  <si>
    <t>2. Ampliar y reponer el parque automotor tanto de maquinaria, vehículos y equipos para la atención de las intervenciones</t>
  </si>
  <si>
    <t>1. Adquirir unidades de maquinaria, vehículos y equipos</t>
  </si>
  <si>
    <t>Unidades adquiridas</t>
  </si>
  <si>
    <t>Adquisición maquinaria, vehículos y equipos</t>
  </si>
  <si>
    <t>(unidades de maquinaria, vehículos y equipos adquiridos / unidades de maquinaria, vehículos y equipos programados) * 100</t>
  </si>
  <si>
    <t>Según Programación esta para iniciar ejecución el primero de octubre de 2025.</t>
  </si>
  <si>
    <t>1. Optimización de la ejecución de las obras y autocontrol de calidad en los segmentos viales  para el cumplimiento de metas en la Conservación de la red vial, red de infraestructura peatonal  y la red de cicloinfraestructura de Bogotá D.C.</t>
  </si>
  <si>
    <t>Peatón</t>
  </si>
  <si>
    <t>1. Realizar seguimiento y control a la ejecución de las obras a través de los comités técnicos mensuales entre las Gerencias de Infraestructura Urbana y Rural.</t>
  </si>
  <si>
    <t>Acta de Reunión con el seguimiento y control del cumplimiento de metas</t>
  </si>
  <si>
    <t>Seguimientos</t>
  </si>
  <si>
    <t>(Número Seguimientos realizados / 12 Seguimientos programados) *100</t>
  </si>
  <si>
    <t>Durante el primer trimestre de 2025, se realizan 3 actas de reunión con el seguimiento y control del cumplimiento de metas</t>
  </si>
  <si>
    <t>Con base en las actas de las reuniones de los comités técnicos mensuales adjuntas, se observa que se realizó seguimiento a la ejecución de las obras correspondiente a los meses de diciembre de 2024, enero y febrero de 2025. Al tratarse de un seguimiento de mes vencido, se evidenció la ejecución de la actividad. Se recomienda que en las próximas actas se incluyan de manera explícita los puntos clave tratados durante la reunión, así como los compromisos adquiridos, en caso de que los haya.</t>
  </si>
  <si>
    <t>2. Realizar mensualmente visitas de autocontrol a la calidad de los segmentos viales en ejecución en los diferentes frentes de obras.</t>
  </si>
  <si>
    <t>Informe Técnico de Autocontrol de la Calidad</t>
  </si>
  <si>
    <t>Visitas Autocontrol a la Calidad</t>
  </si>
  <si>
    <t xml:space="preserve">(Número de Visitas realizadas / 12 Visitas programadas) *100 </t>
  </si>
  <si>
    <t xml:space="preserve">Durante el primer trimestre de 2025, se realizan 3 Informes Técnicos de Autocontrol de la Calidad. </t>
  </si>
  <si>
    <t>Con base en los Informes técnico de seguimiento de Autocontrol de la Calidad a intervenciones en proceso de ejecución y suministro de materiales correspondiente a los meses de diciembre de 2024, enero y febrero de 2025. Al tratarse de un seguimiento de mes vencido, se evidenció la ejecución de la actividad</t>
  </si>
  <si>
    <t>3. Realizar la verificación del cumplimiento del PAC y los seguimientos a la ejecución presupuestal, a través de la realización de las mesas de control mensual.</t>
  </si>
  <si>
    <t>Acta de Reunión de seguimiento presupuestal y PAC</t>
  </si>
  <si>
    <t>Verificación</t>
  </si>
  <si>
    <t>(Número mesas realizados / 12 mesas programados) *100</t>
  </si>
  <si>
    <t>Durante el primer trimestre de 2025, se realizan 3 mesas de control de verificación del cumplimiento del PAC y los seguimientos a la ejecución presupuestal.</t>
  </si>
  <si>
    <t>Según las actas de las reuniones de seguimiento presupuestal de la misionalidad, correspondientes a diciembre de 2024, enero y febrero de 2025, y sus presentaciones asociadas, se constata la ejecución de la actividad</t>
  </si>
  <si>
    <t xml:space="preserve">1.1. Conservar 20000 m2 de la red de infraestructura peatonal
2.2. Conservar 314 kilómetros carril de la red vial
2.4. Conservar 1 km-carril  malla vial arterial del DC y realizar apoyos interinstitucionales
</t>
  </si>
  <si>
    <t>Gerencia de Infraestructura Urbana</t>
  </si>
  <si>
    <t>2. Optimización de la ejecución de las obras y autocontrol de calidad en los segmentos viales  para el cumplimiento de metas en la Conservación de la red vial, red de infraestructura peatonal  y la red de cicloinfraestructura de Bogotá D.C.</t>
  </si>
  <si>
    <t>1. Generar alertas semanalmente verificando que las cantidades de obra despachadas de un segmento sean reportadas correctamente en SIGMA para su respectivo cierre.</t>
  </si>
  <si>
    <t xml:space="preserve">Correos electrónicos de alertas </t>
  </si>
  <si>
    <t>Alertas cantidades de obra</t>
  </si>
  <si>
    <t>(Número de alertas realizadas /  48 alertas programadas) *100</t>
  </si>
  <si>
    <t>Durante el primer trimestre de 2025 se realizan 12 alertas verificando que las cantidades de obra despachadas de un segmento sean reportadas correctamente en SIGMA para su respectivo cierre</t>
  </si>
  <si>
    <t>Con base en los correos, correspondientes a enero, febrero y marzo de 2025,  se constata la ejecución de la actividad</t>
  </si>
  <si>
    <t>2. Realizar informe mensual de las alertas emitidas por los diferentes frentes de obra sobre el estado del funcionamiento de la maquinaria, equipos y la experticia de los operarios.</t>
  </si>
  <si>
    <t>Informe de novedades de maquinaria y equipos</t>
  </si>
  <si>
    <t>Informe Estado del Funcionamiento</t>
  </si>
  <si>
    <t>(Número de Informes realizados / 12 Informes programados) *100</t>
  </si>
  <si>
    <t>Durante el primer trimestre de 2025, se realizan 3 Informes de novedades de maquinaria y equipos.</t>
  </si>
  <si>
    <t>Con base en los Informes de Seguimiento a Maquinaría en frentes de obra correspondiente a los meses de enero, febrero y febrero de 2025 se evidenció la ejecución de la actividad</t>
  </si>
  <si>
    <t>3. Realizar mensualmente actividades de autocontrol a la implementación de los Planes de Manejo de Tráfico en las obras a cargo de la Subdirección de Intervención de la Infraestructura</t>
  </si>
  <si>
    <t>Informe Autocontrol PMT</t>
  </si>
  <si>
    <t xml:space="preserve">(Número de Acciones realizados / 12 Acciones programados) *100 </t>
  </si>
  <si>
    <t>Durante el primer trimestre de 2025, no se realizó Informes de la implementación de los Planes de Manejo de Tráfico debido a que la Subdirección de Intervención de la Infraestructura - Gerencia Urbana no contó con contrato de camionetas para poder realizar las visitas las culés son insumo prioritario para realizar los Informes.</t>
  </si>
  <si>
    <t>Se toma nota de la situación reportada respecto a la no elaboración de los informes de implementación de los Planes de Manejo de Tráfico durante el primer trimestre de 2025, debido a la falta de contrato de camionetas, lo cual impidió la realización de las visitas de verificación necesarias. En ese sentido, una vez se cuente con el personal y los recursos logísticos requeridos, se deberá colocarse al día con la elaboración de los informes pendientes, con el fin de ponerse al día con lo programado para dicho periodo.</t>
  </si>
  <si>
    <t>4. Realizar seguimiento mensual a la ejecución y avance de los segmentos a Intervenir 25.000 metros cuadrados de espacio público de la ciudad, Conservar 350 km-carril de la Malla Vial Urbana Local, Intermedia y Conservar 1 km-carril de la Malla Vial Urbana Arterial del Distrito Capital.</t>
  </si>
  <si>
    <t>Seguimiento m2 de la red de infraestructura peatonal</t>
  </si>
  <si>
    <t>(Número de Seguimientos realizados / 12 Seguimientos programados) *100</t>
  </si>
  <si>
    <t>Durante el primer trimestre de 2025, se realizan 3 seguimientos a la ejecución y avance de los segmentos  a Intervenir 25.000 metros cuadrados de espacio público de la ciudad, Conservar 350 km-carril de la Malla Vial Urbana Local, Intermedia y Conservar 1 km-carril de la Malla Vial Urbana Arterial del Distrito Capital.</t>
  </si>
  <si>
    <t>Se solicita revisar nuevamente los soportes aportados, ya que el documento correspondiente al mes de enero presenta errores que impiden su apertura. Adicionalmente, los documentos remitidos para los meses de febrero y marzo corresponden a presentaciones semanales, por lo que se requiere precisar cómo estas evidencian el cumplimiento de la actividad: Realizar seguimiento mensual a la ejecución y avance de los segmentos a intervenir: 25.000 metros cuadrados de espacio público de la ciudad, conservar 350 km-carril de la Malla Vial Urbana Local e Intermedia, y conservar 1 km-carril de la Malla Vial Urbana Arterial del Distrito Capital. Es importante que el soporte del seguimiento mensual y refleje de manera clara</t>
  </si>
  <si>
    <t xml:space="preserve">2.1. Intervenir 6 puntos críticos de la malla vial rural
2.5. Intervenir 5 km-carril de la malla vial rural
</t>
  </si>
  <si>
    <t>Gerencia de Infraestructura Rural</t>
  </si>
  <si>
    <t>3. Optimización de la ejecución de las obras y autocontrol de calidad en los segmentos viales  para el cumplimiento de metas con intervenciones en la Malla Vial Rural.</t>
  </si>
  <si>
    <t>Ruralidad</t>
  </si>
  <si>
    <t>1. Realizar seguimiento mensual a la ejecución y avance de los puntos de Bioingenieria asignados a la Gerencia de Infraestructura Rural.</t>
  </si>
  <si>
    <t>Informe de ejecución y avance de Bioingenieria</t>
  </si>
  <si>
    <t xml:space="preserve">(Número de Seguimientos realizados / 12 Seguimientos programados) *100 </t>
  </si>
  <si>
    <t>Durante el primer trimestre de 2025, se realizan 3 seguimientos a la ejecución y avance de los segmentos de Bioingeniería</t>
  </si>
  <si>
    <t xml:space="preserve">Se solicita revisar nuevamente los soportes aportados, ya que los documento aportados son las presentaciones del comité técnico de intervención  y no un informe </t>
  </si>
  <si>
    <t>2. Realizar seguimiento mensual a la ejecución y avance de los segmentos asignados de Ruralidad a la Gerencia de Infraestructura R</t>
  </si>
  <si>
    <t>Informe de ejecución y avance de Ruralidad</t>
  </si>
  <si>
    <t xml:space="preserve">Durante el primer trimestre de 2025, se realizan 3 seguimientos a la ejecución y avance de los segmentos de Ruralidad a la Gerencia de Infraestructura Rural
</t>
  </si>
  <si>
    <t xml:space="preserve">Se solicita revisar nuevamente los soportes aportados, ya que los documento son las presentaciones del comité técnico de intervención  y no un informe </t>
  </si>
  <si>
    <t>4. Fortalecer  la gestion socioambiental y de Seguridad en el salud en el trabajo, en los frentes de obra que interviene la UAERMV.</t>
  </si>
  <si>
    <t>1. Realizar las sensibilizaciones en las tematicas programadas para el trimestral en los componentes ambiental, social y de seguridad en el trabajo.</t>
  </si>
  <si>
    <t xml:space="preserve">Acta de reunión con Sensibilizaciones en los componentes ambiental, social y de seguridad en el trabajo. </t>
  </si>
  <si>
    <t xml:space="preserve">Sensibilizaciones en los componentes ambiental, social y de seguridad en el trabajo. </t>
  </si>
  <si>
    <t>Número de tematicas realizadas / Número de tematicas programadas *100</t>
  </si>
  <si>
    <t>Para el primer trimestre de la vigencia 2025, desde el componente social se realizaron sesenta y cuatro (64) sensibilizaciones de las temáticas establecidas en el cronograma de la siguiente manera:
Enero: Trabajo en equipo
Febrero: Proceso de Socialización de Inicio de las Obras 
Marzo: Manejo adecuado de las relaciones con comunidad 
Para el primer trimestre de la vigencia 2025, desde el componente ambiental se realizaron cuarenta y seis  (46) sensibilizaciones de las temáticas establecidas en el cronograma de la siguiente manera:
Enero: Como Implementar Las Cinco Rs: Reducir, Reciclar, Reutilizar, Reparar, Reusar
Febrero: Procedimiento Gestión Ambiental En Obra
Marzo: Orden Y Aseo En Frentes De Obra Y Uso Adecuado De Las Unidades Sanitarias.
Para el primer trimestre de la vigencia 2025, desde el componente SST se realizaron sesenta (60) socializaciones de acuerdo con las temáticas establecidas en el cronograma de socializaciones así:
Enero Riesgo eléctrico  (Descargue de materiales en volqueta en aproximación de cables  de alta media y baja tensión)
Febrero Riesgo físico vibraciones (manejo de martillos neumáticos)
Marzo Riesgo condiciones de seguridad  (Seguridad vial accidentes de transito e implementación adecuada del PMT)</t>
  </si>
  <si>
    <t xml:space="preserve">Dado el volumen de sensibilizaciones y actas, se comparte link donde reposan la totalidad de actas: https://uaermv-my.sharepoint.com/:f:/g/personal/andrea_zambrano_umv_gov_co/EszlAQjiCHVLk4EZC6Cc2hYBpkNTcv047UjgcGNUgRokSg?e=RaYfNf
</t>
  </si>
  <si>
    <t>2. Realizar una verificacion por cada uno de los componentes (social, ambiental y SST),  con periodicidad  trimestral mediante lista de chequeo de los formatos dilgenciados para los segmentos viales terminados.</t>
  </si>
  <si>
    <t>Formatos lista de chequeo con verificacion por cada uno de los componentes (social, ambiental y SST).</t>
  </si>
  <si>
    <t>Verificaciones de los componentes (social, ambiental y SST)</t>
  </si>
  <si>
    <t>Número de verificaciones realizadas / Número de verificaciones  programadas *100</t>
  </si>
  <si>
    <t xml:space="preserve">Desde los componentes social, ambiental y SST se realizó la verificación de los formatos de 12 segmentos viales intervenidos; a través de la lista de chequeo con los formatos establecidos para las tres áreas de acuerdo con el tipo de intervención. Anexo se remite la lista de chequeo por componente. </t>
  </si>
  <si>
    <t xml:space="preserve">3. Realizar una jornada pedagogica por parte del equipo de residentes ambientales a las unidades ejecutoras enfocada en el buen uso de los sumideros para evitar emergencias por saturacion en epocas de lluvia. </t>
  </si>
  <si>
    <t xml:space="preserve">Acta de reunión con desarrollo de jornada pedagogica por parte del equipo de residentes ambientales </t>
  </si>
  <si>
    <t>Jornada pedagogica del buen uso de sumideros</t>
  </si>
  <si>
    <t xml:space="preserve">No de Jornadas pedagogicas realizada </t>
  </si>
  <si>
    <t xml:space="preserve">Se realizó jornada pedagógica en los frentes de obra por parte de los residentes ambientales, la cual se enfocó en la importancia del buen uso de los sumideros para evitar emergencias en épocas de lluvias. Dicha jornada se realizó en tres frente de obra los días 06 y 07 de marzo de 2025, con la participación de 30 colaboradores. </t>
  </si>
  <si>
    <t>4. Realizar una campaña de visibilizacion del rol del personal de obra y el fomento del respeto por parte de la comunidad hacia ellos; a traves de piezas audivisuales difundidas en los medios de comunicación de la Entidad y la senbilizacion con entrega de folletos a la comunidad que limita con las intervenciones; por parte del equipo de gestion social.</t>
  </si>
  <si>
    <t>Acta de reunión con desarrollo de campaña de visibilizacion del rol del personal de obra y el fomento del respeto por parte de la comunidad hacia ellos</t>
  </si>
  <si>
    <t>Campaña de visibilización del rol del personal de obra</t>
  </si>
  <si>
    <t xml:space="preserve">No de Campañas realizada </t>
  </si>
  <si>
    <t xml:space="preserve">5. Realizar una jornada de entrenamiento de primeros auxilios y control de incendios a 12 unidades ejecutoras de intervencion. </t>
  </si>
  <si>
    <t>2025-12-01</t>
  </si>
  <si>
    <t xml:space="preserve">Acta de reunión con desarrollo de jornada de entranamiento de primeros auxilios </t>
  </si>
  <si>
    <t>Jornada de entrenamiento de primeros auxilios</t>
  </si>
  <si>
    <t>Número de jornadas de entrenamiento realizados / Número de jornadas de entrenamiento  programadas *100</t>
  </si>
  <si>
    <t xml:space="preserve">6. Realizar un concurso con las unidades ejecutoras durante la vigencia 2025; el cual consiste en la verificacion mensual por parte del equipo de residentes de la OSCS 
del cumplimiento sobresaliente de los siguientes aspectos:
Ambiental: Orden, aseo y manejo de acopios.
SST: Implementacion del PMT y cerramientos adecuados.
Social: Trabajo en equipo y respeto. 
Se premiara  a las dos mejores unidades ejecuturas con el balance realizado al mes de noviembre de 2025. </t>
  </si>
  <si>
    <t>2025-11-01</t>
  </si>
  <si>
    <t>Acta de reunión con desarrollo de  un concurso con las unidades ejecutoras</t>
  </si>
  <si>
    <t>Concurso ambiental, de trabajo en equipo y respeto en las unidades ejecutoras</t>
  </si>
  <si>
    <t>No de Concursos realizados</t>
  </si>
  <si>
    <t>1. Desarrollar proyectos de innovación y/o adaptación que promuevan la  investigación científica y tecnológica,  para el desarrollo y la innovación misional de la UAERMV.</t>
  </si>
  <si>
    <t xml:space="preserve">Inversión y Funcionamiento
</t>
  </si>
  <si>
    <t>1. Desarrollar proyectos de innovación y/o adaptación para el desarrollo y la innovación misional de la UAERMV.</t>
  </si>
  <si>
    <t>6 Informes finales del Proyectos de innvación misional</t>
  </si>
  <si>
    <t>Proyectos de innovación misional desarrollados</t>
  </si>
  <si>
    <t>Número de  proyectos de innovación y/o adaptación realizadados</t>
  </si>
  <si>
    <t>El proceso no registra avance en el periodo, ya que la actividad inicia el 2025-04-01 y finaliza hasta 2025-12-31 No aplica en el periodo.</t>
  </si>
  <si>
    <t>2. Gestionar espacios para la socialización de los proyectos de innovacion misional desarrollados por la  UAERMV.</t>
  </si>
  <si>
    <t>8  actas de reunión con la Socializacion de Proyectos de innvación misional</t>
  </si>
  <si>
    <t>Socializaciones realizadas sobre  avance de Proyectos de innvación misional</t>
  </si>
  <si>
    <t xml:space="preserve">Número de proyectos de innovación y/o adaptación socializados </t>
  </si>
  <si>
    <t>Se realiza la socialización y divulgación de los siguientes proyectos de innovación, Evaluar el empleo de diferentes materiales que función en como bases no ero dables para la conservación del espacio público competencia de la Unidad Administrativa Especial de Mantenimiento y Rehabilitación Vial el 31/01/2025 y Evaluación técnica de un concreto hidráulico con adición de fresado para la fabricación de elementos prefabricados 31/01/2025.</t>
  </si>
  <si>
    <t xml:space="preserve">https://uaermv-my.sharepoint.com/:u:/g/personal/mercy_rivera_umv_gov_co/EWq3aFmcsJBPmYdXQVrCxYoBuSyf4XTqYa4k4Vlkde14dw?e=dWRfvR
</t>
  </si>
  <si>
    <t>De acuerdo con las evidencias aportadas por el proceso DMIC , con dos(2) actas de socialización de proyectos  de innovación misional  del  31-01-2025 Proyecto socialización Bases no Erodables y proyecto Socialización Evaluación técnica de un concreto hidráulico con adición de fresado para la fabricación de elementos prefabricados de la misma fecha, con soportes adicionales de presentación de los proyectos de innovación así como divulgación en pagina web. productos entregados , dado lo anterior CUMPLE como ejecutado , sin embargo , se sugiere al proceso ampliar con mayor detalle en próximas actas  el nivel de detalle sobre el avance de cada proyecto, incluir anexos listados de asistencia Teams en sesiones virtuales incluir en  actas los compromisos, avances y  responsables con fechas de entrega.</t>
  </si>
  <si>
    <t>1. Fortalecer la defensa judicial de la Entidad y disminución de la litigiosidad</t>
  </si>
  <si>
    <t>Defensa Jurídica</t>
  </si>
  <si>
    <t>Plan de Integridad y Buen Gobierno</t>
  </si>
  <si>
    <t>1. Realizar 1 socialización semestral sobre la Politica de prevención de daño antijurídico, incluir tematica de Antifraude y Antisoborno.</t>
  </si>
  <si>
    <t>2025-10-31</t>
  </si>
  <si>
    <t>2 encuestas aplicadas y 2 listados de la socialización</t>
  </si>
  <si>
    <t>Conocimiento adquirido</t>
  </si>
  <si>
    <t>Número socializaciónes realizadas/ 2 socializaciones programadas</t>
  </si>
  <si>
    <t>Durante el primer trimestre de 2025, se da inicio a la actualización de la Política de Prevención de Daño Antijuridico, sin embargo como consecuencia de los procesos de renovación de contratación no se logró materializar la actualización y socialización de la Política,  ya que no se contò con contrato 20 días en el mes de marzo, las acciones se realizarán en el segundo trimestre de 2025.
Como evidencia se tiene los correos con aportes de los abogados para la actualización de la Política.</t>
  </si>
  <si>
    <t xml:space="preserve">El entregable no se completó en el primer trimestre como estaba previsto. La programación inicial no consideró adecuadamente los factores de gestión contractual que afectaron su ejecución.  Se recomienda programar formalmente la actividad para el segundo trimestre de 2025, garantizando las condiciones necesarias para su desarrollo y cumplimiento. 
Adicionalmente, las evidencias presentadas no sustentan la socialización que debía realizarse. </t>
  </si>
  <si>
    <t>2. Realizar las contestaciones del 100% de las demandas solicitadas,  dentro del término legal establecido</t>
  </si>
  <si>
    <t>Matriz de seguimiento de demandas recibidas en el periodo</t>
  </si>
  <si>
    <t>Demandas contestadas</t>
  </si>
  <si>
    <t>Número de demandas contestadas dentro del término de Ley /número de demandas recibidas</t>
  </si>
  <si>
    <t>Durante el primer trimestre de la vigencia 2025 se recibieron dos demandas radicados 11001334306520250002100 y la segunda con radicados 11001333501420250003300 y 11001333501420250003301 (los dos radicado hacen parte de la misma demanda),  las cuales fueron gestionadas durante el periodo.
Como evidencia se tiene la matriz de seguimiento a demandas admitidas  gestionadas en el periodo.</t>
  </si>
  <si>
    <t xml:space="preserve">Durante el primer trimestre de 2025, se recibieron dos demandas: la primera con radicado 11001334306520250002100 y la segunda, correspondiente a los radicados 11001333501420250003300 y 11001333501420250003301, que hacen parte de un mismo proceso. De acuerdo con las evidencias presentadas, ambas demandas fueron gestionadas durante el periodo. El entregable cumple con lo programado, evidenciándose la recepción y gestión oportuna de las demandas asignadas en el primer trimestre de 2025.
</t>
  </si>
  <si>
    <t>2. Gestión eficiente y oportuna del trámite de las peticiones presentadas por los Entes de control u organos colegiados</t>
  </si>
  <si>
    <t>1. Garantizar el cumplimiento en los tiempos establecidos de respuesta a peticiones con el fin de evitar vencimientos.</t>
  </si>
  <si>
    <t>Matriz de seguimiento de peticiones recibidas en el periodo</t>
  </si>
  <si>
    <t>Peticiones contestadas</t>
  </si>
  <si>
    <t xml:space="preserve">número de peticiones contestadas dentro del termino concedido/Número de peticiones recibidas </t>
  </si>
  <si>
    <t>Durante el primer trimestre de 2025, se recibieron en total de 510 peticiones, de las cuales se contestaron dentro del término 491, alcanzando el 96% de la meta propuesta.
Como evidencia se tiene la matriz de seguimiento a peticiones, en la columna P se evidencia el estado de la petición.
como evidencia se adjunta la matriz de seguimiento a peticiones correspondiente al primer trimestre de 2025.</t>
  </si>
  <si>
    <t>El entregable cumple con lo programado para el primer trimestre. Se evidencia un alto nivel de cumplimiento en la gestión de peticiones, respaldado por una matriz clara y actualizada que facilita la trazabilidad de la información.</t>
  </si>
  <si>
    <t>3. Banco de conceptos jurídicos actualizados conforme a la Ley, jurisprudencia y doctina vigente.</t>
  </si>
  <si>
    <t>1. Revisar la totalidad de los conceptos del banco de conceptos jurídicos publicado en la página de intranet, verificando la normatividad y jurisprudencia vigente.</t>
  </si>
  <si>
    <t>Oficio con la información de la totalidad de los conceptos revisados</t>
  </si>
  <si>
    <t>Conceptos revisados</t>
  </si>
  <si>
    <t>20 conceptos jurídicos revisados frente / 20 conceptos publicados en el banco de conceptos</t>
  </si>
  <si>
    <t>Aunque la actividad fue programada para iniciar el 1 de enero de 2025, el proceso no reporta descripción de avances ni presenta evidencias que respalden su ejecución.</t>
  </si>
  <si>
    <t>2. Expedir la totalidad de Conceptos jurídicos solicitados conforme al procedimiento extablecido.</t>
  </si>
  <si>
    <t>Emitir el 100% de los conceptos jurídicos que sean solicitados a la Oficina Jurídica</t>
  </si>
  <si>
    <t>Conceptos emitidos</t>
  </si>
  <si>
    <t>Número de conceptos jurídicos emitidos / numero de conceptos solicitados</t>
  </si>
  <si>
    <t>Durante el primer trimestre de 2025, se recibieron dos solicitudes de concepto, radicado 20251000059693  24 de febrero de 2025 y 20251730108203 del 31 de marzo de 2025, el concepto del mes de febrero fue gestionado dentro del periodo, ya que requieren ser analizados y estudiados para respuesta, sin embargo debido a tiempos de receso por temas de contratación,  las mismas fueron emitidas en el mes de abril de 2025. El concepto recibido el 31 de marzo se encuentra en proceso.
como videncia se adjunta respuesta del concepto solicitado el 24 de febrero, gestionada en el periodo.</t>
  </si>
  <si>
    <t xml:space="preserve">Con la evidencia presentada, se verifica que el proceso cumple con el entregable, teniendo en cuenta que los conceptos jurídicos no tienen un tiempo definido de respuesta. Se constató la emisión de la respuesta al concepto jurídico correspondiente al mes de febrero y que el concepto recibido el 31 de marzo se encuentra en trámite.
</t>
  </si>
  <si>
    <t>1. Apoyar la programación de los recursos presupuestales, seguimiento, registro, contabilización y reporte para el pago de las obligaciones económicas de la Entidad.</t>
  </si>
  <si>
    <t>1. Realizar seguimiento y control sobre el cumplimiento del Plan Anual de Caja (PAC).</t>
  </si>
  <si>
    <t>Seguimiento PAC</t>
  </si>
  <si>
    <t>Seguimientos realizados/ Seguimientos programados</t>
  </si>
  <si>
    <t>En el primer trimestre se realizaron tres reuniones mes vencido del Comité de Seguimiento y control financiero, en las cuales se informó la ejecución del PAC en cada uno de los meses, solicitando a los Ordenadores del Gasto y Gerentes tomar las medidas respectivas para efectuar el pago de las cuentas que habiendo sido programadas no se efectuó su pago en el referido período, con el fin de atender las novedades que se presentaron en el referido período, como puede apreciarse en el punto 4.1 Ejecución PAC del acta del Comité de diciembre de 2024, en el punto 4,1 del acta del Comité de enero de 2025 titulado igualmente Ejecución del PAC y en el punto 3.1 Ejecución PAC del acta del Comité de febrero de 2025, en el que se presenta el comportamiento de los pagos efectuados con relación a la programación del PAC en cada uno de los meses y la discriminación de las cuentas para informar las novedades de las cuentas que habiéndose programado no se efectuó dicho pago.</t>
  </si>
  <si>
    <t>Las actas de comité demuestran el seguimiento realizado para el pago de las obligaciones económicas de la entidad, para el primer trimestre se cumple con lo programado.</t>
  </si>
  <si>
    <t>2. Elaborar la Ejecución Presupuestal de gastos.</t>
  </si>
  <si>
    <t>Ejecución Presupuestal Mensual de Gastos</t>
  </si>
  <si>
    <t>Ejecución Presupuestal Mensual de Gastos Elaboradas / Ejecución Presupuestal Mensual de Gastos Programados</t>
  </si>
  <si>
    <t>En el primer trimestre Presupuesto realizo la conciliación de los ingresos y la elaboración de la ejecución de gastos correspondiente a cada uno de los meses de este período, presentando tanto el acumulado como el desagregado en la utilización de los recursos por cada uno de los rubros presupuestales que conforman el presupuesto asignado a la Entidad y su acumulado, reportando si se han presentado modificaciones en el presupuesto relacionadas con adiciones o suspensiones, que disminuyan o incrementen el presupuesto e informando cuantos de los recursos por cada rubro se han comprometido, es decir, su utilización a través de la contratación de bienes, obras o servicios que se ha formalizado a través de la expedición de un Certificado de Disponibilidad Presupuestal y la totalidad de los giros (pagos realizados) por cada uno de los rubros y su acumulado para la totalidad del presupuesto asignado. Es así que con las ejecuciones presupuestales anexas podemos ver que al mes de enero de 2025 se tenía un apropiación de  $ 242.159.564.000, sin presentarse modificaciones presupuestales que afecten este presupuesto, con unos compromisos por  $ 13.668.165.511, constituyendo un 5.64% de ejecución y se realizaron giros por  $ 1.548.168.406 (0.64%) del presupuesto asignado. En el mes de febrero de 2025 la apropiación presupuestal no registró modificaciones, continuando con $ 242.159.564.000, de los cuales en el mes se comprometieron $ 4.102.718.700 y se efectuaron pagos por  $ 2.017.207.048, logrando un acumulado en la ejecución presupuestal de 7,34% y de 1,47% para giros. En el mes de marzo de 2025, no se presentó variación en la apropiación presupuestal por la no ocurrencia de modificaciones presupuestales, continuando con un presupuesto asignado de $  242.159.564.000, con compromisos en el mes respaldados con su correspondiente CDP por un monto de $ 17.369.566.835 para una ejecución presupuestal acumulada en el año de 14,51%, realizando desembolsos mensuales por $ 8.982.149.288 para terminar con un porcentaje de giros acumulados por 5,18% para lo corrido de 2025.</t>
  </si>
  <si>
    <t xml:space="preserve">Una vez revisadas las evidencias, se establece que para el primer trimestre, se realiza una ejecución total de la actividad, por cuanto se elaboró la ejecución presupuestal de gastos mensualmente. </t>
  </si>
  <si>
    <t>3. Migrar la información, realizar pruebas y adelantar la verificación y control de los costos por el Módulo de costos de Intervención</t>
  </si>
  <si>
    <t>Módulo de costos de Intervención implementado</t>
  </si>
  <si>
    <t>Módulo Implementado</t>
  </si>
  <si>
    <t>Respecto de las acciones para la migración de la información, la realización de pruebas y verificación del módulo de costos de intervención para su implementación se adelantaron las acciones relacionadas con el cargue de las listas y la preparación del módulo para la creación de los condicionales para la generación de los informes, además de la migración de la información y la creación de la interfaz, como se detalla en los informes de seguimiento del proyecto anexos, se está iniciando con la realización de las pruebas del módulo para verificar el algebra de costos, para determinar si se requieren hacer nuevos desarrollos como la necesidad de crear un almacén virtual de materia prima y producto terminado para el registro de las entradas de materiales al sistema para las intervenciones y establecer la funcionalidad para la generación de los reportes. Unido a esto, se está trabajando en el proceso de alineación de los contratos de servicios que generan los costos directos e indirectos, de forma que pueda minimizarse el tiempo de reporte de estos costos  a Contabilidad para el registro de esta información y así contar con la totalidad de los datos que afectan el sistema de contabilidad de costos para obtener el costo de las intervenciones tanto de forma global, por zona y por tipo de intervención, para su visualización en el tablero de control y en los reportes emitidos por el módulo de costos de intervención.</t>
  </si>
  <si>
    <t xml:space="preserve">Una vez revisadas las evidencias, se establece que para el primer trimestre, se realiza una ejecución total de la actividad,  se realizan pruebas al módulo de costos de intervención y se adelantaron acciones relacionadas con cargue de listas para la generación de informes. </t>
  </si>
  <si>
    <t>1. Administrar, mantener, monitorear y controlar los bienes muebles e inmuebles de responsabilidad de la Entidad</t>
  </si>
  <si>
    <t>1. Realizar las mesas de trabajo de inventarios requeridas, donde se traten los temas relacionados con la administración, manejo y control de los bienes de propiedad de la UAERMV por los cuales es legalmente responsable; y cuyo resultado se presente ante el Comité Institucional de Gestión y Desempeño de la Entidad.</t>
  </si>
  <si>
    <t>Acta de reunión</t>
  </si>
  <si>
    <t>Mesas de Trabajo</t>
  </si>
  <si>
    <t>Mesa de trabajo</t>
  </si>
  <si>
    <t>Adjunto presentación Mesa de Trabajo de Inventarios No. 1 - 2025  , Acta  Mesa de Trabajo con fecha del 28 de marzo de 2025 donde se informo , que el Comité Institucional de Gestión y Desempeño - (CIGD) aprobó, el 30 de enero de 2025, (adjunto acta del 30 de enero de) la baja de bienes muebles en las categorías de vehículos, maquinaria y equipo, con base en la normativa vigente (Decreto 1082 de 2015, Resolución 001 de 2019 y Procedimiento GREF 004).  En esta mesa de trabajo se informo que los bienes relacionados en el numeral anterior, fueron aprobados para baja mediante las Resoluciones 204 de 2017 y 067 de 2019, conforme a lo dispuesto en la Resolución 2001 5.6.2.1, para (venta), sin embargo, no se les ha dado destinación final por no contar con la documentación requerida, razón por la cual, desde el GREF actualmente se está reconstruyendo dicha documentación.   11/04/2025. Se atienden observaciones y se adjunta acta de de reunión y asistencia.</t>
  </si>
  <si>
    <t>Atender observaciones de acuerdo a lo conversado.  Con las evidencias presentadas, se verifica el cumplimiento de lo programado para el primer trimestre de 2025  del plan de acción. La actividad se ejecutó en los tiempos establecidos y se atendieron las observaciones realizadas, dejando soporte documental que respalda la gestión adelantada.</t>
  </si>
  <si>
    <t>2. Estructurar el plan de mantenimiento locativo menor para la sede de producción</t>
  </si>
  <si>
    <t>Plan de Mantenimiento Locativo Menor para la Sede de Producción</t>
  </si>
  <si>
    <t xml:space="preserve">3.2. Adecuación y mantenimiento de 0,54 sedes
</t>
  </si>
  <si>
    <t>1. Promover el reaprovechamiento de materiales a partir de elementos recuperados y fomentar la sostenibilidad.</t>
  </si>
  <si>
    <t>Plan Institucional de Gestión Ambiental - PIGA</t>
  </si>
  <si>
    <t>1. Convocar una reunión con el grupo de colaboradores de la UMV para coordinar la actividad lúdico-recreativa en espacios subutilizados mediante el uso de materas colgantes elaboradas en cascos en desuso</t>
  </si>
  <si>
    <t>2025-08-01</t>
  </si>
  <si>
    <t>2025-08-31</t>
  </si>
  <si>
    <t>Un informe que demuestre la realización actividad lúdico-recreativa, incluida su coordinación a traves de la mesa de trabajo</t>
  </si>
  <si>
    <t>Reunión con el grupo de colaboradores para la coordinación de la actividad.</t>
  </si>
  <si>
    <t>Número de reuniones realizadas</t>
  </si>
  <si>
    <t>2. Llevar a cabo una actividad lúdico-recreativa en espacios subutilizados mediante el uso de materas colgantes elaboradas en cascos en desuso, con el objetivo de fomentar la adopción de buenas prácticas sostenibles y promover la apropiación de estos espacios por parte de los colaboradores.</t>
  </si>
  <si>
    <t>2025-09-01</t>
  </si>
  <si>
    <t>Actividad lúdico-pedagógica</t>
  </si>
  <si>
    <t>Número de actividades lúdico recreativas realizadas</t>
  </si>
  <si>
    <t>2. Contribuir a la conservación de la biodiversidad local, favoreciendo la presencia de polinizadores como abejas, mariposas y colibríes en los ecosistemas.</t>
  </si>
  <si>
    <t>1. Convocar una reunión con el grupo de colaboradores de la UMV para coordinar realización de la actividad.</t>
  </si>
  <si>
    <t>2025-04-30</t>
  </si>
  <si>
    <t>Un informe que demuestre la realización actividad lúdico-pedagógica, incluida su coordinación a traves de la mesa de trabajo.</t>
  </si>
  <si>
    <t>2. Llevar a cabo una actividad lúdico-pedagógica orientada a la creación de un espacio con especies autóctonas y bebederos, con el propósito de atraer y favorecer la presencia de polinizadores como abejas, mariposas y colibríes.</t>
  </si>
  <si>
    <t>2025-05-31</t>
  </si>
  <si>
    <t>Número de actividades ludico pedagógicas realizadas</t>
  </si>
  <si>
    <t>3. Fortalecer el consumo responsable entre los colaboradores de la UAERMV, con el objetivo de promover hábitos sostenibles y conscientes en el uso de recursos, en relación a programas del Plan Institucional de Gestión Ambiental (PIGA)</t>
  </si>
  <si>
    <t xml:space="preserve">1. Publicar una infografía en el micrositio web de sostenibilidad sobre el consumo responsable, destacando la importancia de tomar decisiones conscientes y alineadas con los principios de sostenibilidad. </t>
  </si>
  <si>
    <t>2025-02-28</t>
  </si>
  <si>
    <t>Infografía publicada en el micrositio web de sostenibilidad</t>
  </si>
  <si>
    <t>Infografía publicada.</t>
  </si>
  <si>
    <t>Número de infografías publicadas en el micrositio web de sostenibilidad.</t>
  </si>
  <si>
    <t>Se publicó en el micrositio web de sostenibilidad una infografía titulada "Consumo Responsable", en el cual se explicó su significado, el compromiso de la UMV, los beneficios para el planeta y la sociedad, y las formas en que cada ciudadano puede contribuir. Esta publicación se puede visualizar en el siguiente link: https://www.umv.gov.co/portal/umvsostenible/fomento-de-conciencia-ambiental/</t>
  </si>
  <si>
    <t>Las evidencias corresponden con las acciones programadas para el trimestre reportado</t>
  </si>
  <si>
    <t>2. Realizar una sensibilización dirigida a fomentar la participación activa de los colaboradores de la Entidad enfocándose en la adopción de hábitos de consumo responsables.</t>
  </si>
  <si>
    <t>2025-03-31</t>
  </si>
  <si>
    <t xml:space="preserve">Acta de reunión con la  Sensibilización sobre hábitos de consumo responsables. </t>
  </si>
  <si>
    <t xml:space="preserve">Se realizó una sensibilización dirigida a los colaboradores de la entidad, enfocada en promover la adopción de hábitos de consumo responsable, alineados con las políticas y lineamientos de sostenibilidad distritales. Esta se realizó el lunes 10 de marzo de 2025, a las 09:00 AM vía teams, en dicho espacio se contó con la participación de 14 colaboradores. </t>
  </si>
  <si>
    <t>3. Formular y ejecutar una muestra visual e interactiva dirigida a los colaboradores, con el objetivo de generar un vínculo directo y significativo con los programas del Plan Institucional de Gestión Ambiental (PIGA). Esta actividad buscará sensibilizar y educar a los participantes sobre las acciones y estrategias clave, permitiéndoles comprender su impacto tanto en la sostenibilidad ambiental como en la cultura organizacional de la Entidad.</t>
  </si>
  <si>
    <t>Informe que resume la Muestra visual realizada.</t>
  </si>
  <si>
    <t>Muestra visual realizada.</t>
  </si>
  <si>
    <t>Número de muestras visuales</t>
  </si>
  <si>
    <t>1. Apoyar las etapas de contratación para la  adquisición de bienes, servicios y obra pública para el desarrollo de las actividades de la entidad.</t>
  </si>
  <si>
    <t>Compras y Contratación Pública</t>
  </si>
  <si>
    <t>Plan Anual de Adquisiciones</t>
  </si>
  <si>
    <t xml:space="preserve">1. Realizar seguimiento al cumplimiento del Plan Anual de Adquisiciones </t>
  </si>
  <si>
    <t>Informe seguimiento Trimestral</t>
  </si>
  <si>
    <t>Informe de Seguimiento</t>
  </si>
  <si>
    <t xml:space="preserve">Número de Seguimientos Realizados / Número de Seguimiento programados </t>
  </si>
  <si>
    <t>Se llevó a cabo seguimiento a los procesos programados en el PAA para el primer trimestre de 2025, mediante mesas de trabajo y correos electrónicos correspondientes, lo cual se refleja en el informe de seguimiento.</t>
  </si>
  <si>
    <t>no se reporta la unidad de actividades ejecutadas en el periodo</t>
  </si>
  <si>
    <t>2. Hacer la divulgación de las modificaciones normativos de temas contractuales.</t>
  </si>
  <si>
    <t>Tips Informativo</t>
  </si>
  <si>
    <t>Divulgación cambios normativos</t>
  </si>
  <si>
    <t xml:space="preserve">Número de Tips divulgado/ Número de Tips programados </t>
  </si>
  <si>
    <t>Se llevó a cabo Tips informativos en los cuales se informó a los colaboradores de la entidad las novedades documentales y cambios normativos del proceso GCON.</t>
  </si>
  <si>
    <t>No se reporta número de actividades reportadas en la casilla de ejecutado</t>
  </si>
  <si>
    <t>3. Realizar una sensibilización semestral a servidores públicos y contratistas que tengan a cargo el desarrollo de actividades de supervisión  y apoyo a la supervisión de contratos, respectivamente</t>
  </si>
  <si>
    <t>Jornada de Sensibilización</t>
  </si>
  <si>
    <t>Sensibilizaciones</t>
  </si>
  <si>
    <t>Número de sensibilizaciones realizadas  / Número de sensibilizaciones programadas</t>
  </si>
  <si>
    <t>1. Propender por el desarrollo óptimo de las políticas, planes, programas y procesos relacionados con la gestión documental y con el ciclo vital de los documentos, facilitando la consulta y conservación de los mismos, conforme a los lineamientos del Archivo General de la Nación, la Dirección Distrital de Archivo de Bogotá y dando cumplimiento con los requisitos técnicos y normativos internos y externos.</t>
  </si>
  <si>
    <t>Gestión Documental</t>
  </si>
  <si>
    <t>Plan Institucional de Archivos de la Entidad (PINAR)</t>
  </si>
  <si>
    <t xml:space="preserve">1. Actualizar y Presentar al Comité Institucional la politica Institucional de Gestión Documental para su aprobación </t>
  </si>
  <si>
    <t xml:space="preserve">Politica Actualizada y aprobada </t>
  </si>
  <si>
    <t>Politica Actualizada</t>
  </si>
  <si>
    <t>Se actualizó la Politica Institucional de Gestión Documental de conformidad con el anexo 02 del Acuerdo 001 de 2024 del AGN y el cumplimiento a una de las recomendaciones emitidas por el Archivo Distrital. Posteriormente fue presentada y aprobada mediante acta del CIGD No 2 del 28 de marzo 2025.</t>
  </si>
  <si>
    <t xml:space="preserve">Grabación CIGD marzo 28 de 2025 : https://uaermv.sharepoint.com/:v:/s/Secretara-General/ERtgMXp7CbdOoWwL3Nh15m4BBXmHWqlXCPGem5az0Bv_TQ?e=tclOUh
</t>
  </si>
  <si>
    <t>Con base en las evidencias presentadas, se verifica que se actualizó la Política Institucional de Gestión Documental conforme al anexo 02 del Acuerdo 001 de 2024 del AGN y en cumplimiento de una de las recomendaciones emitidas por el Archivo Distrital. La actualización fue presentada y aprobada en el Comité Institucional de Gestión Documental (CIGD), tal como consta en el Acta No. 2 del 28 de marzo de 2025. El entregable cumple con lo programado, respaldado con evidencias que demuestran tanto la actualización como su aprobación formal.</t>
  </si>
  <si>
    <t>2. Implementar una campaña de socialización, sensibilización y divulgación de los instrumentos archivísticos y de la cultura archivística al interior de la UAERMV.</t>
  </si>
  <si>
    <t xml:space="preserve">Informe de actividades </t>
  </si>
  <si>
    <t>Número informes realizados</t>
  </si>
  <si>
    <t xml:space="preserve">3. Implementar Plan de Conservación Documental </t>
  </si>
  <si>
    <t>Reporte de seguimiento trimestral</t>
  </si>
  <si>
    <t>Reporte Seguimiento</t>
  </si>
  <si>
    <t>Número de informes realizados</t>
  </si>
  <si>
    <t>1. Propender por el desarrollo de la política de la gestión del Talento Humano.</t>
  </si>
  <si>
    <t>Gestión Estratégica del Talento Humano</t>
  </si>
  <si>
    <t>Plan Estratégico de Talento Humano</t>
  </si>
  <si>
    <t>1. Realizar solicitud de información a las dependencias de UAERMV, para identificar las necesidades en cuanto a Capacitación y Bienestar mediante el formato GTHU-FM-014 para la vigencia 2026</t>
  </si>
  <si>
    <t>2025-11-15</t>
  </si>
  <si>
    <t>Memorando de solicitud</t>
  </si>
  <si>
    <t>Solicitud de información</t>
  </si>
  <si>
    <t xml:space="preserve">Formatos GTHU-FM-014 tramitados </t>
  </si>
  <si>
    <t>2. Actualizar la Política de Seguridad y Salud en el Trabajo, en cumplimiento del Decreto 1072 de 2015, capítulo 2.2.4.6.</t>
  </si>
  <si>
    <t>Politica actualizada/Politica programada</t>
  </si>
  <si>
    <t>3. Actualizar mensualmente la información con las novedades de los servidores público en la plataforma del SIDEAP, dejando como evidencia las certificaciones expedidas.</t>
  </si>
  <si>
    <t>Certificaciones SIDEAP</t>
  </si>
  <si>
    <t>Actualización realizada</t>
  </si>
  <si>
    <t xml:space="preserve">Número de actualizaciones realizadas/ Número de actualizaciones programadas </t>
  </si>
  <si>
    <t xml:space="preserve">Durante el primer trimestre se realizó actualización mensual de la información en la plataforma del SIDEAP, para lo cual se cuenta con la certificación reporte de talento humano sistema de información distrital del empleo y la administración pública – SIDEAP de los meses enero, febrero y marzo de 2025. Anexos: Reportes de los meses enero, febrero y marzo de 2025.
</t>
  </si>
  <si>
    <t>Una vez revisadas las evidencias, se establece que para el primer trimestre, el proceso de GTHU cumple con lo programado, dado que mensualmente actualiza la información en el aplicativo SIDEAP, ejecutando de esta manera el 25% de lo programado.</t>
  </si>
  <si>
    <t>4. Realizar reporte mensual  de la consulta aleatoria realizada en una de las listas vinculantes definida en el Artículo 11 de la Resolución Número 990 de 2023.</t>
  </si>
  <si>
    <t>Consulta Lista Vinculante</t>
  </si>
  <si>
    <t>Número de consultas realizadas / Número de consultas programadas</t>
  </si>
  <si>
    <t xml:space="preserve">Durante el primer trimestre se realizó consulta de adelantada en una de las listas vinculantes definida en el artículo 11 de la Resolución número 990 de 2023 , se anexa soportes de la consulta realizada para los meses de enero, febrero y marzo de 2025. </t>
  </si>
  <si>
    <t>Una vez revisada la lista OFAC, se establece que para el primer trimestre, el proceso de GTHU cumple con el 25% programado.</t>
  </si>
  <si>
    <t>5. Implementar semestralmente acciones   relacionadas con la Politica de Integridad en el Programa de Transparencia y Ética Pública en el componente de Legalidad e Integridad</t>
  </si>
  <si>
    <t>Informe de actividades</t>
  </si>
  <si>
    <t>Número informes realizados / Número de informes programadas</t>
  </si>
  <si>
    <t>1. Adelantar las Investigaciones disciplinarias con las formalidades legales y dentro de los términos de ley.</t>
  </si>
  <si>
    <t>1. Programar mensualmente  los procesos disciplinarios que se van a instruir durante el trimestre a reportar, conforme al debido proceso y dentro de los tèrminos de ley, presentando informe de su estado.</t>
  </si>
  <si>
    <t>Procesos disciplinarios gestionados</t>
  </si>
  <si>
    <t>Investigaciones disciplinarias adelantadas con las formalidades legales dentro de los tèrminos de ley.</t>
  </si>
  <si>
    <t>Número de procesos disciplinarios adelantados sobre número de procesos programados durante el periodo a reportar</t>
  </si>
  <si>
    <t>En actas de reunión de los meses de enero, febrero y marzo de 2025, se programarón los procesos disciplinarios a instruir, es así que durante el primer trimestre a reportar se dio impulso procesal a: 56 expedientes Disciplinarios y se profirieron 91 autos así:   Autos proferidos 91:   Procesos disciplinarios abiertos 56, Autos de indagación previa 34, Autos de investigación disciplinaria 22, Autos de archivo 13, Auto de reconocimiento de personería jurídica y expedición de copias 5, Auto de prórroga de investigación disciplinaria 3, Autos de cierre de la etapa de investigación 2, Autos de decreto de pruebas de oficio 7, Autos inhibitorios 1, Autos que formula pliego de cargos 2, y Auto de expedición de copias 2.    Se adjuntan las actas de reunión de los meses de enero, febrero y marzo de 2025.</t>
  </si>
  <si>
    <t>Con los soportes de las evidencias de 1.InformeIT2025BASEAUTOSal31032025, no se evidencia el cumplimiento de la acción programada, ya que el archivo adjunto es una base de datos y no se relaciona con el producto programado nombrado Procesos disciplinarios gestionados, se devuelve al proceso para ajustar las evidencias.
Con los soportes ajustados de las evidencias de 1 Acta_Enero_2025, 2 Acta_Febrero_2025, 3 Acta_Marzo_2025 1.InformeIT2025BASEAUTOSal31032025, se evidencia el cumplimiento de la acción programada</t>
  </si>
  <si>
    <t>2. Realizar capacitaciones e Interiorización en materia disciplinaria</t>
  </si>
  <si>
    <t>1. Dictar en el primer y  segundo semestre de 2025, una capacitaciòn presencial teniendo en cuenta las conductas irregulares frecuentes, motivo de investigaciòn disciplinaria y hacer encuesta sobre interiorización de la misma</t>
  </si>
  <si>
    <t>Capacitaciones realizadas</t>
  </si>
  <si>
    <t>Capacitaciones realizadas en materia disciplinaria, durante el primer y segundo semestre del año 2025</t>
  </si>
  <si>
    <t>Número de capacitaciones realizadas</t>
  </si>
  <si>
    <t>Según Programación esta para iniciar ejecución el primer semestre de 2025.</t>
  </si>
  <si>
    <t>3. Publicación de Flash disciplinario mensual</t>
  </si>
  <si>
    <t>1. Realizar la publicación mensual en el correo masivo de la UAERMV, de un Flash disciplinario.</t>
  </si>
  <si>
    <t>Flash disciplinarios publicados</t>
  </si>
  <si>
    <t>Número de Flash disciplinarios publicados sobre número de flash disciplinarios programados</t>
  </si>
  <si>
    <t>Durante el primer trimestre se realizó la publicación del flash disciplinario durante los meses  de enero, febrero y marzo de 2025.</t>
  </si>
  <si>
    <t>Con los soportes de las evidencias de 3 Flash disciplinarios publicados, se evidencia el cumplimiento de la acción programada, pero se devuelve el reporte para que el proceso ajuste el diligenciamiento completo de la información ya que en programado esta 3 y en ejecutado esta en 0.
Con los soportes de las evidencias de 3 Flash disciplinarios publicados, se evidencia el cumplimiento de la acción programada, y el ajuste del diligenciamiento se evidencia la ejecución del periodo.</t>
  </si>
  <si>
    <t>1. Fortalecer la aplicación de auditorías y controles en los procesos misionales, estratégicos y de apoyo  de la entidad, con el objetivo de garantizar la adecuada implementación de los procedimientos, minimizar riesgos de corrupción, y asegurar la eficiencia operativa en áreas clave de la UMV.</t>
  </si>
  <si>
    <t>1. Ejecutar trabajos de aseguramiento programadados en el plan anual de auditoria 2025</t>
  </si>
  <si>
    <t xml:space="preserve">informes de auditoria/ aseguramiento </t>
  </si>
  <si>
    <t xml:space="preserve">% de trabajos de aseguramiento realizados </t>
  </si>
  <si>
    <t xml:space="preserve">trabajos de ley programados  /trabajos de ley o ejecutados </t>
  </si>
  <si>
    <t>Según Programación esta para iniciar ejecución el primero de abril de 2025.</t>
  </si>
  <si>
    <t xml:space="preserve">2. Ejecutar trabajos de informes /seguimientos de ley programadados en el plan anual de auditoria 2025 </t>
  </si>
  <si>
    <t>informes de seguimientos /informes de ley</t>
  </si>
  <si>
    <t xml:space="preserve">% de trabajos de trabajos de ley  realizados </t>
  </si>
  <si>
    <t xml:space="preserve">trabajos de aseguramiento programados  /trabajos de aseguramiento ejecutados </t>
  </si>
  <si>
    <t>Durante el primer trimestre de 2025 se programaron un total de trece informes y seguimientos de ley, de los cuales el 100% fueron ejecutados de acuerdo con el cronograma establecido. Ocho de estos informes finalizaron en el mes de enero, cuatro en febrero y uno en marzo, cumpliendo con los tiempos previstos. Los trabajos desarrollados abordaron temáticas clave para la gestión institucional, tales como control interno contable, mapas de riesgos de corrupción, cumplimiento normativo en materia de derechos de autor, austeridad del gasto, atención al ciudadano, transparencia activa, y seguimiento a planes y sistemas de información.</t>
  </si>
  <si>
    <t>Con los soportes de las evidencias de los 13 informes de seguimientos /informes de ley, se evidencia el cumplimiento de la actividad programada.</t>
  </si>
  <si>
    <t>3. Ejecutar trabajos de cumplimiento  programadados en el plan anual de auditoria 2025</t>
  </si>
  <si>
    <t>informes de cumplimiento</t>
  </si>
  <si>
    <t>% de trabajos de trabajos de consultoría</t>
  </si>
  <si>
    <t>trabajos de cumplimiento  programados  /trabajos de cumplimiento  ejecutados</t>
  </si>
  <si>
    <t>Con base en la ejecución de los informes y actividades desarrolladas durante el primer trimestre de 2025, se realizó el seguimiento correspondiente al numeral 4.8.2.3.a del Plan de Desarrollo Distrital, relacionado con las metas priorizadas por la entidad. En este periodo se evidencia el cumplimiento del 100% de los informes programados</t>
  </si>
  <si>
    <t>Con los soportes de las evidencias de un informe de cumplimiento, se evidencia el cumplimiento de la actividad programada.</t>
  </si>
  <si>
    <t>2. Agregar valor a la politica de riesgos y controles de la entidad a través de trabajos de asesoria o consultoria por parte de la OCI</t>
  </si>
  <si>
    <t>1. Ejecutar trabajos de consultoría programadados en el plan anual de auditoria 2025</t>
  </si>
  <si>
    <t>informes de consultorías</t>
  </si>
  <si>
    <t>trabajos de consultoría programados  /trabajos de consultoría ejecutados</t>
  </si>
  <si>
    <t>Según Programación esta para iniciar ejecución el primero de julio de 2025.</t>
  </si>
  <si>
    <t xml:space="preserve">2. Realizar encuesta de medición de clima ético </t>
  </si>
  <si>
    <t xml:space="preserve">Informe resultados aplicación de encuesta </t>
  </si>
  <si>
    <t>% obtenido en encuestas</t>
  </si>
  <si>
    <t>Resultados esperados/resultados obtenidos</t>
  </si>
  <si>
    <t xml:space="preserve">3. Agregar valor  sistema de Control Interno a pártir del seguimiento de las acciones correctivas de los planes de mejoramiento internos y externos </t>
  </si>
  <si>
    <t xml:space="preserve">1. Realizar seguimiento a los planes de mejoramiento producto de las auditorías internas de gestión </t>
  </si>
  <si>
    <t xml:space="preserve">Informes de seguimiento a planes de mejoramiento </t>
  </si>
  <si>
    <t xml:space="preserve">% segumientos de planes de mejoramiento internos </t>
  </si>
  <si>
    <t xml:space="preserve">Informes de planes de mejoramiento internos programados/ Informes de planes de mejoramiento ejecutados </t>
  </si>
  <si>
    <t>Durante el primer trimestre de 2025 se ejecutó el informe correspondiente al seguimiento de los planes de mejoramiento internos programados, cumpliendo con lo establecido en la planeación institucional. Este informe permitió evaluar el avance en la implementación de las acciones correctivas y preventivas derivadas de los compromisos de mejora, fortaleciendo así la gestión interna y el cumplimiento de los objetivos de control</t>
  </si>
  <si>
    <t>Con los soportes de las evidencias de un Informes de seguimiento a planes de mejoramiento, se evidencia el cumplimiento de la acción programada.</t>
  </si>
  <si>
    <t>2. Realizar seguimiento a los planes de mejoramiento producto de las auditorías externas (entes de control)</t>
  </si>
  <si>
    <t>% segumientos de planes de mejoramiento externos</t>
  </si>
  <si>
    <t>Durante el primer trimestre de 2025 se ejecutó el informe correspondiente al seguimiento de los planes de mejoramiento externos programados, cumpliendo con lo establecido en la planeación institucional. Este informe permitió evaluar el avance en la implementación de las acciones correctivas y preventivas derivadas de los compromisos de mejora, fortaleciendo así la gestión interna y el cumplimiento de los objetivos de control</t>
  </si>
  <si>
    <t xml:space="preserve">4. Agregar valor al  sistema de Control Interno de actividades que incentiven el autocontrol en la entidad </t>
  </si>
  <si>
    <t xml:space="preserve">1. Ejecutar actividades del plan de fomento y autocontrol de la OCI </t>
  </si>
  <si>
    <t xml:space="preserve">Actividades ejecutadas </t>
  </si>
  <si>
    <t xml:space="preserve">% del plan de fomento y autocontrol ejecutado </t>
  </si>
  <si>
    <t xml:space="preserve">actividades programadas del plan de fomento y autocontrol / actividades ejecutadas del plan de fomento y autocontrol </t>
  </si>
  <si>
    <t xml:space="preserve"> Las actividades programadas del Plan de Fomento y Autocontrol fueron ejecutadas en su totalidad durante el primer trimestre</t>
  </si>
  <si>
    <t>Con los soportes de las evidencias de un Actividades ejecutadas, se evidencia el cumplimiento de la acción programada.</t>
  </si>
  <si>
    <t>1. Realizar el monitoreo y seguimiento  a la calidad tecnica de las diferentes intervenciones  ejecutadas por la UMV y socializar los resultados con el fin de promover a la mejora continua de los procesos misionales</t>
  </si>
  <si>
    <t>1. Realizar seguimiento y monitoreo a la calidad técnica respecto de las diferentes intervenciones para la movilidad ejecutadas por la UMV y el producto serían los informes mensuales resultado de los seguimientos y monitoreos realizados.</t>
  </si>
  <si>
    <t>12 Informes de seguimiento y monitoreo a la calidad tecnica</t>
  </si>
  <si>
    <t>Informes mensuales de Seguimiento y monitoreo a la calidad tecnica</t>
  </si>
  <si>
    <t>Número de informes mensuales de Seguimiento y monitoreo a la calidad tecnica</t>
  </si>
  <si>
    <t>Se realizaron los informes de calidad para los meses de diciembre del 2024, enero y febrero del 2025, en donde se presentan los análisis de los resultados de ensayos a las materias primas, a los procesos constructivos y los productos terminados que realiza la UAERMV, junto con un consolidado de la visitar realizadas a obra y las respectivas observaciones. 
Nota: el reporte se realiza mes vencido de acuerdo a los tiempos requeridos de consolidación de los resultados de ensayos e información necesaria para la realización del informe.</t>
  </si>
  <si>
    <t>Revisión 1-OAP / Una vez verificados las evidencias reportadas y los periodos mencionados (meses de enero, febrero y marzo) , se debe corregir el reporte, ya que se reportan evidencias para este periodo diciembre 2024 como gestión mes vencida, no se evidencian soportes para mes de marzo. según lo conversado con enlace de proceso SMCT
Revisión 2-OAP/. De acuerdo con el ajuste realizado por el proceso en el reporte según aprobación del 2025-04-10 las evidencias corresponden con la nota aclaratoria realizada por el proceso SMCT , el reporte se realiza mes vencido de acuerdo a los tiempos requeridos de consolidación de los resultados de ensayos e información necesaria para la realización del informe.</t>
  </si>
  <si>
    <t xml:space="preserve">2. Socializar de forma mensual un Informe de seguimiento y monitoreo a la calidad técnica respecto de las diferentes intervenciones para la movilidad ejecutadas por la UMV. </t>
  </si>
  <si>
    <t>12 actas de reunión con la Socializacion de informes de seguimiento y monitoreo a la calidad tecnica</t>
  </si>
  <si>
    <t>Socializaciones realizadas sobre  informes de seguimiento y monitoreo a la calidad tecnica</t>
  </si>
  <si>
    <t>Se realizo la socialización de los informes de diciembre del 2024, enero y febrero del 2025, en las mesas de calidad del 2024/01/30, el 2025/02/20 y el 2025/03/31, en donde se propusieron oportunidades de mejora relacionadas con los análisis realizados, se adjuntan las presentaciones y las actas de reunión de las socializaciones realizadas</t>
  </si>
  <si>
    <t xml:space="preserve">N/A
</t>
  </si>
  <si>
    <t>Revisión 1-OAP/. De acuerdo con las evidencias reportadas por el proceso  para el  periodo socializaciones mediante:   ( Acta de reunión  de fecha 30-01-2025) cumple  , (Acta de reunión  del 20-02-2025) se  devuelve y se solicitar cargar scanner nuevamente sin información editada en fecha  y  (Acta 2025-03-31) se solicitar cargar scanner nuevamente sin información editada en fecha , dos de las evidencias de  las actas que fueron diligenciadas a mano no deben contener ediciones posteriores a su digitalización (ósea numero de forma digital sobrepuestos) para mantener la integridad documental. Quedando atento, Gracias. Nota: sin observaciones a los archivos Informe de calidad diciembre 2024 , enero y febrero 2025.
Revisión 2-OAP/. Revisadas las evidencias aportadas el 11-04-2025 se concluye que las tres (3) actas cumplen como Ejecutado.</t>
  </si>
  <si>
    <t>SRPI</t>
  </si>
  <si>
    <t>INFRA</t>
  </si>
  <si>
    <t>GAM</t>
  </si>
  <si>
    <t>Proceso</t>
  </si>
  <si>
    <t>Subdirección</t>
  </si>
  <si>
    <t>Oficina</t>
  </si>
  <si>
    <t>Inversión</t>
  </si>
  <si>
    <t xml:space="preserve">8089 Fortalecimiento de los Componentes tecnológicos para garantizar la demanda
</t>
  </si>
  <si>
    <t>Durante el primer trimestre, los proyectos tecnológicos PROY_SIS_02 (ORFEO), PROY_SIS_15 (SIGMA – Programación general de producción) y PROY_SIS_20 (SIGMA – Evolución maquinaria y equipo) presentan un avance del 14%, correspondiente al 0,82% del avance total del Plan Estratégico de Tecnologías de la Información (PETI), los cuales estaban planificados iniciar en este trimestre. Todos iniciaron con actividades estructurales clave como definición de alcance, acta de constitución, kickoff, cronograma, EDT, matrices de riesgo, RACI y plan de comunicaciones, así como el levantamiento de requerimientos del primer paquete y el inicio de desarrollos funcionales específicos. No se reportan retrasos ni alertas técnicas, pero un riesgo común a los tres proyectos es la terminación de contratos del equipo en febrero, lo cual podría comprometer la continuidad y el cumplimiento de metas en los siguientes trimestres. Se incluyen actas de seguimiento semanal del mes de enero y febrero donde el jefe (E) de la OTI valida la información de los proyectos reportados, incluyendo los informes presentados por el equipo de desarrollo.</t>
  </si>
  <si>
    <t xml:space="preserve">https://uaermv.sharepoint.com/:f:/s/EGTI_GDOC/EnNQAoN0OsRDmJqjvrk2QLsB63_yVyUZf5Txxql6dDAeQA?e=4K23kg
</t>
  </si>
  <si>
    <t>Cumple con la acción y las evidencias correspondientes</t>
  </si>
  <si>
    <t>Se realizo la formalización y actualización para la vigencia 2025 de los siguientes instrumentos estratégicos los cuales están dispuestos en el portal de transparencia de la UMV:
•	Plan Estratégico de Tecnologías de la Información (PETI)
•	Plan de Seguridad de la Información (PESI)
•	Plan de Tratamiento de Riesgos de Seguridad Digital
Se incluye acta del 30 de enero del 2025 del CIGD</t>
  </si>
  <si>
    <t xml:space="preserve">https://uaermv.sharepoint.com/:f:/s/EGTI_GDOC/EqwsLUVQQANDmdTHX6IkdckBHeEwZokTOVQCr2C1XBJbRA?e=MyVhIf
</t>
  </si>
  <si>
    <t>Se cumple con la actividad y el producto, las evidencias son correspondientes, se deja la observación que los documentos relacionados deben ser aprobados y publicados en SIGESTION de acuerdo al proceso de actualización documental, estos deben quedar actualizados para el seguimiento del próximo trimestre.</t>
  </si>
  <si>
    <t>Se diseñó y formalizó el cronograma anual de actividades para 2025, permitiendo una planificación estratégica anticipada y alineada con los objetivos de la OTI. Adicionalmente, Se ejecutaron con éxito las actividades de respaldo (backup), garantizando la protección y disponibilidad de la información institucional. Se incluyen actas de seguimiento semanal del mes de enero y febrero donde el jefe (E) de la OTI valida la información del reporte relacionado con mantenimiento, incluyendo los informes presentados por el equipo de desarrollo.</t>
  </si>
  <si>
    <t xml:space="preserve">https://uaermv.sharepoint.com/:f:/s/EGTI_GDOC/EjO7q-3hDcdCiDglJ-O6ZHoBqqUao8-CsksKSN6NsCWGMw?e=HlZemO
</t>
  </si>
  <si>
    <t>Cumple con el producto y las evidencias propuestas para las acciones del plan</t>
  </si>
  <si>
    <t>Durante los sprints 1 y 2 de los sistemas Sigma y Calíope, se completaron satisfactoriamente 12 actividades distintas a la atención de incidentes, orientadas a la mejora funcional y operativa de los sistemas. Estas actividades incluyeron:
RQ27-2: GTHU-S-FM-012 – Formato de Inspección de Maquinaria.
Modificación en el cálculo del área en fallas.
RQ34: Caso No. 38508 – Configuración de aplicaciones SIGMA para servicios geográficos del Convenio 01 EAB-UAERMV 2024.
RQ6: Cargue de datos sobre fallas en pavimento rígido ("Realizar visita técnica de diagnóstico").
RQ14: Desarrollo y mejoras en la ficha de cierre con funcionalidad de exportación.
RQ17: Desarrollo del semáforo en la lista de informes diarios.
RQ27-1: GTHU-S-FM-008 – Formato de Inspección de Vehículos.
RQ27-5: INFRA-FM-037 – Reporte consolidado de solicitud de baños para frentes de obra y sedes.
RQ27-3: INFRA-FM-034 – Formato de solicitud de baños para frentes de obra y sedes.
RQ27-4: GAM-FM-012 – Verificación de buenas prácticas ambientales.
RQ14 y RQ17: Ajustes adicionales en ficha de cierre y semáforo de informes diarios, respectivamente.
En cuanto al sistema Orfeo, se implementaron 6 nuevas funcionalidades enfocadas en la gestión documental y automatización de procesos, entre ellas:
Fase 3 del Acuse de Recibido: ejecución de pruebas, afinamiento y cargue.
Módulo de Inventario Documental (Fase 2).
Cierre controlado de sesiones.
Conteo automático de firmas electrónicas.
Se incluyen los informes por cada proyecto</t>
  </si>
  <si>
    <t xml:space="preserve">https://uaermv.sharepoint.com/:f:/s/EGTI_GDOC/EuxXmisl4PdFpm9kVE_RNMUB24SuJoyRUBXBvvEM_5PD6g?e=Qgu2rh
</t>
  </si>
  <si>
    <t>Cumple con el producto y las evidencias propuestas para las acciones del plan, como observación se debe dejar soporte del informe como memorando en ORFEO</t>
  </si>
  <si>
    <t>Se elaboraron y presentaron los informes de monitoreo correspondientes al primer trimestre del año, con foco en el seguimiento del estado y desempeño de las aplicaciones misionales de la entidad. Estos informes fueron sustentados con base en el análisis realizado mediante las herramientas de monitoreo PANDORA, SIEM y las soluciones FORTI implementadas por la UAERMV, fortaleciendo la gestión proactiva y la seguridad operativa de los sistemas. Se incluyen actas de seguimiento semanal del mes de enero y febrero donde el jefe (E) de la OTI valida la información de los proyectos reportados, incluyendo los informes presentados por el equipo de infraestructura.</t>
  </si>
  <si>
    <t xml:space="preserve">https://uaermv.sharepoint.com/:f:/s/EGTI_GDOC/ElYawhNh52VGiy7bYj9K5QoBnCPUdjpmuzo-7H_yzm0Afw?e=DJld1J
</t>
  </si>
  <si>
    <t>Se elabora y presenta el informe trimestral de seguimiento a los Acuerdos de Niveles de Servicio (ANS) correspondientes a la Mesa de Ayuda, permitiendo evaluar el cumplimiento de los compromisos de atención establecidos. Los indicadores fueron generados a través de la herramienta ARANDA y gestionados por el ingeniero de soporte de Nivel 2, garantizando la trazabilidad y confiabilidad de la información reportada. Se incluyen actas de seguimiento semanal del mes de enero y febrero donde el jefe (E) de la OTI valida la información de los proyectos reportados, incluyendo los informes presentados por el equipo de infraestructura.</t>
  </si>
  <si>
    <t xml:space="preserve">https://uaermv.sharepoint.com/:f:/s/EGTI_GDOC/EvfYaBxP3blGqOCfl-hCxCoB5mUwlwAsjC-aUXoznOVpQg?e=8DpJ94
</t>
  </si>
  <si>
    <t>Se evidencia cumplimiento de la meta programada para el primer trimestre; aunque se recomienda que se definan las metas de acuerdo con la necesidad y la capacidad operativa del proceso, ya que se ejecutaron 64 sensibilizaciones de diferentes temáticas y sólo se programó realizar 1</t>
  </si>
  <si>
    <t>Se evidencia cumplimiento de la meta programada para el primer trimestre, conforme con la evidencia suministrada.</t>
  </si>
  <si>
    <t>GLAB</t>
  </si>
  <si>
    <t>SMCT</t>
  </si>
  <si>
    <t>DMIC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</si>
</sst>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
    <numFmt numFmtId="165" formatCode="#,##0.0%"/>
    <numFmt numFmtId="166" formatCode="#,##0.00%"/>
  </numFmts>
  <fonts count="16" x14ac:knownFonts="1">
    <font>
      <sz val="11"/>
      <color rgb="FF000000"/>
      <name val="Calibri"/>
    </font>
    <font>
      <b/>
      <sz val="10"/>
      <color rgb="FF000000"/>
      <name val="Calibri"/>
    </font>
    <font>
      <sz val="10"/>
      <color rgb="FF000000"/>
      <name val="Calibri"/>
    </font>
    <font>
      <sz val="11"/>
      <color rgb="FF000000"/>
      <name val="Calibri"/>
    </font>
    <font>
      <sz val="11"/>
      <color rgb="FF000000"/>
      <name val="Calibri"/>
      <family val="2"/>
      <scheme val="minor"/>
    </font>
    <font>
      <sz val="10"/>
      <color rgb="FF000000"/>
      <name val="Calibri"/>
      <family val="2"/>
      <scheme val="minor"/>
    </font>
    <font>
      <b/>
      <sz val="10"/>
      <color rgb="FF000000"/>
      <name val="Calibri"/>
      <family val="2"/>
      <scheme val="minor"/>
    </font>
    <font>
      <sz val="11"/>
      <color theme="0" tint="-0.14999847407452621"/>
      <name val="Calibri"/>
      <family val="2"/>
    </font>
    <font>
      <u/>
      <sz val="11"/>
      <color theme="10"/>
      <name val="Calibri"/>
    </font>
    <font>
      <sz val="11"/>
      <color rgb="FF000000"/>
      <name val="Calibri"/>
      <family val="2"/>
    </font>
    <font>
      <sz val="10"/>
      <name val="Calibri"/>
      <family val="2"/>
    </font>
    <font>
      <sz val="8"/>
      <name val="Calibri"/>
    </font>
    <font>
      <sz val="8"/>
      <color theme="1"/>
      <name val="Arial"/>
    </font>
    <font>
      <sz val="10"/>
      <color theme="0"/>
      <name val="Calibri"/>
      <family val="2"/>
      <scheme val="minor"/>
    </font>
    <font>
      <b/>
      <sz val="11"/>
      <color rgb="FF000000"/>
      <name val="Calibri"/>
      <family val="2"/>
    </font>
    <font>
      <b/>
      <sz val="10"/>
      <color theme="0"/>
      <name val="Calibri"/>
      <family val="2"/>
      <scheme val="minor"/>
    </font>
  </fonts>
  <fills count="11">
    <fill>
      <patternFill patternType="none"/>
    </fill>
    <fill>
      <patternFill patternType="gray125"/>
    </fill>
    <fill>
      <patternFill patternType="solid">
        <fgColor rgb="FFEEECEC"/>
        <bgColor rgb="FF000000"/>
      </patternFill>
    </fill>
    <fill>
      <patternFill patternType="solid">
        <fgColor rgb="FF92D050"/>
        <bgColor indexed="64"/>
      </patternFill>
    </fill>
    <fill>
      <patternFill patternType="solid">
        <fgColor rgb="FFFFFF00"/>
        <bgColor indexed="64"/>
      </patternFill>
    </fill>
    <fill>
      <patternFill patternType="solid">
        <fgColor rgb="FFFFC000"/>
        <bgColor indexed="64"/>
      </patternFill>
    </fill>
    <fill>
      <patternFill patternType="solid">
        <fgColor rgb="FFFF0000"/>
        <bgColor indexed="64"/>
      </patternFill>
    </fill>
    <fill>
      <patternFill patternType="solid">
        <fgColor theme="5" tint="0.79998168889431442"/>
        <bgColor indexed="64"/>
      </patternFill>
    </fill>
    <fill>
      <patternFill patternType="solid">
        <fgColor rgb="FF00B050"/>
        <bgColor rgb="FF000000"/>
      </patternFill>
    </fill>
    <fill>
      <patternFill patternType="solid">
        <fgColor theme="9" tint="0.79998168889431442"/>
        <bgColor indexed="64"/>
      </patternFill>
    </fill>
    <fill>
      <patternFill patternType="solid">
        <fgColor theme="4" tint="0.79998168889431442"/>
        <bgColor indexed="64"/>
      </patternFill>
    </fill>
  </fills>
  <borders count="15">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s>
  <cellStyleXfs count="3">
    <xf numFmtId="0" fontId="0" fillId="0" borderId="0"/>
    <xf numFmtId="9" fontId="3" fillId="0" borderId="0" applyFont="0" applyFill="0" applyBorder="0" applyAlignment="0" applyProtection="0"/>
    <xf numFmtId="0" fontId="8" fillId="0" borderId="0" applyNumberFormat="0" applyFill="0" applyBorder="0" applyAlignment="0" applyProtection="0"/>
  </cellStyleXfs>
  <cellXfs count="139">
    <xf numFmtId="0" fontId="0" fillId="0" borderId="0" xfId="0"/>
    <xf numFmtId="0" fontId="1" fillId="2" borderId="4" xfId="0" applyFont="1" applyFill="1" applyBorder="1" applyAlignment="1">
      <alignment horizontal="center" vertical="center" wrapText="1"/>
    </xf>
    <xf numFmtId="0" fontId="2" fillId="0" borderId="4" xfId="0" applyFont="1" applyBorder="1" applyAlignment="1">
      <alignment horizontal="center" vertical="center" wrapText="1"/>
    </xf>
    <xf numFmtId="164" fontId="2" fillId="0" borderId="4" xfId="0" applyNumberFormat="1" applyFont="1" applyBorder="1" applyAlignment="1">
      <alignment horizontal="center" vertical="center" wrapText="1"/>
    </xf>
    <xf numFmtId="0" fontId="4" fillId="0" borderId="0" xfId="0" applyFont="1"/>
    <xf numFmtId="0" fontId="6" fillId="2" borderId="4" xfId="0" applyFont="1" applyFill="1" applyBorder="1" applyAlignment="1">
      <alignment horizontal="center" vertical="center" wrapText="1"/>
    </xf>
    <xf numFmtId="0" fontId="5" fillId="0" borderId="4" xfId="0" applyFont="1" applyBorder="1" applyAlignment="1">
      <alignment horizontal="center" vertical="center" wrapText="1"/>
    </xf>
    <xf numFmtId="164" fontId="5" fillId="0" borderId="4" xfId="0" applyNumberFormat="1" applyFont="1" applyBorder="1" applyAlignment="1">
      <alignment horizontal="center" vertical="center" wrapText="1"/>
    </xf>
    <xf numFmtId="0" fontId="5" fillId="0" borderId="4" xfId="0" applyFont="1" applyBorder="1" applyAlignment="1">
      <alignment vertical="center" wrapText="1"/>
    </xf>
    <xf numFmtId="166" fontId="2" fillId="0" borderId="4" xfId="0" applyNumberFormat="1" applyFont="1" applyBorder="1" applyAlignment="1">
      <alignment horizontal="center" vertical="center" wrapText="1"/>
    </xf>
    <xf numFmtId="165" fontId="5" fillId="0" borderId="4" xfId="0" applyNumberFormat="1" applyFont="1" applyBorder="1" applyAlignment="1">
      <alignment horizontal="center" vertical="center"/>
    </xf>
    <xf numFmtId="10" fontId="2" fillId="0" borderId="4" xfId="0" applyNumberFormat="1" applyFont="1" applyBorder="1" applyAlignment="1">
      <alignment horizontal="center" vertical="center" wrapText="1"/>
    </xf>
    <xf numFmtId="9" fontId="2" fillId="0" borderId="4" xfId="1" applyNumberFormat="1" applyFont="1" applyBorder="1" applyAlignment="1">
      <alignment horizontal="center" vertical="center" wrapText="1"/>
    </xf>
    <xf numFmtId="166" fontId="5" fillId="0" borderId="4" xfId="0" applyNumberFormat="1" applyFont="1" applyFill="1" applyBorder="1" applyAlignment="1">
      <alignment horizontal="center" vertical="center" wrapText="1"/>
    </xf>
    <xf numFmtId="166" fontId="0" fillId="3" borderId="0" xfId="0" applyNumberFormat="1" applyFill="1" applyAlignment="1">
      <alignment horizontal="center"/>
    </xf>
    <xf numFmtId="166" fontId="4" fillId="3" borderId="0" xfId="0" applyNumberFormat="1" applyFont="1" applyFill="1" applyAlignment="1">
      <alignment horizontal="center" vertical="center"/>
    </xf>
    <xf numFmtId="166" fontId="0" fillId="0" borderId="0" xfId="0" applyNumberFormat="1" applyAlignment="1">
      <alignment horizontal="center" vertical="center"/>
    </xf>
    <xf numFmtId="166" fontId="0" fillId="3" borderId="0" xfId="0" applyNumberFormat="1" applyFill="1" applyAlignment="1">
      <alignment horizontal="center" vertical="center"/>
    </xf>
    <xf numFmtId="164" fontId="0" fillId="3" borderId="0" xfId="0" applyNumberFormat="1" applyFill="1" applyAlignment="1">
      <alignment horizontal="center" vertical="center"/>
    </xf>
    <xf numFmtId="166" fontId="2" fillId="4" borderId="4" xfId="0" applyNumberFormat="1" applyFont="1" applyFill="1" applyBorder="1" applyAlignment="1">
      <alignment horizontal="center" vertical="center" wrapText="1"/>
    </xf>
    <xf numFmtId="10" fontId="0" fillId="0" borderId="0" xfId="1" applyNumberFormat="1" applyFont="1" applyAlignment="1">
      <alignment horizontal="center"/>
    </xf>
    <xf numFmtId="10" fontId="0" fillId="0" borderId="0" xfId="1" applyNumberFormat="1" applyFont="1" applyAlignment="1">
      <alignment horizontal="center" vertical="center"/>
    </xf>
    <xf numFmtId="0" fontId="7" fillId="0" borderId="0" xfId="0" applyFont="1" applyAlignment="1">
      <alignment horizontal="right"/>
    </xf>
    <xf numFmtId="0" fontId="5" fillId="0" borderId="0" xfId="0" applyFont="1"/>
    <xf numFmtId="165" fontId="5" fillId="0" borderId="5" xfId="0" applyNumberFormat="1" applyFont="1" applyBorder="1" applyAlignment="1">
      <alignment horizontal="center" vertical="center"/>
    </xf>
    <xf numFmtId="0" fontId="5" fillId="0" borderId="3" xfId="0" applyFont="1" applyBorder="1" applyAlignment="1">
      <alignment vertical="center" wrapText="1"/>
    </xf>
    <xf numFmtId="165" fontId="5" fillId="0" borderId="7" xfId="0" applyNumberFormat="1" applyFont="1" applyBorder="1" applyAlignment="1">
      <alignment horizontal="center" vertical="center"/>
    </xf>
    <xf numFmtId="165" fontId="5" fillId="0" borderId="14" xfId="1" applyNumberFormat="1" applyFont="1" applyBorder="1" applyAlignment="1">
      <alignment horizontal="center" vertical="center"/>
    </xf>
    <xf numFmtId="9" fontId="2" fillId="0" borderId="4" xfId="1" applyFont="1" applyBorder="1" applyAlignment="1">
      <alignment horizontal="center" vertical="center" wrapText="1"/>
    </xf>
    <xf numFmtId="2" fontId="2" fillId="0" borderId="4" xfId="1" applyNumberFormat="1" applyFont="1" applyBorder="1" applyAlignment="1">
      <alignment horizontal="center" vertical="center" wrapText="1"/>
    </xf>
    <xf numFmtId="164" fontId="2" fillId="6" borderId="4" xfId="0" applyNumberFormat="1" applyFont="1" applyFill="1" applyBorder="1" applyAlignment="1">
      <alignment horizontal="center" vertical="center" wrapText="1"/>
    </xf>
    <xf numFmtId="166" fontId="2" fillId="0" borderId="4" xfId="0" applyNumberFormat="1" applyFont="1" applyFill="1" applyBorder="1" applyAlignment="1">
      <alignment horizontal="center" vertical="center" wrapText="1"/>
    </xf>
    <xf numFmtId="0" fontId="2" fillId="6" borderId="4" xfId="0" applyFont="1" applyFill="1" applyBorder="1" applyAlignment="1">
      <alignment horizontal="center" vertical="center" wrapText="1"/>
    </xf>
    <xf numFmtId="10" fontId="2" fillId="6" borderId="4" xfId="0" applyNumberFormat="1" applyFont="1" applyFill="1" applyBorder="1" applyAlignment="1">
      <alignment horizontal="center" vertical="center" wrapText="1"/>
    </xf>
    <xf numFmtId="0" fontId="5" fillId="6" borderId="4" xfId="0" applyFont="1" applyFill="1" applyBorder="1" applyAlignment="1">
      <alignment horizontal="center" vertical="center" wrapText="1"/>
    </xf>
    <xf numFmtId="0" fontId="8" fillId="0" borderId="4" xfId="2" applyBorder="1" applyAlignment="1">
      <alignment horizontal="center" vertical="center" wrapText="1"/>
    </xf>
    <xf numFmtId="0" fontId="2" fillId="7" borderId="4" xfId="0" applyFont="1" applyFill="1" applyBorder="1" applyAlignment="1">
      <alignment horizontal="center" vertical="center" wrapText="1"/>
    </xf>
    <xf numFmtId="166" fontId="9" fillId="3" borderId="0" xfId="0" applyNumberFormat="1" applyFont="1" applyFill="1" applyAlignment="1">
      <alignment horizontal="center" vertical="center"/>
    </xf>
    <xf numFmtId="166" fontId="5" fillId="5" borderId="4" xfId="0" applyNumberFormat="1" applyFont="1" applyFill="1" applyBorder="1" applyAlignment="1">
      <alignment horizontal="center" vertical="center"/>
    </xf>
    <xf numFmtId="166" fontId="5" fillId="0" borderId="4" xfId="0" applyNumberFormat="1" applyFont="1" applyBorder="1" applyAlignment="1">
      <alignment horizontal="center" vertical="center"/>
    </xf>
    <xf numFmtId="166" fontId="5" fillId="0" borderId="5" xfId="0" applyNumberFormat="1" applyFont="1" applyBorder="1" applyAlignment="1">
      <alignment horizontal="center" vertical="center"/>
    </xf>
    <xf numFmtId="166" fontId="6" fillId="3" borderId="14" xfId="0" applyNumberFormat="1" applyFont="1" applyFill="1" applyBorder="1" applyAlignment="1">
      <alignment horizontal="center" vertical="center"/>
    </xf>
    <xf numFmtId="0" fontId="6" fillId="2" borderId="5" xfId="0" applyFont="1" applyFill="1" applyBorder="1" applyAlignment="1">
      <alignment horizontal="center" vertical="center" wrapText="1"/>
    </xf>
    <xf numFmtId="0" fontId="6" fillId="2" borderId="7" xfId="0" applyFont="1" applyFill="1" applyBorder="1" applyAlignment="1">
      <alignment horizontal="center" vertical="center"/>
    </xf>
    <xf numFmtId="0" fontId="1" fillId="2" borderId="2"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7" xfId="0" applyFont="1" applyFill="1" applyBorder="1" applyAlignment="1">
      <alignment horizontal="center" vertical="center"/>
    </xf>
    <xf numFmtId="0" fontId="4" fillId="0" borderId="0" xfId="0" applyFont="1" applyAlignment="1">
      <alignment horizontal="center"/>
    </xf>
    <xf numFmtId="164" fontId="4" fillId="0" borderId="0" xfId="0" applyNumberFormat="1" applyFont="1" applyAlignment="1">
      <alignment horizontal="center"/>
    </xf>
    <xf numFmtId="166" fontId="4" fillId="0" borderId="0" xfId="0" applyNumberFormat="1" applyFont="1"/>
    <xf numFmtId="10" fontId="12" fillId="0" borderId="4" xfId="0" applyNumberFormat="1" applyFont="1" applyBorder="1" applyAlignment="1">
      <alignment horizontal="center" vertical="center"/>
    </xf>
    <xf numFmtId="9" fontId="5" fillId="0" borderId="4" xfId="1" applyFont="1" applyBorder="1" applyAlignment="1">
      <alignment horizontal="center" vertical="center" wrapText="1"/>
    </xf>
    <xf numFmtId="0" fontId="2" fillId="9" borderId="4" xfId="0" applyFont="1" applyFill="1" applyBorder="1" applyAlignment="1">
      <alignment horizontal="center" vertical="center" wrapText="1"/>
    </xf>
    <xf numFmtId="164" fontId="2" fillId="9" borderId="4" xfId="0" applyNumberFormat="1" applyFont="1" applyFill="1" applyBorder="1" applyAlignment="1">
      <alignment horizontal="center" vertical="center" wrapText="1"/>
    </xf>
    <xf numFmtId="166" fontId="2" fillId="9" borderId="4" xfId="0" applyNumberFormat="1" applyFont="1" applyFill="1" applyBorder="1" applyAlignment="1">
      <alignment horizontal="center" vertical="center" wrapText="1"/>
    </xf>
    <xf numFmtId="0" fontId="0" fillId="9" borderId="0" xfId="0" applyFill="1"/>
    <xf numFmtId="0" fontId="10" fillId="9" borderId="4" xfId="0" applyFont="1" applyFill="1" applyBorder="1" applyAlignment="1">
      <alignment horizontal="center" vertical="center" wrapText="1"/>
    </xf>
    <xf numFmtId="9" fontId="12" fillId="9" borderId="4" xfId="0" applyNumberFormat="1" applyFont="1" applyFill="1" applyBorder="1" applyAlignment="1">
      <alignment horizontal="center" vertical="center"/>
    </xf>
    <xf numFmtId="0" fontId="2" fillId="10" borderId="4" xfId="0" applyFont="1" applyFill="1" applyBorder="1" applyAlignment="1">
      <alignment horizontal="center" vertical="center" wrapText="1"/>
    </xf>
    <xf numFmtId="164" fontId="2" fillId="10" borderId="4" xfId="0" applyNumberFormat="1" applyFont="1" applyFill="1" applyBorder="1" applyAlignment="1">
      <alignment horizontal="center" vertical="center" wrapText="1"/>
    </xf>
    <xf numFmtId="0" fontId="10" fillId="10" borderId="4" xfId="0" applyFont="1" applyFill="1" applyBorder="1" applyAlignment="1">
      <alignment horizontal="center" vertical="center" wrapText="1"/>
    </xf>
    <xf numFmtId="166" fontId="2" fillId="10" borderId="4" xfId="0" applyNumberFormat="1" applyFont="1" applyFill="1" applyBorder="1" applyAlignment="1">
      <alignment horizontal="center" vertical="center" wrapText="1"/>
    </xf>
    <xf numFmtId="0" fontId="0" fillId="10" borderId="0" xfId="0" applyFill="1"/>
    <xf numFmtId="166" fontId="12" fillId="9" borderId="4" xfId="0" applyNumberFormat="1" applyFont="1" applyFill="1" applyBorder="1" applyAlignment="1">
      <alignment horizontal="center" vertical="center"/>
    </xf>
    <xf numFmtId="166" fontId="12" fillId="10" borderId="4" xfId="0" applyNumberFormat="1" applyFont="1" applyFill="1" applyBorder="1" applyAlignment="1">
      <alignment horizontal="center" vertical="center"/>
    </xf>
    <xf numFmtId="166" fontId="12" fillId="6" borderId="4" xfId="0" applyNumberFormat="1" applyFont="1" applyFill="1" applyBorder="1" applyAlignment="1">
      <alignment horizontal="center" vertical="center"/>
    </xf>
    <xf numFmtId="2" fontId="2" fillId="6" borderId="4" xfId="1" applyNumberFormat="1" applyFont="1" applyFill="1" applyBorder="1" applyAlignment="1">
      <alignment horizontal="center" vertical="center" wrapText="1"/>
    </xf>
    <xf numFmtId="166" fontId="5" fillId="4" borderId="4" xfId="0" applyNumberFormat="1" applyFont="1" applyFill="1" applyBorder="1" applyAlignment="1">
      <alignment horizontal="center" vertical="center"/>
    </xf>
    <xf numFmtId="10" fontId="5" fillId="0" borderId="0" xfId="0" applyNumberFormat="1" applyFont="1" applyAlignment="1">
      <alignment horizontal="center" vertical="center"/>
    </xf>
    <xf numFmtId="166" fontId="13" fillId="6" borderId="4" xfId="0" applyNumberFormat="1" applyFont="1" applyFill="1" applyBorder="1" applyAlignment="1">
      <alignment horizontal="center" vertical="center"/>
    </xf>
    <xf numFmtId="0" fontId="0" fillId="0" borderId="0" xfId="0" applyAlignment="1">
      <alignment horizontal="right"/>
    </xf>
    <xf numFmtId="9" fontId="0" fillId="0" borderId="0" xfId="1" applyFont="1" applyAlignment="1">
      <alignment horizontal="center"/>
    </xf>
    <xf numFmtId="166" fontId="14" fillId="0" borderId="0" xfId="0" applyNumberFormat="1" applyFont="1" applyAlignment="1">
      <alignment horizontal="center" vertical="center"/>
    </xf>
    <xf numFmtId="165" fontId="5" fillId="0" borderId="4" xfId="0" applyNumberFormat="1" applyFont="1" applyFill="1" applyBorder="1" applyAlignment="1">
      <alignment horizontal="center" vertical="center"/>
    </xf>
    <xf numFmtId="0" fontId="5" fillId="0" borderId="4" xfId="0" applyFont="1" applyFill="1" applyBorder="1" applyAlignment="1">
      <alignment vertical="center" wrapText="1"/>
    </xf>
    <xf numFmtId="0" fontId="6" fillId="2" borderId="14" xfId="0" applyFont="1" applyFill="1" applyBorder="1" applyAlignment="1">
      <alignment horizontal="center" vertical="center"/>
    </xf>
    <xf numFmtId="0" fontId="6" fillId="2" borderId="1" xfId="0" applyFont="1" applyFill="1" applyBorder="1" applyAlignment="1">
      <alignment horizontal="center" vertical="center"/>
    </xf>
    <xf numFmtId="0" fontId="6" fillId="2" borderId="3" xfId="0" applyFont="1" applyFill="1" applyBorder="1" applyAlignment="1">
      <alignment horizontal="center" vertical="center"/>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6" fillId="0" borderId="1" xfId="0" applyFont="1" applyBorder="1" applyAlignment="1">
      <alignment wrapText="1"/>
    </xf>
    <xf numFmtId="0" fontId="6" fillId="0" borderId="2" xfId="0" applyFont="1" applyBorder="1" applyAlignment="1">
      <alignment wrapText="1"/>
    </xf>
    <xf numFmtId="0" fontId="6" fillId="0" borderId="3" xfId="0" applyFont="1" applyBorder="1" applyAlignment="1">
      <alignment wrapText="1"/>
    </xf>
    <xf numFmtId="0" fontId="6" fillId="2" borderId="1"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6" fillId="2" borderId="11" xfId="0" applyFont="1" applyFill="1" applyBorder="1" applyAlignment="1">
      <alignment horizontal="center" vertical="center" wrapText="1"/>
    </xf>
    <xf numFmtId="0" fontId="6" fillId="2" borderId="12" xfId="0" applyFont="1" applyFill="1" applyBorder="1" applyAlignment="1">
      <alignment horizontal="center" vertical="center" wrapText="1"/>
    </xf>
    <xf numFmtId="0" fontId="6" fillId="2" borderId="13"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7" xfId="0" applyFont="1" applyFill="1" applyBorder="1" applyAlignment="1">
      <alignment horizontal="center" vertical="center"/>
    </xf>
    <xf numFmtId="0" fontId="6" fillId="2" borderId="7" xfId="0" applyFont="1" applyFill="1" applyBorder="1" applyAlignment="1">
      <alignment horizontal="center" vertical="center" wrapText="1"/>
    </xf>
    <xf numFmtId="0" fontId="5" fillId="0" borderId="6" xfId="0" applyFont="1" applyBorder="1" applyAlignment="1">
      <alignment horizontal="center" vertical="center"/>
    </xf>
    <xf numFmtId="0" fontId="5" fillId="0" borderId="7" xfId="0" applyFont="1" applyBorder="1" applyAlignment="1">
      <alignment horizontal="center" vertical="center"/>
    </xf>
    <xf numFmtId="166" fontId="5" fillId="0" borderId="5" xfId="0" applyNumberFormat="1" applyFont="1" applyBorder="1" applyAlignment="1">
      <alignment horizontal="center" vertical="center" wrapText="1"/>
    </xf>
    <xf numFmtId="166" fontId="5" fillId="0" borderId="6" xfId="0" applyNumberFormat="1" applyFont="1" applyBorder="1" applyAlignment="1">
      <alignment horizontal="center" vertical="center"/>
    </xf>
    <xf numFmtId="166" fontId="5" fillId="0" borderId="7" xfId="0" applyNumberFormat="1" applyFont="1" applyBorder="1" applyAlignment="1">
      <alignment horizontal="center" vertical="center"/>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1" fillId="0" borderId="1" xfId="0" applyFont="1" applyBorder="1" applyAlignment="1">
      <alignment wrapText="1"/>
    </xf>
    <xf numFmtId="0" fontId="1" fillId="0" borderId="2" xfId="0" applyFont="1" applyBorder="1" applyAlignment="1">
      <alignment wrapText="1"/>
    </xf>
    <xf numFmtId="0" fontId="1" fillId="0" borderId="3" xfId="0" applyFont="1" applyBorder="1" applyAlignment="1">
      <alignment wrapText="1"/>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1" fillId="2" borderId="9"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1" fillId="2" borderId="11" xfId="0" applyFont="1" applyFill="1" applyBorder="1" applyAlignment="1">
      <alignment horizontal="center" vertical="center" wrapText="1"/>
    </xf>
    <xf numFmtId="0" fontId="1" fillId="2" borderId="12" xfId="0" applyFont="1" applyFill="1" applyBorder="1" applyAlignment="1">
      <alignment horizontal="center" vertical="center" wrapText="1"/>
    </xf>
    <xf numFmtId="0" fontId="1" fillId="2" borderId="13"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7" xfId="0" applyFont="1" applyFill="1" applyBorder="1" applyAlignment="1">
      <alignment horizontal="center" vertical="center"/>
    </xf>
    <xf numFmtId="166" fontId="2" fillId="0" borderId="5" xfId="0" applyNumberFormat="1" applyFont="1" applyBorder="1" applyAlignment="1">
      <alignment horizontal="center" vertical="center" wrapText="1"/>
    </xf>
    <xf numFmtId="166" fontId="2" fillId="0" borderId="7" xfId="0" applyNumberFormat="1" applyFont="1" applyBorder="1" applyAlignment="1">
      <alignment horizontal="center" vertical="center"/>
    </xf>
    <xf numFmtId="0" fontId="1" fillId="2" borderId="7" xfId="0" applyFont="1" applyFill="1" applyBorder="1" applyAlignment="1">
      <alignment horizontal="center" vertical="center"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166" fontId="2" fillId="0" borderId="6" xfId="0" applyNumberFormat="1" applyFont="1" applyBorder="1" applyAlignment="1">
      <alignment horizontal="center" vertical="center"/>
    </xf>
    <xf numFmtId="166" fontId="2" fillId="4" borderId="5" xfId="0" applyNumberFormat="1" applyFont="1" applyFill="1" applyBorder="1" applyAlignment="1">
      <alignment horizontal="center" vertical="center" wrapText="1"/>
    </xf>
    <xf numFmtId="166" fontId="2" fillId="4" borderId="7" xfId="0" applyNumberFormat="1" applyFont="1" applyFill="1" applyBorder="1" applyAlignment="1">
      <alignment horizontal="center" vertical="center"/>
    </xf>
    <xf numFmtId="166" fontId="2" fillId="4" borderId="6" xfId="0" applyNumberFormat="1" applyFont="1" applyFill="1" applyBorder="1" applyAlignment="1">
      <alignment horizontal="center" vertical="center"/>
    </xf>
    <xf numFmtId="164" fontId="2" fillId="0" borderId="5" xfId="0" applyNumberFormat="1" applyFont="1" applyBorder="1" applyAlignment="1">
      <alignment horizontal="center" vertical="center" wrapText="1"/>
    </xf>
    <xf numFmtId="0" fontId="2" fillId="9" borderId="5" xfId="0" applyFont="1" applyFill="1" applyBorder="1" applyAlignment="1">
      <alignment horizontal="center" vertical="center" wrapText="1"/>
    </xf>
    <xf numFmtId="0" fontId="2" fillId="9" borderId="6" xfId="0" applyFont="1" applyFill="1" applyBorder="1" applyAlignment="1">
      <alignment horizontal="center" vertical="center"/>
    </xf>
    <xf numFmtId="0" fontId="2" fillId="9" borderId="7" xfId="0" applyFont="1" applyFill="1" applyBorder="1" applyAlignment="1">
      <alignment horizontal="center" vertical="center"/>
    </xf>
    <xf numFmtId="0" fontId="2" fillId="10" borderId="5" xfId="0" applyFont="1" applyFill="1" applyBorder="1" applyAlignment="1">
      <alignment horizontal="center" vertical="center" wrapText="1"/>
    </xf>
    <xf numFmtId="0" fontId="2" fillId="10" borderId="7" xfId="0" applyFont="1" applyFill="1" applyBorder="1" applyAlignment="1">
      <alignment horizontal="center" vertical="center"/>
    </xf>
    <xf numFmtId="10" fontId="2" fillId="9" borderId="5" xfId="0" applyNumberFormat="1" applyFont="1" applyFill="1" applyBorder="1" applyAlignment="1">
      <alignment horizontal="center" vertical="center" wrapText="1"/>
    </xf>
    <xf numFmtId="10" fontId="2" fillId="9" borderId="6" xfId="0" applyNumberFormat="1" applyFont="1" applyFill="1" applyBorder="1" applyAlignment="1">
      <alignment horizontal="center" vertical="center"/>
    </xf>
    <xf numFmtId="10" fontId="2" fillId="9" borderId="7" xfId="0" applyNumberFormat="1" applyFont="1" applyFill="1" applyBorder="1" applyAlignment="1">
      <alignment horizontal="center" vertical="center"/>
    </xf>
    <xf numFmtId="166" fontId="2" fillId="10" borderId="5" xfId="0" applyNumberFormat="1" applyFont="1" applyFill="1" applyBorder="1" applyAlignment="1">
      <alignment horizontal="center" vertical="center" wrapText="1"/>
    </xf>
    <xf numFmtId="166" fontId="2" fillId="10" borderId="7" xfId="0" applyNumberFormat="1" applyFont="1" applyFill="1" applyBorder="1" applyAlignment="1">
      <alignment horizontal="center" vertical="center"/>
    </xf>
    <xf numFmtId="0" fontId="15" fillId="8" borderId="4" xfId="0" applyFont="1" applyFill="1" applyBorder="1" applyAlignment="1">
      <alignment horizontal="center" vertical="center" wrapText="1"/>
    </xf>
  </cellXfs>
  <cellStyles count="3">
    <cellStyle name="Hipervínculo" xfId="2" builtinId="8"/>
    <cellStyle name="Normal" xfId="0" builtinId="0"/>
    <cellStyle name="Porcentaje" xfId="1" builtinId="5"/>
  </cellStyles>
  <dxfs count="0"/>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10.xml.rels><?xml version="1.0" encoding="UTF-8" standalone="yes"?>
<Relationships xmlns="http://schemas.openxmlformats.org/package/2006/relationships"><Relationship Id="rId1" Type="http://schemas.openxmlformats.org/officeDocument/2006/relationships/image" Target="../media/image1.jpg"/></Relationships>
</file>

<file path=xl/drawings/_rels/drawing11.xml.rels><?xml version="1.0" encoding="UTF-8" standalone="yes"?>
<Relationships xmlns="http://schemas.openxmlformats.org/package/2006/relationships"><Relationship Id="rId1" Type="http://schemas.openxmlformats.org/officeDocument/2006/relationships/image" Target="../media/image1.jpg"/></Relationships>
</file>

<file path=xl/drawings/_rels/drawing12.xml.rels><?xml version="1.0" encoding="UTF-8" standalone="yes"?>
<Relationships xmlns="http://schemas.openxmlformats.org/package/2006/relationships"><Relationship Id="rId1" Type="http://schemas.openxmlformats.org/officeDocument/2006/relationships/image" Target="../media/image1.jpg"/></Relationships>
</file>

<file path=xl/drawings/_rels/drawing13.xml.rels><?xml version="1.0" encoding="UTF-8" standalone="yes"?>
<Relationships xmlns="http://schemas.openxmlformats.org/package/2006/relationships"><Relationship Id="rId1" Type="http://schemas.openxmlformats.org/officeDocument/2006/relationships/image" Target="../media/image1.jpg"/></Relationships>
</file>

<file path=xl/drawings/_rels/drawing14.xml.rels><?xml version="1.0" encoding="UTF-8" standalone="yes"?>
<Relationships xmlns="http://schemas.openxmlformats.org/package/2006/relationships"><Relationship Id="rId1" Type="http://schemas.openxmlformats.org/officeDocument/2006/relationships/image" Target="../media/image1.jpg"/></Relationships>
</file>

<file path=xl/drawings/_rels/drawing15.xml.rels><?xml version="1.0" encoding="UTF-8" standalone="yes"?>
<Relationships xmlns="http://schemas.openxmlformats.org/package/2006/relationships"><Relationship Id="rId1" Type="http://schemas.openxmlformats.org/officeDocument/2006/relationships/image" Target="../media/image1.jpg"/></Relationships>
</file>

<file path=xl/drawings/_rels/drawing16.xml.rels><?xml version="1.0" encoding="UTF-8" standalone="yes"?>
<Relationships xmlns="http://schemas.openxmlformats.org/package/2006/relationships"><Relationship Id="rId1" Type="http://schemas.openxmlformats.org/officeDocument/2006/relationships/image" Target="../media/image1.jpg"/></Relationships>
</file>

<file path=xl/drawings/_rels/drawing17.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1.jpg"/></Relationships>
</file>

<file path=xl/drawings/_rels/drawing4.xml.rels><?xml version="1.0" encoding="UTF-8" standalone="yes"?>
<Relationships xmlns="http://schemas.openxmlformats.org/package/2006/relationships"><Relationship Id="rId1" Type="http://schemas.openxmlformats.org/officeDocument/2006/relationships/image" Target="../media/image1.jpg"/></Relationships>
</file>

<file path=xl/drawings/_rels/drawing5.xml.rels><?xml version="1.0" encoding="UTF-8" standalone="yes"?>
<Relationships xmlns="http://schemas.openxmlformats.org/package/2006/relationships"><Relationship Id="rId1" Type="http://schemas.openxmlformats.org/officeDocument/2006/relationships/image" Target="../media/image1.jpg"/></Relationships>
</file>

<file path=xl/drawings/_rels/drawing6.xml.rels><?xml version="1.0" encoding="UTF-8" standalone="yes"?>
<Relationships xmlns="http://schemas.openxmlformats.org/package/2006/relationships"><Relationship Id="rId1" Type="http://schemas.openxmlformats.org/officeDocument/2006/relationships/image" Target="../media/image1.jpg"/></Relationships>
</file>

<file path=xl/drawings/_rels/drawing7.xml.rels><?xml version="1.0" encoding="UTF-8" standalone="yes"?>
<Relationships xmlns="http://schemas.openxmlformats.org/package/2006/relationships"><Relationship Id="rId1" Type="http://schemas.openxmlformats.org/officeDocument/2006/relationships/image" Target="../media/image1.jpg"/></Relationships>
</file>

<file path=xl/drawings/_rels/drawing8.xml.rels><?xml version="1.0" encoding="UTF-8" standalone="yes"?>
<Relationships xmlns="http://schemas.openxmlformats.org/package/2006/relationships"><Relationship Id="rId1" Type="http://schemas.openxmlformats.org/officeDocument/2006/relationships/image" Target="../media/image1.jpg"/></Relationships>
</file>

<file path=xl/drawings/_rels/drawing9.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1</xdr:col>
      <xdr:colOff>425451</xdr:colOff>
      <xdr:row>1</xdr:row>
      <xdr:rowOff>19050</xdr:rowOff>
    </xdr:from>
    <xdr:ext cx="774700" cy="673100"/>
    <xdr:pic>
      <xdr:nvPicPr>
        <xdr:cNvPr id="2" name="image1.jpg" descr="escudo negro">
          <a:extLst>
            <a:ext uri="{FF2B5EF4-FFF2-40B4-BE49-F238E27FC236}">
              <a16:creationId xmlns:a16="http://schemas.microsoft.com/office/drawing/2014/main" id="{C8D6C034-1FF1-4EEE-A9D3-11192DAAA857}"/>
            </a:ext>
          </a:extLst>
        </xdr:cNvPr>
        <xdr:cNvPicPr preferRelativeResize="0"/>
      </xdr:nvPicPr>
      <xdr:blipFill>
        <a:blip xmlns:r="http://schemas.openxmlformats.org/officeDocument/2006/relationships" r:embed="rId1" cstate="print"/>
        <a:stretch>
          <a:fillRect/>
        </a:stretch>
      </xdr:blipFill>
      <xdr:spPr>
        <a:xfrm>
          <a:off x="635001" y="203200"/>
          <a:ext cx="774700" cy="673100"/>
        </a:xfrm>
        <a:prstGeom prst="rect">
          <a:avLst/>
        </a:prstGeom>
        <a:noFill/>
      </xdr:spPr>
    </xdr:pic>
    <xdr:clientData fLocksWithSheet="0"/>
  </xdr:oneCellAnchor>
</xdr:wsDr>
</file>

<file path=xl/drawings/drawing10.xml><?xml version="1.0" encoding="utf-8"?>
<xdr:wsDr xmlns:xdr="http://schemas.openxmlformats.org/drawingml/2006/spreadsheetDrawing" xmlns:a="http://schemas.openxmlformats.org/drawingml/2006/main">
  <xdr:oneCellAnchor>
    <xdr:from>
      <xdr:col>1</xdr:col>
      <xdr:colOff>469900</xdr:colOff>
      <xdr:row>1</xdr:row>
      <xdr:rowOff>44450</xdr:rowOff>
    </xdr:from>
    <xdr:ext cx="774700" cy="673100"/>
    <xdr:pic>
      <xdr:nvPicPr>
        <xdr:cNvPr id="2" name="image1.jpg" descr="escudo negro">
          <a:extLst>
            <a:ext uri="{FF2B5EF4-FFF2-40B4-BE49-F238E27FC236}">
              <a16:creationId xmlns:a16="http://schemas.microsoft.com/office/drawing/2014/main" id="{AA4CB3B6-08CC-44B0-861B-8D5E26DBF588}"/>
            </a:ext>
          </a:extLst>
        </xdr:cNvPr>
        <xdr:cNvPicPr preferRelativeResize="0"/>
      </xdr:nvPicPr>
      <xdr:blipFill>
        <a:blip xmlns:r="http://schemas.openxmlformats.org/officeDocument/2006/relationships" r:embed="rId1" cstate="print"/>
        <a:stretch>
          <a:fillRect/>
        </a:stretch>
      </xdr:blipFill>
      <xdr:spPr>
        <a:xfrm>
          <a:off x="679450" y="228600"/>
          <a:ext cx="774700" cy="673100"/>
        </a:xfrm>
        <a:prstGeom prst="rect">
          <a:avLst/>
        </a:prstGeom>
        <a:noFill/>
      </xdr:spPr>
    </xdr:pic>
    <xdr:clientData fLocksWithSheet="0"/>
  </xdr:oneCellAnchor>
</xdr:wsDr>
</file>

<file path=xl/drawings/drawing11.xml><?xml version="1.0" encoding="utf-8"?>
<xdr:wsDr xmlns:xdr="http://schemas.openxmlformats.org/drawingml/2006/spreadsheetDrawing" xmlns:a="http://schemas.openxmlformats.org/drawingml/2006/main">
  <xdr:oneCellAnchor>
    <xdr:from>
      <xdr:col>1</xdr:col>
      <xdr:colOff>501650</xdr:colOff>
      <xdr:row>1</xdr:row>
      <xdr:rowOff>38100</xdr:rowOff>
    </xdr:from>
    <xdr:ext cx="774700" cy="673100"/>
    <xdr:pic>
      <xdr:nvPicPr>
        <xdr:cNvPr id="2" name="image1.jpg" descr="escudo negro">
          <a:extLst>
            <a:ext uri="{FF2B5EF4-FFF2-40B4-BE49-F238E27FC236}">
              <a16:creationId xmlns:a16="http://schemas.microsoft.com/office/drawing/2014/main" id="{175BF0B5-280F-4BD8-8B7D-F2334C1051D8}"/>
            </a:ext>
          </a:extLst>
        </xdr:cNvPr>
        <xdr:cNvPicPr preferRelativeResize="0"/>
      </xdr:nvPicPr>
      <xdr:blipFill>
        <a:blip xmlns:r="http://schemas.openxmlformats.org/officeDocument/2006/relationships" r:embed="rId1" cstate="print"/>
        <a:stretch>
          <a:fillRect/>
        </a:stretch>
      </xdr:blipFill>
      <xdr:spPr>
        <a:xfrm>
          <a:off x="711200" y="222250"/>
          <a:ext cx="774700" cy="673100"/>
        </a:xfrm>
        <a:prstGeom prst="rect">
          <a:avLst/>
        </a:prstGeom>
        <a:noFill/>
      </xdr:spPr>
    </xdr:pic>
    <xdr:clientData fLocksWithSheet="0"/>
  </xdr:oneCellAnchor>
</xdr:wsDr>
</file>

<file path=xl/drawings/drawing12.xml><?xml version="1.0" encoding="utf-8"?>
<xdr:wsDr xmlns:xdr="http://schemas.openxmlformats.org/drawingml/2006/spreadsheetDrawing" xmlns:a="http://schemas.openxmlformats.org/drawingml/2006/main">
  <xdr:oneCellAnchor>
    <xdr:from>
      <xdr:col>1</xdr:col>
      <xdr:colOff>482600</xdr:colOff>
      <xdr:row>1</xdr:row>
      <xdr:rowOff>50800</xdr:rowOff>
    </xdr:from>
    <xdr:ext cx="774700" cy="673100"/>
    <xdr:pic>
      <xdr:nvPicPr>
        <xdr:cNvPr id="2" name="image1.jpg" descr="escudo negro">
          <a:extLst>
            <a:ext uri="{FF2B5EF4-FFF2-40B4-BE49-F238E27FC236}">
              <a16:creationId xmlns:a16="http://schemas.microsoft.com/office/drawing/2014/main" id="{2489B31C-8242-4626-A096-579A758FD3E3}"/>
            </a:ext>
          </a:extLst>
        </xdr:cNvPr>
        <xdr:cNvPicPr preferRelativeResize="0"/>
      </xdr:nvPicPr>
      <xdr:blipFill>
        <a:blip xmlns:r="http://schemas.openxmlformats.org/officeDocument/2006/relationships" r:embed="rId1" cstate="print"/>
        <a:stretch>
          <a:fillRect/>
        </a:stretch>
      </xdr:blipFill>
      <xdr:spPr>
        <a:xfrm>
          <a:off x="692150" y="234950"/>
          <a:ext cx="774700" cy="673100"/>
        </a:xfrm>
        <a:prstGeom prst="rect">
          <a:avLst/>
        </a:prstGeom>
        <a:noFill/>
      </xdr:spPr>
    </xdr:pic>
    <xdr:clientData fLocksWithSheet="0"/>
  </xdr:oneCellAnchor>
</xdr:wsDr>
</file>

<file path=xl/drawings/drawing13.xml><?xml version="1.0" encoding="utf-8"?>
<xdr:wsDr xmlns:xdr="http://schemas.openxmlformats.org/drawingml/2006/spreadsheetDrawing" xmlns:a="http://schemas.openxmlformats.org/drawingml/2006/main">
  <xdr:oneCellAnchor>
    <xdr:from>
      <xdr:col>1</xdr:col>
      <xdr:colOff>488950</xdr:colOff>
      <xdr:row>1</xdr:row>
      <xdr:rowOff>25400</xdr:rowOff>
    </xdr:from>
    <xdr:ext cx="774700" cy="673100"/>
    <xdr:pic>
      <xdr:nvPicPr>
        <xdr:cNvPr id="2" name="image1.jpg" descr="escudo negro">
          <a:extLst>
            <a:ext uri="{FF2B5EF4-FFF2-40B4-BE49-F238E27FC236}">
              <a16:creationId xmlns:a16="http://schemas.microsoft.com/office/drawing/2014/main" id="{ADB80F64-84E1-4F4E-ACBE-4BB3A9DD7A7A}"/>
            </a:ext>
          </a:extLst>
        </xdr:cNvPr>
        <xdr:cNvPicPr preferRelativeResize="0"/>
      </xdr:nvPicPr>
      <xdr:blipFill>
        <a:blip xmlns:r="http://schemas.openxmlformats.org/officeDocument/2006/relationships" r:embed="rId1" cstate="print"/>
        <a:stretch>
          <a:fillRect/>
        </a:stretch>
      </xdr:blipFill>
      <xdr:spPr>
        <a:xfrm>
          <a:off x="698500" y="209550"/>
          <a:ext cx="774700" cy="673100"/>
        </a:xfrm>
        <a:prstGeom prst="rect">
          <a:avLst/>
        </a:prstGeom>
        <a:noFill/>
      </xdr:spPr>
    </xdr:pic>
    <xdr:clientData fLocksWithSheet="0"/>
  </xdr:oneCellAnchor>
</xdr:wsDr>
</file>

<file path=xl/drawings/drawing14.xml><?xml version="1.0" encoding="utf-8"?>
<xdr:wsDr xmlns:xdr="http://schemas.openxmlformats.org/drawingml/2006/spreadsheetDrawing" xmlns:a="http://schemas.openxmlformats.org/drawingml/2006/main">
  <xdr:oneCellAnchor>
    <xdr:from>
      <xdr:col>1</xdr:col>
      <xdr:colOff>508000</xdr:colOff>
      <xdr:row>1</xdr:row>
      <xdr:rowOff>19050</xdr:rowOff>
    </xdr:from>
    <xdr:ext cx="774700" cy="673100"/>
    <xdr:pic>
      <xdr:nvPicPr>
        <xdr:cNvPr id="2" name="image1.jpg" descr="escudo negro">
          <a:extLst>
            <a:ext uri="{FF2B5EF4-FFF2-40B4-BE49-F238E27FC236}">
              <a16:creationId xmlns:a16="http://schemas.microsoft.com/office/drawing/2014/main" id="{0FC676D1-4075-46CC-81BE-4117A6486C1C}"/>
            </a:ext>
          </a:extLst>
        </xdr:cNvPr>
        <xdr:cNvPicPr preferRelativeResize="0"/>
      </xdr:nvPicPr>
      <xdr:blipFill>
        <a:blip xmlns:r="http://schemas.openxmlformats.org/officeDocument/2006/relationships" r:embed="rId1" cstate="print"/>
        <a:stretch>
          <a:fillRect/>
        </a:stretch>
      </xdr:blipFill>
      <xdr:spPr>
        <a:xfrm>
          <a:off x="717550" y="203200"/>
          <a:ext cx="774700" cy="673100"/>
        </a:xfrm>
        <a:prstGeom prst="rect">
          <a:avLst/>
        </a:prstGeom>
        <a:noFill/>
      </xdr:spPr>
    </xdr:pic>
    <xdr:clientData fLocksWithSheet="0"/>
  </xdr:oneCellAnchor>
</xdr:wsDr>
</file>

<file path=xl/drawings/drawing15.xml><?xml version="1.0" encoding="utf-8"?>
<xdr:wsDr xmlns:xdr="http://schemas.openxmlformats.org/drawingml/2006/spreadsheetDrawing" xmlns:a="http://schemas.openxmlformats.org/drawingml/2006/main">
  <xdr:oneCellAnchor>
    <xdr:from>
      <xdr:col>1</xdr:col>
      <xdr:colOff>552450</xdr:colOff>
      <xdr:row>1</xdr:row>
      <xdr:rowOff>50800</xdr:rowOff>
    </xdr:from>
    <xdr:ext cx="774700" cy="673100"/>
    <xdr:pic>
      <xdr:nvPicPr>
        <xdr:cNvPr id="2" name="image1.jpg" descr="escudo negro">
          <a:extLst>
            <a:ext uri="{FF2B5EF4-FFF2-40B4-BE49-F238E27FC236}">
              <a16:creationId xmlns:a16="http://schemas.microsoft.com/office/drawing/2014/main" id="{FA025B56-FBDF-4BB2-8224-28F6406B95D3}"/>
            </a:ext>
          </a:extLst>
        </xdr:cNvPr>
        <xdr:cNvPicPr preferRelativeResize="0"/>
      </xdr:nvPicPr>
      <xdr:blipFill>
        <a:blip xmlns:r="http://schemas.openxmlformats.org/officeDocument/2006/relationships" r:embed="rId1" cstate="print"/>
        <a:stretch>
          <a:fillRect/>
        </a:stretch>
      </xdr:blipFill>
      <xdr:spPr>
        <a:xfrm>
          <a:off x="762000" y="234950"/>
          <a:ext cx="774700" cy="673100"/>
        </a:xfrm>
        <a:prstGeom prst="rect">
          <a:avLst/>
        </a:prstGeom>
        <a:noFill/>
      </xdr:spPr>
    </xdr:pic>
    <xdr:clientData fLocksWithSheet="0"/>
  </xdr:oneCellAnchor>
</xdr:wsDr>
</file>

<file path=xl/drawings/drawing16.xml><?xml version="1.0" encoding="utf-8"?>
<xdr:wsDr xmlns:xdr="http://schemas.openxmlformats.org/drawingml/2006/spreadsheetDrawing" xmlns:a="http://schemas.openxmlformats.org/drawingml/2006/main">
  <xdr:oneCellAnchor>
    <xdr:from>
      <xdr:col>1</xdr:col>
      <xdr:colOff>425450</xdr:colOff>
      <xdr:row>1</xdr:row>
      <xdr:rowOff>44450</xdr:rowOff>
    </xdr:from>
    <xdr:ext cx="774700" cy="673100"/>
    <xdr:pic>
      <xdr:nvPicPr>
        <xdr:cNvPr id="2" name="image1.jpg" descr="escudo negro">
          <a:extLst>
            <a:ext uri="{FF2B5EF4-FFF2-40B4-BE49-F238E27FC236}">
              <a16:creationId xmlns:a16="http://schemas.microsoft.com/office/drawing/2014/main" id="{59DD0963-1A35-4459-9B0A-EA5A119ADE32}"/>
            </a:ext>
          </a:extLst>
        </xdr:cNvPr>
        <xdr:cNvPicPr preferRelativeResize="0"/>
      </xdr:nvPicPr>
      <xdr:blipFill>
        <a:blip xmlns:r="http://schemas.openxmlformats.org/officeDocument/2006/relationships" r:embed="rId1" cstate="print"/>
        <a:stretch>
          <a:fillRect/>
        </a:stretch>
      </xdr:blipFill>
      <xdr:spPr>
        <a:xfrm>
          <a:off x="635000" y="228600"/>
          <a:ext cx="774700" cy="673100"/>
        </a:xfrm>
        <a:prstGeom prst="rect">
          <a:avLst/>
        </a:prstGeom>
        <a:noFill/>
      </xdr:spPr>
    </xdr:pic>
    <xdr:clientData fLocksWithSheet="0"/>
  </xdr:oneCellAnchor>
</xdr:wsDr>
</file>

<file path=xl/drawings/drawing17.xml><?xml version="1.0" encoding="utf-8"?>
<xdr:wsDr xmlns:xdr="http://schemas.openxmlformats.org/drawingml/2006/spreadsheetDrawing" xmlns:a="http://schemas.openxmlformats.org/drawingml/2006/main">
  <xdr:oneCellAnchor>
    <xdr:from>
      <xdr:col>1</xdr:col>
      <xdr:colOff>527050</xdr:colOff>
      <xdr:row>1</xdr:row>
      <xdr:rowOff>19050</xdr:rowOff>
    </xdr:from>
    <xdr:ext cx="774700" cy="673100"/>
    <xdr:pic>
      <xdr:nvPicPr>
        <xdr:cNvPr id="2" name="image1.jpg" descr="escudo negro">
          <a:extLst>
            <a:ext uri="{FF2B5EF4-FFF2-40B4-BE49-F238E27FC236}">
              <a16:creationId xmlns:a16="http://schemas.microsoft.com/office/drawing/2014/main" id="{CF277F69-A3A8-4D0B-AF89-FAACAFF6C33C}"/>
            </a:ext>
          </a:extLst>
        </xdr:cNvPr>
        <xdr:cNvPicPr preferRelativeResize="0"/>
      </xdr:nvPicPr>
      <xdr:blipFill>
        <a:blip xmlns:r="http://schemas.openxmlformats.org/officeDocument/2006/relationships" r:embed="rId1" cstate="print"/>
        <a:stretch>
          <a:fillRect/>
        </a:stretch>
      </xdr:blipFill>
      <xdr:spPr>
        <a:xfrm>
          <a:off x="736600" y="203200"/>
          <a:ext cx="774700" cy="673100"/>
        </a:xfrm>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1</xdr:col>
      <xdr:colOff>520700</xdr:colOff>
      <xdr:row>1</xdr:row>
      <xdr:rowOff>44450</xdr:rowOff>
    </xdr:from>
    <xdr:ext cx="774700" cy="673100"/>
    <xdr:pic>
      <xdr:nvPicPr>
        <xdr:cNvPr id="2" name="image1.jpg" descr="escudo negro">
          <a:extLst>
            <a:ext uri="{FF2B5EF4-FFF2-40B4-BE49-F238E27FC236}">
              <a16:creationId xmlns:a16="http://schemas.microsoft.com/office/drawing/2014/main" id="{B3F9FBDF-B849-4A70-88A9-D828942B8DEF}"/>
            </a:ext>
          </a:extLst>
        </xdr:cNvPr>
        <xdr:cNvPicPr preferRelativeResize="0"/>
      </xdr:nvPicPr>
      <xdr:blipFill>
        <a:blip xmlns:r="http://schemas.openxmlformats.org/officeDocument/2006/relationships" r:embed="rId1" cstate="print"/>
        <a:stretch>
          <a:fillRect/>
        </a:stretch>
      </xdr:blipFill>
      <xdr:spPr>
        <a:xfrm>
          <a:off x="730250" y="228600"/>
          <a:ext cx="774700" cy="673100"/>
        </a:xfrm>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1</xdr:col>
      <xdr:colOff>450850</xdr:colOff>
      <xdr:row>1</xdr:row>
      <xdr:rowOff>57150</xdr:rowOff>
    </xdr:from>
    <xdr:ext cx="774700" cy="673100"/>
    <xdr:pic>
      <xdr:nvPicPr>
        <xdr:cNvPr id="2" name="image1.jpg" descr="escudo negro">
          <a:extLst>
            <a:ext uri="{FF2B5EF4-FFF2-40B4-BE49-F238E27FC236}">
              <a16:creationId xmlns:a16="http://schemas.microsoft.com/office/drawing/2014/main" id="{AB08B226-C5B2-4DB7-8002-4BAFFE80A1C2}"/>
            </a:ext>
          </a:extLst>
        </xdr:cNvPr>
        <xdr:cNvPicPr preferRelativeResize="0"/>
      </xdr:nvPicPr>
      <xdr:blipFill>
        <a:blip xmlns:r="http://schemas.openxmlformats.org/officeDocument/2006/relationships" r:embed="rId1" cstate="print"/>
        <a:stretch>
          <a:fillRect/>
        </a:stretch>
      </xdr:blipFill>
      <xdr:spPr>
        <a:xfrm>
          <a:off x="660400" y="241300"/>
          <a:ext cx="774700" cy="673100"/>
        </a:xfrm>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1</xdr:col>
      <xdr:colOff>546100</xdr:colOff>
      <xdr:row>1</xdr:row>
      <xdr:rowOff>50800</xdr:rowOff>
    </xdr:from>
    <xdr:ext cx="774700" cy="673100"/>
    <xdr:pic>
      <xdr:nvPicPr>
        <xdr:cNvPr id="2" name="image1.jpg" descr="escudo negro">
          <a:extLst>
            <a:ext uri="{FF2B5EF4-FFF2-40B4-BE49-F238E27FC236}">
              <a16:creationId xmlns:a16="http://schemas.microsoft.com/office/drawing/2014/main" id="{72058FBA-FB9C-4543-BBD8-8B5F9BA07077}"/>
            </a:ext>
          </a:extLst>
        </xdr:cNvPr>
        <xdr:cNvPicPr preferRelativeResize="0"/>
      </xdr:nvPicPr>
      <xdr:blipFill>
        <a:blip xmlns:r="http://schemas.openxmlformats.org/officeDocument/2006/relationships" r:embed="rId1" cstate="print"/>
        <a:stretch>
          <a:fillRect/>
        </a:stretch>
      </xdr:blipFill>
      <xdr:spPr>
        <a:xfrm>
          <a:off x="755650" y="234950"/>
          <a:ext cx="774700" cy="673100"/>
        </a:xfrm>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1</xdr:col>
      <xdr:colOff>419100</xdr:colOff>
      <xdr:row>1</xdr:row>
      <xdr:rowOff>38100</xdr:rowOff>
    </xdr:from>
    <xdr:ext cx="774700" cy="673100"/>
    <xdr:pic>
      <xdr:nvPicPr>
        <xdr:cNvPr id="2" name="image1.jpg" descr="escudo negro">
          <a:extLst>
            <a:ext uri="{FF2B5EF4-FFF2-40B4-BE49-F238E27FC236}">
              <a16:creationId xmlns:a16="http://schemas.microsoft.com/office/drawing/2014/main" id="{643A6AB1-16B7-4578-A53B-BAD3DDF6D357}"/>
            </a:ext>
          </a:extLst>
        </xdr:cNvPr>
        <xdr:cNvPicPr preferRelativeResize="0"/>
      </xdr:nvPicPr>
      <xdr:blipFill>
        <a:blip xmlns:r="http://schemas.openxmlformats.org/officeDocument/2006/relationships" r:embed="rId1" cstate="print"/>
        <a:stretch>
          <a:fillRect/>
        </a:stretch>
      </xdr:blipFill>
      <xdr:spPr>
        <a:xfrm>
          <a:off x="628650" y="222250"/>
          <a:ext cx="774700" cy="673100"/>
        </a:xfrm>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dr:oneCellAnchor>
    <xdr:from>
      <xdr:col>1</xdr:col>
      <xdr:colOff>419100</xdr:colOff>
      <xdr:row>1</xdr:row>
      <xdr:rowOff>44450</xdr:rowOff>
    </xdr:from>
    <xdr:ext cx="774700" cy="673100"/>
    <xdr:pic>
      <xdr:nvPicPr>
        <xdr:cNvPr id="2" name="image1.jpg" descr="escudo negro">
          <a:extLst>
            <a:ext uri="{FF2B5EF4-FFF2-40B4-BE49-F238E27FC236}">
              <a16:creationId xmlns:a16="http://schemas.microsoft.com/office/drawing/2014/main" id="{FD44D609-EF34-4BFA-A78D-BC0A24C5CA92}"/>
            </a:ext>
          </a:extLst>
        </xdr:cNvPr>
        <xdr:cNvPicPr preferRelativeResize="0"/>
      </xdr:nvPicPr>
      <xdr:blipFill>
        <a:blip xmlns:r="http://schemas.openxmlformats.org/officeDocument/2006/relationships" r:embed="rId1" cstate="print"/>
        <a:stretch>
          <a:fillRect/>
        </a:stretch>
      </xdr:blipFill>
      <xdr:spPr>
        <a:xfrm>
          <a:off x="628650" y="228600"/>
          <a:ext cx="774700" cy="673100"/>
        </a:xfrm>
        <a:prstGeom prst="rect">
          <a:avLst/>
        </a:prstGeom>
        <a:noFill/>
      </xdr:spPr>
    </xdr:pic>
    <xdr:clientData fLocksWithSheet="0"/>
  </xdr:oneCellAnchor>
</xdr:wsDr>
</file>

<file path=xl/drawings/drawing7.xml><?xml version="1.0" encoding="utf-8"?>
<xdr:wsDr xmlns:xdr="http://schemas.openxmlformats.org/drawingml/2006/spreadsheetDrawing" xmlns:a="http://schemas.openxmlformats.org/drawingml/2006/main">
  <xdr:oneCellAnchor>
    <xdr:from>
      <xdr:col>1</xdr:col>
      <xdr:colOff>438150</xdr:colOff>
      <xdr:row>1</xdr:row>
      <xdr:rowOff>31750</xdr:rowOff>
    </xdr:from>
    <xdr:ext cx="774700" cy="673100"/>
    <xdr:pic>
      <xdr:nvPicPr>
        <xdr:cNvPr id="2" name="image1.jpg" descr="escudo negro">
          <a:extLst>
            <a:ext uri="{FF2B5EF4-FFF2-40B4-BE49-F238E27FC236}">
              <a16:creationId xmlns:a16="http://schemas.microsoft.com/office/drawing/2014/main" id="{DDEE8CBD-BF0E-4026-AEE8-F16EE9923435}"/>
            </a:ext>
          </a:extLst>
        </xdr:cNvPr>
        <xdr:cNvPicPr preferRelativeResize="0"/>
      </xdr:nvPicPr>
      <xdr:blipFill>
        <a:blip xmlns:r="http://schemas.openxmlformats.org/officeDocument/2006/relationships" r:embed="rId1" cstate="print"/>
        <a:stretch>
          <a:fillRect/>
        </a:stretch>
      </xdr:blipFill>
      <xdr:spPr>
        <a:xfrm>
          <a:off x="647700" y="215900"/>
          <a:ext cx="774700" cy="673100"/>
        </a:xfrm>
        <a:prstGeom prst="rect">
          <a:avLst/>
        </a:prstGeom>
        <a:noFill/>
      </xdr:spPr>
    </xdr:pic>
    <xdr:clientData fLocksWithSheet="0"/>
  </xdr:oneCellAnchor>
</xdr:wsDr>
</file>

<file path=xl/drawings/drawing8.xml><?xml version="1.0" encoding="utf-8"?>
<xdr:wsDr xmlns:xdr="http://schemas.openxmlformats.org/drawingml/2006/spreadsheetDrawing" xmlns:a="http://schemas.openxmlformats.org/drawingml/2006/main">
  <xdr:oneCellAnchor>
    <xdr:from>
      <xdr:col>1</xdr:col>
      <xdr:colOff>584200</xdr:colOff>
      <xdr:row>1</xdr:row>
      <xdr:rowOff>31750</xdr:rowOff>
    </xdr:from>
    <xdr:ext cx="774700" cy="673100"/>
    <xdr:pic>
      <xdr:nvPicPr>
        <xdr:cNvPr id="2" name="image1.jpg" descr="escudo negro">
          <a:extLst>
            <a:ext uri="{FF2B5EF4-FFF2-40B4-BE49-F238E27FC236}">
              <a16:creationId xmlns:a16="http://schemas.microsoft.com/office/drawing/2014/main" id="{0EA8E281-560D-438B-B669-83FC9B6E0F9C}"/>
            </a:ext>
          </a:extLst>
        </xdr:cNvPr>
        <xdr:cNvPicPr preferRelativeResize="0"/>
      </xdr:nvPicPr>
      <xdr:blipFill>
        <a:blip xmlns:r="http://schemas.openxmlformats.org/officeDocument/2006/relationships" r:embed="rId1" cstate="print"/>
        <a:stretch>
          <a:fillRect/>
        </a:stretch>
      </xdr:blipFill>
      <xdr:spPr>
        <a:xfrm>
          <a:off x="793750" y="215900"/>
          <a:ext cx="774700" cy="673100"/>
        </a:xfrm>
        <a:prstGeom prst="rect">
          <a:avLst/>
        </a:prstGeom>
        <a:noFill/>
      </xdr:spPr>
    </xdr:pic>
    <xdr:clientData fLocksWithSheet="0"/>
  </xdr:oneCellAnchor>
</xdr:wsDr>
</file>

<file path=xl/drawings/drawing9.xml><?xml version="1.0" encoding="utf-8"?>
<xdr:wsDr xmlns:xdr="http://schemas.openxmlformats.org/drawingml/2006/spreadsheetDrawing" xmlns:a="http://schemas.openxmlformats.org/drawingml/2006/main">
  <xdr:oneCellAnchor>
    <xdr:from>
      <xdr:col>1</xdr:col>
      <xdr:colOff>457200</xdr:colOff>
      <xdr:row>1</xdr:row>
      <xdr:rowOff>19050</xdr:rowOff>
    </xdr:from>
    <xdr:ext cx="774700" cy="673100"/>
    <xdr:pic>
      <xdr:nvPicPr>
        <xdr:cNvPr id="2" name="image1.jpg" descr="escudo negro">
          <a:extLst>
            <a:ext uri="{FF2B5EF4-FFF2-40B4-BE49-F238E27FC236}">
              <a16:creationId xmlns:a16="http://schemas.microsoft.com/office/drawing/2014/main" id="{6DC6058B-BD93-4BE0-A41C-91F187573C3C}"/>
            </a:ext>
          </a:extLst>
        </xdr:cNvPr>
        <xdr:cNvPicPr preferRelativeResize="0"/>
      </xdr:nvPicPr>
      <xdr:blipFill>
        <a:blip xmlns:r="http://schemas.openxmlformats.org/officeDocument/2006/relationships" r:embed="rId1" cstate="print"/>
        <a:stretch>
          <a:fillRect/>
        </a:stretch>
      </xdr:blipFill>
      <xdr:spPr>
        <a:xfrm>
          <a:off x="666750" y="203200"/>
          <a:ext cx="774700" cy="673100"/>
        </a:xfrm>
        <a:prstGeom prst="rect">
          <a:avLst/>
        </a:prstGeom>
        <a:noFill/>
      </xdr:spPr>
    </xdr:pic>
    <xdr:clientData fLocksWithSheet="0"/>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5.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6.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3.bin"/><Relationship Id="rId1" Type="http://schemas.openxmlformats.org/officeDocument/2006/relationships/hyperlink" Target="https://intranet.umv.gov.co/pai2025/login.php" TargetMode="Externa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E25"/>
  <sheetViews>
    <sheetView topLeftCell="A8" workbookViewId="0">
      <selection activeCell="B21" sqref="B21"/>
    </sheetView>
  </sheetViews>
  <sheetFormatPr baseColWidth="10" defaultColWidth="8.7265625" defaultRowHeight="13" x14ac:dyDescent="0.3"/>
  <cols>
    <col min="1" max="1" width="2" style="23" customWidth="1"/>
    <col min="2" max="2" width="58.6328125" style="23" customWidth="1"/>
    <col min="3" max="4" width="12.54296875" style="23" customWidth="1"/>
    <col min="5" max="16384" width="8.7265625" style="23"/>
  </cols>
  <sheetData>
    <row r="1" spans="2:5" ht="10" customHeight="1" x14ac:dyDescent="0.3"/>
    <row r="2" spans="2:5" x14ac:dyDescent="0.3">
      <c r="B2" s="75" t="s">
        <v>0</v>
      </c>
      <c r="C2" s="75"/>
      <c r="D2" s="75"/>
    </row>
    <row r="3" spans="2:5" ht="8" customHeight="1" x14ac:dyDescent="0.3"/>
    <row r="4" spans="2:5" x14ac:dyDescent="0.3">
      <c r="B4" s="5" t="s">
        <v>1</v>
      </c>
      <c r="C4" s="5" t="s">
        <v>51</v>
      </c>
      <c r="D4" s="5" t="s">
        <v>68</v>
      </c>
    </row>
    <row r="5" spans="2:5" x14ac:dyDescent="0.3">
      <c r="B5" s="8" t="s">
        <v>3</v>
      </c>
      <c r="C5" s="67">
        <f>+DES!G29</f>
        <v>0.19416</v>
      </c>
      <c r="D5" s="67">
        <f>+DES!H29</f>
        <v>0.19666</v>
      </c>
      <c r="E5" s="68"/>
    </row>
    <row r="6" spans="2:5" x14ac:dyDescent="0.3">
      <c r="B6" s="8" t="s">
        <v>4</v>
      </c>
      <c r="C6" s="39">
        <f>+COM!G16</f>
        <v>0.25</v>
      </c>
      <c r="D6" s="39">
        <v>0.25</v>
      </c>
      <c r="E6" s="68"/>
    </row>
    <row r="7" spans="2:5" x14ac:dyDescent="0.3">
      <c r="B7" s="8" t="s">
        <v>5</v>
      </c>
      <c r="C7" s="39">
        <f>+SRPI!G26</f>
        <v>0.13166666666666668</v>
      </c>
      <c r="D7" s="39">
        <f>+C7</f>
        <v>0.13166666666666668</v>
      </c>
      <c r="E7" s="68"/>
    </row>
    <row r="8" spans="2:5" x14ac:dyDescent="0.3">
      <c r="B8" s="8" t="s">
        <v>6</v>
      </c>
      <c r="C8" s="38">
        <f>+EGTI!G17</f>
        <v>0.23333333333333331</v>
      </c>
      <c r="D8" s="38">
        <f>+C8</f>
        <v>0.23333333333333331</v>
      </c>
      <c r="E8" s="68"/>
    </row>
    <row r="9" spans="2:5" x14ac:dyDescent="0.3">
      <c r="B9" s="8" t="s">
        <v>7</v>
      </c>
      <c r="C9" s="69">
        <f>+PCI!G18</f>
        <v>0.135125</v>
      </c>
      <c r="D9" s="69">
        <f>+PCI!H18</f>
        <v>0.25</v>
      </c>
      <c r="E9" s="68"/>
    </row>
    <row r="10" spans="2:5" x14ac:dyDescent="0.3">
      <c r="B10" s="8" t="s">
        <v>8</v>
      </c>
      <c r="C10" s="39">
        <f>+GLAB!G13</f>
        <v>0.25</v>
      </c>
      <c r="D10" s="39">
        <f>+C10</f>
        <v>0.25</v>
      </c>
      <c r="E10" s="68"/>
    </row>
    <row r="11" spans="2:5" x14ac:dyDescent="0.3">
      <c r="B11" s="8" t="s">
        <v>9</v>
      </c>
      <c r="C11" s="39">
        <f>+PRO!G13</f>
        <v>0.25</v>
      </c>
      <c r="D11" s="39">
        <f>+C11</f>
        <v>0.25</v>
      </c>
      <c r="E11" s="68"/>
    </row>
    <row r="12" spans="2:5" x14ac:dyDescent="0.3">
      <c r="B12" s="8" t="s">
        <v>10</v>
      </c>
      <c r="C12" s="39">
        <f>+LMME!G14</f>
        <v>0.25</v>
      </c>
      <c r="D12" s="39">
        <f>+C12</f>
        <v>0.25</v>
      </c>
      <c r="E12" s="68"/>
    </row>
    <row r="13" spans="2:5" x14ac:dyDescent="0.3">
      <c r="B13" s="8" t="s">
        <v>11</v>
      </c>
      <c r="C13" s="69">
        <f>+INFRA!G26</f>
        <v>0.13375000000000001</v>
      </c>
      <c r="D13" s="69">
        <v>0.25</v>
      </c>
      <c r="E13" s="68"/>
    </row>
    <row r="14" spans="2:5" x14ac:dyDescent="0.3">
      <c r="B14" s="8" t="s">
        <v>12</v>
      </c>
      <c r="C14" s="39">
        <f>+DMIC!G13</f>
        <v>6.25E-2</v>
      </c>
      <c r="D14" s="39">
        <f>+C14</f>
        <v>6.25E-2</v>
      </c>
      <c r="E14" s="68"/>
    </row>
    <row r="15" spans="2:5" x14ac:dyDescent="0.3">
      <c r="B15" s="8" t="s">
        <v>13</v>
      </c>
      <c r="C15" s="69">
        <f>+GJUR!G16</f>
        <v>0.16333333333333333</v>
      </c>
      <c r="D15" s="69">
        <v>0.2883</v>
      </c>
      <c r="E15" s="68"/>
    </row>
    <row r="16" spans="2:5" x14ac:dyDescent="0.3">
      <c r="B16" s="8" t="s">
        <v>14</v>
      </c>
      <c r="C16" s="39">
        <f>+GEFI!G14</f>
        <v>0.3</v>
      </c>
      <c r="D16" s="39">
        <f>+C16</f>
        <v>0.3</v>
      </c>
      <c r="E16" s="68"/>
    </row>
    <row r="17" spans="2:5" x14ac:dyDescent="0.3">
      <c r="B17" s="8" t="s">
        <v>15</v>
      </c>
      <c r="C17" s="39">
        <f>+GREF!G13</f>
        <v>0.125</v>
      </c>
      <c r="D17" s="39">
        <f>+C17</f>
        <v>0.125</v>
      </c>
      <c r="E17" s="68"/>
    </row>
    <row r="18" spans="2:5" x14ac:dyDescent="0.3">
      <c r="B18" s="8" t="s">
        <v>16</v>
      </c>
      <c r="C18" s="39">
        <f>+GAM!G18</f>
        <v>0.66</v>
      </c>
      <c r="D18" s="39">
        <v>0.66</v>
      </c>
      <c r="E18" s="68"/>
    </row>
    <row r="19" spans="2:5" x14ac:dyDescent="0.3">
      <c r="B19" s="8" t="s">
        <v>17</v>
      </c>
      <c r="C19" s="39">
        <f>+GCON!G14</f>
        <v>0.16250000000000001</v>
      </c>
      <c r="D19" s="39">
        <f>+C19</f>
        <v>0.16250000000000001</v>
      </c>
      <c r="E19" s="68"/>
    </row>
    <row r="20" spans="2:5" x14ac:dyDescent="0.3">
      <c r="B20" s="8" t="s">
        <v>18</v>
      </c>
      <c r="C20" s="39">
        <f>+GDOC!G14</f>
        <v>0.25</v>
      </c>
      <c r="D20" s="39">
        <f>+C20</f>
        <v>0.25</v>
      </c>
      <c r="E20" s="68"/>
    </row>
    <row r="21" spans="2:5" x14ac:dyDescent="0.3">
      <c r="B21" s="8" t="s">
        <v>19</v>
      </c>
      <c r="C21" s="39">
        <f>+GTHU!G16</f>
        <v>0.125</v>
      </c>
      <c r="D21" s="39">
        <f>+C21</f>
        <v>0.125</v>
      </c>
      <c r="E21" s="68"/>
    </row>
    <row r="22" spans="2:5" x14ac:dyDescent="0.3">
      <c r="B22" s="8" t="s">
        <v>20</v>
      </c>
      <c r="C22" s="69">
        <f>+CODI!G14</f>
        <v>0.16666666666666666</v>
      </c>
      <c r="D22" s="69">
        <v>0.33329999999999999</v>
      </c>
      <c r="E22" s="68"/>
    </row>
    <row r="23" spans="2:5" x14ac:dyDescent="0.3">
      <c r="B23" s="8" t="s">
        <v>21</v>
      </c>
      <c r="C23" s="39">
        <f>+CEI!G19</f>
        <v>0.23889999999999997</v>
      </c>
      <c r="D23" s="39">
        <f>+C23</f>
        <v>0.23889999999999997</v>
      </c>
      <c r="E23" s="68"/>
    </row>
    <row r="24" spans="2:5" x14ac:dyDescent="0.3">
      <c r="B24" s="8" t="s">
        <v>22</v>
      </c>
      <c r="C24" s="40">
        <f>+SMCT!G13</f>
        <v>0.25</v>
      </c>
      <c r="D24" s="40">
        <f>+C24</f>
        <v>0.25</v>
      </c>
      <c r="E24" s="68"/>
    </row>
    <row r="25" spans="2:5" x14ac:dyDescent="0.3">
      <c r="C25" s="41">
        <f>+AVERAGE(C5:C24)</f>
        <v>0.21659674999999998</v>
      </c>
      <c r="D25" s="41">
        <f>+AVERAGE(D5:D24)</f>
        <v>0.24285800000000002</v>
      </c>
      <c r="E25" s="68"/>
    </row>
  </sheetData>
  <sheetProtection formatCells="0" formatColumns="0" formatRows="0" insertColumns="0" insertRows="0" insertHyperlinks="0" deleteColumns="0" deleteRows="0" sort="0" autoFilter="0" pivotTables="0"/>
  <mergeCells count="1">
    <mergeCell ref="B2:D2"/>
  </mergeCells>
  <pageMargins left="0.7" right="0.7" top="0.75" bottom="0.75" header="0.3" footer="0.3"/>
  <pageSetup orientation="portrait" r:id="rId1"/>
  <ignoredErrors>
    <ignoredError sqref="D9" formula="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BE1B42-3AE4-44CF-A199-611DBAEA7F0D}">
  <dimension ref="B2:AS14"/>
  <sheetViews>
    <sheetView topLeftCell="E10" workbookViewId="0">
      <selection activeCell="G13" sqref="G13"/>
    </sheetView>
  </sheetViews>
  <sheetFormatPr baseColWidth="10" defaultColWidth="8.7265625" defaultRowHeight="14.5" x14ac:dyDescent="0.35"/>
  <cols>
    <col min="1" max="1" width="3" customWidth="1"/>
    <col min="2" max="2" width="27.453125" customWidth="1"/>
    <col min="3" max="5" width="20" customWidth="1"/>
    <col min="6" max="6" width="30" customWidth="1"/>
    <col min="7" max="7" width="15" customWidth="1"/>
    <col min="8" max="12" width="20" customWidth="1"/>
    <col min="13" max="13" width="45" customWidth="1"/>
    <col min="14" max="15" width="15" customWidth="1"/>
    <col min="16" max="16" width="26.81640625" customWidth="1"/>
    <col min="17" max="17" width="15" customWidth="1"/>
    <col min="18" max="18" width="24.90625" customWidth="1"/>
    <col min="19" max="19" width="33.453125" customWidth="1"/>
    <col min="20" max="22" width="15" customWidth="1"/>
    <col min="23" max="23" width="26.1796875" customWidth="1"/>
    <col min="24" max="25" width="25" customWidth="1"/>
    <col min="26" max="28" width="15" customWidth="1"/>
    <col min="29" max="31" width="25" customWidth="1"/>
    <col min="32" max="34" width="15" customWidth="1"/>
    <col min="35" max="37" width="25" customWidth="1"/>
    <col min="38" max="40" width="15" customWidth="1"/>
    <col min="41" max="43" width="25" customWidth="1"/>
    <col min="44" max="46" width="15" customWidth="1"/>
  </cols>
  <sheetData>
    <row r="2" spans="2:45" x14ac:dyDescent="0.35">
      <c r="B2" s="101"/>
      <c r="C2" s="104" t="s">
        <v>40</v>
      </c>
      <c r="D2" s="105"/>
      <c r="E2" s="105"/>
      <c r="F2" s="105"/>
      <c r="G2" s="105"/>
      <c r="H2" s="105"/>
      <c r="I2" s="105"/>
      <c r="J2" s="105"/>
      <c r="K2" s="105"/>
      <c r="L2" s="105"/>
      <c r="M2" s="105"/>
      <c r="N2" s="105"/>
      <c r="O2" s="105"/>
      <c r="P2" s="105"/>
      <c r="Q2" s="105"/>
      <c r="R2" s="105"/>
      <c r="S2" s="105"/>
      <c r="T2" s="105"/>
      <c r="U2" s="105"/>
      <c r="V2" s="105"/>
      <c r="W2" s="105"/>
      <c r="X2" s="105"/>
      <c r="Y2" s="105"/>
      <c r="Z2" s="105"/>
      <c r="AA2" s="105"/>
      <c r="AB2" s="105"/>
      <c r="AC2" s="105"/>
      <c r="AD2" s="105"/>
      <c r="AE2" s="105"/>
      <c r="AF2" s="105"/>
      <c r="AG2" s="105"/>
      <c r="AH2" s="105"/>
      <c r="AI2" s="105"/>
      <c r="AJ2" s="105"/>
      <c r="AK2" s="105"/>
      <c r="AL2" s="105"/>
      <c r="AM2" s="105"/>
      <c r="AN2" s="105"/>
      <c r="AO2" s="105"/>
      <c r="AP2" s="105"/>
      <c r="AQ2" s="105"/>
      <c r="AR2" s="105"/>
      <c r="AS2" s="106"/>
    </row>
    <row r="3" spans="2:45" x14ac:dyDescent="0.35">
      <c r="B3" s="102"/>
      <c r="C3" s="104" t="s">
        <v>41</v>
      </c>
      <c r="D3" s="105"/>
      <c r="E3" s="105"/>
      <c r="F3" s="106"/>
      <c r="G3" s="104" t="s">
        <v>42</v>
      </c>
      <c r="H3" s="105"/>
      <c r="I3" s="105"/>
      <c r="J3" s="105"/>
      <c r="K3" s="105"/>
      <c r="L3" s="105"/>
      <c r="M3" s="105"/>
      <c r="N3" s="105"/>
      <c r="O3" s="105"/>
      <c r="P3" s="105"/>
      <c r="Q3" s="105"/>
      <c r="R3" s="105"/>
      <c r="S3" s="105"/>
      <c r="T3" s="105"/>
      <c r="U3" s="105"/>
      <c r="V3" s="105"/>
      <c r="W3" s="105"/>
      <c r="X3" s="105"/>
      <c r="Y3" s="105"/>
      <c r="Z3" s="105"/>
      <c r="AA3" s="105"/>
      <c r="AB3" s="105"/>
      <c r="AC3" s="105"/>
      <c r="AD3" s="105"/>
      <c r="AE3" s="105"/>
      <c r="AF3" s="105"/>
      <c r="AG3" s="105"/>
      <c r="AH3" s="105"/>
      <c r="AI3" s="105"/>
      <c r="AJ3" s="105"/>
      <c r="AK3" s="105"/>
      <c r="AL3" s="105"/>
      <c r="AM3" s="105"/>
      <c r="AN3" s="105"/>
      <c r="AO3" s="105"/>
      <c r="AP3" s="105"/>
      <c r="AQ3" s="105"/>
      <c r="AR3" s="105"/>
      <c r="AS3" s="106"/>
    </row>
    <row r="4" spans="2:45" x14ac:dyDescent="0.35">
      <c r="B4" s="102"/>
      <c r="C4" s="104" t="s">
        <v>43</v>
      </c>
      <c r="D4" s="105"/>
      <c r="E4" s="105"/>
      <c r="F4" s="105"/>
      <c r="G4" s="105"/>
      <c r="H4" s="105"/>
      <c r="I4" s="105"/>
      <c r="J4" s="105"/>
      <c r="K4" s="105"/>
      <c r="L4" s="105"/>
      <c r="M4" s="105"/>
      <c r="N4" s="105"/>
      <c r="O4" s="105"/>
      <c r="P4" s="105"/>
      <c r="Q4" s="105"/>
      <c r="R4" s="105"/>
      <c r="S4" s="105"/>
      <c r="T4" s="105"/>
      <c r="U4" s="105"/>
      <c r="V4" s="105"/>
      <c r="W4" s="105"/>
      <c r="X4" s="105"/>
      <c r="Y4" s="105"/>
      <c r="Z4" s="105"/>
      <c r="AA4" s="105"/>
      <c r="AB4" s="105"/>
      <c r="AC4" s="105"/>
      <c r="AD4" s="105"/>
      <c r="AE4" s="105"/>
      <c r="AF4" s="105"/>
      <c r="AG4" s="105"/>
      <c r="AH4" s="105"/>
      <c r="AI4" s="105"/>
      <c r="AJ4" s="105"/>
      <c r="AK4" s="105"/>
      <c r="AL4" s="105"/>
      <c r="AM4" s="105"/>
      <c r="AN4" s="105"/>
      <c r="AO4" s="105"/>
      <c r="AP4" s="105"/>
      <c r="AQ4" s="105"/>
      <c r="AR4" s="105"/>
      <c r="AS4" s="106"/>
    </row>
    <row r="5" spans="2:45" x14ac:dyDescent="0.35">
      <c r="B5" s="103"/>
      <c r="C5" s="1">
        <v>2025</v>
      </c>
      <c r="D5" s="104"/>
      <c r="E5" s="105"/>
      <c r="F5" s="105"/>
      <c r="G5" s="105"/>
      <c r="H5" s="105"/>
      <c r="I5" s="105"/>
      <c r="J5" s="105"/>
      <c r="K5" s="105"/>
      <c r="L5" s="105"/>
      <c r="M5" s="105"/>
      <c r="N5" s="105"/>
      <c r="O5" s="105"/>
      <c r="P5" s="105"/>
      <c r="Q5" s="105"/>
      <c r="R5" s="105"/>
      <c r="S5" s="105"/>
      <c r="T5" s="105"/>
      <c r="U5" s="105"/>
      <c r="V5" s="105"/>
      <c r="W5" s="105"/>
      <c r="X5" s="105"/>
      <c r="Y5" s="105"/>
      <c r="Z5" s="105"/>
      <c r="AA5" s="105"/>
      <c r="AB5" s="105"/>
      <c r="AC5" s="105"/>
      <c r="AD5" s="105"/>
      <c r="AE5" s="105"/>
      <c r="AF5" s="105"/>
      <c r="AG5" s="105"/>
      <c r="AH5" s="105"/>
      <c r="AI5" s="105"/>
      <c r="AJ5" s="105"/>
      <c r="AK5" s="105"/>
      <c r="AL5" s="105"/>
      <c r="AM5" s="105"/>
      <c r="AN5" s="105"/>
      <c r="AO5" s="105"/>
      <c r="AP5" s="105"/>
      <c r="AQ5" s="105"/>
      <c r="AR5" s="105"/>
      <c r="AS5" s="106"/>
    </row>
    <row r="8" spans="2:45" x14ac:dyDescent="0.35">
      <c r="B8" s="107" t="s">
        <v>44</v>
      </c>
      <c r="C8" s="108"/>
      <c r="D8" s="108"/>
      <c r="E8" s="108"/>
      <c r="F8" s="108"/>
      <c r="G8" s="108"/>
      <c r="H8" s="108"/>
      <c r="I8" s="108"/>
      <c r="J8" s="108"/>
      <c r="K8" s="108"/>
      <c r="L8" s="109"/>
      <c r="M8" s="110" t="s">
        <v>45</v>
      </c>
      <c r="N8" s="111"/>
      <c r="O8" s="111"/>
      <c r="P8" s="111"/>
      <c r="Q8" s="111"/>
      <c r="R8" s="111"/>
      <c r="S8" s="111"/>
      <c r="T8" s="112"/>
      <c r="U8" s="107" t="s">
        <v>46</v>
      </c>
      <c r="V8" s="108"/>
      <c r="W8" s="108"/>
      <c r="X8" s="108"/>
      <c r="Y8" s="108"/>
      <c r="Z8" s="108"/>
      <c r="AA8" s="108"/>
      <c r="AB8" s="108"/>
      <c r="AC8" s="108"/>
      <c r="AD8" s="108"/>
      <c r="AE8" s="108"/>
      <c r="AF8" s="108"/>
      <c r="AG8" s="108"/>
      <c r="AH8" s="108"/>
      <c r="AI8" s="108"/>
      <c r="AJ8" s="108"/>
      <c r="AK8" s="108"/>
      <c r="AL8" s="108"/>
      <c r="AM8" s="108"/>
      <c r="AN8" s="108"/>
      <c r="AO8" s="108"/>
      <c r="AP8" s="108"/>
      <c r="AQ8" s="108"/>
      <c r="AR8" s="108"/>
      <c r="AS8" s="109"/>
    </row>
    <row r="9" spans="2:45" x14ac:dyDescent="0.35">
      <c r="B9" s="116" t="s">
        <v>47</v>
      </c>
      <c r="C9" s="116" t="s">
        <v>48</v>
      </c>
      <c r="D9" s="116" t="s">
        <v>49</v>
      </c>
      <c r="E9" s="116" t="s">
        <v>1</v>
      </c>
      <c r="F9" s="116" t="s">
        <v>50</v>
      </c>
      <c r="G9" s="116" t="s">
        <v>51</v>
      </c>
      <c r="H9" s="116" t="s">
        <v>52</v>
      </c>
      <c r="I9" s="116" t="s">
        <v>53</v>
      </c>
      <c r="J9" s="116" t="s">
        <v>54</v>
      </c>
      <c r="K9" s="116" t="s">
        <v>55</v>
      </c>
      <c r="L9" s="116" t="s">
        <v>56</v>
      </c>
      <c r="M9" s="113"/>
      <c r="N9" s="114"/>
      <c r="O9" s="114"/>
      <c r="P9" s="114"/>
      <c r="Q9" s="114"/>
      <c r="R9" s="114"/>
      <c r="S9" s="114"/>
      <c r="T9" s="115"/>
      <c r="U9" s="107" t="s">
        <v>57</v>
      </c>
      <c r="V9" s="108"/>
      <c r="W9" s="108"/>
      <c r="X9" s="108"/>
      <c r="Y9" s="108"/>
      <c r="Z9" s="109"/>
      <c r="AA9" s="107" t="s">
        <v>58</v>
      </c>
      <c r="AB9" s="108"/>
      <c r="AC9" s="108"/>
      <c r="AD9" s="108"/>
      <c r="AE9" s="108"/>
      <c r="AF9" s="109"/>
      <c r="AG9" s="107" t="s">
        <v>59</v>
      </c>
      <c r="AH9" s="108"/>
      <c r="AI9" s="108"/>
      <c r="AJ9" s="108"/>
      <c r="AK9" s="108"/>
      <c r="AL9" s="109"/>
      <c r="AM9" s="107" t="s">
        <v>60</v>
      </c>
      <c r="AN9" s="108"/>
      <c r="AO9" s="108"/>
      <c r="AP9" s="108"/>
      <c r="AQ9" s="108"/>
      <c r="AR9" s="109"/>
      <c r="AS9" s="116" t="s">
        <v>2</v>
      </c>
    </row>
    <row r="10" spans="2:45" ht="26" x14ac:dyDescent="0.35">
      <c r="B10" s="117"/>
      <c r="C10" s="117"/>
      <c r="D10" s="117"/>
      <c r="E10" s="117"/>
      <c r="F10" s="117"/>
      <c r="G10" s="117"/>
      <c r="H10" s="117"/>
      <c r="I10" s="117"/>
      <c r="J10" s="117"/>
      <c r="K10" s="117"/>
      <c r="L10" s="117"/>
      <c r="M10" s="1" t="s">
        <v>61</v>
      </c>
      <c r="N10" s="1" t="s">
        <v>62</v>
      </c>
      <c r="O10" s="1" t="s">
        <v>63</v>
      </c>
      <c r="P10" s="1" t="s">
        <v>64</v>
      </c>
      <c r="Q10" s="1" t="s">
        <v>48</v>
      </c>
      <c r="R10" s="1" t="s">
        <v>65</v>
      </c>
      <c r="S10" s="1" t="s">
        <v>66</v>
      </c>
      <c r="T10" s="1" t="s">
        <v>67</v>
      </c>
      <c r="U10" s="1" t="s">
        <v>68</v>
      </c>
      <c r="V10" s="1" t="s">
        <v>51</v>
      </c>
      <c r="W10" s="1" t="s">
        <v>69</v>
      </c>
      <c r="X10" s="1" t="s">
        <v>70</v>
      </c>
      <c r="Y10" s="1" t="s">
        <v>71</v>
      </c>
      <c r="Z10" s="1" t="s">
        <v>72</v>
      </c>
      <c r="AA10" s="1" t="s">
        <v>68</v>
      </c>
      <c r="AB10" s="1" t="s">
        <v>51</v>
      </c>
      <c r="AC10" s="1" t="s">
        <v>69</v>
      </c>
      <c r="AD10" s="1" t="s">
        <v>70</v>
      </c>
      <c r="AE10" s="1" t="s">
        <v>71</v>
      </c>
      <c r="AF10" s="1" t="s">
        <v>72</v>
      </c>
      <c r="AG10" s="1" t="s">
        <v>68</v>
      </c>
      <c r="AH10" s="1" t="s">
        <v>51</v>
      </c>
      <c r="AI10" s="1" t="s">
        <v>69</v>
      </c>
      <c r="AJ10" s="1" t="s">
        <v>70</v>
      </c>
      <c r="AK10" s="1" t="s">
        <v>71</v>
      </c>
      <c r="AL10" s="1" t="s">
        <v>72</v>
      </c>
      <c r="AM10" s="1" t="s">
        <v>68</v>
      </c>
      <c r="AN10" s="1" t="s">
        <v>51</v>
      </c>
      <c r="AO10" s="1" t="s">
        <v>69</v>
      </c>
      <c r="AP10" s="1" t="s">
        <v>70</v>
      </c>
      <c r="AQ10" s="1" t="s">
        <v>71</v>
      </c>
      <c r="AR10" s="1" t="s">
        <v>72</v>
      </c>
      <c r="AS10" s="120"/>
    </row>
    <row r="11" spans="2:45" ht="63" customHeight="1" x14ac:dyDescent="0.35">
      <c r="B11" s="101" t="s">
        <v>198</v>
      </c>
      <c r="C11" s="101" t="s">
        <v>376</v>
      </c>
      <c r="D11" s="101" t="s">
        <v>29</v>
      </c>
      <c r="E11" s="101" t="s">
        <v>10</v>
      </c>
      <c r="F11" s="101" t="s">
        <v>408</v>
      </c>
      <c r="G11" s="118">
        <v>0.25</v>
      </c>
      <c r="H11" s="2" t="s">
        <v>76</v>
      </c>
      <c r="I11" s="2" t="s">
        <v>393</v>
      </c>
      <c r="J11" s="2"/>
      <c r="K11" s="2" t="s">
        <v>79</v>
      </c>
      <c r="L11" s="2" t="s">
        <v>228</v>
      </c>
      <c r="M11" s="2" t="s">
        <v>409</v>
      </c>
      <c r="N11" s="2" t="s">
        <v>119</v>
      </c>
      <c r="O11" s="2" t="s">
        <v>163</v>
      </c>
      <c r="P11" s="2" t="s">
        <v>410</v>
      </c>
      <c r="Q11" s="2">
        <v>4</v>
      </c>
      <c r="R11" s="2" t="s">
        <v>411</v>
      </c>
      <c r="S11" s="2" t="s">
        <v>412</v>
      </c>
      <c r="T11" s="3">
        <v>0.5</v>
      </c>
      <c r="U11" s="2">
        <v>1</v>
      </c>
      <c r="V11" s="2">
        <v>1</v>
      </c>
      <c r="W11" s="2" t="s">
        <v>413</v>
      </c>
      <c r="X11" s="2"/>
      <c r="Y11" s="2" t="s">
        <v>414</v>
      </c>
      <c r="Z11" s="9">
        <v>0.125</v>
      </c>
      <c r="AA11" s="2">
        <v>1</v>
      </c>
      <c r="AB11" s="2">
        <v>0</v>
      </c>
      <c r="AC11" s="2"/>
      <c r="AD11" s="2"/>
      <c r="AE11" s="2"/>
      <c r="AF11" s="3">
        <v>0</v>
      </c>
      <c r="AG11" s="2">
        <v>1</v>
      </c>
      <c r="AH11" s="2">
        <v>0</v>
      </c>
      <c r="AI11" s="2"/>
      <c r="AJ11" s="2"/>
      <c r="AK11" s="2"/>
      <c r="AL11" s="3">
        <v>0</v>
      </c>
      <c r="AM11" s="2">
        <v>1</v>
      </c>
      <c r="AN11" s="2">
        <v>0</v>
      </c>
      <c r="AO11" s="2"/>
      <c r="AP11" s="2"/>
      <c r="AQ11" s="2"/>
      <c r="AR11" s="3">
        <v>0</v>
      </c>
      <c r="AS11" s="3">
        <v>0.125</v>
      </c>
    </row>
    <row r="12" spans="2:45" ht="63" customHeight="1" x14ac:dyDescent="0.35">
      <c r="B12" s="122"/>
      <c r="C12" s="122"/>
      <c r="D12" s="122"/>
      <c r="E12" s="122"/>
      <c r="F12" s="122"/>
      <c r="G12" s="119"/>
      <c r="H12" s="2" t="s">
        <v>76</v>
      </c>
      <c r="I12" s="2" t="s">
        <v>393</v>
      </c>
      <c r="J12" s="2"/>
      <c r="K12" s="2" t="s">
        <v>79</v>
      </c>
      <c r="L12" s="2" t="s">
        <v>228</v>
      </c>
      <c r="M12" s="2" t="s">
        <v>415</v>
      </c>
      <c r="N12" s="2" t="s">
        <v>119</v>
      </c>
      <c r="O12" s="2" t="s">
        <v>163</v>
      </c>
      <c r="P12" s="2" t="s">
        <v>416</v>
      </c>
      <c r="Q12" s="2">
        <v>4</v>
      </c>
      <c r="R12" s="2" t="s">
        <v>417</v>
      </c>
      <c r="S12" s="2" t="s">
        <v>418</v>
      </c>
      <c r="T12" s="3">
        <v>0.5</v>
      </c>
      <c r="U12" s="2">
        <v>1</v>
      </c>
      <c r="V12" s="2">
        <v>1</v>
      </c>
      <c r="W12" s="2" t="s">
        <v>419</v>
      </c>
      <c r="X12" s="2"/>
      <c r="Y12" s="2" t="s">
        <v>420</v>
      </c>
      <c r="Z12" s="9">
        <v>0.125</v>
      </c>
      <c r="AA12" s="2">
        <v>1</v>
      </c>
      <c r="AB12" s="2">
        <v>0</v>
      </c>
      <c r="AC12" s="2"/>
      <c r="AD12" s="2"/>
      <c r="AE12" s="2"/>
      <c r="AF12" s="3">
        <v>0</v>
      </c>
      <c r="AG12" s="2">
        <v>1</v>
      </c>
      <c r="AH12" s="2">
        <v>0</v>
      </c>
      <c r="AI12" s="2"/>
      <c r="AJ12" s="2"/>
      <c r="AK12" s="2"/>
      <c r="AL12" s="3">
        <v>0</v>
      </c>
      <c r="AM12" s="2">
        <v>1</v>
      </c>
      <c r="AN12" s="2">
        <v>0</v>
      </c>
      <c r="AO12" s="2"/>
      <c r="AP12" s="2"/>
      <c r="AQ12" s="2"/>
      <c r="AR12" s="3">
        <v>0</v>
      </c>
      <c r="AS12" s="3">
        <v>0.125</v>
      </c>
    </row>
    <row r="13" spans="2:45" ht="63" customHeight="1" x14ac:dyDescent="0.35">
      <c r="B13" s="2" t="s">
        <v>421</v>
      </c>
      <c r="C13" s="2" t="s">
        <v>422</v>
      </c>
      <c r="D13" s="2" t="s">
        <v>29</v>
      </c>
      <c r="E13" s="2" t="s">
        <v>10</v>
      </c>
      <c r="F13" s="2" t="s">
        <v>423</v>
      </c>
      <c r="G13" s="19"/>
      <c r="H13" s="2" t="s">
        <v>76</v>
      </c>
      <c r="I13" s="2" t="s">
        <v>393</v>
      </c>
      <c r="J13" s="2"/>
      <c r="K13" s="2" t="s">
        <v>79</v>
      </c>
      <c r="L13" s="2" t="s">
        <v>228</v>
      </c>
      <c r="M13" s="2" t="s">
        <v>424</v>
      </c>
      <c r="N13" s="2" t="s">
        <v>108</v>
      </c>
      <c r="O13" s="2" t="s">
        <v>163</v>
      </c>
      <c r="P13" s="2" t="s">
        <v>425</v>
      </c>
      <c r="Q13" s="2">
        <v>16</v>
      </c>
      <c r="R13" s="2" t="s">
        <v>426</v>
      </c>
      <c r="S13" s="2" t="s">
        <v>427</v>
      </c>
      <c r="T13" s="3">
        <v>1</v>
      </c>
      <c r="U13" s="2">
        <v>0</v>
      </c>
      <c r="V13" s="2">
        <v>0</v>
      </c>
      <c r="W13" s="2"/>
      <c r="X13" s="2"/>
      <c r="Y13" s="2" t="s">
        <v>428</v>
      </c>
      <c r="Z13" s="9">
        <v>0</v>
      </c>
      <c r="AA13" s="2">
        <v>0</v>
      </c>
      <c r="AB13" s="2">
        <v>0</v>
      </c>
      <c r="AC13" s="2"/>
      <c r="AD13" s="2"/>
      <c r="AE13" s="2"/>
      <c r="AF13" s="3">
        <v>0</v>
      </c>
      <c r="AG13" s="2">
        <v>0</v>
      </c>
      <c r="AH13" s="2">
        <v>0</v>
      </c>
      <c r="AI13" s="2"/>
      <c r="AJ13" s="2"/>
      <c r="AK13" s="2"/>
      <c r="AL13" s="3">
        <v>0</v>
      </c>
      <c r="AM13" s="2">
        <v>16</v>
      </c>
      <c r="AN13" s="2">
        <v>0</v>
      </c>
      <c r="AO13" s="2"/>
      <c r="AP13" s="2"/>
      <c r="AQ13" s="2"/>
      <c r="AR13" s="3">
        <v>0</v>
      </c>
      <c r="AS13" s="3">
        <v>0</v>
      </c>
    </row>
    <row r="14" spans="2:45" x14ac:dyDescent="0.35">
      <c r="G14" s="17">
        <f>+AVERAGE(G11:G13)</f>
        <v>0.25</v>
      </c>
    </row>
  </sheetData>
  <mergeCells count="31">
    <mergeCell ref="G11:G12"/>
    <mergeCell ref="I9:I10"/>
    <mergeCell ref="J9:J10"/>
    <mergeCell ref="K9:K10"/>
    <mergeCell ref="L9:L10"/>
    <mergeCell ref="B11:B12"/>
    <mergeCell ref="C11:C12"/>
    <mergeCell ref="D11:D12"/>
    <mergeCell ref="E11:E12"/>
    <mergeCell ref="F11:F12"/>
    <mergeCell ref="B8:L8"/>
    <mergeCell ref="M8:T9"/>
    <mergeCell ref="U8:AS8"/>
    <mergeCell ref="B9:B10"/>
    <mergeCell ref="C9:C10"/>
    <mergeCell ref="D9:D10"/>
    <mergeCell ref="E9:E10"/>
    <mergeCell ref="F9:F10"/>
    <mergeCell ref="G9:G10"/>
    <mergeCell ref="H9:H10"/>
    <mergeCell ref="AG9:AL9"/>
    <mergeCell ref="AM9:AR9"/>
    <mergeCell ref="AS9:AS10"/>
    <mergeCell ref="U9:Z9"/>
    <mergeCell ref="AA9:AF9"/>
    <mergeCell ref="B2:B5"/>
    <mergeCell ref="C2:AS2"/>
    <mergeCell ref="C3:F3"/>
    <mergeCell ref="G3:AS3"/>
    <mergeCell ref="C4:AS4"/>
    <mergeCell ref="D5:AS5"/>
  </mergeCell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5C61D6-B2E9-4DB4-9121-10CA48F6D745}">
  <dimension ref="B2:AU27"/>
  <sheetViews>
    <sheetView topLeftCell="B23" zoomScale="94" zoomScaleNormal="94" workbookViewId="0">
      <selection activeCell="H33" sqref="H33"/>
    </sheetView>
  </sheetViews>
  <sheetFormatPr baseColWidth="10" defaultColWidth="8.7265625" defaultRowHeight="14.5" x14ac:dyDescent="0.35"/>
  <cols>
    <col min="1" max="1" width="3" customWidth="1"/>
    <col min="2" max="2" width="25" customWidth="1"/>
    <col min="3" max="5" width="20" customWidth="1"/>
    <col min="6" max="6" width="30" customWidth="1"/>
    <col min="7" max="8" width="15" customWidth="1"/>
    <col min="9" max="13" width="20" customWidth="1"/>
    <col min="14" max="14" width="45" customWidth="1"/>
    <col min="15" max="16" width="15" customWidth="1"/>
    <col min="17" max="17" width="30" customWidth="1"/>
    <col min="18" max="18" width="15" customWidth="1"/>
    <col min="19" max="19" width="30" customWidth="1"/>
    <col min="20" max="20" width="45" customWidth="1"/>
    <col min="21" max="23" width="15" customWidth="1"/>
    <col min="24" max="25" width="25" customWidth="1"/>
    <col min="26" max="26" width="44.26953125" customWidth="1"/>
    <col min="27" max="30" width="15" customWidth="1"/>
    <col min="31" max="33" width="25" customWidth="1"/>
    <col min="34" max="36" width="15" customWidth="1"/>
    <col min="37" max="39" width="25" customWidth="1"/>
    <col min="40" max="42" width="15" customWidth="1"/>
    <col min="43" max="45" width="25" customWidth="1"/>
    <col min="46" max="48" width="15" customWidth="1"/>
  </cols>
  <sheetData>
    <row r="2" spans="2:47" x14ac:dyDescent="0.35">
      <c r="B2" s="101"/>
      <c r="C2" s="104" t="s">
        <v>40</v>
      </c>
      <c r="D2" s="105"/>
      <c r="E2" s="105"/>
      <c r="F2" s="105"/>
      <c r="G2" s="105"/>
      <c r="H2" s="105"/>
      <c r="I2" s="105"/>
      <c r="J2" s="105"/>
      <c r="K2" s="105"/>
      <c r="L2" s="105"/>
      <c r="M2" s="105"/>
      <c r="N2" s="105"/>
      <c r="O2" s="105"/>
      <c r="P2" s="105"/>
      <c r="Q2" s="105"/>
      <c r="R2" s="105"/>
      <c r="S2" s="105"/>
      <c r="T2" s="105"/>
      <c r="U2" s="105"/>
      <c r="V2" s="105"/>
      <c r="W2" s="105"/>
      <c r="X2" s="105"/>
      <c r="Y2" s="105"/>
      <c r="Z2" s="105"/>
      <c r="AA2" s="105"/>
      <c r="AB2" s="105"/>
      <c r="AC2" s="105"/>
      <c r="AD2" s="105"/>
      <c r="AE2" s="105"/>
      <c r="AF2" s="105"/>
      <c r="AG2" s="105"/>
      <c r="AH2" s="105"/>
      <c r="AI2" s="105"/>
      <c r="AJ2" s="105"/>
      <c r="AK2" s="105"/>
      <c r="AL2" s="105"/>
      <c r="AM2" s="105"/>
      <c r="AN2" s="105"/>
      <c r="AO2" s="105"/>
      <c r="AP2" s="105"/>
      <c r="AQ2" s="105"/>
      <c r="AR2" s="105"/>
      <c r="AS2" s="105"/>
      <c r="AT2" s="105"/>
      <c r="AU2" s="106"/>
    </row>
    <row r="3" spans="2:47" x14ac:dyDescent="0.35">
      <c r="B3" s="102"/>
      <c r="C3" s="104" t="s">
        <v>41</v>
      </c>
      <c r="D3" s="105"/>
      <c r="E3" s="105"/>
      <c r="F3" s="106"/>
      <c r="G3" s="104" t="s">
        <v>42</v>
      </c>
      <c r="H3" s="105"/>
      <c r="I3" s="105"/>
      <c r="J3" s="105"/>
      <c r="K3" s="105"/>
      <c r="L3" s="105"/>
      <c r="M3" s="105"/>
      <c r="N3" s="105"/>
      <c r="O3" s="105"/>
      <c r="P3" s="105"/>
      <c r="Q3" s="105"/>
      <c r="R3" s="105"/>
      <c r="S3" s="105"/>
      <c r="T3" s="105"/>
      <c r="U3" s="105"/>
      <c r="V3" s="105"/>
      <c r="W3" s="105"/>
      <c r="X3" s="105"/>
      <c r="Y3" s="105"/>
      <c r="Z3" s="105"/>
      <c r="AA3" s="105"/>
      <c r="AB3" s="105"/>
      <c r="AC3" s="105"/>
      <c r="AD3" s="105"/>
      <c r="AE3" s="105"/>
      <c r="AF3" s="105"/>
      <c r="AG3" s="105"/>
      <c r="AH3" s="105"/>
      <c r="AI3" s="105"/>
      <c r="AJ3" s="105"/>
      <c r="AK3" s="105"/>
      <c r="AL3" s="105"/>
      <c r="AM3" s="105"/>
      <c r="AN3" s="105"/>
      <c r="AO3" s="105"/>
      <c r="AP3" s="105"/>
      <c r="AQ3" s="105"/>
      <c r="AR3" s="105"/>
      <c r="AS3" s="105"/>
      <c r="AT3" s="105"/>
      <c r="AU3" s="106"/>
    </row>
    <row r="4" spans="2:47" x14ac:dyDescent="0.35">
      <c r="B4" s="102"/>
      <c r="C4" s="104" t="s">
        <v>43</v>
      </c>
      <c r="D4" s="105"/>
      <c r="E4" s="105"/>
      <c r="F4" s="105"/>
      <c r="G4" s="105"/>
      <c r="H4" s="105"/>
      <c r="I4" s="105"/>
      <c r="J4" s="105"/>
      <c r="K4" s="105"/>
      <c r="L4" s="105"/>
      <c r="M4" s="105"/>
      <c r="N4" s="105"/>
      <c r="O4" s="105"/>
      <c r="P4" s="105"/>
      <c r="Q4" s="105"/>
      <c r="R4" s="105"/>
      <c r="S4" s="105"/>
      <c r="T4" s="105"/>
      <c r="U4" s="105"/>
      <c r="V4" s="105"/>
      <c r="W4" s="105"/>
      <c r="X4" s="105"/>
      <c r="Y4" s="105"/>
      <c r="Z4" s="105"/>
      <c r="AA4" s="105"/>
      <c r="AB4" s="105"/>
      <c r="AC4" s="105"/>
      <c r="AD4" s="105"/>
      <c r="AE4" s="105"/>
      <c r="AF4" s="105"/>
      <c r="AG4" s="105"/>
      <c r="AH4" s="105"/>
      <c r="AI4" s="105"/>
      <c r="AJ4" s="105"/>
      <c r="AK4" s="105"/>
      <c r="AL4" s="105"/>
      <c r="AM4" s="105"/>
      <c r="AN4" s="105"/>
      <c r="AO4" s="105"/>
      <c r="AP4" s="105"/>
      <c r="AQ4" s="105"/>
      <c r="AR4" s="105"/>
      <c r="AS4" s="105"/>
      <c r="AT4" s="105"/>
      <c r="AU4" s="106"/>
    </row>
    <row r="5" spans="2:47" x14ac:dyDescent="0.35">
      <c r="B5" s="103"/>
      <c r="C5" s="1">
        <v>2025</v>
      </c>
      <c r="D5" s="104"/>
      <c r="E5" s="105"/>
      <c r="F5" s="105"/>
      <c r="G5" s="105"/>
      <c r="H5" s="105"/>
      <c r="I5" s="105"/>
      <c r="J5" s="105"/>
      <c r="K5" s="105"/>
      <c r="L5" s="105"/>
      <c r="M5" s="105"/>
      <c r="N5" s="105"/>
      <c r="O5" s="105"/>
      <c r="P5" s="105"/>
      <c r="Q5" s="105"/>
      <c r="R5" s="105"/>
      <c r="S5" s="105"/>
      <c r="T5" s="105"/>
      <c r="U5" s="105"/>
      <c r="V5" s="105"/>
      <c r="W5" s="105"/>
      <c r="X5" s="105"/>
      <c r="Y5" s="105"/>
      <c r="Z5" s="105"/>
      <c r="AA5" s="105"/>
      <c r="AB5" s="105"/>
      <c r="AC5" s="105"/>
      <c r="AD5" s="105"/>
      <c r="AE5" s="105"/>
      <c r="AF5" s="105"/>
      <c r="AG5" s="105"/>
      <c r="AH5" s="105"/>
      <c r="AI5" s="105"/>
      <c r="AJ5" s="105"/>
      <c r="AK5" s="105"/>
      <c r="AL5" s="105"/>
      <c r="AM5" s="105"/>
      <c r="AN5" s="105"/>
      <c r="AO5" s="105"/>
      <c r="AP5" s="105"/>
      <c r="AQ5" s="105"/>
      <c r="AR5" s="105"/>
      <c r="AS5" s="105"/>
      <c r="AT5" s="105"/>
      <c r="AU5" s="106"/>
    </row>
    <row r="8" spans="2:47" x14ac:dyDescent="0.35">
      <c r="B8" s="107" t="s">
        <v>44</v>
      </c>
      <c r="C8" s="108"/>
      <c r="D8" s="108"/>
      <c r="E8" s="108"/>
      <c r="F8" s="108"/>
      <c r="G8" s="108"/>
      <c r="H8" s="108"/>
      <c r="I8" s="108"/>
      <c r="J8" s="108"/>
      <c r="K8" s="108"/>
      <c r="L8" s="108"/>
      <c r="M8" s="109"/>
      <c r="N8" s="110" t="s">
        <v>45</v>
      </c>
      <c r="O8" s="111"/>
      <c r="P8" s="111"/>
      <c r="Q8" s="111"/>
      <c r="R8" s="111"/>
      <c r="S8" s="111"/>
      <c r="T8" s="111"/>
      <c r="U8" s="112"/>
      <c r="V8" s="107" t="s">
        <v>46</v>
      </c>
      <c r="W8" s="108"/>
      <c r="X8" s="108"/>
      <c r="Y8" s="108"/>
      <c r="Z8" s="108"/>
      <c r="AA8" s="108"/>
      <c r="AB8" s="108"/>
      <c r="AC8" s="108"/>
      <c r="AD8" s="108"/>
      <c r="AE8" s="108"/>
      <c r="AF8" s="108"/>
      <c r="AG8" s="108"/>
      <c r="AH8" s="108"/>
      <c r="AI8" s="108"/>
      <c r="AJ8" s="108"/>
      <c r="AK8" s="108"/>
      <c r="AL8" s="108"/>
      <c r="AM8" s="108"/>
      <c r="AN8" s="108"/>
      <c r="AO8" s="108"/>
      <c r="AP8" s="108"/>
      <c r="AQ8" s="108"/>
      <c r="AR8" s="108"/>
      <c r="AS8" s="108"/>
      <c r="AT8" s="108"/>
      <c r="AU8" s="109"/>
    </row>
    <row r="9" spans="2:47" x14ac:dyDescent="0.35">
      <c r="B9" s="116" t="s">
        <v>47</v>
      </c>
      <c r="C9" s="116" t="s">
        <v>48</v>
      </c>
      <c r="D9" s="116" t="s">
        <v>49</v>
      </c>
      <c r="E9" s="116" t="s">
        <v>1</v>
      </c>
      <c r="F9" s="116" t="s">
        <v>50</v>
      </c>
      <c r="G9" s="116" t="s">
        <v>51</v>
      </c>
      <c r="H9" s="116" t="s">
        <v>68</v>
      </c>
      <c r="I9" s="116" t="s">
        <v>52</v>
      </c>
      <c r="J9" s="116" t="s">
        <v>53</v>
      </c>
      <c r="K9" s="116" t="s">
        <v>54</v>
      </c>
      <c r="L9" s="116" t="s">
        <v>55</v>
      </c>
      <c r="M9" s="116" t="s">
        <v>56</v>
      </c>
      <c r="N9" s="113"/>
      <c r="O9" s="114"/>
      <c r="P9" s="114"/>
      <c r="Q9" s="114"/>
      <c r="R9" s="114"/>
      <c r="S9" s="114"/>
      <c r="T9" s="114"/>
      <c r="U9" s="115"/>
      <c r="V9" s="107" t="s">
        <v>57</v>
      </c>
      <c r="W9" s="108"/>
      <c r="X9" s="108"/>
      <c r="Y9" s="108"/>
      <c r="Z9" s="108"/>
      <c r="AA9" s="109"/>
      <c r="AB9" s="44"/>
      <c r="AC9" s="107" t="s">
        <v>58</v>
      </c>
      <c r="AD9" s="108"/>
      <c r="AE9" s="108"/>
      <c r="AF9" s="108"/>
      <c r="AG9" s="108"/>
      <c r="AH9" s="109"/>
      <c r="AI9" s="107" t="s">
        <v>59</v>
      </c>
      <c r="AJ9" s="108"/>
      <c r="AK9" s="108"/>
      <c r="AL9" s="108"/>
      <c r="AM9" s="108"/>
      <c r="AN9" s="109"/>
      <c r="AO9" s="107" t="s">
        <v>60</v>
      </c>
      <c r="AP9" s="108"/>
      <c r="AQ9" s="108"/>
      <c r="AR9" s="108"/>
      <c r="AS9" s="108"/>
      <c r="AT9" s="109"/>
      <c r="AU9" s="116" t="s">
        <v>2</v>
      </c>
    </row>
    <row r="10" spans="2:47" ht="26" x14ac:dyDescent="0.35">
      <c r="B10" s="117"/>
      <c r="C10" s="117"/>
      <c r="D10" s="117"/>
      <c r="E10" s="117"/>
      <c r="F10" s="117"/>
      <c r="G10" s="117"/>
      <c r="H10" s="117"/>
      <c r="I10" s="117"/>
      <c r="J10" s="117"/>
      <c r="K10" s="117"/>
      <c r="L10" s="117"/>
      <c r="M10" s="117"/>
      <c r="N10" s="1" t="s">
        <v>61</v>
      </c>
      <c r="O10" s="1" t="s">
        <v>62</v>
      </c>
      <c r="P10" s="1" t="s">
        <v>63</v>
      </c>
      <c r="Q10" s="1" t="s">
        <v>64</v>
      </c>
      <c r="R10" s="1" t="s">
        <v>48</v>
      </c>
      <c r="S10" s="1" t="s">
        <v>65</v>
      </c>
      <c r="T10" s="1" t="s">
        <v>66</v>
      </c>
      <c r="U10" s="1" t="s">
        <v>67</v>
      </c>
      <c r="V10" s="1" t="s">
        <v>68</v>
      </c>
      <c r="W10" s="1" t="s">
        <v>51</v>
      </c>
      <c r="X10" s="1" t="s">
        <v>69</v>
      </c>
      <c r="Y10" s="1" t="s">
        <v>70</v>
      </c>
      <c r="Z10" s="1" t="s">
        <v>71</v>
      </c>
      <c r="AA10" s="1" t="s">
        <v>72</v>
      </c>
      <c r="AB10" s="1"/>
      <c r="AC10" s="1" t="s">
        <v>68</v>
      </c>
      <c r="AD10" s="1" t="s">
        <v>51</v>
      </c>
      <c r="AE10" s="1" t="s">
        <v>69</v>
      </c>
      <c r="AF10" s="1" t="s">
        <v>70</v>
      </c>
      <c r="AG10" s="1" t="s">
        <v>71</v>
      </c>
      <c r="AH10" s="1" t="s">
        <v>72</v>
      </c>
      <c r="AI10" s="1" t="s">
        <v>68</v>
      </c>
      <c r="AJ10" s="1" t="s">
        <v>51</v>
      </c>
      <c r="AK10" s="1" t="s">
        <v>69</v>
      </c>
      <c r="AL10" s="1" t="s">
        <v>70</v>
      </c>
      <c r="AM10" s="1" t="s">
        <v>71</v>
      </c>
      <c r="AN10" s="1" t="s">
        <v>72</v>
      </c>
      <c r="AO10" s="1" t="s">
        <v>68</v>
      </c>
      <c r="AP10" s="1" t="s">
        <v>51</v>
      </c>
      <c r="AQ10" s="1" t="s">
        <v>69</v>
      </c>
      <c r="AR10" s="1" t="s">
        <v>70</v>
      </c>
      <c r="AS10" s="1" t="s">
        <v>71</v>
      </c>
      <c r="AT10" s="1" t="s">
        <v>72</v>
      </c>
      <c r="AU10" s="120"/>
    </row>
    <row r="11" spans="2:47" ht="70.5" customHeight="1" x14ac:dyDescent="0.35">
      <c r="B11" s="101" t="s">
        <v>198</v>
      </c>
      <c r="C11" s="101" t="s">
        <v>376</v>
      </c>
      <c r="D11" s="101" t="s">
        <v>38</v>
      </c>
      <c r="E11" s="101" t="s">
        <v>11</v>
      </c>
      <c r="F11" s="101" t="s">
        <v>429</v>
      </c>
      <c r="G11" s="118">
        <v>0.25</v>
      </c>
      <c r="H11" s="118">
        <v>0.25</v>
      </c>
      <c r="I11" s="2" t="s">
        <v>76</v>
      </c>
      <c r="J11" s="2" t="s">
        <v>375</v>
      </c>
      <c r="K11" s="2"/>
      <c r="L11" s="2" t="s">
        <v>430</v>
      </c>
      <c r="M11" s="2" t="s">
        <v>228</v>
      </c>
      <c r="N11" s="2" t="s">
        <v>431</v>
      </c>
      <c r="O11" s="2" t="s">
        <v>119</v>
      </c>
      <c r="P11" s="2" t="s">
        <v>83</v>
      </c>
      <c r="Q11" s="2" t="s">
        <v>432</v>
      </c>
      <c r="R11" s="2">
        <v>12</v>
      </c>
      <c r="S11" s="2" t="s">
        <v>433</v>
      </c>
      <c r="T11" s="2" t="s">
        <v>434</v>
      </c>
      <c r="U11" s="3">
        <v>0.6</v>
      </c>
      <c r="V11" s="2">
        <v>3</v>
      </c>
      <c r="W11" s="2">
        <v>3</v>
      </c>
      <c r="X11" s="2" t="s">
        <v>435</v>
      </c>
      <c r="Y11" s="2"/>
      <c r="Z11" s="2" t="s">
        <v>436</v>
      </c>
      <c r="AA11" s="9">
        <v>0.15</v>
      </c>
      <c r="AB11" s="9"/>
      <c r="AC11" s="2">
        <v>3</v>
      </c>
      <c r="AD11" s="2">
        <v>0</v>
      </c>
      <c r="AE11" s="2"/>
      <c r="AF11" s="2"/>
      <c r="AG11" s="2"/>
      <c r="AH11" s="3">
        <v>0</v>
      </c>
      <c r="AI11" s="2">
        <v>3</v>
      </c>
      <c r="AJ11" s="2">
        <v>0</v>
      </c>
      <c r="AK11" s="2"/>
      <c r="AL11" s="2"/>
      <c r="AM11" s="2"/>
      <c r="AN11" s="3">
        <v>0</v>
      </c>
      <c r="AO11" s="2">
        <v>3</v>
      </c>
      <c r="AP11" s="2">
        <v>0</v>
      </c>
      <c r="AQ11" s="2"/>
      <c r="AR11" s="2"/>
      <c r="AS11" s="2"/>
      <c r="AT11" s="3">
        <v>0</v>
      </c>
      <c r="AU11" s="3">
        <v>0.15</v>
      </c>
    </row>
    <row r="12" spans="2:47" ht="56.5" customHeight="1" x14ac:dyDescent="0.35">
      <c r="B12" s="121"/>
      <c r="C12" s="121"/>
      <c r="D12" s="121"/>
      <c r="E12" s="121"/>
      <c r="F12" s="121"/>
      <c r="G12" s="123"/>
      <c r="H12" s="123"/>
      <c r="I12" s="2" t="s">
        <v>76</v>
      </c>
      <c r="J12" s="2" t="s">
        <v>375</v>
      </c>
      <c r="K12" s="2"/>
      <c r="L12" s="2" t="s">
        <v>430</v>
      </c>
      <c r="M12" s="2" t="s">
        <v>228</v>
      </c>
      <c r="N12" s="2" t="s">
        <v>437</v>
      </c>
      <c r="O12" s="2" t="s">
        <v>119</v>
      </c>
      <c r="P12" s="2" t="s">
        <v>83</v>
      </c>
      <c r="Q12" s="2" t="s">
        <v>438</v>
      </c>
      <c r="R12" s="2">
        <v>12</v>
      </c>
      <c r="S12" s="2" t="s">
        <v>439</v>
      </c>
      <c r="T12" s="2" t="s">
        <v>440</v>
      </c>
      <c r="U12" s="3">
        <v>0.2</v>
      </c>
      <c r="V12" s="2">
        <v>3</v>
      </c>
      <c r="W12" s="2">
        <v>3</v>
      </c>
      <c r="X12" s="2" t="s">
        <v>441</v>
      </c>
      <c r="Y12" s="2"/>
      <c r="Z12" s="2" t="s">
        <v>442</v>
      </c>
      <c r="AA12" s="9">
        <v>0.05</v>
      </c>
      <c r="AB12" s="9"/>
      <c r="AC12" s="2">
        <v>3</v>
      </c>
      <c r="AD12" s="2">
        <v>0</v>
      </c>
      <c r="AE12" s="2"/>
      <c r="AF12" s="2"/>
      <c r="AG12" s="2"/>
      <c r="AH12" s="3">
        <v>0</v>
      </c>
      <c r="AI12" s="2">
        <v>3</v>
      </c>
      <c r="AJ12" s="2">
        <v>0</v>
      </c>
      <c r="AK12" s="2"/>
      <c r="AL12" s="2"/>
      <c r="AM12" s="2"/>
      <c r="AN12" s="3">
        <v>0</v>
      </c>
      <c r="AO12" s="2">
        <v>3</v>
      </c>
      <c r="AP12" s="2">
        <v>0</v>
      </c>
      <c r="AQ12" s="2"/>
      <c r="AR12" s="2"/>
      <c r="AS12" s="2"/>
      <c r="AT12" s="3">
        <v>0</v>
      </c>
      <c r="AU12" s="3">
        <v>0.05</v>
      </c>
    </row>
    <row r="13" spans="2:47" ht="56.5" customHeight="1" x14ac:dyDescent="0.35">
      <c r="B13" s="122"/>
      <c r="C13" s="122"/>
      <c r="D13" s="122"/>
      <c r="E13" s="122"/>
      <c r="F13" s="122"/>
      <c r="G13" s="119"/>
      <c r="H13" s="119"/>
      <c r="I13" s="2" t="s">
        <v>76</v>
      </c>
      <c r="J13" s="2" t="s">
        <v>375</v>
      </c>
      <c r="K13" s="2"/>
      <c r="L13" s="2" t="s">
        <v>430</v>
      </c>
      <c r="M13" s="2" t="s">
        <v>228</v>
      </c>
      <c r="N13" s="2" t="s">
        <v>443</v>
      </c>
      <c r="O13" s="2" t="s">
        <v>119</v>
      </c>
      <c r="P13" s="2" t="s">
        <v>83</v>
      </c>
      <c r="Q13" s="2" t="s">
        <v>444</v>
      </c>
      <c r="R13" s="2">
        <v>12</v>
      </c>
      <c r="S13" s="2" t="s">
        <v>445</v>
      </c>
      <c r="T13" s="2" t="s">
        <v>446</v>
      </c>
      <c r="U13" s="3">
        <v>0.2</v>
      </c>
      <c r="V13" s="2">
        <v>3</v>
      </c>
      <c r="W13" s="2">
        <v>3</v>
      </c>
      <c r="X13" s="2" t="s">
        <v>447</v>
      </c>
      <c r="Y13" s="2"/>
      <c r="Z13" s="2" t="s">
        <v>448</v>
      </c>
      <c r="AA13" s="9">
        <v>0.05</v>
      </c>
      <c r="AB13" s="9"/>
      <c r="AC13" s="2">
        <v>3</v>
      </c>
      <c r="AD13" s="2">
        <v>0</v>
      </c>
      <c r="AE13" s="2"/>
      <c r="AF13" s="2"/>
      <c r="AG13" s="2"/>
      <c r="AH13" s="3">
        <v>0</v>
      </c>
      <c r="AI13" s="2">
        <v>3</v>
      </c>
      <c r="AJ13" s="2">
        <v>0</v>
      </c>
      <c r="AK13" s="2"/>
      <c r="AL13" s="2"/>
      <c r="AM13" s="2"/>
      <c r="AN13" s="3">
        <v>0</v>
      </c>
      <c r="AO13" s="2">
        <v>3</v>
      </c>
      <c r="AP13" s="2">
        <v>0</v>
      </c>
      <c r="AQ13" s="2"/>
      <c r="AR13" s="2"/>
      <c r="AS13" s="2"/>
      <c r="AT13" s="3">
        <v>0</v>
      </c>
      <c r="AU13" s="3">
        <v>0.05</v>
      </c>
    </row>
    <row r="14" spans="2:47" s="55" customFormat="1" ht="56.5" customHeight="1" x14ac:dyDescent="0.35">
      <c r="B14" s="128" t="s">
        <v>198</v>
      </c>
      <c r="C14" s="128" t="s">
        <v>449</v>
      </c>
      <c r="D14" s="128" t="s">
        <v>450</v>
      </c>
      <c r="E14" s="128" t="s">
        <v>11</v>
      </c>
      <c r="F14" s="128" t="s">
        <v>451</v>
      </c>
      <c r="G14" s="133">
        <f>+SUM(AA14:AA17)</f>
        <v>3.5000000000000003E-2</v>
      </c>
      <c r="H14" s="133">
        <v>0.25</v>
      </c>
      <c r="I14" s="52" t="s">
        <v>76</v>
      </c>
      <c r="J14" s="52" t="s">
        <v>375</v>
      </c>
      <c r="K14" s="52"/>
      <c r="L14" s="52" t="s">
        <v>202</v>
      </c>
      <c r="M14" s="52" t="s">
        <v>228</v>
      </c>
      <c r="N14" s="52" t="s">
        <v>452</v>
      </c>
      <c r="O14" s="52" t="s">
        <v>119</v>
      </c>
      <c r="P14" s="52" t="s">
        <v>83</v>
      </c>
      <c r="Q14" s="52" t="s">
        <v>453</v>
      </c>
      <c r="R14" s="52">
        <v>48</v>
      </c>
      <c r="S14" s="52" t="s">
        <v>454</v>
      </c>
      <c r="T14" s="52" t="s">
        <v>455</v>
      </c>
      <c r="U14" s="53">
        <v>0.08</v>
      </c>
      <c r="V14" s="52">
        <v>12</v>
      </c>
      <c r="W14" s="52">
        <v>12</v>
      </c>
      <c r="X14" s="52" t="s">
        <v>456</v>
      </c>
      <c r="Y14" s="52"/>
      <c r="Z14" s="52" t="s">
        <v>457</v>
      </c>
      <c r="AA14" s="54">
        <v>0.02</v>
      </c>
      <c r="AB14" s="54"/>
      <c r="AC14" s="52">
        <v>12</v>
      </c>
      <c r="AD14" s="52">
        <v>0</v>
      </c>
      <c r="AE14" s="52"/>
      <c r="AF14" s="52"/>
      <c r="AG14" s="52"/>
      <c r="AH14" s="53">
        <v>0</v>
      </c>
      <c r="AI14" s="52">
        <v>12</v>
      </c>
      <c r="AJ14" s="52">
        <v>0</v>
      </c>
      <c r="AK14" s="52"/>
      <c r="AL14" s="52"/>
      <c r="AM14" s="52"/>
      <c r="AN14" s="53">
        <v>0</v>
      </c>
      <c r="AO14" s="52">
        <v>12</v>
      </c>
      <c r="AP14" s="52">
        <v>0</v>
      </c>
      <c r="AQ14" s="52"/>
      <c r="AR14" s="52"/>
      <c r="AS14" s="52"/>
      <c r="AT14" s="53">
        <v>0</v>
      </c>
      <c r="AU14" s="53">
        <v>0.02</v>
      </c>
    </row>
    <row r="15" spans="2:47" s="55" customFormat="1" ht="56.5" customHeight="1" x14ac:dyDescent="0.35">
      <c r="B15" s="129"/>
      <c r="C15" s="129"/>
      <c r="D15" s="129"/>
      <c r="E15" s="129"/>
      <c r="F15" s="129"/>
      <c r="G15" s="134"/>
      <c r="H15" s="134"/>
      <c r="I15" s="52" t="s">
        <v>76</v>
      </c>
      <c r="J15" s="52" t="s">
        <v>375</v>
      </c>
      <c r="K15" s="52"/>
      <c r="L15" s="52" t="s">
        <v>202</v>
      </c>
      <c r="M15" s="52" t="s">
        <v>228</v>
      </c>
      <c r="N15" s="52" t="s">
        <v>458</v>
      </c>
      <c r="O15" s="52" t="s">
        <v>119</v>
      </c>
      <c r="P15" s="52" t="s">
        <v>83</v>
      </c>
      <c r="Q15" s="52" t="s">
        <v>459</v>
      </c>
      <c r="R15" s="52">
        <v>12</v>
      </c>
      <c r="S15" s="52" t="s">
        <v>460</v>
      </c>
      <c r="T15" s="52" t="s">
        <v>461</v>
      </c>
      <c r="U15" s="53">
        <v>0.06</v>
      </c>
      <c r="V15" s="52">
        <v>3</v>
      </c>
      <c r="W15" s="52">
        <v>3</v>
      </c>
      <c r="X15" s="52" t="s">
        <v>462</v>
      </c>
      <c r="Y15" s="52"/>
      <c r="Z15" s="52" t="s">
        <v>463</v>
      </c>
      <c r="AA15" s="54">
        <v>1.4999999999999999E-2</v>
      </c>
      <c r="AB15" s="54"/>
      <c r="AC15" s="52">
        <v>3</v>
      </c>
      <c r="AD15" s="52">
        <v>0</v>
      </c>
      <c r="AE15" s="52"/>
      <c r="AF15" s="52"/>
      <c r="AG15" s="52"/>
      <c r="AH15" s="53">
        <v>0</v>
      </c>
      <c r="AI15" s="52">
        <v>3</v>
      </c>
      <c r="AJ15" s="52">
        <v>0</v>
      </c>
      <c r="AK15" s="52"/>
      <c r="AL15" s="52"/>
      <c r="AM15" s="52"/>
      <c r="AN15" s="53">
        <v>0</v>
      </c>
      <c r="AO15" s="52">
        <v>3</v>
      </c>
      <c r="AP15" s="52">
        <v>0</v>
      </c>
      <c r="AQ15" s="52"/>
      <c r="AR15" s="52"/>
      <c r="AS15" s="52"/>
      <c r="AT15" s="53">
        <v>0</v>
      </c>
      <c r="AU15" s="53">
        <v>1.4999999999999999E-2</v>
      </c>
    </row>
    <row r="16" spans="2:47" s="55" customFormat="1" ht="56.5" customHeight="1" x14ac:dyDescent="0.35">
      <c r="B16" s="129"/>
      <c r="C16" s="129"/>
      <c r="D16" s="129"/>
      <c r="E16" s="129"/>
      <c r="F16" s="129"/>
      <c r="G16" s="134"/>
      <c r="H16" s="134"/>
      <c r="I16" s="52" t="s">
        <v>76</v>
      </c>
      <c r="J16" s="52" t="s">
        <v>375</v>
      </c>
      <c r="K16" s="52"/>
      <c r="L16" s="52" t="s">
        <v>202</v>
      </c>
      <c r="M16" s="52" t="s">
        <v>228</v>
      </c>
      <c r="N16" s="52" t="s">
        <v>464</v>
      </c>
      <c r="O16" s="52" t="s">
        <v>119</v>
      </c>
      <c r="P16" s="52" t="s">
        <v>83</v>
      </c>
      <c r="Q16" s="52" t="s">
        <v>465</v>
      </c>
      <c r="R16" s="52">
        <v>12</v>
      </c>
      <c r="S16" s="52" t="s">
        <v>465</v>
      </c>
      <c r="T16" s="52" t="s">
        <v>466</v>
      </c>
      <c r="U16" s="53">
        <v>0.06</v>
      </c>
      <c r="V16" s="52">
        <v>3</v>
      </c>
      <c r="W16" s="32">
        <v>0</v>
      </c>
      <c r="X16" s="52" t="s">
        <v>467</v>
      </c>
      <c r="Y16" s="52"/>
      <c r="Z16" s="52" t="s">
        <v>468</v>
      </c>
      <c r="AA16" s="63">
        <f>+((W16/R16)/100%)*U16</f>
        <v>0</v>
      </c>
      <c r="AB16" s="54"/>
      <c r="AC16" s="52">
        <v>3</v>
      </c>
      <c r="AD16" s="52">
        <v>0</v>
      </c>
      <c r="AE16" s="52"/>
      <c r="AF16" s="52"/>
      <c r="AG16" s="52"/>
      <c r="AH16" s="53">
        <v>0</v>
      </c>
      <c r="AI16" s="52">
        <v>3</v>
      </c>
      <c r="AJ16" s="52">
        <v>0</v>
      </c>
      <c r="AK16" s="52"/>
      <c r="AL16" s="52"/>
      <c r="AM16" s="52"/>
      <c r="AN16" s="53">
        <v>0</v>
      </c>
      <c r="AO16" s="52">
        <v>3</v>
      </c>
      <c r="AP16" s="52">
        <v>0</v>
      </c>
      <c r="AQ16" s="52"/>
      <c r="AR16" s="52"/>
      <c r="AS16" s="52"/>
      <c r="AT16" s="53">
        <v>0</v>
      </c>
      <c r="AU16" s="53">
        <v>0</v>
      </c>
    </row>
    <row r="17" spans="2:47" s="55" customFormat="1" ht="56.5" customHeight="1" x14ac:dyDescent="0.35">
      <c r="B17" s="130"/>
      <c r="C17" s="130"/>
      <c r="D17" s="130"/>
      <c r="E17" s="130"/>
      <c r="F17" s="130"/>
      <c r="G17" s="135"/>
      <c r="H17" s="135"/>
      <c r="I17" s="52" t="s">
        <v>76</v>
      </c>
      <c r="J17" s="52" t="s">
        <v>375</v>
      </c>
      <c r="K17" s="52"/>
      <c r="L17" s="52" t="s">
        <v>202</v>
      </c>
      <c r="M17" s="52" t="s">
        <v>228</v>
      </c>
      <c r="N17" s="52" t="s">
        <v>469</v>
      </c>
      <c r="O17" s="52" t="s">
        <v>119</v>
      </c>
      <c r="P17" s="52" t="s">
        <v>83</v>
      </c>
      <c r="Q17" s="52" t="s">
        <v>470</v>
      </c>
      <c r="R17" s="52">
        <v>12</v>
      </c>
      <c r="S17" s="52" t="s">
        <v>470</v>
      </c>
      <c r="T17" s="52" t="s">
        <v>471</v>
      </c>
      <c r="U17" s="53">
        <v>0.8</v>
      </c>
      <c r="V17" s="52">
        <v>3</v>
      </c>
      <c r="W17" s="32">
        <v>0</v>
      </c>
      <c r="X17" s="52" t="s">
        <v>472</v>
      </c>
      <c r="Y17" s="52"/>
      <c r="Z17" s="56" t="s">
        <v>473</v>
      </c>
      <c r="AA17" s="63">
        <f>+((W17/R17)/100%)*U17</f>
        <v>0</v>
      </c>
      <c r="AB17" s="57"/>
      <c r="AC17" s="52">
        <v>3</v>
      </c>
      <c r="AD17" s="52">
        <v>0</v>
      </c>
      <c r="AE17" s="52"/>
      <c r="AF17" s="52"/>
      <c r="AG17" s="52"/>
      <c r="AH17" s="53">
        <v>0</v>
      </c>
      <c r="AI17" s="52">
        <v>3</v>
      </c>
      <c r="AJ17" s="52">
        <v>0</v>
      </c>
      <c r="AK17" s="52"/>
      <c r="AL17" s="52"/>
      <c r="AM17" s="52"/>
      <c r="AN17" s="53">
        <v>0</v>
      </c>
      <c r="AO17" s="52">
        <v>3</v>
      </c>
      <c r="AP17" s="52">
        <v>0</v>
      </c>
      <c r="AQ17" s="52"/>
      <c r="AR17" s="52"/>
      <c r="AS17" s="52"/>
      <c r="AT17" s="53">
        <v>0</v>
      </c>
      <c r="AU17" s="53">
        <v>0.2</v>
      </c>
    </row>
    <row r="18" spans="2:47" s="62" customFormat="1" ht="56.5" customHeight="1" x14ac:dyDescent="0.35">
      <c r="B18" s="131" t="s">
        <v>349</v>
      </c>
      <c r="C18" s="131" t="s">
        <v>474</v>
      </c>
      <c r="D18" s="131" t="s">
        <v>475</v>
      </c>
      <c r="E18" s="131" t="s">
        <v>11</v>
      </c>
      <c r="F18" s="131" t="s">
        <v>476</v>
      </c>
      <c r="G18" s="136">
        <f>+SUM(AA18:AA19)</f>
        <v>0</v>
      </c>
      <c r="H18" s="136">
        <v>0.25</v>
      </c>
      <c r="I18" s="58" t="s">
        <v>76</v>
      </c>
      <c r="J18" s="58" t="s">
        <v>393</v>
      </c>
      <c r="K18" s="58"/>
      <c r="L18" s="58" t="s">
        <v>477</v>
      </c>
      <c r="M18" s="58" t="s">
        <v>228</v>
      </c>
      <c r="N18" s="58" t="s">
        <v>478</v>
      </c>
      <c r="O18" s="58" t="s">
        <v>119</v>
      </c>
      <c r="P18" s="58" t="s">
        <v>83</v>
      </c>
      <c r="Q18" s="58" t="s">
        <v>479</v>
      </c>
      <c r="R18" s="58">
        <v>12</v>
      </c>
      <c r="S18" s="58" t="s">
        <v>479</v>
      </c>
      <c r="T18" s="58" t="s">
        <v>480</v>
      </c>
      <c r="U18" s="59">
        <v>0.5</v>
      </c>
      <c r="V18" s="58">
        <v>3</v>
      </c>
      <c r="W18" s="32">
        <v>0</v>
      </c>
      <c r="X18" s="58" t="s">
        <v>481</v>
      </c>
      <c r="Y18" s="58"/>
      <c r="Z18" s="60" t="s">
        <v>482</v>
      </c>
      <c r="AA18" s="64">
        <f t="shared" ref="AA18:AA19" si="0">+((W18/R18)/100%)*U18</f>
        <v>0</v>
      </c>
      <c r="AB18" s="61"/>
      <c r="AC18" s="58">
        <v>3</v>
      </c>
      <c r="AD18" s="58">
        <v>0</v>
      </c>
      <c r="AE18" s="58"/>
      <c r="AF18" s="58"/>
      <c r="AG18" s="58"/>
      <c r="AH18" s="59">
        <v>0</v>
      </c>
      <c r="AI18" s="58">
        <v>3</v>
      </c>
      <c r="AJ18" s="58">
        <v>0</v>
      </c>
      <c r="AK18" s="58"/>
      <c r="AL18" s="58"/>
      <c r="AM18" s="58"/>
      <c r="AN18" s="59">
        <v>0</v>
      </c>
      <c r="AO18" s="58">
        <v>3</v>
      </c>
      <c r="AP18" s="58">
        <v>0</v>
      </c>
      <c r="AQ18" s="58"/>
      <c r="AR18" s="58"/>
      <c r="AS18" s="58"/>
      <c r="AT18" s="59">
        <v>0</v>
      </c>
      <c r="AU18" s="59">
        <v>0.125</v>
      </c>
    </row>
    <row r="19" spans="2:47" s="62" customFormat="1" ht="56.5" customHeight="1" x14ac:dyDescent="0.35">
      <c r="B19" s="132"/>
      <c r="C19" s="132"/>
      <c r="D19" s="132"/>
      <c r="E19" s="132"/>
      <c r="F19" s="132"/>
      <c r="G19" s="137"/>
      <c r="H19" s="137"/>
      <c r="I19" s="58" t="s">
        <v>76</v>
      </c>
      <c r="J19" s="58" t="s">
        <v>393</v>
      </c>
      <c r="K19" s="58"/>
      <c r="L19" s="58" t="s">
        <v>477</v>
      </c>
      <c r="M19" s="58" t="s">
        <v>228</v>
      </c>
      <c r="N19" s="58" t="s">
        <v>483</v>
      </c>
      <c r="O19" s="58" t="s">
        <v>119</v>
      </c>
      <c r="P19" s="58" t="s">
        <v>83</v>
      </c>
      <c r="Q19" s="58" t="s">
        <v>484</v>
      </c>
      <c r="R19" s="58">
        <v>12</v>
      </c>
      <c r="S19" s="58" t="s">
        <v>484</v>
      </c>
      <c r="T19" s="58" t="s">
        <v>480</v>
      </c>
      <c r="U19" s="59">
        <v>0.5</v>
      </c>
      <c r="V19" s="58">
        <v>3</v>
      </c>
      <c r="W19" s="32">
        <v>0</v>
      </c>
      <c r="X19" s="58" t="s">
        <v>485</v>
      </c>
      <c r="Y19" s="58"/>
      <c r="Z19" s="60" t="s">
        <v>486</v>
      </c>
      <c r="AA19" s="64">
        <f t="shared" si="0"/>
        <v>0</v>
      </c>
      <c r="AB19" s="61"/>
      <c r="AC19" s="58">
        <v>3</v>
      </c>
      <c r="AD19" s="58">
        <v>0</v>
      </c>
      <c r="AE19" s="58"/>
      <c r="AF19" s="58"/>
      <c r="AG19" s="58"/>
      <c r="AH19" s="59">
        <v>0</v>
      </c>
      <c r="AI19" s="58">
        <v>3</v>
      </c>
      <c r="AJ19" s="58">
        <v>0</v>
      </c>
      <c r="AK19" s="58"/>
      <c r="AL19" s="58"/>
      <c r="AM19" s="58"/>
      <c r="AN19" s="59">
        <v>0</v>
      </c>
      <c r="AO19" s="58">
        <v>3</v>
      </c>
      <c r="AP19" s="58">
        <v>0</v>
      </c>
      <c r="AQ19" s="58"/>
      <c r="AR19" s="58"/>
      <c r="AS19" s="58"/>
      <c r="AT19" s="59">
        <v>0</v>
      </c>
      <c r="AU19" s="59">
        <v>0.125</v>
      </c>
    </row>
    <row r="20" spans="2:47" ht="56.5" customHeight="1" x14ac:dyDescent="0.35">
      <c r="B20" s="101" t="s">
        <v>349</v>
      </c>
      <c r="C20" s="101" t="s">
        <v>350</v>
      </c>
      <c r="D20" s="101" t="s">
        <v>35</v>
      </c>
      <c r="E20" s="101" t="s">
        <v>11</v>
      </c>
      <c r="F20" s="101" t="s">
        <v>487</v>
      </c>
      <c r="G20" s="118">
        <v>0.25</v>
      </c>
      <c r="H20" s="118">
        <v>0.25</v>
      </c>
      <c r="I20" s="2" t="s">
        <v>76</v>
      </c>
      <c r="J20" s="2" t="s">
        <v>375</v>
      </c>
      <c r="K20" s="2"/>
      <c r="L20" s="2" t="s">
        <v>79</v>
      </c>
      <c r="M20" s="2" t="s">
        <v>228</v>
      </c>
      <c r="N20" s="36" t="s">
        <v>488</v>
      </c>
      <c r="O20" s="2" t="s">
        <v>119</v>
      </c>
      <c r="P20" s="2" t="s">
        <v>83</v>
      </c>
      <c r="Q20" s="2" t="s">
        <v>489</v>
      </c>
      <c r="R20" s="2">
        <v>4</v>
      </c>
      <c r="S20" s="2" t="s">
        <v>490</v>
      </c>
      <c r="T20" s="2" t="s">
        <v>491</v>
      </c>
      <c r="U20" s="3">
        <v>0.1</v>
      </c>
      <c r="V20" s="2">
        <v>1</v>
      </c>
      <c r="W20" s="2">
        <v>1</v>
      </c>
      <c r="X20" s="2" t="s">
        <v>492</v>
      </c>
      <c r="Y20" s="2" t="s">
        <v>493</v>
      </c>
      <c r="Z20" s="36" t="s">
        <v>787</v>
      </c>
      <c r="AA20" s="9">
        <v>2.5000000000000001E-2</v>
      </c>
      <c r="AB20" s="9"/>
      <c r="AC20" s="2">
        <v>1</v>
      </c>
      <c r="AD20" s="2">
        <v>0</v>
      </c>
      <c r="AE20" s="2"/>
      <c r="AF20" s="2"/>
      <c r="AG20" s="2"/>
      <c r="AH20" s="3">
        <v>0</v>
      </c>
      <c r="AI20" s="2">
        <v>1</v>
      </c>
      <c r="AJ20" s="2">
        <v>0</v>
      </c>
      <c r="AK20" s="2"/>
      <c r="AL20" s="2"/>
      <c r="AM20" s="2"/>
      <c r="AN20" s="3">
        <v>0</v>
      </c>
      <c r="AO20" s="2">
        <v>1</v>
      </c>
      <c r="AP20" s="2">
        <v>0</v>
      </c>
      <c r="AQ20" s="2"/>
      <c r="AR20" s="2"/>
      <c r="AS20" s="2"/>
      <c r="AT20" s="3">
        <v>0</v>
      </c>
      <c r="AU20" s="3">
        <v>2.5000000000000001E-2</v>
      </c>
    </row>
    <row r="21" spans="2:47" ht="56.5" customHeight="1" x14ac:dyDescent="0.35">
      <c r="B21" s="121"/>
      <c r="C21" s="121"/>
      <c r="D21" s="121"/>
      <c r="E21" s="121"/>
      <c r="F21" s="121"/>
      <c r="G21" s="123"/>
      <c r="H21" s="123"/>
      <c r="I21" s="2" t="s">
        <v>76</v>
      </c>
      <c r="J21" s="2" t="s">
        <v>375</v>
      </c>
      <c r="K21" s="2"/>
      <c r="L21" s="2" t="s">
        <v>79</v>
      </c>
      <c r="M21" s="2" t="s">
        <v>228</v>
      </c>
      <c r="N21" s="36" t="s">
        <v>494</v>
      </c>
      <c r="O21" s="2" t="s">
        <v>119</v>
      </c>
      <c r="P21" s="2" t="s">
        <v>83</v>
      </c>
      <c r="Q21" s="2" t="s">
        <v>495</v>
      </c>
      <c r="R21" s="2">
        <v>4</v>
      </c>
      <c r="S21" s="2" t="s">
        <v>496</v>
      </c>
      <c r="T21" s="2" t="s">
        <v>497</v>
      </c>
      <c r="U21" s="3">
        <v>0.1</v>
      </c>
      <c r="V21" s="2">
        <v>1</v>
      </c>
      <c r="W21" s="2">
        <v>1</v>
      </c>
      <c r="X21" s="2" t="s">
        <v>498</v>
      </c>
      <c r="Y21" s="2"/>
      <c r="Z21" s="36" t="s">
        <v>788</v>
      </c>
      <c r="AA21" s="9">
        <v>2.5000000000000001E-2</v>
      </c>
      <c r="AB21" s="9"/>
      <c r="AC21" s="2">
        <v>1</v>
      </c>
      <c r="AD21" s="2">
        <v>0</v>
      </c>
      <c r="AE21" s="2"/>
      <c r="AF21" s="2"/>
      <c r="AG21" s="2"/>
      <c r="AH21" s="3">
        <v>0</v>
      </c>
      <c r="AI21" s="2">
        <v>1</v>
      </c>
      <c r="AJ21" s="2">
        <v>0</v>
      </c>
      <c r="AK21" s="2"/>
      <c r="AL21" s="2"/>
      <c r="AM21" s="2"/>
      <c r="AN21" s="3">
        <v>0</v>
      </c>
      <c r="AO21" s="2">
        <v>1</v>
      </c>
      <c r="AP21" s="2">
        <v>0</v>
      </c>
      <c r="AQ21" s="2"/>
      <c r="AR21" s="2"/>
      <c r="AS21" s="2"/>
      <c r="AT21" s="3">
        <v>0</v>
      </c>
      <c r="AU21" s="3">
        <v>2.5000000000000001E-2</v>
      </c>
    </row>
    <row r="22" spans="2:47" ht="56.5" customHeight="1" x14ac:dyDescent="0.35">
      <c r="B22" s="121"/>
      <c r="C22" s="121"/>
      <c r="D22" s="121"/>
      <c r="E22" s="121"/>
      <c r="F22" s="121"/>
      <c r="G22" s="123"/>
      <c r="H22" s="123"/>
      <c r="I22" s="2" t="s">
        <v>76</v>
      </c>
      <c r="J22" s="2" t="s">
        <v>375</v>
      </c>
      <c r="K22" s="2"/>
      <c r="L22" s="2" t="s">
        <v>79</v>
      </c>
      <c r="M22" s="2" t="s">
        <v>228</v>
      </c>
      <c r="N22" s="36" t="s">
        <v>499</v>
      </c>
      <c r="O22" s="2" t="s">
        <v>119</v>
      </c>
      <c r="P22" s="2" t="s">
        <v>271</v>
      </c>
      <c r="Q22" s="2" t="s">
        <v>500</v>
      </c>
      <c r="R22" s="2">
        <v>1</v>
      </c>
      <c r="S22" s="2" t="s">
        <v>501</v>
      </c>
      <c r="T22" s="2" t="s">
        <v>502</v>
      </c>
      <c r="U22" s="3">
        <v>0.2</v>
      </c>
      <c r="V22" s="2">
        <v>1</v>
      </c>
      <c r="W22" s="2">
        <v>1</v>
      </c>
      <c r="X22" s="2" t="s">
        <v>503</v>
      </c>
      <c r="Y22" s="2"/>
      <c r="Z22" s="36" t="s">
        <v>788</v>
      </c>
      <c r="AA22" s="9">
        <v>0.2</v>
      </c>
      <c r="AB22" s="9"/>
      <c r="AC22" s="2">
        <v>0</v>
      </c>
      <c r="AD22" s="2">
        <v>0</v>
      </c>
      <c r="AE22" s="2"/>
      <c r="AF22" s="2"/>
      <c r="AG22" s="2"/>
      <c r="AH22" s="3">
        <v>0</v>
      </c>
      <c r="AI22" s="2">
        <v>0</v>
      </c>
      <c r="AJ22" s="2">
        <v>0</v>
      </c>
      <c r="AK22" s="2"/>
      <c r="AL22" s="2"/>
      <c r="AM22" s="2"/>
      <c r="AN22" s="3">
        <v>0</v>
      </c>
      <c r="AO22" s="2">
        <v>0</v>
      </c>
      <c r="AP22" s="2">
        <v>0</v>
      </c>
      <c r="AQ22" s="2"/>
      <c r="AR22" s="2"/>
      <c r="AS22" s="2"/>
      <c r="AT22" s="3">
        <v>0</v>
      </c>
      <c r="AU22" s="3">
        <v>0.2</v>
      </c>
    </row>
    <row r="23" spans="2:47" ht="56.5" customHeight="1" x14ac:dyDescent="0.35">
      <c r="B23" s="121"/>
      <c r="C23" s="121"/>
      <c r="D23" s="121"/>
      <c r="E23" s="121"/>
      <c r="F23" s="121"/>
      <c r="G23" s="123"/>
      <c r="H23" s="123"/>
      <c r="I23" s="2" t="s">
        <v>76</v>
      </c>
      <c r="J23" s="2" t="s">
        <v>375</v>
      </c>
      <c r="K23" s="2"/>
      <c r="L23" s="2" t="s">
        <v>79</v>
      </c>
      <c r="M23" s="2" t="s">
        <v>228</v>
      </c>
      <c r="N23" s="36" t="s">
        <v>504</v>
      </c>
      <c r="O23" s="2" t="s">
        <v>113</v>
      </c>
      <c r="P23" s="2" t="s">
        <v>144</v>
      </c>
      <c r="Q23" s="2" t="s">
        <v>505</v>
      </c>
      <c r="R23" s="2">
        <v>1</v>
      </c>
      <c r="S23" s="2" t="s">
        <v>506</v>
      </c>
      <c r="T23" s="2" t="s">
        <v>507</v>
      </c>
      <c r="U23" s="3">
        <v>0.2</v>
      </c>
      <c r="V23" s="2">
        <v>0</v>
      </c>
      <c r="W23" s="2">
        <v>0</v>
      </c>
      <c r="X23" s="2"/>
      <c r="Y23" s="2"/>
      <c r="Z23" s="2"/>
      <c r="AA23" s="9">
        <v>0</v>
      </c>
      <c r="AB23" s="9"/>
      <c r="AC23" s="2">
        <v>1</v>
      </c>
      <c r="AD23" s="2">
        <v>0</v>
      </c>
      <c r="AE23" s="2"/>
      <c r="AF23" s="2"/>
      <c r="AG23" s="2"/>
      <c r="AH23" s="3">
        <v>0</v>
      </c>
      <c r="AI23" s="2">
        <v>0</v>
      </c>
      <c r="AJ23" s="2">
        <v>0</v>
      </c>
      <c r="AK23" s="2"/>
      <c r="AL23" s="2"/>
      <c r="AM23" s="2"/>
      <c r="AN23" s="3">
        <v>0</v>
      </c>
      <c r="AO23" s="2">
        <v>0</v>
      </c>
      <c r="AP23" s="2">
        <v>0</v>
      </c>
      <c r="AQ23" s="2"/>
      <c r="AR23" s="2"/>
      <c r="AS23" s="2"/>
      <c r="AT23" s="3">
        <v>0</v>
      </c>
      <c r="AU23" s="3">
        <v>0</v>
      </c>
    </row>
    <row r="24" spans="2:47" ht="56.5" customHeight="1" x14ac:dyDescent="0.35">
      <c r="B24" s="121"/>
      <c r="C24" s="121"/>
      <c r="D24" s="121"/>
      <c r="E24" s="121"/>
      <c r="F24" s="121"/>
      <c r="G24" s="123"/>
      <c r="H24" s="123"/>
      <c r="I24" s="2" t="s">
        <v>76</v>
      </c>
      <c r="J24" s="2" t="s">
        <v>375</v>
      </c>
      <c r="K24" s="2"/>
      <c r="L24" s="2" t="s">
        <v>79</v>
      </c>
      <c r="M24" s="2" t="s">
        <v>228</v>
      </c>
      <c r="N24" s="36" t="s">
        <v>508</v>
      </c>
      <c r="O24" s="2" t="s">
        <v>108</v>
      </c>
      <c r="P24" s="2" t="s">
        <v>509</v>
      </c>
      <c r="Q24" s="2" t="s">
        <v>510</v>
      </c>
      <c r="R24" s="2">
        <v>12</v>
      </c>
      <c r="S24" s="2" t="s">
        <v>511</v>
      </c>
      <c r="T24" s="2" t="s">
        <v>512</v>
      </c>
      <c r="U24" s="3">
        <v>0.2</v>
      </c>
      <c r="V24" s="2">
        <v>0</v>
      </c>
      <c r="W24" s="2">
        <v>0</v>
      </c>
      <c r="X24" s="2"/>
      <c r="Y24" s="2"/>
      <c r="Z24" s="2"/>
      <c r="AA24" s="9">
        <v>0</v>
      </c>
      <c r="AB24" s="9"/>
      <c r="AC24" s="2">
        <v>0</v>
      </c>
      <c r="AD24" s="2">
        <v>0</v>
      </c>
      <c r="AE24" s="2"/>
      <c r="AF24" s="2"/>
      <c r="AG24" s="2"/>
      <c r="AH24" s="3">
        <v>0</v>
      </c>
      <c r="AI24" s="2">
        <v>0</v>
      </c>
      <c r="AJ24" s="2">
        <v>0</v>
      </c>
      <c r="AK24" s="2"/>
      <c r="AL24" s="2"/>
      <c r="AM24" s="2"/>
      <c r="AN24" s="3">
        <v>0</v>
      </c>
      <c r="AO24" s="2">
        <v>12</v>
      </c>
      <c r="AP24" s="2">
        <v>0</v>
      </c>
      <c r="AQ24" s="2"/>
      <c r="AR24" s="2"/>
      <c r="AS24" s="2"/>
      <c r="AT24" s="3">
        <v>0</v>
      </c>
      <c r="AU24" s="3">
        <v>0</v>
      </c>
    </row>
    <row r="25" spans="2:47" ht="56.5" customHeight="1" x14ac:dyDescent="0.35">
      <c r="B25" s="122"/>
      <c r="C25" s="122"/>
      <c r="D25" s="122"/>
      <c r="E25" s="122"/>
      <c r="F25" s="122"/>
      <c r="G25" s="119"/>
      <c r="H25" s="119"/>
      <c r="I25" s="2" t="s">
        <v>76</v>
      </c>
      <c r="J25" s="2" t="s">
        <v>375</v>
      </c>
      <c r="K25" s="2"/>
      <c r="L25" s="2" t="s">
        <v>79</v>
      </c>
      <c r="M25" s="2" t="s">
        <v>228</v>
      </c>
      <c r="N25" s="36" t="s">
        <v>513</v>
      </c>
      <c r="O25" s="2" t="s">
        <v>514</v>
      </c>
      <c r="P25" s="2" t="s">
        <v>255</v>
      </c>
      <c r="Q25" s="2" t="s">
        <v>515</v>
      </c>
      <c r="R25" s="2">
        <v>1</v>
      </c>
      <c r="S25" s="2" t="s">
        <v>516</v>
      </c>
      <c r="T25" s="2" t="s">
        <v>517</v>
      </c>
      <c r="U25" s="3">
        <v>0.2</v>
      </c>
      <c r="V25" s="2">
        <v>0</v>
      </c>
      <c r="W25" s="2">
        <v>0</v>
      </c>
      <c r="X25" s="2"/>
      <c r="Y25" s="2"/>
      <c r="Z25" s="2"/>
      <c r="AA25" s="9">
        <v>0</v>
      </c>
      <c r="AB25" s="9"/>
      <c r="AC25" s="2">
        <v>0</v>
      </c>
      <c r="AD25" s="2">
        <v>0</v>
      </c>
      <c r="AE25" s="2"/>
      <c r="AF25" s="2"/>
      <c r="AG25" s="2"/>
      <c r="AH25" s="3">
        <v>0</v>
      </c>
      <c r="AI25" s="2">
        <v>0</v>
      </c>
      <c r="AJ25" s="2">
        <v>0</v>
      </c>
      <c r="AK25" s="2"/>
      <c r="AL25" s="2"/>
      <c r="AM25" s="2"/>
      <c r="AN25" s="3">
        <v>0</v>
      </c>
      <c r="AO25" s="2">
        <v>1</v>
      </c>
      <c r="AP25" s="2">
        <v>0</v>
      </c>
      <c r="AQ25" s="2"/>
      <c r="AR25" s="2"/>
      <c r="AS25" s="2"/>
      <c r="AT25" s="3">
        <v>0</v>
      </c>
      <c r="AU25" s="3">
        <v>0</v>
      </c>
    </row>
    <row r="26" spans="2:47" x14ac:dyDescent="0.35">
      <c r="F26" s="22" t="s">
        <v>766</v>
      </c>
      <c r="G26" s="17">
        <f>+AVERAGE(G11:G25)</f>
        <v>0.13375000000000001</v>
      </c>
      <c r="H26" s="17">
        <f>+AVERAGE(H11:H25)</f>
        <v>0.25</v>
      </c>
    </row>
    <row r="27" spans="2:47" x14ac:dyDescent="0.35">
      <c r="F27" s="22" t="s">
        <v>767</v>
      </c>
      <c r="G27" s="17">
        <f>+AVERAGE(G11:G19)</f>
        <v>9.5000000000000015E-2</v>
      </c>
      <c r="H27" s="17">
        <f>+AVERAGE(H11:H19)</f>
        <v>0.25</v>
      </c>
    </row>
  </sheetData>
  <mergeCells count="54">
    <mergeCell ref="H14:H17"/>
    <mergeCell ref="H18:H19"/>
    <mergeCell ref="H20:H25"/>
    <mergeCell ref="G20:G25"/>
    <mergeCell ref="G18:G19"/>
    <mergeCell ref="G14:G17"/>
    <mergeCell ref="B18:B19"/>
    <mergeCell ref="C18:C19"/>
    <mergeCell ref="D18:D19"/>
    <mergeCell ref="E18:E19"/>
    <mergeCell ref="F18:F19"/>
    <mergeCell ref="B20:B25"/>
    <mergeCell ref="C20:C25"/>
    <mergeCell ref="D20:D25"/>
    <mergeCell ref="E20:E25"/>
    <mergeCell ref="F20:F25"/>
    <mergeCell ref="B14:B17"/>
    <mergeCell ref="C14:C17"/>
    <mergeCell ref="D14:D17"/>
    <mergeCell ref="E14:E17"/>
    <mergeCell ref="F14:F17"/>
    <mergeCell ref="G11:G13"/>
    <mergeCell ref="J9:J10"/>
    <mergeCell ref="K9:K10"/>
    <mergeCell ref="L9:L10"/>
    <mergeCell ref="M9:M10"/>
    <mergeCell ref="H11:H13"/>
    <mergeCell ref="B11:B13"/>
    <mergeCell ref="C11:C13"/>
    <mergeCell ref="D11:D13"/>
    <mergeCell ref="E11:E13"/>
    <mergeCell ref="F11:F13"/>
    <mergeCell ref="B8:M8"/>
    <mergeCell ref="N8:U9"/>
    <mergeCell ref="V8:AU8"/>
    <mergeCell ref="B9:B10"/>
    <mergeCell ref="C9:C10"/>
    <mergeCell ref="D9:D10"/>
    <mergeCell ref="E9:E10"/>
    <mergeCell ref="F9:F10"/>
    <mergeCell ref="G9:G10"/>
    <mergeCell ref="I9:I10"/>
    <mergeCell ref="H9:H10"/>
    <mergeCell ref="AI9:AN9"/>
    <mergeCell ref="AO9:AT9"/>
    <mergeCell ref="AU9:AU10"/>
    <mergeCell ref="V9:AA9"/>
    <mergeCell ref="AC9:AH9"/>
    <mergeCell ref="B2:B5"/>
    <mergeCell ref="C2:AU2"/>
    <mergeCell ref="C3:F3"/>
    <mergeCell ref="G3:AU3"/>
    <mergeCell ref="C4:AU4"/>
    <mergeCell ref="D5:AU5"/>
  </mergeCells>
  <phoneticPr fontId="11" type="noConversion"/>
  <pageMargins left="0.7" right="0.7" top="0.75" bottom="0.75" header="0.3" footer="0.3"/>
  <pageSetup paperSize="9" orientation="portrait" r:id="rId1"/>
  <ignoredErrors>
    <ignoredError sqref="G27:H27 G14 G18" formulaRange="1"/>
  </ignoredError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A5B02E-040B-479E-9B70-2A28A6E04A2F}">
  <dimension ref="B2:AS16"/>
  <sheetViews>
    <sheetView topLeftCell="E5" workbookViewId="0">
      <selection activeCell="G16" sqref="G16"/>
    </sheetView>
  </sheetViews>
  <sheetFormatPr baseColWidth="10" defaultColWidth="8.7265625" defaultRowHeight="14.5" x14ac:dyDescent="0.35"/>
  <cols>
    <col min="1" max="1" width="3" customWidth="1"/>
    <col min="2" max="2" width="25" customWidth="1"/>
    <col min="3" max="5" width="20" customWidth="1"/>
    <col min="6" max="6" width="30" customWidth="1"/>
    <col min="7" max="7" width="15" customWidth="1"/>
    <col min="8" max="12" width="20" customWidth="1"/>
    <col min="13" max="13" width="45" customWidth="1"/>
    <col min="14" max="15" width="15" customWidth="1"/>
    <col min="16" max="16" width="30" customWidth="1"/>
    <col min="17" max="17" width="15" customWidth="1"/>
    <col min="18" max="18" width="30" customWidth="1"/>
    <col min="19" max="19" width="45" customWidth="1"/>
    <col min="20" max="22" width="15" customWidth="1"/>
    <col min="23" max="25" width="25" customWidth="1"/>
    <col min="26" max="28" width="15" customWidth="1"/>
    <col min="29" max="31" width="25" customWidth="1"/>
    <col min="32" max="34" width="15" customWidth="1"/>
    <col min="35" max="37" width="25" customWidth="1"/>
    <col min="38" max="40" width="15" customWidth="1"/>
    <col min="41" max="43" width="25" customWidth="1"/>
    <col min="44" max="46" width="15" customWidth="1"/>
  </cols>
  <sheetData>
    <row r="2" spans="2:45" x14ac:dyDescent="0.35">
      <c r="B2" s="101"/>
      <c r="C2" s="104" t="s">
        <v>40</v>
      </c>
      <c r="D2" s="105"/>
      <c r="E2" s="105"/>
      <c r="F2" s="105"/>
      <c r="G2" s="105"/>
      <c r="H2" s="105"/>
      <c r="I2" s="105"/>
      <c r="J2" s="105"/>
      <c r="K2" s="105"/>
      <c r="L2" s="105"/>
      <c r="M2" s="105"/>
      <c r="N2" s="105"/>
      <c r="O2" s="105"/>
      <c r="P2" s="105"/>
      <c r="Q2" s="105"/>
      <c r="R2" s="105"/>
      <c r="S2" s="105"/>
      <c r="T2" s="105"/>
      <c r="U2" s="105"/>
      <c r="V2" s="105"/>
      <c r="W2" s="105"/>
      <c r="X2" s="105"/>
      <c r="Y2" s="105"/>
      <c r="Z2" s="105"/>
      <c r="AA2" s="105"/>
      <c r="AB2" s="105"/>
      <c r="AC2" s="105"/>
      <c r="AD2" s="105"/>
      <c r="AE2" s="105"/>
      <c r="AF2" s="105"/>
      <c r="AG2" s="105"/>
      <c r="AH2" s="105"/>
      <c r="AI2" s="105"/>
      <c r="AJ2" s="105"/>
      <c r="AK2" s="105"/>
      <c r="AL2" s="105"/>
      <c r="AM2" s="105"/>
      <c r="AN2" s="105"/>
      <c r="AO2" s="105"/>
      <c r="AP2" s="105"/>
      <c r="AQ2" s="105"/>
      <c r="AR2" s="105"/>
      <c r="AS2" s="106"/>
    </row>
    <row r="3" spans="2:45" x14ac:dyDescent="0.35">
      <c r="B3" s="102"/>
      <c r="C3" s="104" t="s">
        <v>41</v>
      </c>
      <c r="D3" s="105"/>
      <c r="E3" s="105"/>
      <c r="F3" s="106"/>
      <c r="G3" s="104" t="s">
        <v>42</v>
      </c>
      <c r="H3" s="105"/>
      <c r="I3" s="105"/>
      <c r="J3" s="105"/>
      <c r="K3" s="105"/>
      <c r="L3" s="105"/>
      <c r="M3" s="105"/>
      <c r="N3" s="105"/>
      <c r="O3" s="105"/>
      <c r="P3" s="105"/>
      <c r="Q3" s="105"/>
      <c r="R3" s="105"/>
      <c r="S3" s="105"/>
      <c r="T3" s="105"/>
      <c r="U3" s="105"/>
      <c r="V3" s="105"/>
      <c r="W3" s="105"/>
      <c r="X3" s="105"/>
      <c r="Y3" s="105"/>
      <c r="Z3" s="105"/>
      <c r="AA3" s="105"/>
      <c r="AB3" s="105"/>
      <c r="AC3" s="105"/>
      <c r="AD3" s="105"/>
      <c r="AE3" s="105"/>
      <c r="AF3" s="105"/>
      <c r="AG3" s="105"/>
      <c r="AH3" s="105"/>
      <c r="AI3" s="105"/>
      <c r="AJ3" s="105"/>
      <c r="AK3" s="105"/>
      <c r="AL3" s="105"/>
      <c r="AM3" s="105"/>
      <c r="AN3" s="105"/>
      <c r="AO3" s="105"/>
      <c r="AP3" s="105"/>
      <c r="AQ3" s="105"/>
      <c r="AR3" s="105"/>
      <c r="AS3" s="106"/>
    </row>
    <row r="4" spans="2:45" x14ac:dyDescent="0.35">
      <c r="B4" s="102"/>
      <c r="C4" s="104" t="s">
        <v>43</v>
      </c>
      <c r="D4" s="105"/>
      <c r="E4" s="105"/>
      <c r="F4" s="105"/>
      <c r="G4" s="105"/>
      <c r="H4" s="105"/>
      <c r="I4" s="105"/>
      <c r="J4" s="105"/>
      <c r="K4" s="105"/>
      <c r="L4" s="105"/>
      <c r="M4" s="105"/>
      <c r="N4" s="105"/>
      <c r="O4" s="105"/>
      <c r="P4" s="105"/>
      <c r="Q4" s="105"/>
      <c r="R4" s="105"/>
      <c r="S4" s="105"/>
      <c r="T4" s="105"/>
      <c r="U4" s="105"/>
      <c r="V4" s="105"/>
      <c r="W4" s="105"/>
      <c r="X4" s="105"/>
      <c r="Y4" s="105"/>
      <c r="Z4" s="105"/>
      <c r="AA4" s="105"/>
      <c r="AB4" s="105"/>
      <c r="AC4" s="105"/>
      <c r="AD4" s="105"/>
      <c r="AE4" s="105"/>
      <c r="AF4" s="105"/>
      <c r="AG4" s="105"/>
      <c r="AH4" s="105"/>
      <c r="AI4" s="105"/>
      <c r="AJ4" s="105"/>
      <c r="AK4" s="105"/>
      <c r="AL4" s="105"/>
      <c r="AM4" s="105"/>
      <c r="AN4" s="105"/>
      <c r="AO4" s="105"/>
      <c r="AP4" s="105"/>
      <c r="AQ4" s="105"/>
      <c r="AR4" s="105"/>
      <c r="AS4" s="106"/>
    </row>
    <row r="5" spans="2:45" x14ac:dyDescent="0.35">
      <c r="B5" s="103"/>
      <c r="C5" s="1">
        <v>2025</v>
      </c>
      <c r="D5" s="104"/>
      <c r="E5" s="105"/>
      <c r="F5" s="105"/>
      <c r="G5" s="105"/>
      <c r="H5" s="105"/>
      <c r="I5" s="105"/>
      <c r="J5" s="105"/>
      <c r="K5" s="105"/>
      <c r="L5" s="105"/>
      <c r="M5" s="105"/>
      <c r="N5" s="105"/>
      <c r="O5" s="105"/>
      <c r="P5" s="105"/>
      <c r="Q5" s="105"/>
      <c r="R5" s="105"/>
      <c r="S5" s="105"/>
      <c r="T5" s="105"/>
      <c r="U5" s="105"/>
      <c r="V5" s="105"/>
      <c r="W5" s="105"/>
      <c r="X5" s="105"/>
      <c r="Y5" s="105"/>
      <c r="Z5" s="105"/>
      <c r="AA5" s="105"/>
      <c r="AB5" s="105"/>
      <c r="AC5" s="105"/>
      <c r="AD5" s="105"/>
      <c r="AE5" s="105"/>
      <c r="AF5" s="105"/>
      <c r="AG5" s="105"/>
      <c r="AH5" s="105"/>
      <c r="AI5" s="105"/>
      <c r="AJ5" s="105"/>
      <c r="AK5" s="105"/>
      <c r="AL5" s="105"/>
      <c r="AM5" s="105"/>
      <c r="AN5" s="105"/>
      <c r="AO5" s="105"/>
      <c r="AP5" s="105"/>
      <c r="AQ5" s="105"/>
      <c r="AR5" s="105"/>
      <c r="AS5" s="106"/>
    </row>
    <row r="8" spans="2:45" x14ac:dyDescent="0.35">
      <c r="B8" s="107" t="s">
        <v>44</v>
      </c>
      <c r="C8" s="108"/>
      <c r="D8" s="108"/>
      <c r="E8" s="108"/>
      <c r="F8" s="108"/>
      <c r="G8" s="108"/>
      <c r="H8" s="108"/>
      <c r="I8" s="108"/>
      <c r="J8" s="108"/>
      <c r="K8" s="108"/>
      <c r="L8" s="109"/>
      <c r="M8" s="110" t="s">
        <v>45</v>
      </c>
      <c r="N8" s="111"/>
      <c r="O8" s="111"/>
      <c r="P8" s="111"/>
      <c r="Q8" s="111"/>
      <c r="R8" s="111"/>
      <c r="S8" s="111"/>
      <c r="T8" s="112"/>
      <c r="U8" s="107" t="s">
        <v>46</v>
      </c>
      <c r="V8" s="108"/>
      <c r="W8" s="108"/>
      <c r="X8" s="108"/>
      <c r="Y8" s="108"/>
      <c r="Z8" s="108"/>
      <c r="AA8" s="108"/>
      <c r="AB8" s="108"/>
      <c r="AC8" s="108"/>
      <c r="AD8" s="108"/>
      <c r="AE8" s="108"/>
      <c r="AF8" s="108"/>
      <c r="AG8" s="108"/>
      <c r="AH8" s="108"/>
      <c r="AI8" s="108"/>
      <c r="AJ8" s="108"/>
      <c r="AK8" s="108"/>
      <c r="AL8" s="108"/>
      <c r="AM8" s="108"/>
      <c r="AN8" s="108"/>
      <c r="AO8" s="108"/>
      <c r="AP8" s="108"/>
      <c r="AQ8" s="108"/>
      <c r="AR8" s="108"/>
      <c r="AS8" s="109"/>
    </row>
    <row r="9" spans="2:45" x14ac:dyDescent="0.35">
      <c r="B9" s="116" t="s">
        <v>47</v>
      </c>
      <c r="C9" s="116" t="s">
        <v>48</v>
      </c>
      <c r="D9" s="116" t="s">
        <v>49</v>
      </c>
      <c r="E9" s="116" t="s">
        <v>1</v>
      </c>
      <c r="F9" s="116" t="s">
        <v>50</v>
      </c>
      <c r="G9" s="116" t="s">
        <v>51</v>
      </c>
      <c r="H9" s="116" t="s">
        <v>52</v>
      </c>
      <c r="I9" s="116" t="s">
        <v>53</v>
      </c>
      <c r="J9" s="116" t="s">
        <v>54</v>
      </c>
      <c r="K9" s="116" t="s">
        <v>55</v>
      </c>
      <c r="L9" s="116" t="s">
        <v>56</v>
      </c>
      <c r="M9" s="113"/>
      <c r="N9" s="114"/>
      <c r="O9" s="114"/>
      <c r="P9" s="114"/>
      <c r="Q9" s="114"/>
      <c r="R9" s="114"/>
      <c r="S9" s="114"/>
      <c r="T9" s="115"/>
      <c r="U9" s="107" t="s">
        <v>57</v>
      </c>
      <c r="V9" s="108"/>
      <c r="W9" s="108"/>
      <c r="X9" s="108"/>
      <c r="Y9" s="108"/>
      <c r="Z9" s="109"/>
      <c r="AA9" s="107" t="s">
        <v>58</v>
      </c>
      <c r="AB9" s="108"/>
      <c r="AC9" s="108"/>
      <c r="AD9" s="108"/>
      <c r="AE9" s="108"/>
      <c r="AF9" s="109"/>
      <c r="AG9" s="107" t="s">
        <v>59</v>
      </c>
      <c r="AH9" s="108"/>
      <c r="AI9" s="108"/>
      <c r="AJ9" s="108"/>
      <c r="AK9" s="108"/>
      <c r="AL9" s="109"/>
      <c r="AM9" s="107" t="s">
        <v>60</v>
      </c>
      <c r="AN9" s="108"/>
      <c r="AO9" s="108"/>
      <c r="AP9" s="108"/>
      <c r="AQ9" s="108"/>
      <c r="AR9" s="109"/>
      <c r="AS9" s="116" t="s">
        <v>2</v>
      </c>
    </row>
    <row r="10" spans="2:45" ht="26" x14ac:dyDescent="0.35">
      <c r="B10" s="117"/>
      <c r="C10" s="117"/>
      <c r="D10" s="117"/>
      <c r="E10" s="117"/>
      <c r="F10" s="117"/>
      <c r="G10" s="117"/>
      <c r="H10" s="117"/>
      <c r="I10" s="117"/>
      <c r="J10" s="117"/>
      <c r="K10" s="117"/>
      <c r="L10" s="117"/>
      <c r="M10" s="1" t="s">
        <v>61</v>
      </c>
      <c r="N10" s="1" t="s">
        <v>62</v>
      </c>
      <c r="O10" s="1" t="s">
        <v>63</v>
      </c>
      <c r="P10" s="1" t="s">
        <v>64</v>
      </c>
      <c r="Q10" s="1" t="s">
        <v>48</v>
      </c>
      <c r="R10" s="1" t="s">
        <v>65</v>
      </c>
      <c r="S10" s="1" t="s">
        <v>66</v>
      </c>
      <c r="T10" s="1" t="s">
        <v>67</v>
      </c>
      <c r="U10" s="1" t="s">
        <v>68</v>
      </c>
      <c r="V10" s="1" t="s">
        <v>51</v>
      </c>
      <c r="W10" s="1" t="s">
        <v>69</v>
      </c>
      <c r="X10" s="1" t="s">
        <v>70</v>
      </c>
      <c r="Y10" s="1" t="s">
        <v>71</v>
      </c>
      <c r="Z10" s="1" t="s">
        <v>72</v>
      </c>
      <c r="AA10" s="1" t="s">
        <v>68</v>
      </c>
      <c r="AB10" s="1" t="s">
        <v>51</v>
      </c>
      <c r="AC10" s="1" t="s">
        <v>69</v>
      </c>
      <c r="AD10" s="1" t="s">
        <v>70</v>
      </c>
      <c r="AE10" s="1" t="s">
        <v>71</v>
      </c>
      <c r="AF10" s="1" t="s">
        <v>72</v>
      </c>
      <c r="AG10" s="1" t="s">
        <v>68</v>
      </c>
      <c r="AH10" s="1" t="s">
        <v>51</v>
      </c>
      <c r="AI10" s="1" t="s">
        <v>69</v>
      </c>
      <c r="AJ10" s="1" t="s">
        <v>70</v>
      </c>
      <c r="AK10" s="1" t="s">
        <v>71</v>
      </c>
      <c r="AL10" s="1" t="s">
        <v>72</v>
      </c>
      <c r="AM10" s="1" t="s">
        <v>68</v>
      </c>
      <c r="AN10" s="1" t="s">
        <v>51</v>
      </c>
      <c r="AO10" s="1" t="s">
        <v>69</v>
      </c>
      <c r="AP10" s="1" t="s">
        <v>70</v>
      </c>
      <c r="AQ10" s="1" t="s">
        <v>71</v>
      </c>
      <c r="AR10" s="1" t="s">
        <v>72</v>
      </c>
      <c r="AS10" s="120"/>
    </row>
    <row r="11" spans="2:45" ht="60.5" customHeight="1" x14ac:dyDescent="0.35">
      <c r="B11" s="101" t="s">
        <v>198</v>
      </c>
      <c r="C11" s="101" t="s">
        <v>376</v>
      </c>
      <c r="D11" s="101" t="s">
        <v>31</v>
      </c>
      <c r="E11" s="101" t="s">
        <v>12</v>
      </c>
      <c r="F11" s="101" t="s">
        <v>518</v>
      </c>
      <c r="G11" s="118">
        <v>6.25E-2</v>
      </c>
      <c r="H11" s="2" t="s">
        <v>519</v>
      </c>
      <c r="I11" s="2" t="s">
        <v>338</v>
      </c>
      <c r="J11" s="2" t="s">
        <v>378</v>
      </c>
      <c r="K11" s="2" t="s">
        <v>79</v>
      </c>
      <c r="L11" s="2" t="s">
        <v>228</v>
      </c>
      <c r="M11" s="2" t="s">
        <v>520</v>
      </c>
      <c r="N11" s="2" t="s">
        <v>169</v>
      </c>
      <c r="O11" s="2" t="s">
        <v>163</v>
      </c>
      <c r="P11" s="2" t="s">
        <v>521</v>
      </c>
      <c r="Q11" s="2">
        <v>6</v>
      </c>
      <c r="R11" s="2" t="s">
        <v>522</v>
      </c>
      <c r="S11" s="2" t="s">
        <v>523</v>
      </c>
      <c r="T11" s="3">
        <v>0.75</v>
      </c>
      <c r="U11" s="2">
        <v>0</v>
      </c>
      <c r="V11" s="2">
        <v>0</v>
      </c>
      <c r="W11" s="2"/>
      <c r="X11" s="2"/>
      <c r="Y11" s="2" t="s">
        <v>524</v>
      </c>
      <c r="Z11" s="9">
        <v>0</v>
      </c>
      <c r="AA11" s="2">
        <v>2</v>
      </c>
      <c r="AB11" s="2">
        <v>0</v>
      </c>
      <c r="AC11" s="2"/>
      <c r="AD11" s="2"/>
      <c r="AE11" s="2"/>
      <c r="AF11" s="3">
        <v>0</v>
      </c>
      <c r="AG11" s="2">
        <v>2</v>
      </c>
      <c r="AH11" s="2">
        <v>0</v>
      </c>
      <c r="AI11" s="2"/>
      <c r="AJ11" s="2"/>
      <c r="AK11" s="2"/>
      <c r="AL11" s="3">
        <v>0</v>
      </c>
      <c r="AM11" s="2">
        <v>2</v>
      </c>
      <c r="AN11" s="2">
        <v>0</v>
      </c>
      <c r="AO11" s="2"/>
      <c r="AP11" s="2"/>
      <c r="AQ11" s="2"/>
      <c r="AR11" s="3">
        <v>0</v>
      </c>
      <c r="AS11" s="3">
        <v>0</v>
      </c>
    </row>
    <row r="12" spans="2:45" ht="60.5" customHeight="1" x14ac:dyDescent="0.35">
      <c r="B12" s="122"/>
      <c r="C12" s="122"/>
      <c r="D12" s="122"/>
      <c r="E12" s="122"/>
      <c r="F12" s="122"/>
      <c r="G12" s="119"/>
      <c r="H12" s="2" t="s">
        <v>519</v>
      </c>
      <c r="I12" s="2" t="s">
        <v>158</v>
      </c>
      <c r="J12" s="2" t="s">
        <v>378</v>
      </c>
      <c r="K12" s="2" t="s">
        <v>79</v>
      </c>
      <c r="L12" s="2" t="s">
        <v>228</v>
      </c>
      <c r="M12" s="2" t="s">
        <v>525</v>
      </c>
      <c r="N12" s="2" t="s">
        <v>119</v>
      </c>
      <c r="O12" s="2" t="s">
        <v>163</v>
      </c>
      <c r="P12" s="2" t="s">
        <v>526</v>
      </c>
      <c r="Q12" s="2">
        <v>8</v>
      </c>
      <c r="R12" s="2" t="s">
        <v>527</v>
      </c>
      <c r="S12" s="2" t="s">
        <v>528</v>
      </c>
      <c r="T12" s="3">
        <v>0.25</v>
      </c>
      <c r="U12" s="2">
        <v>2</v>
      </c>
      <c r="V12" s="2">
        <v>2</v>
      </c>
      <c r="W12" s="2" t="s">
        <v>529</v>
      </c>
      <c r="X12" s="2" t="s">
        <v>530</v>
      </c>
      <c r="Y12" s="2" t="s">
        <v>531</v>
      </c>
      <c r="Z12" s="9">
        <v>6.25E-2</v>
      </c>
      <c r="AA12" s="2">
        <v>2</v>
      </c>
      <c r="AB12" s="2">
        <v>0</v>
      </c>
      <c r="AC12" s="2"/>
      <c r="AD12" s="2"/>
      <c r="AE12" s="2"/>
      <c r="AF12" s="3">
        <v>0</v>
      </c>
      <c r="AG12" s="2">
        <v>2</v>
      </c>
      <c r="AH12" s="2">
        <v>0</v>
      </c>
      <c r="AI12" s="2"/>
      <c r="AJ12" s="2"/>
      <c r="AK12" s="2"/>
      <c r="AL12" s="3">
        <v>0</v>
      </c>
      <c r="AM12" s="2">
        <v>2</v>
      </c>
      <c r="AN12" s="2">
        <v>0</v>
      </c>
      <c r="AO12" s="2"/>
      <c r="AP12" s="2"/>
      <c r="AQ12" s="2"/>
      <c r="AR12" s="3">
        <v>0</v>
      </c>
      <c r="AS12" s="3">
        <v>6.25E-2</v>
      </c>
    </row>
    <row r="13" spans="2:45" x14ac:dyDescent="0.35">
      <c r="F13" s="70" t="s">
        <v>791</v>
      </c>
      <c r="G13" s="17">
        <f>+AVERAGE(G11)</f>
        <v>6.25E-2</v>
      </c>
    </row>
    <row r="14" spans="2:45" x14ac:dyDescent="0.35">
      <c r="F14" s="70" t="s">
        <v>789</v>
      </c>
      <c r="G14" s="71">
        <f>+GLAB!G13</f>
        <v>0.25</v>
      </c>
    </row>
    <row r="15" spans="2:45" x14ac:dyDescent="0.35">
      <c r="F15" s="70" t="s">
        <v>790</v>
      </c>
      <c r="G15" s="71">
        <f>+SMCT!G13</f>
        <v>0.25</v>
      </c>
    </row>
    <row r="16" spans="2:45" x14ac:dyDescent="0.35">
      <c r="G16" s="72">
        <f>+AVERAGE(G13:G15)</f>
        <v>0.1875</v>
      </c>
    </row>
  </sheetData>
  <mergeCells count="31">
    <mergeCell ref="G11:G12"/>
    <mergeCell ref="I9:I10"/>
    <mergeCell ref="J9:J10"/>
    <mergeCell ref="K9:K10"/>
    <mergeCell ref="L9:L10"/>
    <mergeCell ref="B11:B12"/>
    <mergeCell ref="C11:C12"/>
    <mergeCell ref="D11:D12"/>
    <mergeCell ref="E11:E12"/>
    <mergeCell ref="F11:F12"/>
    <mergeCell ref="B8:L8"/>
    <mergeCell ref="M8:T9"/>
    <mergeCell ref="U8:AS8"/>
    <mergeCell ref="B9:B10"/>
    <mergeCell ref="C9:C10"/>
    <mergeCell ref="D9:D10"/>
    <mergeCell ref="E9:E10"/>
    <mergeCell ref="F9:F10"/>
    <mergeCell ref="G9:G10"/>
    <mergeCell ref="H9:H10"/>
    <mergeCell ref="AG9:AL9"/>
    <mergeCell ref="AM9:AR9"/>
    <mergeCell ref="AS9:AS10"/>
    <mergeCell ref="U9:Z9"/>
    <mergeCell ref="AA9:AF9"/>
    <mergeCell ref="B2:B5"/>
    <mergeCell ref="C2:AS2"/>
    <mergeCell ref="C3:F3"/>
    <mergeCell ref="G3:AS3"/>
    <mergeCell ref="C4:AS4"/>
    <mergeCell ref="D5:AS5"/>
  </mergeCells>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C594CD-BC23-4213-95E9-8D27B67D97CA}">
  <dimension ref="B2:AT16"/>
  <sheetViews>
    <sheetView topLeftCell="U9" workbookViewId="0">
      <selection activeCell="V9" sqref="V9:AA9"/>
    </sheetView>
  </sheetViews>
  <sheetFormatPr baseColWidth="10" defaultColWidth="8.7265625" defaultRowHeight="14.5" x14ac:dyDescent="0.35"/>
  <cols>
    <col min="1" max="1" width="3" customWidth="1"/>
    <col min="2" max="2" width="25" customWidth="1"/>
    <col min="3" max="5" width="20" customWidth="1"/>
    <col min="6" max="6" width="30" customWidth="1"/>
    <col min="7" max="8" width="15" customWidth="1"/>
    <col min="9" max="13" width="20" customWidth="1"/>
    <col min="14" max="14" width="45" customWidth="1"/>
    <col min="15" max="16" width="15" customWidth="1"/>
    <col min="17" max="17" width="30" customWidth="1"/>
    <col min="18" max="18" width="15" customWidth="1"/>
    <col min="19" max="19" width="30" customWidth="1"/>
    <col min="20" max="20" width="45" customWidth="1"/>
    <col min="21" max="23" width="15" customWidth="1"/>
    <col min="24" max="26" width="25" customWidth="1"/>
    <col min="27" max="29" width="15" customWidth="1"/>
    <col min="30" max="32" width="25" customWidth="1"/>
    <col min="33" max="35" width="15" customWidth="1"/>
    <col min="36" max="38" width="25" customWidth="1"/>
    <col min="39" max="41" width="15" customWidth="1"/>
    <col min="42" max="44" width="25" customWidth="1"/>
    <col min="45" max="47" width="15" customWidth="1"/>
  </cols>
  <sheetData>
    <row r="2" spans="2:46" x14ac:dyDescent="0.35">
      <c r="B2" s="101"/>
      <c r="C2" s="104" t="s">
        <v>40</v>
      </c>
      <c r="D2" s="105"/>
      <c r="E2" s="105"/>
      <c r="F2" s="105"/>
      <c r="G2" s="105"/>
      <c r="H2" s="105"/>
      <c r="I2" s="105"/>
      <c r="J2" s="105"/>
      <c r="K2" s="105"/>
      <c r="L2" s="105"/>
      <c r="M2" s="105"/>
      <c r="N2" s="105"/>
      <c r="O2" s="105"/>
      <c r="P2" s="105"/>
      <c r="Q2" s="105"/>
      <c r="R2" s="105"/>
      <c r="S2" s="105"/>
      <c r="T2" s="105"/>
      <c r="U2" s="105"/>
      <c r="V2" s="105"/>
      <c r="W2" s="105"/>
      <c r="X2" s="105"/>
      <c r="Y2" s="105"/>
      <c r="Z2" s="105"/>
      <c r="AA2" s="105"/>
      <c r="AB2" s="105"/>
      <c r="AC2" s="105"/>
      <c r="AD2" s="105"/>
      <c r="AE2" s="105"/>
      <c r="AF2" s="105"/>
      <c r="AG2" s="105"/>
      <c r="AH2" s="105"/>
      <c r="AI2" s="105"/>
      <c r="AJ2" s="105"/>
      <c r="AK2" s="105"/>
      <c r="AL2" s="105"/>
      <c r="AM2" s="105"/>
      <c r="AN2" s="105"/>
      <c r="AO2" s="105"/>
      <c r="AP2" s="105"/>
      <c r="AQ2" s="105"/>
      <c r="AR2" s="105"/>
      <c r="AS2" s="105"/>
      <c r="AT2" s="106"/>
    </row>
    <row r="3" spans="2:46" x14ac:dyDescent="0.35">
      <c r="B3" s="102"/>
      <c r="C3" s="104" t="s">
        <v>41</v>
      </c>
      <c r="D3" s="105"/>
      <c r="E3" s="105"/>
      <c r="F3" s="106"/>
      <c r="G3" s="104" t="s">
        <v>42</v>
      </c>
      <c r="H3" s="105"/>
      <c r="I3" s="105"/>
      <c r="J3" s="105"/>
      <c r="K3" s="105"/>
      <c r="L3" s="105"/>
      <c r="M3" s="105"/>
      <c r="N3" s="105"/>
      <c r="O3" s="105"/>
      <c r="P3" s="105"/>
      <c r="Q3" s="105"/>
      <c r="R3" s="105"/>
      <c r="S3" s="105"/>
      <c r="T3" s="105"/>
      <c r="U3" s="105"/>
      <c r="V3" s="105"/>
      <c r="W3" s="105"/>
      <c r="X3" s="105"/>
      <c r="Y3" s="105"/>
      <c r="Z3" s="105"/>
      <c r="AA3" s="105"/>
      <c r="AB3" s="105"/>
      <c r="AC3" s="105"/>
      <c r="AD3" s="105"/>
      <c r="AE3" s="105"/>
      <c r="AF3" s="105"/>
      <c r="AG3" s="105"/>
      <c r="AH3" s="105"/>
      <c r="AI3" s="105"/>
      <c r="AJ3" s="105"/>
      <c r="AK3" s="105"/>
      <c r="AL3" s="105"/>
      <c r="AM3" s="105"/>
      <c r="AN3" s="105"/>
      <c r="AO3" s="105"/>
      <c r="AP3" s="105"/>
      <c r="AQ3" s="105"/>
      <c r="AR3" s="105"/>
      <c r="AS3" s="105"/>
      <c r="AT3" s="106"/>
    </row>
    <row r="4" spans="2:46" x14ac:dyDescent="0.35">
      <c r="B4" s="102"/>
      <c r="C4" s="104" t="s">
        <v>43</v>
      </c>
      <c r="D4" s="105"/>
      <c r="E4" s="105"/>
      <c r="F4" s="105"/>
      <c r="G4" s="105"/>
      <c r="H4" s="105"/>
      <c r="I4" s="105"/>
      <c r="J4" s="105"/>
      <c r="K4" s="105"/>
      <c r="L4" s="105"/>
      <c r="M4" s="105"/>
      <c r="N4" s="105"/>
      <c r="O4" s="105"/>
      <c r="P4" s="105"/>
      <c r="Q4" s="105"/>
      <c r="R4" s="105"/>
      <c r="S4" s="105"/>
      <c r="T4" s="105"/>
      <c r="U4" s="105"/>
      <c r="V4" s="105"/>
      <c r="W4" s="105"/>
      <c r="X4" s="105"/>
      <c r="Y4" s="105"/>
      <c r="Z4" s="105"/>
      <c r="AA4" s="105"/>
      <c r="AB4" s="105"/>
      <c r="AC4" s="105"/>
      <c r="AD4" s="105"/>
      <c r="AE4" s="105"/>
      <c r="AF4" s="105"/>
      <c r="AG4" s="105"/>
      <c r="AH4" s="105"/>
      <c r="AI4" s="105"/>
      <c r="AJ4" s="105"/>
      <c r="AK4" s="105"/>
      <c r="AL4" s="105"/>
      <c r="AM4" s="105"/>
      <c r="AN4" s="105"/>
      <c r="AO4" s="105"/>
      <c r="AP4" s="105"/>
      <c r="AQ4" s="105"/>
      <c r="AR4" s="105"/>
      <c r="AS4" s="105"/>
      <c r="AT4" s="106"/>
    </row>
    <row r="5" spans="2:46" x14ac:dyDescent="0.35">
      <c r="B5" s="103"/>
      <c r="C5" s="1">
        <v>2025</v>
      </c>
      <c r="D5" s="104"/>
      <c r="E5" s="105"/>
      <c r="F5" s="105"/>
      <c r="G5" s="105"/>
      <c r="H5" s="105"/>
      <c r="I5" s="105"/>
      <c r="J5" s="105"/>
      <c r="K5" s="105"/>
      <c r="L5" s="105"/>
      <c r="M5" s="105"/>
      <c r="N5" s="105"/>
      <c r="O5" s="105"/>
      <c r="P5" s="105"/>
      <c r="Q5" s="105"/>
      <c r="R5" s="105"/>
      <c r="S5" s="105"/>
      <c r="T5" s="105"/>
      <c r="U5" s="105"/>
      <c r="V5" s="105"/>
      <c r="W5" s="105"/>
      <c r="X5" s="105"/>
      <c r="Y5" s="105"/>
      <c r="Z5" s="105"/>
      <c r="AA5" s="105"/>
      <c r="AB5" s="105"/>
      <c r="AC5" s="105"/>
      <c r="AD5" s="105"/>
      <c r="AE5" s="105"/>
      <c r="AF5" s="105"/>
      <c r="AG5" s="105"/>
      <c r="AH5" s="105"/>
      <c r="AI5" s="105"/>
      <c r="AJ5" s="105"/>
      <c r="AK5" s="105"/>
      <c r="AL5" s="105"/>
      <c r="AM5" s="105"/>
      <c r="AN5" s="105"/>
      <c r="AO5" s="105"/>
      <c r="AP5" s="105"/>
      <c r="AQ5" s="105"/>
      <c r="AR5" s="105"/>
      <c r="AS5" s="105"/>
      <c r="AT5" s="106"/>
    </row>
    <row r="8" spans="2:46" x14ac:dyDescent="0.35">
      <c r="B8" s="107" t="s">
        <v>44</v>
      </c>
      <c r="C8" s="108"/>
      <c r="D8" s="108"/>
      <c r="E8" s="108"/>
      <c r="F8" s="108"/>
      <c r="G8" s="108"/>
      <c r="H8" s="108"/>
      <c r="I8" s="108"/>
      <c r="J8" s="108"/>
      <c r="K8" s="108"/>
      <c r="L8" s="108"/>
      <c r="M8" s="109"/>
      <c r="N8" s="110" t="s">
        <v>45</v>
      </c>
      <c r="O8" s="111"/>
      <c r="P8" s="111"/>
      <c r="Q8" s="111"/>
      <c r="R8" s="111"/>
      <c r="S8" s="111"/>
      <c r="T8" s="111"/>
      <c r="U8" s="112"/>
      <c r="V8" s="107" t="s">
        <v>46</v>
      </c>
      <c r="W8" s="108"/>
      <c r="X8" s="108"/>
      <c r="Y8" s="108"/>
      <c r="Z8" s="108"/>
      <c r="AA8" s="108"/>
      <c r="AB8" s="108"/>
      <c r="AC8" s="108"/>
      <c r="AD8" s="108"/>
      <c r="AE8" s="108"/>
      <c r="AF8" s="108"/>
      <c r="AG8" s="108"/>
      <c r="AH8" s="108"/>
      <c r="AI8" s="108"/>
      <c r="AJ8" s="108"/>
      <c r="AK8" s="108"/>
      <c r="AL8" s="108"/>
      <c r="AM8" s="108"/>
      <c r="AN8" s="108"/>
      <c r="AO8" s="108"/>
      <c r="AP8" s="108"/>
      <c r="AQ8" s="108"/>
      <c r="AR8" s="108"/>
      <c r="AS8" s="108"/>
      <c r="AT8" s="109"/>
    </row>
    <row r="9" spans="2:46" x14ac:dyDescent="0.35">
      <c r="B9" s="116" t="s">
        <v>47</v>
      </c>
      <c r="C9" s="116" t="s">
        <v>48</v>
      </c>
      <c r="D9" s="116" t="s">
        <v>49</v>
      </c>
      <c r="E9" s="116" t="s">
        <v>1</v>
      </c>
      <c r="F9" s="116" t="s">
        <v>50</v>
      </c>
      <c r="G9" s="116" t="s">
        <v>51</v>
      </c>
      <c r="H9" s="116" t="s">
        <v>51</v>
      </c>
      <c r="I9" s="116" t="s">
        <v>52</v>
      </c>
      <c r="J9" s="116" t="s">
        <v>53</v>
      </c>
      <c r="K9" s="116" t="s">
        <v>54</v>
      </c>
      <c r="L9" s="116" t="s">
        <v>55</v>
      </c>
      <c r="M9" s="116" t="s">
        <v>56</v>
      </c>
      <c r="N9" s="113"/>
      <c r="O9" s="114"/>
      <c r="P9" s="114"/>
      <c r="Q9" s="114"/>
      <c r="R9" s="114"/>
      <c r="S9" s="114"/>
      <c r="T9" s="114"/>
      <c r="U9" s="115"/>
      <c r="V9" s="107" t="s">
        <v>57</v>
      </c>
      <c r="W9" s="108"/>
      <c r="X9" s="108"/>
      <c r="Y9" s="108"/>
      <c r="Z9" s="108"/>
      <c r="AA9" s="109"/>
      <c r="AB9" s="107" t="s">
        <v>58</v>
      </c>
      <c r="AC9" s="108"/>
      <c r="AD9" s="108"/>
      <c r="AE9" s="108"/>
      <c r="AF9" s="108"/>
      <c r="AG9" s="109"/>
      <c r="AH9" s="107" t="s">
        <v>59</v>
      </c>
      <c r="AI9" s="108"/>
      <c r="AJ9" s="108"/>
      <c r="AK9" s="108"/>
      <c r="AL9" s="108"/>
      <c r="AM9" s="109"/>
      <c r="AN9" s="107" t="s">
        <v>60</v>
      </c>
      <c r="AO9" s="108"/>
      <c r="AP9" s="108"/>
      <c r="AQ9" s="108"/>
      <c r="AR9" s="108"/>
      <c r="AS9" s="109"/>
      <c r="AT9" s="116" t="s">
        <v>2</v>
      </c>
    </row>
    <row r="10" spans="2:46" ht="26" x14ac:dyDescent="0.35">
      <c r="B10" s="117"/>
      <c r="C10" s="117"/>
      <c r="D10" s="117"/>
      <c r="E10" s="117"/>
      <c r="F10" s="117"/>
      <c r="G10" s="117"/>
      <c r="H10" s="117"/>
      <c r="I10" s="117"/>
      <c r="J10" s="117"/>
      <c r="K10" s="117"/>
      <c r="L10" s="117"/>
      <c r="M10" s="117"/>
      <c r="N10" s="1" t="s">
        <v>61</v>
      </c>
      <c r="O10" s="1" t="s">
        <v>62</v>
      </c>
      <c r="P10" s="1" t="s">
        <v>63</v>
      </c>
      <c r="Q10" s="1" t="s">
        <v>64</v>
      </c>
      <c r="R10" s="1" t="s">
        <v>48</v>
      </c>
      <c r="S10" s="1" t="s">
        <v>65</v>
      </c>
      <c r="T10" s="1" t="s">
        <v>66</v>
      </c>
      <c r="U10" s="1" t="s">
        <v>67</v>
      </c>
      <c r="V10" s="1" t="s">
        <v>68</v>
      </c>
      <c r="W10" s="1" t="s">
        <v>51</v>
      </c>
      <c r="X10" s="1" t="s">
        <v>69</v>
      </c>
      <c r="Y10" s="1" t="s">
        <v>70</v>
      </c>
      <c r="Z10" s="1" t="s">
        <v>71</v>
      </c>
      <c r="AA10" s="1" t="s">
        <v>72</v>
      </c>
      <c r="AB10" s="1" t="s">
        <v>68</v>
      </c>
      <c r="AC10" s="1" t="s">
        <v>51</v>
      </c>
      <c r="AD10" s="1" t="s">
        <v>69</v>
      </c>
      <c r="AE10" s="1" t="s">
        <v>70</v>
      </c>
      <c r="AF10" s="1" t="s">
        <v>71</v>
      </c>
      <c r="AG10" s="1" t="s">
        <v>72</v>
      </c>
      <c r="AH10" s="1" t="s">
        <v>68</v>
      </c>
      <c r="AI10" s="1" t="s">
        <v>51</v>
      </c>
      <c r="AJ10" s="1" t="s">
        <v>69</v>
      </c>
      <c r="AK10" s="1" t="s">
        <v>70</v>
      </c>
      <c r="AL10" s="1" t="s">
        <v>71</v>
      </c>
      <c r="AM10" s="1" t="s">
        <v>72</v>
      </c>
      <c r="AN10" s="1" t="s">
        <v>68</v>
      </c>
      <c r="AO10" s="1" t="s">
        <v>51</v>
      </c>
      <c r="AP10" s="1" t="s">
        <v>69</v>
      </c>
      <c r="AQ10" s="1" t="s">
        <v>70</v>
      </c>
      <c r="AR10" s="1" t="s">
        <v>71</v>
      </c>
      <c r="AS10" s="1" t="s">
        <v>72</v>
      </c>
      <c r="AT10" s="120"/>
    </row>
    <row r="11" spans="2:46" ht="46.5" customHeight="1" x14ac:dyDescent="0.35">
      <c r="B11" s="101" t="s">
        <v>73</v>
      </c>
      <c r="C11" s="101" t="s">
        <v>74</v>
      </c>
      <c r="D11" s="101" t="s">
        <v>37</v>
      </c>
      <c r="E11" s="101" t="s">
        <v>13</v>
      </c>
      <c r="F11" s="101" t="s">
        <v>532</v>
      </c>
      <c r="G11" s="118">
        <v>0.125</v>
      </c>
      <c r="H11" s="118">
        <v>0.375</v>
      </c>
      <c r="I11" s="2" t="s">
        <v>76</v>
      </c>
      <c r="J11" s="2" t="s">
        <v>77</v>
      </c>
      <c r="K11" s="2" t="s">
        <v>533</v>
      </c>
      <c r="L11" s="2" t="s">
        <v>202</v>
      </c>
      <c r="M11" s="2" t="s">
        <v>534</v>
      </c>
      <c r="N11" s="2" t="s">
        <v>535</v>
      </c>
      <c r="O11" s="2" t="s">
        <v>119</v>
      </c>
      <c r="P11" s="2" t="s">
        <v>536</v>
      </c>
      <c r="Q11" s="2" t="s">
        <v>537</v>
      </c>
      <c r="R11" s="2">
        <v>2</v>
      </c>
      <c r="S11" s="2" t="s">
        <v>538</v>
      </c>
      <c r="T11" s="2" t="s">
        <v>539</v>
      </c>
      <c r="U11" s="3">
        <v>0.5</v>
      </c>
      <c r="V11" s="29">
        <v>1</v>
      </c>
      <c r="W11" s="66">
        <v>0</v>
      </c>
      <c r="X11" s="2" t="s">
        <v>540</v>
      </c>
      <c r="Y11" s="2"/>
      <c r="Z11" s="2" t="s">
        <v>541</v>
      </c>
      <c r="AA11" s="65">
        <f>+((W11/R11)/100%)*U11</f>
        <v>0</v>
      </c>
      <c r="AB11" s="2">
        <v>0</v>
      </c>
      <c r="AC11" s="2">
        <v>0</v>
      </c>
      <c r="AD11" s="2"/>
      <c r="AE11" s="2"/>
      <c r="AF11" s="2"/>
      <c r="AG11" s="3">
        <v>0</v>
      </c>
      <c r="AH11" s="2">
        <v>1</v>
      </c>
      <c r="AI11" s="2">
        <v>0</v>
      </c>
      <c r="AJ11" s="2"/>
      <c r="AK11" s="2"/>
      <c r="AL11" s="2"/>
      <c r="AM11" s="3">
        <v>0</v>
      </c>
      <c r="AN11" s="2">
        <v>0</v>
      </c>
      <c r="AO11" s="2">
        <v>0</v>
      </c>
      <c r="AP11" s="2"/>
      <c r="AQ11" s="2"/>
      <c r="AR11" s="2"/>
      <c r="AS11" s="3">
        <v>0</v>
      </c>
      <c r="AT11" s="3">
        <v>0</v>
      </c>
    </row>
    <row r="12" spans="2:46" ht="46.5" customHeight="1" x14ac:dyDescent="0.35">
      <c r="B12" s="122"/>
      <c r="C12" s="122"/>
      <c r="D12" s="122"/>
      <c r="E12" s="122"/>
      <c r="F12" s="122"/>
      <c r="G12" s="119"/>
      <c r="H12" s="119"/>
      <c r="I12" s="2" t="s">
        <v>76</v>
      </c>
      <c r="J12" s="2" t="s">
        <v>77</v>
      </c>
      <c r="K12" s="2" t="s">
        <v>533</v>
      </c>
      <c r="L12" s="2" t="s">
        <v>202</v>
      </c>
      <c r="M12" s="2" t="s">
        <v>80</v>
      </c>
      <c r="N12" s="2" t="s">
        <v>542</v>
      </c>
      <c r="O12" s="2" t="s">
        <v>119</v>
      </c>
      <c r="P12" s="2" t="s">
        <v>163</v>
      </c>
      <c r="Q12" s="2" t="s">
        <v>543</v>
      </c>
      <c r="R12" s="3">
        <v>1</v>
      </c>
      <c r="S12" s="2" t="s">
        <v>544</v>
      </c>
      <c r="T12" s="2" t="s">
        <v>545</v>
      </c>
      <c r="U12" s="3">
        <v>0.5</v>
      </c>
      <c r="V12" s="3">
        <v>0.25</v>
      </c>
      <c r="W12" s="11">
        <v>0.25</v>
      </c>
      <c r="X12" s="2" t="s">
        <v>546</v>
      </c>
      <c r="Y12" s="2"/>
      <c r="Z12" s="2" t="s">
        <v>547</v>
      </c>
      <c r="AA12" s="3">
        <v>0.125</v>
      </c>
      <c r="AB12" s="3">
        <v>0.25</v>
      </c>
      <c r="AC12" s="3">
        <v>0</v>
      </c>
      <c r="AD12" s="2"/>
      <c r="AE12" s="2"/>
      <c r="AF12" s="2"/>
      <c r="AG12" s="3">
        <v>0</v>
      </c>
      <c r="AH12" s="3">
        <v>0.25</v>
      </c>
      <c r="AI12" s="3">
        <v>0</v>
      </c>
      <c r="AJ12" s="2"/>
      <c r="AK12" s="2"/>
      <c r="AL12" s="2"/>
      <c r="AM12" s="3">
        <v>0</v>
      </c>
      <c r="AN12" s="3">
        <v>0.25</v>
      </c>
      <c r="AO12" s="3">
        <v>0</v>
      </c>
      <c r="AP12" s="2"/>
      <c r="AQ12" s="2"/>
      <c r="AR12" s="2"/>
      <c r="AS12" s="3">
        <v>0</v>
      </c>
      <c r="AT12" s="3">
        <v>0.125</v>
      </c>
    </row>
    <row r="13" spans="2:46" ht="46.5" customHeight="1" x14ac:dyDescent="0.35">
      <c r="B13" s="2" t="s">
        <v>73</v>
      </c>
      <c r="C13" s="2" t="s">
        <v>74</v>
      </c>
      <c r="D13" s="2" t="s">
        <v>37</v>
      </c>
      <c r="E13" s="2" t="s">
        <v>13</v>
      </c>
      <c r="F13" s="2" t="s">
        <v>548</v>
      </c>
      <c r="G13" s="9">
        <v>0.24</v>
      </c>
      <c r="H13" s="9">
        <v>0.24</v>
      </c>
      <c r="I13" s="2" t="s">
        <v>76</v>
      </c>
      <c r="J13" s="2" t="s">
        <v>77</v>
      </c>
      <c r="K13" s="2" t="s">
        <v>533</v>
      </c>
      <c r="L13" s="2" t="s">
        <v>202</v>
      </c>
      <c r="M13" s="2" t="s">
        <v>228</v>
      </c>
      <c r="N13" s="2" t="s">
        <v>549</v>
      </c>
      <c r="O13" s="2" t="s">
        <v>119</v>
      </c>
      <c r="P13" s="2" t="s">
        <v>163</v>
      </c>
      <c r="Q13" s="2" t="s">
        <v>550</v>
      </c>
      <c r="R13" s="3">
        <v>1</v>
      </c>
      <c r="S13" s="2" t="s">
        <v>551</v>
      </c>
      <c r="T13" s="2" t="s">
        <v>552</v>
      </c>
      <c r="U13" s="3">
        <v>1</v>
      </c>
      <c r="V13" s="3">
        <v>0.25</v>
      </c>
      <c r="W13" s="11">
        <v>0.24</v>
      </c>
      <c r="X13" s="2" t="s">
        <v>553</v>
      </c>
      <c r="Y13" s="2"/>
      <c r="Z13" s="2" t="s">
        <v>554</v>
      </c>
      <c r="AA13" s="9">
        <v>0.24</v>
      </c>
      <c r="AB13" s="3">
        <v>0.25</v>
      </c>
      <c r="AC13" s="3">
        <v>0</v>
      </c>
      <c r="AD13" s="2"/>
      <c r="AE13" s="2"/>
      <c r="AF13" s="2"/>
      <c r="AG13" s="3">
        <v>0</v>
      </c>
      <c r="AH13" s="3">
        <v>0.25</v>
      </c>
      <c r="AI13" s="3">
        <v>0</v>
      </c>
      <c r="AJ13" s="2"/>
      <c r="AK13" s="2"/>
      <c r="AL13" s="2"/>
      <c r="AM13" s="3">
        <v>0</v>
      </c>
      <c r="AN13" s="3">
        <v>0.25</v>
      </c>
      <c r="AO13" s="3">
        <v>0</v>
      </c>
      <c r="AP13" s="2"/>
      <c r="AQ13" s="2"/>
      <c r="AR13" s="2"/>
      <c r="AS13" s="3">
        <v>0</v>
      </c>
      <c r="AT13" s="3">
        <v>0.24</v>
      </c>
    </row>
    <row r="14" spans="2:46" ht="46.5" customHeight="1" x14ac:dyDescent="0.35">
      <c r="B14" s="101" t="s">
        <v>73</v>
      </c>
      <c r="C14" s="101" t="s">
        <v>74</v>
      </c>
      <c r="D14" s="101" t="s">
        <v>37</v>
      </c>
      <c r="E14" s="101" t="s">
        <v>13</v>
      </c>
      <c r="F14" s="101" t="s">
        <v>555</v>
      </c>
      <c r="G14" s="118">
        <v>0.125</v>
      </c>
      <c r="H14" s="118">
        <v>0.25</v>
      </c>
      <c r="I14" s="2" t="s">
        <v>76</v>
      </c>
      <c r="J14" s="2" t="s">
        <v>77</v>
      </c>
      <c r="K14" s="2" t="s">
        <v>533</v>
      </c>
      <c r="L14" s="2" t="s">
        <v>202</v>
      </c>
      <c r="M14" s="2" t="s">
        <v>228</v>
      </c>
      <c r="N14" s="2" t="s">
        <v>556</v>
      </c>
      <c r="O14" s="32" t="s">
        <v>119</v>
      </c>
      <c r="P14" s="2" t="s">
        <v>163</v>
      </c>
      <c r="Q14" s="2" t="s">
        <v>557</v>
      </c>
      <c r="R14" s="3">
        <v>1</v>
      </c>
      <c r="S14" s="2" t="s">
        <v>558</v>
      </c>
      <c r="T14" s="2" t="s">
        <v>559</v>
      </c>
      <c r="U14" s="3">
        <v>0.5</v>
      </c>
      <c r="V14" s="3">
        <v>0</v>
      </c>
      <c r="W14" s="33">
        <v>0</v>
      </c>
      <c r="X14" s="2"/>
      <c r="Y14" s="2"/>
      <c r="Z14" s="2" t="s">
        <v>560</v>
      </c>
      <c r="AA14" s="65">
        <f>+((W14/R14)/100%)*U14</f>
        <v>0</v>
      </c>
      <c r="AB14" s="3">
        <v>0</v>
      </c>
      <c r="AC14" s="3">
        <v>0</v>
      </c>
      <c r="AD14" s="2"/>
      <c r="AE14" s="2"/>
      <c r="AF14" s="2"/>
      <c r="AG14" s="3">
        <v>0</v>
      </c>
      <c r="AH14" s="3">
        <v>0</v>
      </c>
      <c r="AI14" s="3">
        <v>0</v>
      </c>
      <c r="AJ14" s="2"/>
      <c r="AK14" s="2"/>
      <c r="AL14" s="2"/>
      <c r="AM14" s="3">
        <v>0</v>
      </c>
      <c r="AN14" s="3">
        <v>1</v>
      </c>
      <c r="AO14" s="3">
        <v>0</v>
      </c>
      <c r="AP14" s="2"/>
      <c r="AQ14" s="2"/>
      <c r="AR14" s="2"/>
      <c r="AS14" s="3">
        <v>0</v>
      </c>
      <c r="AT14" s="3">
        <v>0</v>
      </c>
    </row>
    <row r="15" spans="2:46" ht="46.5" customHeight="1" x14ac:dyDescent="0.35">
      <c r="B15" s="122"/>
      <c r="C15" s="122"/>
      <c r="D15" s="122"/>
      <c r="E15" s="122"/>
      <c r="F15" s="122"/>
      <c r="G15" s="119"/>
      <c r="H15" s="119"/>
      <c r="I15" s="2" t="s">
        <v>76</v>
      </c>
      <c r="J15" s="2" t="s">
        <v>77</v>
      </c>
      <c r="K15" s="2" t="s">
        <v>533</v>
      </c>
      <c r="L15" s="2" t="s">
        <v>202</v>
      </c>
      <c r="M15" s="2" t="s">
        <v>228</v>
      </c>
      <c r="N15" s="2" t="s">
        <v>561</v>
      </c>
      <c r="O15" s="2" t="s">
        <v>119</v>
      </c>
      <c r="P15" s="2" t="s">
        <v>163</v>
      </c>
      <c r="Q15" s="2" t="s">
        <v>562</v>
      </c>
      <c r="R15" s="3">
        <v>1</v>
      </c>
      <c r="S15" s="2" t="s">
        <v>563</v>
      </c>
      <c r="T15" s="2" t="s">
        <v>564</v>
      </c>
      <c r="U15" s="3">
        <v>0.5</v>
      </c>
      <c r="V15" s="3">
        <v>0.25</v>
      </c>
      <c r="W15" s="11">
        <v>0.25</v>
      </c>
      <c r="X15" s="2" t="s">
        <v>565</v>
      </c>
      <c r="Y15" s="2"/>
      <c r="Z15" s="2" t="s">
        <v>566</v>
      </c>
      <c r="AA15" s="3">
        <v>0.125</v>
      </c>
      <c r="AB15" s="3">
        <v>0.25</v>
      </c>
      <c r="AC15" s="3">
        <v>0</v>
      </c>
      <c r="AD15" s="2"/>
      <c r="AE15" s="2"/>
      <c r="AF15" s="2"/>
      <c r="AG15" s="3">
        <v>0</v>
      </c>
      <c r="AH15" s="3">
        <v>0.25</v>
      </c>
      <c r="AI15" s="3">
        <v>0</v>
      </c>
      <c r="AJ15" s="2"/>
      <c r="AK15" s="2"/>
      <c r="AL15" s="2"/>
      <c r="AM15" s="3">
        <v>0</v>
      </c>
      <c r="AN15" s="3">
        <v>0.25</v>
      </c>
      <c r="AO15" s="3">
        <v>0</v>
      </c>
      <c r="AP15" s="2"/>
      <c r="AQ15" s="2"/>
      <c r="AR15" s="2"/>
      <c r="AS15" s="3">
        <v>0</v>
      </c>
      <c r="AT15" s="3">
        <v>0.125</v>
      </c>
    </row>
    <row r="16" spans="2:46" x14ac:dyDescent="0.35">
      <c r="G16" s="17">
        <f>+AVERAGE(G11:G15)</f>
        <v>0.16333333333333333</v>
      </c>
      <c r="H16" s="17">
        <f>+AVERAGE(H11:H15)</f>
        <v>0.28833333333333333</v>
      </c>
    </row>
  </sheetData>
  <mergeCells count="40">
    <mergeCell ref="H14:H15"/>
    <mergeCell ref="B14:B15"/>
    <mergeCell ref="C14:C15"/>
    <mergeCell ref="D14:D15"/>
    <mergeCell ref="E14:E15"/>
    <mergeCell ref="F14:F15"/>
    <mergeCell ref="G14:G15"/>
    <mergeCell ref="G11:G12"/>
    <mergeCell ref="J9:J10"/>
    <mergeCell ref="K9:K10"/>
    <mergeCell ref="L9:L10"/>
    <mergeCell ref="M9:M10"/>
    <mergeCell ref="H11:H12"/>
    <mergeCell ref="B11:B12"/>
    <mergeCell ref="C11:C12"/>
    <mergeCell ref="D11:D12"/>
    <mergeCell ref="E11:E12"/>
    <mergeCell ref="F11:F12"/>
    <mergeCell ref="B8:M8"/>
    <mergeCell ref="N8:U9"/>
    <mergeCell ref="V8:AT8"/>
    <mergeCell ref="B9:B10"/>
    <mergeCell ref="C9:C10"/>
    <mergeCell ref="D9:D10"/>
    <mergeCell ref="E9:E10"/>
    <mergeCell ref="F9:F10"/>
    <mergeCell ref="G9:G10"/>
    <mergeCell ref="I9:I10"/>
    <mergeCell ref="H9:H10"/>
    <mergeCell ref="AH9:AM9"/>
    <mergeCell ref="AN9:AS9"/>
    <mergeCell ref="AT9:AT10"/>
    <mergeCell ref="V9:AA9"/>
    <mergeCell ref="AB9:AG9"/>
    <mergeCell ref="B2:B5"/>
    <mergeCell ref="C2:AT2"/>
    <mergeCell ref="C3:F3"/>
    <mergeCell ref="G3:AT3"/>
    <mergeCell ref="C4:AT4"/>
    <mergeCell ref="D5:AT5"/>
  </mergeCell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967FA9-1850-46CB-9DE3-33D4B21DA567}">
  <dimension ref="B2:AS14"/>
  <sheetViews>
    <sheetView topLeftCell="N10" zoomScale="92" zoomScaleNormal="92" workbookViewId="0">
      <selection activeCell="V13" sqref="V13"/>
    </sheetView>
  </sheetViews>
  <sheetFormatPr baseColWidth="10" defaultColWidth="8.7265625" defaultRowHeight="14.5" x14ac:dyDescent="0.35"/>
  <cols>
    <col min="1" max="1" width="3" customWidth="1"/>
    <col min="2" max="2" width="25" customWidth="1"/>
    <col min="3" max="5" width="20" customWidth="1"/>
    <col min="6" max="6" width="30" customWidth="1"/>
    <col min="7" max="7" width="15" customWidth="1"/>
    <col min="8" max="12" width="20" customWidth="1"/>
    <col min="13" max="13" width="33.54296875" customWidth="1"/>
    <col min="14" max="15" width="15" customWidth="1"/>
    <col min="16" max="16" width="23" customWidth="1"/>
    <col min="17" max="17" width="15" customWidth="1"/>
    <col min="18" max="18" width="25" customWidth="1"/>
    <col min="19" max="19" width="30.1796875" customWidth="1"/>
    <col min="20" max="22" width="15" customWidth="1"/>
    <col min="23" max="25" width="25" customWidth="1"/>
    <col min="26" max="28" width="15" customWidth="1"/>
    <col min="29" max="31" width="25" customWidth="1"/>
    <col min="32" max="34" width="15" customWidth="1"/>
    <col min="35" max="37" width="25" customWidth="1"/>
    <col min="38" max="40" width="15" customWidth="1"/>
    <col min="41" max="43" width="25" customWidth="1"/>
    <col min="44" max="46" width="15" customWidth="1"/>
  </cols>
  <sheetData>
    <row r="2" spans="2:45" x14ac:dyDescent="0.35">
      <c r="B2" s="101"/>
      <c r="C2" s="104" t="s">
        <v>40</v>
      </c>
      <c r="D2" s="105"/>
      <c r="E2" s="105"/>
      <c r="F2" s="105"/>
      <c r="G2" s="105"/>
      <c r="H2" s="105"/>
      <c r="I2" s="105"/>
      <c r="J2" s="105"/>
      <c r="K2" s="105"/>
      <c r="L2" s="105"/>
      <c r="M2" s="105"/>
      <c r="N2" s="105"/>
      <c r="O2" s="105"/>
      <c r="P2" s="105"/>
      <c r="Q2" s="105"/>
      <c r="R2" s="105"/>
      <c r="S2" s="105"/>
      <c r="T2" s="105"/>
      <c r="U2" s="105"/>
      <c r="V2" s="105"/>
      <c r="W2" s="105"/>
      <c r="X2" s="105"/>
      <c r="Y2" s="105"/>
      <c r="Z2" s="105"/>
      <c r="AA2" s="105"/>
      <c r="AB2" s="105"/>
      <c r="AC2" s="105"/>
      <c r="AD2" s="105"/>
      <c r="AE2" s="105"/>
      <c r="AF2" s="105"/>
      <c r="AG2" s="105"/>
      <c r="AH2" s="105"/>
      <c r="AI2" s="105"/>
      <c r="AJ2" s="105"/>
      <c r="AK2" s="105"/>
      <c r="AL2" s="105"/>
      <c r="AM2" s="105"/>
      <c r="AN2" s="105"/>
      <c r="AO2" s="105"/>
      <c r="AP2" s="105"/>
      <c r="AQ2" s="105"/>
      <c r="AR2" s="105"/>
      <c r="AS2" s="106"/>
    </row>
    <row r="3" spans="2:45" x14ac:dyDescent="0.35">
      <c r="B3" s="102"/>
      <c r="C3" s="104" t="s">
        <v>41</v>
      </c>
      <c r="D3" s="105"/>
      <c r="E3" s="105"/>
      <c r="F3" s="106"/>
      <c r="G3" s="104" t="s">
        <v>42</v>
      </c>
      <c r="H3" s="105"/>
      <c r="I3" s="105"/>
      <c r="J3" s="105"/>
      <c r="K3" s="105"/>
      <c r="L3" s="105"/>
      <c r="M3" s="105"/>
      <c r="N3" s="105"/>
      <c r="O3" s="105"/>
      <c r="P3" s="105"/>
      <c r="Q3" s="105"/>
      <c r="R3" s="105"/>
      <c r="S3" s="105"/>
      <c r="T3" s="105"/>
      <c r="U3" s="105"/>
      <c r="V3" s="105"/>
      <c r="W3" s="105"/>
      <c r="X3" s="105"/>
      <c r="Y3" s="105"/>
      <c r="Z3" s="105"/>
      <c r="AA3" s="105"/>
      <c r="AB3" s="105"/>
      <c r="AC3" s="105"/>
      <c r="AD3" s="105"/>
      <c r="AE3" s="105"/>
      <c r="AF3" s="105"/>
      <c r="AG3" s="105"/>
      <c r="AH3" s="105"/>
      <c r="AI3" s="105"/>
      <c r="AJ3" s="105"/>
      <c r="AK3" s="105"/>
      <c r="AL3" s="105"/>
      <c r="AM3" s="105"/>
      <c r="AN3" s="105"/>
      <c r="AO3" s="105"/>
      <c r="AP3" s="105"/>
      <c r="AQ3" s="105"/>
      <c r="AR3" s="105"/>
      <c r="AS3" s="106"/>
    </row>
    <row r="4" spans="2:45" x14ac:dyDescent="0.35">
      <c r="B4" s="102"/>
      <c r="C4" s="104" t="s">
        <v>43</v>
      </c>
      <c r="D4" s="105"/>
      <c r="E4" s="105"/>
      <c r="F4" s="105"/>
      <c r="G4" s="105"/>
      <c r="H4" s="105"/>
      <c r="I4" s="105"/>
      <c r="J4" s="105"/>
      <c r="K4" s="105"/>
      <c r="L4" s="105"/>
      <c r="M4" s="105"/>
      <c r="N4" s="105"/>
      <c r="O4" s="105"/>
      <c r="P4" s="105"/>
      <c r="Q4" s="105"/>
      <c r="R4" s="105"/>
      <c r="S4" s="105"/>
      <c r="T4" s="105"/>
      <c r="U4" s="105"/>
      <c r="V4" s="105"/>
      <c r="W4" s="105"/>
      <c r="X4" s="105"/>
      <c r="Y4" s="105"/>
      <c r="Z4" s="105"/>
      <c r="AA4" s="105"/>
      <c r="AB4" s="105"/>
      <c r="AC4" s="105"/>
      <c r="AD4" s="105"/>
      <c r="AE4" s="105"/>
      <c r="AF4" s="105"/>
      <c r="AG4" s="105"/>
      <c r="AH4" s="105"/>
      <c r="AI4" s="105"/>
      <c r="AJ4" s="105"/>
      <c r="AK4" s="105"/>
      <c r="AL4" s="105"/>
      <c r="AM4" s="105"/>
      <c r="AN4" s="105"/>
      <c r="AO4" s="105"/>
      <c r="AP4" s="105"/>
      <c r="AQ4" s="105"/>
      <c r="AR4" s="105"/>
      <c r="AS4" s="106"/>
    </row>
    <row r="5" spans="2:45" x14ac:dyDescent="0.35">
      <c r="B5" s="103"/>
      <c r="C5" s="1">
        <v>2025</v>
      </c>
      <c r="D5" s="104"/>
      <c r="E5" s="105"/>
      <c r="F5" s="105"/>
      <c r="G5" s="105"/>
      <c r="H5" s="105"/>
      <c r="I5" s="105"/>
      <c r="J5" s="105"/>
      <c r="K5" s="105"/>
      <c r="L5" s="105"/>
      <c r="M5" s="105"/>
      <c r="N5" s="105"/>
      <c r="O5" s="105"/>
      <c r="P5" s="105"/>
      <c r="Q5" s="105"/>
      <c r="R5" s="105"/>
      <c r="S5" s="105"/>
      <c r="T5" s="105"/>
      <c r="U5" s="105"/>
      <c r="V5" s="105"/>
      <c r="W5" s="105"/>
      <c r="X5" s="105"/>
      <c r="Y5" s="105"/>
      <c r="Z5" s="105"/>
      <c r="AA5" s="105"/>
      <c r="AB5" s="105"/>
      <c r="AC5" s="105"/>
      <c r="AD5" s="105"/>
      <c r="AE5" s="105"/>
      <c r="AF5" s="105"/>
      <c r="AG5" s="105"/>
      <c r="AH5" s="105"/>
      <c r="AI5" s="105"/>
      <c r="AJ5" s="105"/>
      <c r="AK5" s="105"/>
      <c r="AL5" s="105"/>
      <c r="AM5" s="105"/>
      <c r="AN5" s="105"/>
      <c r="AO5" s="105"/>
      <c r="AP5" s="105"/>
      <c r="AQ5" s="105"/>
      <c r="AR5" s="105"/>
      <c r="AS5" s="106"/>
    </row>
    <row r="8" spans="2:45" x14ac:dyDescent="0.35">
      <c r="B8" s="107" t="s">
        <v>44</v>
      </c>
      <c r="C8" s="108"/>
      <c r="D8" s="108"/>
      <c r="E8" s="108"/>
      <c r="F8" s="108"/>
      <c r="G8" s="108"/>
      <c r="H8" s="108"/>
      <c r="I8" s="108"/>
      <c r="J8" s="108"/>
      <c r="K8" s="108"/>
      <c r="L8" s="109"/>
      <c r="M8" s="110" t="s">
        <v>45</v>
      </c>
      <c r="N8" s="111"/>
      <c r="O8" s="111"/>
      <c r="P8" s="111"/>
      <c r="Q8" s="111"/>
      <c r="R8" s="111"/>
      <c r="S8" s="111"/>
      <c r="T8" s="112"/>
      <c r="U8" s="107" t="s">
        <v>46</v>
      </c>
      <c r="V8" s="108"/>
      <c r="W8" s="108"/>
      <c r="X8" s="108"/>
      <c r="Y8" s="108"/>
      <c r="Z8" s="108"/>
      <c r="AA8" s="108"/>
      <c r="AB8" s="108"/>
      <c r="AC8" s="108"/>
      <c r="AD8" s="108"/>
      <c r="AE8" s="108"/>
      <c r="AF8" s="108"/>
      <c r="AG8" s="108"/>
      <c r="AH8" s="108"/>
      <c r="AI8" s="108"/>
      <c r="AJ8" s="108"/>
      <c r="AK8" s="108"/>
      <c r="AL8" s="108"/>
      <c r="AM8" s="108"/>
      <c r="AN8" s="108"/>
      <c r="AO8" s="108"/>
      <c r="AP8" s="108"/>
      <c r="AQ8" s="108"/>
      <c r="AR8" s="108"/>
      <c r="AS8" s="109"/>
    </row>
    <row r="9" spans="2:45" x14ac:dyDescent="0.35">
      <c r="B9" s="116" t="s">
        <v>47</v>
      </c>
      <c r="C9" s="116" t="s">
        <v>48</v>
      </c>
      <c r="D9" s="116" t="s">
        <v>49</v>
      </c>
      <c r="E9" s="116" t="s">
        <v>1</v>
      </c>
      <c r="F9" s="116" t="s">
        <v>50</v>
      </c>
      <c r="G9" s="116" t="s">
        <v>51</v>
      </c>
      <c r="H9" s="116" t="s">
        <v>52</v>
      </c>
      <c r="I9" s="116" t="s">
        <v>53</v>
      </c>
      <c r="J9" s="116" t="s">
        <v>54</v>
      </c>
      <c r="K9" s="116" t="s">
        <v>55</v>
      </c>
      <c r="L9" s="116" t="s">
        <v>56</v>
      </c>
      <c r="M9" s="113"/>
      <c r="N9" s="114"/>
      <c r="O9" s="114"/>
      <c r="P9" s="114"/>
      <c r="Q9" s="114"/>
      <c r="R9" s="114"/>
      <c r="S9" s="114"/>
      <c r="T9" s="115"/>
      <c r="U9" s="107" t="s">
        <v>57</v>
      </c>
      <c r="V9" s="108"/>
      <c r="W9" s="108"/>
      <c r="X9" s="108"/>
      <c r="Y9" s="108"/>
      <c r="Z9" s="109"/>
      <c r="AA9" s="107" t="s">
        <v>58</v>
      </c>
      <c r="AB9" s="108"/>
      <c r="AC9" s="108"/>
      <c r="AD9" s="108"/>
      <c r="AE9" s="108"/>
      <c r="AF9" s="109"/>
      <c r="AG9" s="107" t="s">
        <v>59</v>
      </c>
      <c r="AH9" s="108"/>
      <c r="AI9" s="108"/>
      <c r="AJ9" s="108"/>
      <c r="AK9" s="108"/>
      <c r="AL9" s="109"/>
      <c r="AM9" s="107" t="s">
        <v>60</v>
      </c>
      <c r="AN9" s="108"/>
      <c r="AO9" s="108"/>
      <c r="AP9" s="108"/>
      <c r="AQ9" s="108"/>
      <c r="AR9" s="109"/>
      <c r="AS9" s="116" t="s">
        <v>2</v>
      </c>
    </row>
    <row r="10" spans="2:45" ht="26" x14ac:dyDescent="0.35">
      <c r="B10" s="117"/>
      <c r="C10" s="117"/>
      <c r="D10" s="117"/>
      <c r="E10" s="117"/>
      <c r="F10" s="117"/>
      <c r="G10" s="117"/>
      <c r="H10" s="117"/>
      <c r="I10" s="117"/>
      <c r="J10" s="117"/>
      <c r="K10" s="117"/>
      <c r="L10" s="117"/>
      <c r="M10" s="1" t="s">
        <v>61</v>
      </c>
      <c r="N10" s="1" t="s">
        <v>62</v>
      </c>
      <c r="O10" s="1" t="s">
        <v>63</v>
      </c>
      <c r="P10" s="1" t="s">
        <v>64</v>
      </c>
      <c r="Q10" s="1" t="s">
        <v>48</v>
      </c>
      <c r="R10" s="1" t="s">
        <v>65</v>
      </c>
      <c r="S10" s="1" t="s">
        <v>66</v>
      </c>
      <c r="T10" s="1" t="s">
        <v>67</v>
      </c>
      <c r="U10" s="1" t="s">
        <v>68</v>
      </c>
      <c r="V10" s="1" t="s">
        <v>51</v>
      </c>
      <c r="W10" s="1" t="s">
        <v>69</v>
      </c>
      <c r="X10" s="1" t="s">
        <v>70</v>
      </c>
      <c r="Y10" s="1" t="s">
        <v>71</v>
      </c>
      <c r="Z10" s="1" t="s">
        <v>72</v>
      </c>
      <c r="AA10" s="1" t="s">
        <v>68</v>
      </c>
      <c r="AB10" s="1" t="s">
        <v>51</v>
      </c>
      <c r="AC10" s="1" t="s">
        <v>69</v>
      </c>
      <c r="AD10" s="1" t="s">
        <v>70</v>
      </c>
      <c r="AE10" s="1" t="s">
        <v>71</v>
      </c>
      <c r="AF10" s="1" t="s">
        <v>72</v>
      </c>
      <c r="AG10" s="1" t="s">
        <v>68</v>
      </c>
      <c r="AH10" s="1" t="s">
        <v>51</v>
      </c>
      <c r="AI10" s="1" t="s">
        <v>69</v>
      </c>
      <c r="AJ10" s="1" t="s">
        <v>70</v>
      </c>
      <c r="AK10" s="1" t="s">
        <v>71</v>
      </c>
      <c r="AL10" s="1" t="s">
        <v>72</v>
      </c>
      <c r="AM10" s="1" t="s">
        <v>68</v>
      </c>
      <c r="AN10" s="1" t="s">
        <v>51</v>
      </c>
      <c r="AO10" s="1" t="s">
        <v>69</v>
      </c>
      <c r="AP10" s="1" t="s">
        <v>70</v>
      </c>
      <c r="AQ10" s="1" t="s">
        <v>71</v>
      </c>
      <c r="AR10" s="1" t="s">
        <v>72</v>
      </c>
      <c r="AS10" s="120"/>
    </row>
    <row r="11" spans="2:45" ht="92.5" customHeight="1" x14ac:dyDescent="0.35">
      <c r="B11" s="101" t="s">
        <v>73</v>
      </c>
      <c r="C11" s="101" t="s">
        <v>74</v>
      </c>
      <c r="D11" s="101" t="s">
        <v>27</v>
      </c>
      <c r="E11" s="101" t="s">
        <v>14</v>
      </c>
      <c r="F11" s="101" t="s">
        <v>567</v>
      </c>
      <c r="G11" s="118">
        <v>0.3</v>
      </c>
      <c r="H11" s="2" t="s">
        <v>519</v>
      </c>
      <c r="I11" s="2" t="s">
        <v>77</v>
      </c>
      <c r="J11" s="2" t="s">
        <v>127</v>
      </c>
      <c r="K11" s="2" t="s">
        <v>79</v>
      </c>
      <c r="L11" s="2" t="s">
        <v>228</v>
      </c>
      <c r="M11" s="2" t="s">
        <v>568</v>
      </c>
      <c r="N11" s="2" t="s">
        <v>82</v>
      </c>
      <c r="O11" s="2" t="s">
        <v>163</v>
      </c>
      <c r="P11" s="2" t="s">
        <v>569</v>
      </c>
      <c r="Q11" s="2">
        <v>12</v>
      </c>
      <c r="R11" s="2" t="s">
        <v>569</v>
      </c>
      <c r="S11" s="2" t="s">
        <v>570</v>
      </c>
      <c r="T11" s="3">
        <v>0.4</v>
      </c>
      <c r="U11" s="2">
        <v>3</v>
      </c>
      <c r="V11" s="2">
        <v>3</v>
      </c>
      <c r="W11" s="2" t="s">
        <v>571</v>
      </c>
      <c r="X11" s="2"/>
      <c r="Y11" s="2" t="s">
        <v>572</v>
      </c>
      <c r="Z11" s="9">
        <v>0.1</v>
      </c>
      <c r="AA11" s="2">
        <v>3</v>
      </c>
      <c r="AB11" s="2">
        <v>0</v>
      </c>
      <c r="AC11" s="2"/>
      <c r="AD11" s="2"/>
      <c r="AE11" s="2"/>
      <c r="AF11" s="3">
        <v>0</v>
      </c>
      <c r="AG11" s="2">
        <v>3</v>
      </c>
      <c r="AH11" s="2">
        <v>0</v>
      </c>
      <c r="AI11" s="2"/>
      <c r="AJ11" s="2"/>
      <c r="AK11" s="2"/>
      <c r="AL11" s="3">
        <v>0</v>
      </c>
      <c r="AM11" s="2">
        <v>3</v>
      </c>
      <c r="AN11" s="2">
        <v>0</v>
      </c>
      <c r="AO11" s="2"/>
      <c r="AP11" s="2"/>
      <c r="AQ11" s="2"/>
      <c r="AR11" s="3">
        <v>0</v>
      </c>
      <c r="AS11" s="3">
        <v>0.1</v>
      </c>
    </row>
    <row r="12" spans="2:45" ht="92.5" customHeight="1" x14ac:dyDescent="0.35">
      <c r="B12" s="121"/>
      <c r="C12" s="121"/>
      <c r="D12" s="121"/>
      <c r="E12" s="121"/>
      <c r="F12" s="121"/>
      <c r="G12" s="123"/>
      <c r="H12" s="2" t="s">
        <v>519</v>
      </c>
      <c r="I12" s="2" t="s">
        <v>77</v>
      </c>
      <c r="J12" s="2" t="s">
        <v>127</v>
      </c>
      <c r="K12" s="2" t="s">
        <v>79</v>
      </c>
      <c r="L12" s="2" t="s">
        <v>228</v>
      </c>
      <c r="M12" s="2" t="s">
        <v>573</v>
      </c>
      <c r="N12" s="2" t="s">
        <v>82</v>
      </c>
      <c r="O12" s="2" t="s">
        <v>163</v>
      </c>
      <c r="P12" s="2" t="s">
        <v>574</v>
      </c>
      <c r="Q12" s="2">
        <v>12</v>
      </c>
      <c r="R12" s="2" t="s">
        <v>574</v>
      </c>
      <c r="S12" s="2" t="s">
        <v>575</v>
      </c>
      <c r="T12" s="3">
        <v>0.4</v>
      </c>
      <c r="U12" s="2">
        <v>3</v>
      </c>
      <c r="V12" s="2">
        <v>3</v>
      </c>
      <c r="W12" s="2" t="s">
        <v>576</v>
      </c>
      <c r="X12" s="2"/>
      <c r="Y12" s="2" t="s">
        <v>577</v>
      </c>
      <c r="Z12" s="9">
        <v>0.1</v>
      </c>
      <c r="AA12" s="2">
        <v>3</v>
      </c>
      <c r="AB12" s="2">
        <v>0</v>
      </c>
      <c r="AC12" s="2"/>
      <c r="AD12" s="2"/>
      <c r="AE12" s="2"/>
      <c r="AF12" s="3">
        <v>0</v>
      </c>
      <c r="AG12" s="2">
        <v>3</v>
      </c>
      <c r="AH12" s="2">
        <v>0</v>
      </c>
      <c r="AI12" s="2"/>
      <c r="AJ12" s="2"/>
      <c r="AK12" s="2"/>
      <c r="AL12" s="3">
        <v>0</v>
      </c>
      <c r="AM12" s="2">
        <v>3</v>
      </c>
      <c r="AN12" s="2">
        <v>0</v>
      </c>
      <c r="AO12" s="2"/>
      <c r="AP12" s="2"/>
      <c r="AQ12" s="2"/>
      <c r="AR12" s="3">
        <v>0</v>
      </c>
      <c r="AS12" s="3">
        <v>0.1</v>
      </c>
    </row>
    <row r="13" spans="2:45" ht="92.5" customHeight="1" x14ac:dyDescent="0.35">
      <c r="B13" s="122"/>
      <c r="C13" s="122"/>
      <c r="D13" s="122"/>
      <c r="E13" s="122"/>
      <c r="F13" s="122"/>
      <c r="G13" s="119"/>
      <c r="H13" s="2" t="s">
        <v>519</v>
      </c>
      <c r="I13" s="2" t="s">
        <v>77</v>
      </c>
      <c r="J13" s="2" t="s">
        <v>378</v>
      </c>
      <c r="K13" s="2" t="s">
        <v>79</v>
      </c>
      <c r="L13" s="2" t="s">
        <v>228</v>
      </c>
      <c r="M13" s="2" t="s">
        <v>578</v>
      </c>
      <c r="N13" s="2" t="s">
        <v>82</v>
      </c>
      <c r="O13" s="2" t="s">
        <v>144</v>
      </c>
      <c r="P13" s="2" t="s">
        <v>579</v>
      </c>
      <c r="Q13" s="2">
        <v>2</v>
      </c>
      <c r="R13" s="2" t="s">
        <v>579</v>
      </c>
      <c r="S13" s="2" t="s">
        <v>580</v>
      </c>
      <c r="T13" s="3">
        <v>0.2</v>
      </c>
      <c r="U13" s="2">
        <v>1</v>
      </c>
      <c r="V13" s="2">
        <v>1</v>
      </c>
      <c r="W13" s="2" t="s">
        <v>581</v>
      </c>
      <c r="X13" s="2"/>
      <c r="Y13" s="2" t="s">
        <v>582</v>
      </c>
      <c r="Z13" s="9">
        <v>0.1</v>
      </c>
      <c r="AA13" s="2">
        <v>1</v>
      </c>
      <c r="AB13" s="2">
        <v>0</v>
      </c>
      <c r="AC13" s="2"/>
      <c r="AD13" s="2"/>
      <c r="AE13" s="2"/>
      <c r="AF13" s="3">
        <v>0</v>
      </c>
      <c r="AG13" s="2">
        <v>0</v>
      </c>
      <c r="AH13" s="2">
        <v>0</v>
      </c>
      <c r="AI13" s="2"/>
      <c r="AJ13" s="2"/>
      <c r="AK13" s="2"/>
      <c r="AL13" s="3">
        <v>0</v>
      </c>
      <c r="AM13" s="2">
        <v>0</v>
      </c>
      <c r="AN13" s="2">
        <v>0</v>
      </c>
      <c r="AO13" s="2"/>
      <c r="AP13" s="2"/>
      <c r="AQ13" s="2"/>
      <c r="AR13" s="3">
        <v>0</v>
      </c>
      <c r="AS13" s="3">
        <v>0.1</v>
      </c>
    </row>
    <row r="14" spans="2:45" x14ac:dyDescent="0.35">
      <c r="G14" s="17">
        <f>+AVERAGE(G11)</f>
        <v>0.3</v>
      </c>
    </row>
  </sheetData>
  <mergeCells count="31">
    <mergeCell ref="G11:G13"/>
    <mergeCell ref="I9:I10"/>
    <mergeCell ref="J9:J10"/>
    <mergeCell ref="K9:K10"/>
    <mergeCell ref="L9:L10"/>
    <mergeCell ref="B11:B13"/>
    <mergeCell ref="C11:C13"/>
    <mergeCell ref="D11:D13"/>
    <mergeCell ref="E11:E13"/>
    <mergeCell ref="F11:F13"/>
    <mergeCell ref="B8:L8"/>
    <mergeCell ref="M8:T9"/>
    <mergeCell ref="U8:AS8"/>
    <mergeCell ref="B9:B10"/>
    <mergeCell ref="C9:C10"/>
    <mergeCell ref="D9:D10"/>
    <mergeCell ref="E9:E10"/>
    <mergeCell ref="F9:F10"/>
    <mergeCell ref="G9:G10"/>
    <mergeCell ref="H9:H10"/>
    <mergeCell ref="AG9:AL9"/>
    <mergeCell ref="AM9:AR9"/>
    <mergeCell ref="AS9:AS10"/>
    <mergeCell ref="U9:Z9"/>
    <mergeCell ref="AA9:AF9"/>
    <mergeCell ref="B2:B5"/>
    <mergeCell ref="C2:AS2"/>
    <mergeCell ref="C3:F3"/>
    <mergeCell ref="G3:AS3"/>
    <mergeCell ref="C4:AS4"/>
    <mergeCell ref="D5:AS5"/>
  </mergeCell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631BF7-72C2-4670-BBA8-549706C4B798}">
  <dimension ref="B2:AS13"/>
  <sheetViews>
    <sheetView topLeftCell="D10" zoomScale="87" zoomScaleNormal="87" workbookViewId="0">
      <selection activeCell="D11" sqref="D11:D12"/>
    </sheetView>
  </sheetViews>
  <sheetFormatPr baseColWidth="10" defaultColWidth="8.7265625" defaultRowHeight="14.5" x14ac:dyDescent="0.35"/>
  <cols>
    <col min="1" max="1" width="3" customWidth="1"/>
    <col min="2" max="2" width="25" customWidth="1"/>
    <col min="3" max="5" width="20" customWidth="1"/>
    <col min="6" max="6" width="30" customWidth="1"/>
    <col min="7" max="7" width="15" customWidth="1"/>
    <col min="8" max="12" width="20" customWidth="1"/>
    <col min="13" max="13" width="45" customWidth="1"/>
    <col min="14" max="15" width="15" customWidth="1"/>
    <col min="16" max="16" width="30" customWidth="1"/>
    <col min="17" max="17" width="15" customWidth="1"/>
    <col min="18" max="18" width="30" customWidth="1"/>
    <col min="19" max="19" width="34.7265625" customWidth="1"/>
    <col min="20" max="22" width="15" customWidth="1"/>
    <col min="23" max="25" width="25" customWidth="1"/>
    <col min="26" max="28" width="15" customWidth="1"/>
    <col min="29" max="31" width="25" customWidth="1"/>
    <col min="32" max="34" width="15" customWidth="1"/>
    <col min="35" max="37" width="25" customWidth="1"/>
    <col min="38" max="40" width="15" customWidth="1"/>
    <col min="41" max="43" width="25" customWidth="1"/>
    <col min="44" max="46" width="15" customWidth="1"/>
  </cols>
  <sheetData>
    <row r="2" spans="2:45" x14ac:dyDescent="0.35">
      <c r="B2" s="101"/>
      <c r="C2" s="104" t="s">
        <v>40</v>
      </c>
      <c r="D2" s="105"/>
      <c r="E2" s="105"/>
      <c r="F2" s="105"/>
      <c r="G2" s="105"/>
      <c r="H2" s="105"/>
      <c r="I2" s="105"/>
      <c r="J2" s="105"/>
      <c r="K2" s="105"/>
      <c r="L2" s="105"/>
      <c r="M2" s="105"/>
      <c r="N2" s="105"/>
      <c r="O2" s="105"/>
      <c r="P2" s="105"/>
      <c r="Q2" s="105"/>
      <c r="R2" s="105"/>
      <c r="S2" s="105"/>
      <c r="T2" s="105"/>
      <c r="U2" s="105"/>
      <c r="V2" s="105"/>
      <c r="W2" s="105"/>
      <c r="X2" s="105"/>
      <c r="Y2" s="105"/>
      <c r="Z2" s="105"/>
      <c r="AA2" s="105"/>
      <c r="AB2" s="105"/>
      <c r="AC2" s="105"/>
      <c r="AD2" s="105"/>
      <c r="AE2" s="105"/>
      <c r="AF2" s="105"/>
      <c r="AG2" s="105"/>
      <c r="AH2" s="105"/>
      <c r="AI2" s="105"/>
      <c r="AJ2" s="105"/>
      <c r="AK2" s="105"/>
      <c r="AL2" s="105"/>
      <c r="AM2" s="105"/>
      <c r="AN2" s="105"/>
      <c r="AO2" s="105"/>
      <c r="AP2" s="105"/>
      <c r="AQ2" s="105"/>
      <c r="AR2" s="105"/>
      <c r="AS2" s="106"/>
    </row>
    <row r="3" spans="2:45" x14ac:dyDescent="0.35">
      <c r="B3" s="102"/>
      <c r="C3" s="104" t="s">
        <v>41</v>
      </c>
      <c r="D3" s="105"/>
      <c r="E3" s="105"/>
      <c r="F3" s="106"/>
      <c r="G3" s="104" t="s">
        <v>42</v>
      </c>
      <c r="H3" s="105"/>
      <c r="I3" s="105"/>
      <c r="J3" s="105"/>
      <c r="K3" s="105"/>
      <c r="L3" s="105"/>
      <c r="M3" s="105"/>
      <c r="N3" s="105"/>
      <c r="O3" s="105"/>
      <c r="P3" s="105"/>
      <c r="Q3" s="105"/>
      <c r="R3" s="105"/>
      <c r="S3" s="105"/>
      <c r="T3" s="105"/>
      <c r="U3" s="105"/>
      <c r="V3" s="105"/>
      <c r="W3" s="105"/>
      <c r="X3" s="105"/>
      <c r="Y3" s="105"/>
      <c r="Z3" s="105"/>
      <c r="AA3" s="105"/>
      <c r="AB3" s="105"/>
      <c r="AC3" s="105"/>
      <c r="AD3" s="105"/>
      <c r="AE3" s="105"/>
      <c r="AF3" s="105"/>
      <c r="AG3" s="105"/>
      <c r="AH3" s="105"/>
      <c r="AI3" s="105"/>
      <c r="AJ3" s="105"/>
      <c r="AK3" s="105"/>
      <c r="AL3" s="105"/>
      <c r="AM3" s="105"/>
      <c r="AN3" s="105"/>
      <c r="AO3" s="105"/>
      <c r="AP3" s="105"/>
      <c r="AQ3" s="105"/>
      <c r="AR3" s="105"/>
      <c r="AS3" s="106"/>
    </row>
    <row r="4" spans="2:45" x14ac:dyDescent="0.35">
      <c r="B4" s="102"/>
      <c r="C4" s="104" t="s">
        <v>43</v>
      </c>
      <c r="D4" s="105"/>
      <c r="E4" s="105"/>
      <c r="F4" s="105"/>
      <c r="G4" s="105"/>
      <c r="H4" s="105"/>
      <c r="I4" s="105"/>
      <c r="J4" s="105"/>
      <c r="K4" s="105"/>
      <c r="L4" s="105"/>
      <c r="M4" s="105"/>
      <c r="N4" s="105"/>
      <c r="O4" s="105"/>
      <c r="P4" s="105"/>
      <c r="Q4" s="105"/>
      <c r="R4" s="105"/>
      <c r="S4" s="105"/>
      <c r="T4" s="105"/>
      <c r="U4" s="105"/>
      <c r="V4" s="105"/>
      <c r="W4" s="105"/>
      <c r="X4" s="105"/>
      <c r="Y4" s="105"/>
      <c r="Z4" s="105"/>
      <c r="AA4" s="105"/>
      <c r="AB4" s="105"/>
      <c r="AC4" s="105"/>
      <c r="AD4" s="105"/>
      <c r="AE4" s="105"/>
      <c r="AF4" s="105"/>
      <c r="AG4" s="105"/>
      <c r="AH4" s="105"/>
      <c r="AI4" s="105"/>
      <c r="AJ4" s="105"/>
      <c r="AK4" s="105"/>
      <c r="AL4" s="105"/>
      <c r="AM4" s="105"/>
      <c r="AN4" s="105"/>
      <c r="AO4" s="105"/>
      <c r="AP4" s="105"/>
      <c r="AQ4" s="105"/>
      <c r="AR4" s="105"/>
      <c r="AS4" s="106"/>
    </row>
    <row r="5" spans="2:45" x14ac:dyDescent="0.35">
      <c r="B5" s="103"/>
      <c r="C5" s="1">
        <v>2025</v>
      </c>
      <c r="D5" s="104"/>
      <c r="E5" s="105"/>
      <c r="F5" s="105"/>
      <c r="G5" s="105"/>
      <c r="H5" s="105"/>
      <c r="I5" s="105"/>
      <c r="J5" s="105"/>
      <c r="K5" s="105"/>
      <c r="L5" s="105"/>
      <c r="M5" s="105"/>
      <c r="N5" s="105"/>
      <c r="O5" s="105"/>
      <c r="P5" s="105"/>
      <c r="Q5" s="105"/>
      <c r="R5" s="105"/>
      <c r="S5" s="105"/>
      <c r="T5" s="105"/>
      <c r="U5" s="105"/>
      <c r="V5" s="105"/>
      <c r="W5" s="105"/>
      <c r="X5" s="105"/>
      <c r="Y5" s="105"/>
      <c r="Z5" s="105"/>
      <c r="AA5" s="105"/>
      <c r="AB5" s="105"/>
      <c r="AC5" s="105"/>
      <c r="AD5" s="105"/>
      <c r="AE5" s="105"/>
      <c r="AF5" s="105"/>
      <c r="AG5" s="105"/>
      <c r="AH5" s="105"/>
      <c r="AI5" s="105"/>
      <c r="AJ5" s="105"/>
      <c r="AK5" s="105"/>
      <c r="AL5" s="105"/>
      <c r="AM5" s="105"/>
      <c r="AN5" s="105"/>
      <c r="AO5" s="105"/>
      <c r="AP5" s="105"/>
      <c r="AQ5" s="105"/>
      <c r="AR5" s="105"/>
      <c r="AS5" s="106"/>
    </row>
    <row r="8" spans="2:45" x14ac:dyDescent="0.35">
      <c r="B8" s="107" t="s">
        <v>44</v>
      </c>
      <c r="C8" s="108"/>
      <c r="D8" s="108"/>
      <c r="E8" s="108"/>
      <c r="F8" s="108"/>
      <c r="G8" s="108"/>
      <c r="H8" s="108"/>
      <c r="I8" s="108"/>
      <c r="J8" s="108"/>
      <c r="K8" s="108"/>
      <c r="L8" s="109"/>
      <c r="M8" s="110" t="s">
        <v>45</v>
      </c>
      <c r="N8" s="111"/>
      <c r="O8" s="111"/>
      <c r="P8" s="111"/>
      <c r="Q8" s="111"/>
      <c r="R8" s="111"/>
      <c r="S8" s="111"/>
      <c r="T8" s="112"/>
      <c r="U8" s="107" t="s">
        <v>46</v>
      </c>
      <c r="V8" s="108"/>
      <c r="W8" s="108"/>
      <c r="X8" s="108"/>
      <c r="Y8" s="108"/>
      <c r="Z8" s="108"/>
      <c r="AA8" s="108"/>
      <c r="AB8" s="108"/>
      <c r="AC8" s="108"/>
      <c r="AD8" s="108"/>
      <c r="AE8" s="108"/>
      <c r="AF8" s="108"/>
      <c r="AG8" s="108"/>
      <c r="AH8" s="108"/>
      <c r="AI8" s="108"/>
      <c r="AJ8" s="108"/>
      <c r="AK8" s="108"/>
      <c r="AL8" s="108"/>
      <c r="AM8" s="108"/>
      <c r="AN8" s="108"/>
      <c r="AO8" s="108"/>
      <c r="AP8" s="108"/>
      <c r="AQ8" s="108"/>
      <c r="AR8" s="108"/>
      <c r="AS8" s="109"/>
    </row>
    <row r="9" spans="2:45" x14ac:dyDescent="0.35">
      <c r="B9" s="116" t="s">
        <v>47</v>
      </c>
      <c r="C9" s="116" t="s">
        <v>48</v>
      </c>
      <c r="D9" s="116" t="s">
        <v>49</v>
      </c>
      <c r="E9" s="116" t="s">
        <v>1</v>
      </c>
      <c r="F9" s="116" t="s">
        <v>50</v>
      </c>
      <c r="G9" s="116" t="s">
        <v>51</v>
      </c>
      <c r="H9" s="116" t="s">
        <v>52</v>
      </c>
      <c r="I9" s="116" t="s">
        <v>53</v>
      </c>
      <c r="J9" s="116" t="s">
        <v>54</v>
      </c>
      <c r="K9" s="116" t="s">
        <v>55</v>
      </c>
      <c r="L9" s="116" t="s">
        <v>56</v>
      </c>
      <c r="M9" s="113"/>
      <c r="N9" s="114"/>
      <c r="O9" s="114"/>
      <c r="P9" s="114"/>
      <c r="Q9" s="114"/>
      <c r="R9" s="114"/>
      <c r="S9" s="114"/>
      <c r="T9" s="115"/>
      <c r="U9" s="107" t="s">
        <v>57</v>
      </c>
      <c r="V9" s="108"/>
      <c r="W9" s="108"/>
      <c r="X9" s="108"/>
      <c r="Y9" s="108"/>
      <c r="Z9" s="109"/>
      <c r="AA9" s="107" t="s">
        <v>58</v>
      </c>
      <c r="AB9" s="108"/>
      <c r="AC9" s="108"/>
      <c r="AD9" s="108"/>
      <c r="AE9" s="108"/>
      <c r="AF9" s="109"/>
      <c r="AG9" s="107" t="s">
        <v>59</v>
      </c>
      <c r="AH9" s="108"/>
      <c r="AI9" s="108"/>
      <c r="AJ9" s="108"/>
      <c r="AK9" s="108"/>
      <c r="AL9" s="109"/>
      <c r="AM9" s="107" t="s">
        <v>60</v>
      </c>
      <c r="AN9" s="108"/>
      <c r="AO9" s="108"/>
      <c r="AP9" s="108"/>
      <c r="AQ9" s="108"/>
      <c r="AR9" s="109"/>
      <c r="AS9" s="116" t="s">
        <v>2</v>
      </c>
    </row>
    <row r="10" spans="2:45" ht="26" x14ac:dyDescent="0.35">
      <c r="B10" s="117"/>
      <c r="C10" s="117"/>
      <c r="D10" s="117"/>
      <c r="E10" s="117"/>
      <c r="F10" s="117"/>
      <c r="G10" s="117"/>
      <c r="H10" s="117"/>
      <c r="I10" s="117"/>
      <c r="J10" s="117"/>
      <c r="K10" s="117"/>
      <c r="L10" s="117"/>
      <c r="M10" s="1" t="s">
        <v>61</v>
      </c>
      <c r="N10" s="1" t="s">
        <v>62</v>
      </c>
      <c r="O10" s="1" t="s">
        <v>63</v>
      </c>
      <c r="P10" s="1" t="s">
        <v>64</v>
      </c>
      <c r="Q10" s="1" t="s">
        <v>48</v>
      </c>
      <c r="R10" s="1" t="s">
        <v>65</v>
      </c>
      <c r="S10" s="1" t="s">
        <v>66</v>
      </c>
      <c r="T10" s="1" t="s">
        <v>67</v>
      </c>
      <c r="U10" s="1" t="s">
        <v>68</v>
      </c>
      <c r="V10" s="1" t="s">
        <v>51</v>
      </c>
      <c r="W10" s="1" t="s">
        <v>69</v>
      </c>
      <c r="X10" s="1" t="s">
        <v>70</v>
      </c>
      <c r="Y10" s="1" t="s">
        <v>71</v>
      </c>
      <c r="Z10" s="1" t="s">
        <v>72</v>
      </c>
      <c r="AA10" s="1" t="s">
        <v>68</v>
      </c>
      <c r="AB10" s="1" t="s">
        <v>51</v>
      </c>
      <c r="AC10" s="1" t="s">
        <v>69</v>
      </c>
      <c r="AD10" s="1" t="s">
        <v>70</v>
      </c>
      <c r="AE10" s="1" t="s">
        <v>71</v>
      </c>
      <c r="AF10" s="1" t="s">
        <v>72</v>
      </c>
      <c r="AG10" s="1" t="s">
        <v>68</v>
      </c>
      <c r="AH10" s="1" t="s">
        <v>51</v>
      </c>
      <c r="AI10" s="1" t="s">
        <v>69</v>
      </c>
      <c r="AJ10" s="1" t="s">
        <v>70</v>
      </c>
      <c r="AK10" s="1" t="s">
        <v>71</v>
      </c>
      <c r="AL10" s="1" t="s">
        <v>72</v>
      </c>
      <c r="AM10" s="1" t="s">
        <v>68</v>
      </c>
      <c r="AN10" s="1" t="s">
        <v>51</v>
      </c>
      <c r="AO10" s="1" t="s">
        <v>69</v>
      </c>
      <c r="AP10" s="1" t="s">
        <v>70</v>
      </c>
      <c r="AQ10" s="1" t="s">
        <v>71</v>
      </c>
      <c r="AR10" s="1" t="s">
        <v>72</v>
      </c>
      <c r="AS10" s="120"/>
    </row>
    <row r="11" spans="2:45" ht="138.5" customHeight="1" x14ac:dyDescent="0.35">
      <c r="B11" s="101" t="s">
        <v>73</v>
      </c>
      <c r="C11" s="101" t="s">
        <v>74</v>
      </c>
      <c r="D11" s="101" t="s">
        <v>27</v>
      </c>
      <c r="E11" s="101" t="s">
        <v>15</v>
      </c>
      <c r="F11" s="101" t="s">
        <v>583</v>
      </c>
      <c r="G11" s="118">
        <v>0.125</v>
      </c>
      <c r="H11" s="2" t="s">
        <v>519</v>
      </c>
      <c r="I11" s="2" t="s">
        <v>77</v>
      </c>
      <c r="J11" s="2" t="s">
        <v>127</v>
      </c>
      <c r="K11" s="2" t="s">
        <v>79</v>
      </c>
      <c r="L11" s="2" t="s">
        <v>228</v>
      </c>
      <c r="M11" s="2" t="s">
        <v>584</v>
      </c>
      <c r="N11" s="2" t="s">
        <v>82</v>
      </c>
      <c r="O11" s="2" t="s">
        <v>163</v>
      </c>
      <c r="P11" s="2" t="s">
        <v>585</v>
      </c>
      <c r="Q11" s="2">
        <v>4</v>
      </c>
      <c r="R11" s="2" t="s">
        <v>586</v>
      </c>
      <c r="S11" s="2" t="s">
        <v>587</v>
      </c>
      <c r="T11" s="3">
        <v>0.5</v>
      </c>
      <c r="U11" s="2">
        <v>1</v>
      </c>
      <c r="V11" s="2">
        <v>1</v>
      </c>
      <c r="W11" s="2" t="s">
        <v>588</v>
      </c>
      <c r="X11" s="2"/>
      <c r="Y11" s="2" t="s">
        <v>589</v>
      </c>
      <c r="Z11" s="9">
        <v>0.125</v>
      </c>
      <c r="AA11" s="2">
        <v>1</v>
      </c>
      <c r="AB11" s="2">
        <v>0</v>
      </c>
      <c r="AC11" s="2"/>
      <c r="AD11" s="2"/>
      <c r="AE11" s="2"/>
      <c r="AF11" s="3">
        <v>0</v>
      </c>
      <c r="AG11" s="2">
        <v>1</v>
      </c>
      <c r="AH11" s="2">
        <v>0</v>
      </c>
      <c r="AI11" s="2"/>
      <c r="AJ11" s="2"/>
      <c r="AK11" s="2"/>
      <c r="AL11" s="3">
        <v>0</v>
      </c>
      <c r="AM11" s="2">
        <v>1</v>
      </c>
      <c r="AN11" s="2">
        <v>0</v>
      </c>
      <c r="AO11" s="2"/>
      <c r="AP11" s="2"/>
      <c r="AQ11" s="2"/>
      <c r="AR11" s="3">
        <v>0</v>
      </c>
      <c r="AS11" s="3">
        <v>0.125</v>
      </c>
    </row>
    <row r="12" spans="2:45" ht="138.5" customHeight="1" x14ac:dyDescent="0.35">
      <c r="B12" s="122"/>
      <c r="C12" s="122"/>
      <c r="D12" s="122"/>
      <c r="E12" s="122"/>
      <c r="F12" s="122"/>
      <c r="G12" s="119"/>
      <c r="H12" s="2" t="s">
        <v>519</v>
      </c>
      <c r="I12" s="2" t="s">
        <v>77</v>
      </c>
      <c r="J12" s="2" t="s">
        <v>127</v>
      </c>
      <c r="K12" s="2" t="s">
        <v>79</v>
      </c>
      <c r="L12" s="2" t="s">
        <v>228</v>
      </c>
      <c r="M12" s="2" t="s">
        <v>590</v>
      </c>
      <c r="N12" s="2" t="s">
        <v>169</v>
      </c>
      <c r="O12" s="2" t="s">
        <v>536</v>
      </c>
      <c r="P12" s="2" t="s">
        <v>591</v>
      </c>
      <c r="Q12" s="2">
        <v>1</v>
      </c>
      <c r="R12" s="2" t="s">
        <v>591</v>
      </c>
      <c r="S12" s="2" t="s">
        <v>591</v>
      </c>
      <c r="T12" s="3">
        <v>0.5</v>
      </c>
      <c r="U12" s="2">
        <v>0</v>
      </c>
      <c r="V12" s="2">
        <v>0</v>
      </c>
      <c r="W12" s="2"/>
      <c r="X12" s="2"/>
      <c r="Y12" s="2"/>
      <c r="Z12" s="9">
        <v>0</v>
      </c>
      <c r="AA12" s="2">
        <v>0.5</v>
      </c>
      <c r="AB12" s="2">
        <v>0</v>
      </c>
      <c r="AC12" s="2"/>
      <c r="AD12" s="2"/>
      <c r="AE12" s="2"/>
      <c r="AF12" s="3">
        <v>0</v>
      </c>
      <c r="AG12" s="2">
        <v>0</v>
      </c>
      <c r="AH12" s="2">
        <v>0</v>
      </c>
      <c r="AI12" s="2"/>
      <c r="AJ12" s="2"/>
      <c r="AK12" s="2"/>
      <c r="AL12" s="3">
        <v>0</v>
      </c>
      <c r="AM12" s="2">
        <v>0.5</v>
      </c>
      <c r="AN12" s="2">
        <v>0</v>
      </c>
      <c r="AO12" s="2"/>
      <c r="AP12" s="2"/>
      <c r="AQ12" s="2"/>
      <c r="AR12" s="3">
        <v>0</v>
      </c>
      <c r="AS12" s="3">
        <v>0</v>
      </c>
    </row>
    <row r="13" spans="2:45" x14ac:dyDescent="0.35">
      <c r="G13" s="17">
        <f>+AVERAGE(G11)</f>
        <v>0.125</v>
      </c>
    </row>
  </sheetData>
  <mergeCells count="31">
    <mergeCell ref="G11:G12"/>
    <mergeCell ref="I9:I10"/>
    <mergeCell ref="J9:J10"/>
    <mergeCell ref="K9:K10"/>
    <mergeCell ref="L9:L10"/>
    <mergeCell ref="B11:B12"/>
    <mergeCell ref="C11:C12"/>
    <mergeCell ref="D11:D12"/>
    <mergeCell ref="E11:E12"/>
    <mergeCell ref="F11:F12"/>
    <mergeCell ref="B8:L8"/>
    <mergeCell ref="M8:T9"/>
    <mergeCell ref="U8:AS8"/>
    <mergeCell ref="B9:B10"/>
    <mergeCell ref="C9:C10"/>
    <mergeCell ref="D9:D10"/>
    <mergeCell ref="E9:E10"/>
    <mergeCell ref="F9:F10"/>
    <mergeCell ref="G9:G10"/>
    <mergeCell ref="H9:H10"/>
    <mergeCell ref="AG9:AL9"/>
    <mergeCell ref="AM9:AR9"/>
    <mergeCell ref="AS9:AS10"/>
    <mergeCell ref="U9:Z9"/>
    <mergeCell ref="AA9:AF9"/>
    <mergeCell ref="B2:B5"/>
    <mergeCell ref="C2:AS2"/>
    <mergeCell ref="C3:F3"/>
    <mergeCell ref="G3:AS3"/>
    <mergeCell ref="C4:AS4"/>
    <mergeCell ref="D5:AS5"/>
  </mergeCell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60EEEC-EE6D-4961-8901-8CB8DF258C6F}">
  <dimension ref="B2:AS18"/>
  <sheetViews>
    <sheetView topLeftCell="N14" zoomScale="92" zoomScaleNormal="92" workbookViewId="0">
      <selection activeCell="Q17" sqref="Q17"/>
    </sheetView>
  </sheetViews>
  <sheetFormatPr baseColWidth="10" defaultColWidth="8.7265625" defaultRowHeight="14.5" x14ac:dyDescent="0.35"/>
  <cols>
    <col min="1" max="1" width="3" customWidth="1"/>
    <col min="2" max="2" width="25" customWidth="1"/>
    <col min="3" max="5" width="20" customWidth="1"/>
    <col min="6" max="6" width="30" customWidth="1"/>
    <col min="7" max="7" width="15" customWidth="1"/>
    <col min="8" max="12" width="20" customWidth="1"/>
    <col min="13" max="13" width="50.90625" customWidth="1"/>
    <col min="14" max="15" width="15" customWidth="1"/>
    <col min="16" max="16" width="30" customWidth="1"/>
    <col min="17" max="17" width="15" customWidth="1"/>
    <col min="18" max="18" width="30" customWidth="1"/>
    <col min="19" max="19" width="31.81640625" customWidth="1"/>
    <col min="20" max="22" width="15" customWidth="1"/>
    <col min="23" max="25" width="25" customWidth="1"/>
    <col min="26" max="28" width="15" customWidth="1"/>
    <col min="29" max="31" width="25" customWidth="1"/>
    <col min="32" max="34" width="15" customWidth="1"/>
    <col min="35" max="37" width="25" customWidth="1"/>
    <col min="38" max="40" width="15" customWidth="1"/>
    <col min="41" max="43" width="25" customWidth="1"/>
    <col min="44" max="46" width="15" customWidth="1"/>
  </cols>
  <sheetData>
    <row r="2" spans="2:45" x14ac:dyDescent="0.35">
      <c r="B2" s="101"/>
      <c r="C2" s="104" t="s">
        <v>40</v>
      </c>
      <c r="D2" s="105"/>
      <c r="E2" s="105"/>
      <c r="F2" s="105"/>
      <c r="G2" s="105"/>
      <c r="H2" s="105"/>
      <c r="I2" s="105"/>
      <c r="J2" s="105"/>
      <c r="K2" s="105"/>
      <c r="L2" s="105"/>
      <c r="M2" s="105"/>
      <c r="N2" s="105"/>
      <c r="O2" s="105"/>
      <c r="P2" s="105"/>
      <c r="Q2" s="105"/>
      <c r="R2" s="105"/>
      <c r="S2" s="105"/>
      <c r="T2" s="105"/>
      <c r="U2" s="105"/>
      <c r="V2" s="105"/>
      <c r="W2" s="105"/>
      <c r="X2" s="105"/>
      <c r="Y2" s="105"/>
      <c r="Z2" s="105"/>
      <c r="AA2" s="105"/>
      <c r="AB2" s="105"/>
      <c r="AC2" s="105"/>
      <c r="AD2" s="105"/>
      <c r="AE2" s="105"/>
      <c r="AF2" s="105"/>
      <c r="AG2" s="105"/>
      <c r="AH2" s="105"/>
      <c r="AI2" s="105"/>
      <c r="AJ2" s="105"/>
      <c r="AK2" s="105"/>
      <c r="AL2" s="105"/>
      <c r="AM2" s="105"/>
      <c r="AN2" s="105"/>
      <c r="AO2" s="105"/>
      <c r="AP2" s="105"/>
      <c r="AQ2" s="105"/>
      <c r="AR2" s="105"/>
      <c r="AS2" s="106"/>
    </row>
    <row r="3" spans="2:45" x14ac:dyDescent="0.35">
      <c r="B3" s="102"/>
      <c r="C3" s="104" t="s">
        <v>41</v>
      </c>
      <c r="D3" s="105"/>
      <c r="E3" s="105"/>
      <c r="F3" s="106"/>
      <c r="G3" s="104" t="s">
        <v>42</v>
      </c>
      <c r="H3" s="105"/>
      <c r="I3" s="105"/>
      <c r="J3" s="105"/>
      <c r="K3" s="105"/>
      <c r="L3" s="105"/>
      <c r="M3" s="105"/>
      <c r="N3" s="105"/>
      <c r="O3" s="105"/>
      <c r="P3" s="105"/>
      <c r="Q3" s="105"/>
      <c r="R3" s="105"/>
      <c r="S3" s="105"/>
      <c r="T3" s="105"/>
      <c r="U3" s="105"/>
      <c r="V3" s="105"/>
      <c r="W3" s="105"/>
      <c r="X3" s="105"/>
      <c r="Y3" s="105"/>
      <c r="Z3" s="105"/>
      <c r="AA3" s="105"/>
      <c r="AB3" s="105"/>
      <c r="AC3" s="105"/>
      <c r="AD3" s="105"/>
      <c r="AE3" s="105"/>
      <c r="AF3" s="105"/>
      <c r="AG3" s="105"/>
      <c r="AH3" s="105"/>
      <c r="AI3" s="105"/>
      <c r="AJ3" s="105"/>
      <c r="AK3" s="105"/>
      <c r="AL3" s="105"/>
      <c r="AM3" s="105"/>
      <c r="AN3" s="105"/>
      <c r="AO3" s="105"/>
      <c r="AP3" s="105"/>
      <c r="AQ3" s="105"/>
      <c r="AR3" s="105"/>
      <c r="AS3" s="106"/>
    </row>
    <row r="4" spans="2:45" x14ac:dyDescent="0.35">
      <c r="B4" s="102"/>
      <c r="C4" s="104" t="s">
        <v>43</v>
      </c>
      <c r="D4" s="105"/>
      <c r="E4" s="105"/>
      <c r="F4" s="105"/>
      <c r="G4" s="105"/>
      <c r="H4" s="105"/>
      <c r="I4" s="105"/>
      <c r="J4" s="105"/>
      <c r="K4" s="105"/>
      <c r="L4" s="105"/>
      <c r="M4" s="105"/>
      <c r="N4" s="105"/>
      <c r="O4" s="105"/>
      <c r="P4" s="105"/>
      <c r="Q4" s="105"/>
      <c r="R4" s="105"/>
      <c r="S4" s="105"/>
      <c r="T4" s="105"/>
      <c r="U4" s="105"/>
      <c r="V4" s="105"/>
      <c r="W4" s="105"/>
      <c r="X4" s="105"/>
      <c r="Y4" s="105"/>
      <c r="Z4" s="105"/>
      <c r="AA4" s="105"/>
      <c r="AB4" s="105"/>
      <c r="AC4" s="105"/>
      <c r="AD4" s="105"/>
      <c r="AE4" s="105"/>
      <c r="AF4" s="105"/>
      <c r="AG4" s="105"/>
      <c r="AH4" s="105"/>
      <c r="AI4" s="105"/>
      <c r="AJ4" s="105"/>
      <c r="AK4" s="105"/>
      <c r="AL4" s="105"/>
      <c r="AM4" s="105"/>
      <c r="AN4" s="105"/>
      <c r="AO4" s="105"/>
      <c r="AP4" s="105"/>
      <c r="AQ4" s="105"/>
      <c r="AR4" s="105"/>
      <c r="AS4" s="106"/>
    </row>
    <row r="5" spans="2:45" x14ac:dyDescent="0.35">
      <c r="B5" s="103"/>
      <c r="C5" s="1">
        <v>2025</v>
      </c>
      <c r="D5" s="104"/>
      <c r="E5" s="105"/>
      <c r="F5" s="105"/>
      <c r="G5" s="105"/>
      <c r="H5" s="105"/>
      <c r="I5" s="105"/>
      <c r="J5" s="105"/>
      <c r="K5" s="105"/>
      <c r="L5" s="105"/>
      <c r="M5" s="105"/>
      <c r="N5" s="105"/>
      <c r="O5" s="105"/>
      <c r="P5" s="105"/>
      <c r="Q5" s="105"/>
      <c r="R5" s="105"/>
      <c r="S5" s="105"/>
      <c r="T5" s="105"/>
      <c r="U5" s="105"/>
      <c r="V5" s="105"/>
      <c r="W5" s="105"/>
      <c r="X5" s="105"/>
      <c r="Y5" s="105"/>
      <c r="Z5" s="105"/>
      <c r="AA5" s="105"/>
      <c r="AB5" s="105"/>
      <c r="AC5" s="105"/>
      <c r="AD5" s="105"/>
      <c r="AE5" s="105"/>
      <c r="AF5" s="105"/>
      <c r="AG5" s="105"/>
      <c r="AH5" s="105"/>
      <c r="AI5" s="105"/>
      <c r="AJ5" s="105"/>
      <c r="AK5" s="105"/>
      <c r="AL5" s="105"/>
      <c r="AM5" s="105"/>
      <c r="AN5" s="105"/>
      <c r="AO5" s="105"/>
      <c r="AP5" s="105"/>
      <c r="AQ5" s="105"/>
      <c r="AR5" s="105"/>
      <c r="AS5" s="106"/>
    </row>
    <row r="8" spans="2:45" x14ac:dyDescent="0.35">
      <c r="B8" s="107" t="s">
        <v>44</v>
      </c>
      <c r="C8" s="108"/>
      <c r="D8" s="108"/>
      <c r="E8" s="108"/>
      <c r="F8" s="108"/>
      <c r="G8" s="108"/>
      <c r="H8" s="108"/>
      <c r="I8" s="108"/>
      <c r="J8" s="108"/>
      <c r="K8" s="108"/>
      <c r="L8" s="109"/>
      <c r="M8" s="110" t="s">
        <v>45</v>
      </c>
      <c r="N8" s="111"/>
      <c r="O8" s="111"/>
      <c r="P8" s="111"/>
      <c r="Q8" s="111"/>
      <c r="R8" s="111"/>
      <c r="S8" s="111"/>
      <c r="T8" s="112"/>
      <c r="U8" s="107" t="s">
        <v>46</v>
      </c>
      <c r="V8" s="108"/>
      <c r="W8" s="108"/>
      <c r="X8" s="108"/>
      <c r="Y8" s="108"/>
      <c r="Z8" s="108"/>
      <c r="AA8" s="108"/>
      <c r="AB8" s="108"/>
      <c r="AC8" s="108"/>
      <c r="AD8" s="108"/>
      <c r="AE8" s="108"/>
      <c r="AF8" s="108"/>
      <c r="AG8" s="108"/>
      <c r="AH8" s="108"/>
      <c r="AI8" s="108"/>
      <c r="AJ8" s="108"/>
      <c r="AK8" s="108"/>
      <c r="AL8" s="108"/>
      <c r="AM8" s="108"/>
      <c r="AN8" s="108"/>
      <c r="AO8" s="108"/>
      <c r="AP8" s="108"/>
      <c r="AQ8" s="108"/>
      <c r="AR8" s="108"/>
      <c r="AS8" s="109"/>
    </row>
    <row r="9" spans="2:45" x14ac:dyDescent="0.35">
      <c r="B9" s="116" t="s">
        <v>47</v>
      </c>
      <c r="C9" s="116" t="s">
        <v>48</v>
      </c>
      <c r="D9" s="116" t="s">
        <v>49</v>
      </c>
      <c r="E9" s="116" t="s">
        <v>1</v>
      </c>
      <c r="F9" s="116" t="s">
        <v>50</v>
      </c>
      <c r="G9" s="116" t="s">
        <v>51</v>
      </c>
      <c r="H9" s="116" t="s">
        <v>52</v>
      </c>
      <c r="I9" s="116" t="s">
        <v>53</v>
      </c>
      <c r="J9" s="116" t="s">
        <v>54</v>
      </c>
      <c r="K9" s="116" t="s">
        <v>55</v>
      </c>
      <c r="L9" s="116" t="s">
        <v>56</v>
      </c>
      <c r="M9" s="113"/>
      <c r="N9" s="114"/>
      <c r="O9" s="114"/>
      <c r="P9" s="114"/>
      <c r="Q9" s="114"/>
      <c r="R9" s="114"/>
      <c r="S9" s="114"/>
      <c r="T9" s="115"/>
      <c r="U9" s="107" t="s">
        <v>57</v>
      </c>
      <c r="V9" s="108"/>
      <c r="W9" s="108"/>
      <c r="X9" s="108"/>
      <c r="Y9" s="108"/>
      <c r="Z9" s="109"/>
      <c r="AA9" s="107" t="s">
        <v>58</v>
      </c>
      <c r="AB9" s="108"/>
      <c r="AC9" s="108"/>
      <c r="AD9" s="108"/>
      <c r="AE9" s="108"/>
      <c r="AF9" s="109"/>
      <c r="AG9" s="107" t="s">
        <v>59</v>
      </c>
      <c r="AH9" s="108"/>
      <c r="AI9" s="108"/>
      <c r="AJ9" s="108"/>
      <c r="AK9" s="108"/>
      <c r="AL9" s="109"/>
      <c r="AM9" s="107" t="s">
        <v>60</v>
      </c>
      <c r="AN9" s="108"/>
      <c r="AO9" s="108"/>
      <c r="AP9" s="108"/>
      <c r="AQ9" s="108"/>
      <c r="AR9" s="109"/>
      <c r="AS9" s="116" t="s">
        <v>2</v>
      </c>
    </row>
    <row r="10" spans="2:45" ht="26" x14ac:dyDescent="0.35">
      <c r="B10" s="117"/>
      <c r="C10" s="117"/>
      <c r="D10" s="117"/>
      <c r="E10" s="117"/>
      <c r="F10" s="117"/>
      <c r="G10" s="117"/>
      <c r="H10" s="117"/>
      <c r="I10" s="117"/>
      <c r="J10" s="117"/>
      <c r="K10" s="117"/>
      <c r="L10" s="117"/>
      <c r="M10" s="1" t="s">
        <v>61</v>
      </c>
      <c r="N10" s="1" t="s">
        <v>62</v>
      </c>
      <c r="O10" s="1" t="s">
        <v>63</v>
      </c>
      <c r="P10" s="1" t="s">
        <v>64</v>
      </c>
      <c r="Q10" s="1" t="s">
        <v>48</v>
      </c>
      <c r="R10" s="1" t="s">
        <v>65</v>
      </c>
      <c r="S10" s="1" t="s">
        <v>66</v>
      </c>
      <c r="T10" s="1" t="s">
        <v>67</v>
      </c>
      <c r="U10" s="1" t="s">
        <v>68</v>
      </c>
      <c r="V10" s="1" t="s">
        <v>51</v>
      </c>
      <c r="W10" s="1" t="s">
        <v>69</v>
      </c>
      <c r="X10" s="1" t="s">
        <v>70</v>
      </c>
      <c r="Y10" s="1" t="s">
        <v>71</v>
      </c>
      <c r="Z10" s="1" t="s">
        <v>72</v>
      </c>
      <c r="AA10" s="1" t="s">
        <v>68</v>
      </c>
      <c r="AB10" s="1" t="s">
        <v>51</v>
      </c>
      <c r="AC10" s="1" t="s">
        <v>69</v>
      </c>
      <c r="AD10" s="1" t="s">
        <v>70</v>
      </c>
      <c r="AE10" s="1" t="s">
        <v>71</v>
      </c>
      <c r="AF10" s="1" t="s">
        <v>72</v>
      </c>
      <c r="AG10" s="1" t="s">
        <v>68</v>
      </c>
      <c r="AH10" s="1" t="s">
        <v>51</v>
      </c>
      <c r="AI10" s="1" t="s">
        <v>69</v>
      </c>
      <c r="AJ10" s="1" t="s">
        <v>70</v>
      </c>
      <c r="AK10" s="1" t="s">
        <v>71</v>
      </c>
      <c r="AL10" s="1" t="s">
        <v>72</v>
      </c>
      <c r="AM10" s="1" t="s">
        <v>68</v>
      </c>
      <c r="AN10" s="1" t="s">
        <v>51</v>
      </c>
      <c r="AO10" s="1" t="s">
        <v>69</v>
      </c>
      <c r="AP10" s="1" t="s">
        <v>70</v>
      </c>
      <c r="AQ10" s="1" t="s">
        <v>71</v>
      </c>
      <c r="AR10" s="1" t="s">
        <v>72</v>
      </c>
      <c r="AS10" s="120"/>
    </row>
    <row r="11" spans="2:45" ht="71.5" customHeight="1" x14ac:dyDescent="0.35">
      <c r="B11" s="101" t="s">
        <v>73</v>
      </c>
      <c r="C11" s="101" t="s">
        <v>592</v>
      </c>
      <c r="D11" s="101" t="s">
        <v>35</v>
      </c>
      <c r="E11" s="101" t="s">
        <v>16</v>
      </c>
      <c r="F11" s="101" t="s">
        <v>593</v>
      </c>
      <c r="G11" s="124">
        <v>0</v>
      </c>
      <c r="H11" s="2" t="s">
        <v>76</v>
      </c>
      <c r="I11" s="2" t="s">
        <v>299</v>
      </c>
      <c r="J11" s="2"/>
      <c r="K11" s="2" t="s">
        <v>79</v>
      </c>
      <c r="L11" s="2" t="s">
        <v>594</v>
      </c>
      <c r="M11" s="2" t="s">
        <v>595</v>
      </c>
      <c r="N11" s="2" t="s">
        <v>596</v>
      </c>
      <c r="O11" s="2" t="s">
        <v>597</v>
      </c>
      <c r="P11" s="2" t="s">
        <v>598</v>
      </c>
      <c r="Q11" s="2">
        <v>1</v>
      </c>
      <c r="R11" s="2" t="s">
        <v>599</v>
      </c>
      <c r="S11" s="2" t="s">
        <v>600</v>
      </c>
      <c r="T11" s="3">
        <v>0.5</v>
      </c>
      <c r="U11" s="2">
        <v>0</v>
      </c>
      <c r="V11" s="2">
        <v>0</v>
      </c>
      <c r="W11" s="2"/>
      <c r="X11" s="2"/>
      <c r="Y11" s="2"/>
      <c r="Z11" s="9">
        <v>0</v>
      </c>
      <c r="AA11" s="2">
        <v>0</v>
      </c>
      <c r="AB11" s="2">
        <v>0</v>
      </c>
      <c r="AC11" s="2"/>
      <c r="AD11" s="2"/>
      <c r="AE11" s="2"/>
      <c r="AF11" s="3">
        <v>0</v>
      </c>
      <c r="AG11" s="2">
        <v>1</v>
      </c>
      <c r="AH11" s="2">
        <v>0</v>
      </c>
      <c r="AI11" s="2"/>
      <c r="AJ11" s="2"/>
      <c r="AK11" s="2"/>
      <c r="AL11" s="3">
        <v>0</v>
      </c>
      <c r="AM11" s="2">
        <v>0</v>
      </c>
      <c r="AN11" s="2">
        <v>0</v>
      </c>
      <c r="AO11" s="2"/>
      <c r="AP11" s="2"/>
      <c r="AQ11" s="2"/>
      <c r="AR11" s="3">
        <v>0</v>
      </c>
      <c r="AS11" s="3">
        <v>0</v>
      </c>
    </row>
    <row r="12" spans="2:45" ht="71.5" customHeight="1" x14ac:dyDescent="0.35">
      <c r="B12" s="122"/>
      <c r="C12" s="122"/>
      <c r="D12" s="122"/>
      <c r="E12" s="122"/>
      <c r="F12" s="122"/>
      <c r="G12" s="125"/>
      <c r="H12" s="2" t="s">
        <v>76</v>
      </c>
      <c r="I12" s="2" t="s">
        <v>299</v>
      </c>
      <c r="J12" s="2"/>
      <c r="K12" s="2" t="s">
        <v>79</v>
      </c>
      <c r="L12" s="2" t="s">
        <v>594</v>
      </c>
      <c r="M12" s="2" t="s">
        <v>601</v>
      </c>
      <c r="N12" s="2" t="s">
        <v>602</v>
      </c>
      <c r="O12" s="2" t="s">
        <v>152</v>
      </c>
      <c r="P12" s="2" t="s">
        <v>598</v>
      </c>
      <c r="Q12" s="2">
        <v>1</v>
      </c>
      <c r="R12" s="2" t="s">
        <v>603</v>
      </c>
      <c r="S12" s="2" t="s">
        <v>604</v>
      </c>
      <c r="T12" s="3">
        <v>0.5</v>
      </c>
      <c r="U12" s="2">
        <v>0</v>
      </c>
      <c r="V12" s="2">
        <v>0</v>
      </c>
      <c r="W12" s="2"/>
      <c r="X12" s="2"/>
      <c r="Y12" s="2"/>
      <c r="Z12" s="9">
        <v>0</v>
      </c>
      <c r="AA12" s="2">
        <v>0</v>
      </c>
      <c r="AB12" s="2">
        <v>0</v>
      </c>
      <c r="AC12" s="2"/>
      <c r="AD12" s="2"/>
      <c r="AE12" s="2"/>
      <c r="AF12" s="3">
        <v>0</v>
      </c>
      <c r="AG12" s="2">
        <v>1</v>
      </c>
      <c r="AH12" s="2">
        <v>0</v>
      </c>
      <c r="AI12" s="2"/>
      <c r="AJ12" s="2"/>
      <c r="AK12" s="2"/>
      <c r="AL12" s="3">
        <v>0</v>
      </c>
      <c r="AM12" s="2">
        <v>0</v>
      </c>
      <c r="AN12" s="2">
        <v>0</v>
      </c>
      <c r="AO12" s="2"/>
      <c r="AP12" s="2"/>
      <c r="AQ12" s="2"/>
      <c r="AR12" s="3">
        <v>0</v>
      </c>
      <c r="AS12" s="3">
        <v>0</v>
      </c>
    </row>
    <row r="13" spans="2:45" ht="71.5" customHeight="1" x14ac:dyDescent="0.35">
      <c r="B13" s="101" t="s">
        <v>73</v>
      </c>
      <c r="C13" s="101" t="s">
        <v>592</v>
      </c>
      <c r="D13" s="101" t="s">
        <v>35</v>
      </c>
      <c r="E13" s="101" t="s">
        <v>16</v>
      </c>
      <c r="F13" s="101" t="s">
        <v>605</v>
      </c>
      <c r="G13" s="124">
        <v>0</v>
      </c>
      <c r="H13" s="2" t="s">
        <v>76</v>
      </c>
      <c r="I13" s="2" t="s">
        <v>299</v>
      </c>
      <c r="J13" s="2"/>
      <c r="K13" s="2" t="s">
        <v>79</v>
      </c>
      <c r="L13" s="2" t="s">
        <v>594</v>
      </c>
      <c r="M13" s="2" t="s">
        <v>606</v>
      </c>
      <c r="N13" s="2" t="s">
        <v>169</v>
      </c>
      <c r="O13" s="2" t="s">
        <v>607</v>
      </c>
      <c r="P13" s="2" t="s">
        <v>608</v>
      </c>
      <c r="Q13" s="2">
        <v>1</v>
      </c>
      <c r="R13" s="2" t="s">
        <v>599</v>
      </c>
      <c r="S13" s="2" t="s">
        <v>600</v>
      </c>
      <c r="T13" s="3">
        <v>0.5</v>
      </c>
      <c r="U13" s="2">
        <v>0</v>
      </c>
      <c r="V13" s="2">
        <v>0</v>
      </c>
      <c r="W13" s="2"/>
      <c r="X13" s="2"/>
      <c r="Y13" s="2"/>
      <c r="Z13" s="9">
        <v>0</v>
      </c>
      <c r="AA13" s="2">
        <v>1</v>
      </c>
      <c r="AB13" s="2">
        <v>0</v>
      </c>
      <c r="AC13" s="2"/>
      <c r="AD13" s="2"/>
      <c r="AE13" s="2"/>
      <c r="AF13" s="3">
        <v>0</v>
      </c>
      <c r="AG13" s="2">
        <v>0</v>
      </c>
      <c r="AH13" s="2">
        <v>0</v>
      </c>
      <c r="AI13" s="2"/>
      <c r="AJ13" s="2"/>
      <c r="AK13" s="2"/>
      <c r="AL13" s="3">
        <v>0</v>
      </c>
      <c r="AM13" s="2">
        <v>0</v>
      </c>
      <c r="AN13" s="2">
        <v>0</v>
      </c>
      <c r="AO13" s="2"/>
      <c r="AP13" s="2"/>
      <c r="AQ13" s="2"/>
      <c r="AR13" s="3">
        <v>0</v>
      </c>
      <c r="AS13" s="3">
        <v>0</v>
      </c>
    </row>
    <row r="14" spans="2:45" ht="71.5" customHeight="1" x14ac:dyDescent="0.35">
      <c r="B14" s="122"/>
      <c r="C14" s="122"/>
      <c r="D14" s="122"/>
      <c r="E14" s="122"/>
      <c r="F14" s="122"/>
      <c r="G14" s="125"/>
      <c r="H14" s="2" t="s">
        <v>519</v>
      </c>
      <c r="I14" s="2" t="s">
        <v>299</v>
      </c>
      <c r="J14" s="2"/>
      <c r="K14" s="2" t="s">
        <v>79</v>
      </c>
      <c r="L14" s="2" t="s">
        <v>594</v>
      </c>
      <c r="M14" s="2" t="s">
        <v>609</v>
      </c>
      <c r="N14" s="2" t="s">
        <v>113</v>
      </c>
      <c r="O14" s="2" t="s">
        <v>610</v>
      </c>
      <c r="P14" s="2" t="s">
        <v>608</v>
      </c>
      <c r="Q14" s="2">
        <v>1</v>
      </c>
      <c r="R14" s="2" t="s">
        <v>603</v>
      </c>
      <c r="S14" s="2" t="s">
        <v>611</v>
      </c>
      <c r="T14" s="3">
        <v>0.5</v>
      </c>
      <c r="U14" s="2">
        <v>0</v>
      </c>
      <c r="V14" s="2">
        <v>0</v>
      </c>
      <c r="W14" s="2"/>
      <c r="X14" s="2"/>
      <c r="Y14" s="2"/>
      <c r="Z14" s="9">
        <v>0</v>
      </c>
      <c r="AA14" s="2">
        <v>1</v>
      </c>
      <c r="AB14" s="2">
        <v>0</v>
      </c>
      <c r="AC14" s="2"/>
      <c r="AD14" s="2"/>
      <c r="AE14" s="2"/>
      <c r="AF14" s="3">
        <v>0</v>
      </c>
      <c r="AG14" s="2">
        <v>0</v>
      </c>
      <c r="AH14" s="2">
        <v>0</v>
      </c>
      <c r="AI14" s="2"/>
      <c r="AJ14" s="2"/>
      <c r="AK14" s="2"/>
      <c r="AL14" s="3">
        <v>0</v>
      </c>
      <c r="AM14" s="2">
        <v>0</v>
      </c>
      <c r="AN14" s="2">
        <v>0</v>
      </c>
      <c r="AO14" s="2"/>
      <c r="AP14" s="2"/>
      <c r="AQ14" s="2"/>
      <c r="AR14" s="3">
        <v>0</v>
      </c>
      <c r="AS14" s="3">
        <v>0</v>
      </c>
    </row>
    <row r="15" spans="2:45" ht="71.5" customHeight="1" x14ac:dyDescent="0.35">
      <c r="B15" s="101" t="s">
        <v>73</v>
      </c>
      <c r="C15" s="101" t="s">
        <v>592</v>
      </c>
      <c r="D15" s="101" t="s">
        <v>35</v>
      </c>
      <c r="E15" s="101" t="s">
        <v>16</v>
      </c>
      <c r="F15" s="101" t="s">
        <v>612</v>
      </c>
      <c r="G15" s="118">
        <v>0.66</v>
      </c>
      <c r="H15" s="2" t="s">
        <v>769</v>
      </c>
      <c r="I15" s="2" t="s">
        <v>299</v>
      </c>
      <c r="J15" s="2"/>
      <c r="K15" s="2" t="s">
        <v>79</v>
      </c>
      <c r="L15" s="2" t="s">
        <v>594</v>
      </c>
      <c r="M15" s="2" t="s">
        <v>613</v>
      </c>
      <c r="N15" s="2" t="s">
        <v>143</v>
      </c>
      <c r="O15" s="2" t="s">
        <v>614</v>
      </c>
      <c r="P15" s="2" t="s">
        <v>615</v>
      </c>
      <c r="Q15" s="2">
        <v>1</v>
      </c>
      <c r="R15" s="2" t="s">
        <v>616</v>
      </c>
      <c r="S15" s="2" t="s">
        <v>617</v>
      </c>
      <c r="T15" s="3">
        <v>0.33</v>
      </c>
      <c r="U15" s="2">
        <v>1</v>
      </c>
      <c r="V15" s="2">
        <v>1</v>
      </c>
      <c r="W15" s="2" t="s">
        <v>618</v>
      </c>
      <c r="X15" s="2"/>
      <c r="Y15" s="2" t="s">
        <v>619</v>
      </c>
      <c r="Z15" s="9">
        <v>0.33</v>
      </c>
      <c r="AA15" s="2">
        <v>0</v>
      </c>
      <c r="AB15" s="2">
        <v>0</v>
      </c>
      <c r="AC15" s="2"/>
      <c r="AD15" s="2"/>
      <c r="AE15" s="2"/>
      <c r="AF15" s="3">
        <v>0</v>
      </c>
      <c r="AG15" s="2">
        <v>0</v>
      </c>
      <c r="AH15" s="2">
        <v>0</v>
      </c>
      <c r="AI15" s="2"/>
      <c r="AJ15" s="2"/>
      <c r="AK15" s="2"/>
      <c r="AL15" s="3">
        <v>0</v>
      </c>
      <c r="AM15" s="2">
        <v>0</v>
      </c>
      <c r="AN15" s="2">
        <v>0</v>
      </c>
      <c r="AO15" s="2"/>
      <c r="AP15" s="2"/>
      <c r="AQ15" s="2"/>
      <c r="AR15" s="3">
        <v>0</v>
      </c>
      <c r="AS15" s="3">
        <v>0.33</v>
      </c>
    </row>
    <row r="16" spans="2:45" ht="71.5" customHeight="1" x14ac:dyDescent="0.35">
      <c r="B16" s="121"/>
      <c r="C16" s="121"/>
      <c r="D16" s="121"/>
      <c r="E16" s="121"/>
      <c r="F16" s="121"/>
      <c r="G16" s="123"/>
      <c r="H16" s="2" t="s">
        <v>76</v>
      </c>
      <c r="I16" s="2" t="s">
        <v>77</v>
      </c>
      <c r="J16" s="2"/>
      <c r="K16" s="2" t="s">
        <v>79</v>
      </c>
      <c r="L16" s="2" t="s">
        <v>594</v>
      </c>
      <c r="M16" s="2" t="s">
        <v>620</v>
      </c>
      <c r="N16" s="2" t="s">
        <v>293</v>
      </c>
      <c r="O16" s="2" t="s">
        <v>621</v>
      </c>
      <c r="P16" s="2" t="s">
        <v>622</v>
      </c>
      <c r="Q16" s="2">
        <v>1</v>
      </c>
      <c r="R16" s="2" t="s">
        <v>273</v>
      </c>
      <c r="S16" s="2" t="s">
        <v>274</v>
      </c>
      <c r="T16" s="3">
        <v>0.33</v>
      </c>
      <c r="U16" s="2">
        <v>1</v>
      </c>
      <c r="V16" s="2">
        <v>1</v>
      </c>
      <c r="W16" s="2" t="s">
        <v>623</v>
      </c>
      <c r="X16" s="2"/>
      <c r="Y16" s="2" t="s">
        <v>208</v>
      </c>
      <c r="Z16" s="9">
        <v>0.33</v>
      </c>
      <c r="AA16" s="2">
        <v>0</v>
      </c>
      <c r="AB16" s="2">
        <v>0</v>
      </c>
      <c r="AC16" s="2"/>
      <c r="AD16" s="2"/>
      <c r="AE16" s="2"/>
      <c r="AF16" s="3">
        <v>0</v>
      </c>
      <c r="AG16" s="2">
        <v>0</v>
      </c>
      <c r="AH16" s="2">
        <v>0</v>
      </c>
      <c r="AI16" s="2"/>
      <c r="AJ16" s="2"/>
      <c r="AK16" s="2"/>
      <c r="AL16" s="3">
        <v>0</v>
      </c>
      <c r="AM16" s="2">
        <v>0</v>
      </c>
      <c r="AN16" s="2">
        <v>0</v>
      </c>
      <c r="AO16" s="2"/>
      <c r="AP16" s="2"/>
      <c r="AQ16" s="2"/>
      <c r="AR16" s="3">
        <v>0</v>
      </c>
      <c r="AS16" s="3">
        <v>0.33</v>
      </c>
    </row>
    <row r="17" spans="2:45" ht="71.5" customHeight="1" x14ac:dyDescent="0.35">
      <c r="B17" s="122"/>
      <c r="C17" s="122"/>
      <c r="D17" s="122"/>
      <c r="E17" s="122"/>
      <c r="F17" s="122"/>
      <c r="G17" s="119"/>
      <c r="H17" s="2" t="s">
        <v>76</v>
      </c>
      <c r="I17" s="2" t="s">
        <v>299</v>
      </c>
      <c r="J17" s="2"/>
      <c r="K17" s="2" t="s">
        <v>79</v>
      </c>
      <c r="L17" s="2" t="s">
        <v>594</v>
      </c>
      <c r="M17" s="2" t="s">
        <v>624</v>
      </c>
      <c r="N17" s="2" t="s">
        <v>100</v>
      </c>
      <c r="O17" s="2" t="s">
        <v>144</v>
      </c>
      <c r="P17" s="2" t="s">
        <v>625</v>
      </c>
      <c r="Q17" s="2">
        <v>1</v>
      </c>
      <c r="R17" s="2" t="s">
        <v>626</v>
      </c>
      <c r="S17" s="2" t="s">
        <v>627</v>
      </c>
      <c r="T17" s="3">
        <v>0.34</v>
      </c>
      <c r="U17" s="2">
        <v>0</v>
      </c>
      <c r="V17" s="2">
        <v>0</v>
      </c>
      <c r="W17" s="2"/>
      <c r="X17" s="2"/>
      <c r="Y17" s="2"/>
      <c r="Z17" s="9">
        <v>0</v>
      </c>
      <c r="AA17" s="2">
        <v>1</v>
      </c>
      <c r="AB17" s="2">
        <v>0</v>
      </c>
      <c r="AC17" s="2"/>
      <c r="AD17" s="2"/>
      <c r="AE17" s="2"/>
      <c r="AF17" s="3">
        <v>0</v>
      </c>
      <c r="AG17" s="2">
        <v>0</v>
      </c>
      <c r="AH17" s="2">
        <v>0</v>
      </c>
      <c r="AI17" s="2"/>
      <c r="AJ17" s="2"/>
      <c r="AK17" s="2"/>
      <c r="AL17" s="3">
        <v>0</v>
      </c>
      <c r="AM17" s="2">
        <v>0</v>
      </c>
      <c r="AN17" s="2">
        <v>0</v>
      </c>
      <c r="AO17" s="2"/>
      <c r="AP17" s="2"/>
      <c r="AQ17" s="2"/>
      <c r="AR17" s="3">
        <v>0</v>
      </c>
      <c r="AS17" s="3">
        <v>0</v>
      </c>
    </row>
    <row r="18" spans="2:45" x14ac:dyDescent="0.35">
      <c r="G18" s="17">
        <f>+AVERAGE(G15)</f>
        <v>0.66</v>
      </c>
    </row>
  </sheetData>
  <mergeCells count="43">
    <mergeCell ref="G15:G17"/>
    <mergeCell ref="B13:B14"/>
    <mergeCell ref="C13:C14"/>
    <mergeCell ref="D13:D14"/>
    <mergeCell ref="E13:E14"/>
    <mergeCell ref="F13:F14"/>
    <mergeCell ref="G13:G14"/>
    <mergeCell ref="B15:B17"/>
    <mergeCell ref="C15:C17"/>
    <mergeCell ref="D15:D17"/>
    <mergeCell ref="E15:E17"/>
    <mergeCell ref="F15:F17"/>
    <mergeCell ref="G11:G12"/>
    <mergeCell ref="I9:I10"/>
    <mergeCell ref="J9:J10"/>
    <mergeCell ref="K9:K10"/>
    <mergeCell ref="L9:L10"/>
    <mergeCell ref="B11:B12"/>
    <mergeCell ref="C11:C12"/>
    <mergeCell ref="D11:D12"/>
    <mergeCell ref="E11:E12"/>
    <mergeCell ref="F11:F12"/>
    <mergeCell ref="B8:L8"/>
    <mergeCell ref="M8:T9"/>
    <mergeCell ref="U8:AS8"/>
    <mergeCell ref="B9:B10"/>
    <mergeCell ref="C9:C10"/>
    <mergeCell ref="D9:D10"/>
    <mergeCell ref="E9:E10"/>
    <mergeCell ref="F9:F10"/>
    <mergeCell ref="G9:G10"/>
    <mergeCell ref="H9:H10"/>
    <mergeCell ref="AG9:AL9"/>
    <mergeCell ref="AM9:AR9"/>
    <mergeCell ref="AS9:AS10"/>
    <mergeCell ref="U9:Z9"/>
    <mergeCell ref="AA9:AF9"/>
    <mergeCell ref="B2:B5"/>
    <mergeCell ref="C2:AS2"/>
    <mergeCell ref="C3:F3"/>
    <mergeCell ref="G3:AS3"/>
    <mergeCell ref="C4:AS4"/>
    <mergeCell ref="D5:AS5"/>
  </mergeCell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DF3E17-8193-465A-BDEB-338B372E27E5}">
  <dimension ref="B2:AS14"/>
  <sheetViews>
    <sheetView topLeftCell="A7" workbookViewId="0">
      <selection activeCell="X11" sqref="X11"/>
    </sheetView>
  </sheetViews>
  <sheetFormatPr baseColWidth="10" defaultColWidth="8.7265625" defaultRowHeight="14.5" x14ac:dyDescent="0.35"/>
  <cols>
    <col min="1" max="1" width="3" customWidth="1"/>
    <col min="2" max="2" width="25" customWidth="1"/>
    <col min="3" max="5" width="20" customWidth="1"/>
    <col min="6" max="6" width="30" customWidth="1"/>
    <col min="7" max="7" width="15" customWidth="1"/>
    <col min="8" max="12" width="20" customWidth="1"/>
    <col min="13" max="13" width="45" customWidth="1"/>
    <col min="14" max="15" width="15" customWidth="1"/>
    <col min="16" max="16" width="30" customWidth="1"/>
    <col min="17" max="17" width="15" customWidth="1"/>
    <col min="18" max="18" width="30" customWidth="1"/>
    <col min="19" max="19" width="45" customWidth="1"/>
    <col min="20" max="22" width="15" customWidth="1"/>
    <col min="23" max="25" width="25" customWidth="1"/>
    <col min="26" max="28" width="15" customWidth="1"/>
    <col min="29" max="31" width="25" customWidth="1"/>
    <col min="32" max="34" width="15" customWidth="1"/>
    <col min="35" max="37" width="25" customWidth="1"/>
    <col min="38" max="40" width="15" customWidth="1"/>
    <col min="41" max="43" width="25" customWidth="1"/>
    <col min="44" max="46" width="15" customWidth="1"/>
  </cols>
  <sheetData>
    <row r="2" spans="2:45" x14ac:dyDescent="0.35">
      <c r="B2" s="101"/>
      <c r="C2" s="104" t="s">
        <v>40</v>
      </c>
      <c r="D2" s="105"/>
      <c r="E2" s="105"/>
      <c r="F2" s="105"/>
      <c r="G2" s="105"/>
      <c r="H2" s="105"/>
      <c r="I2" s="105"/>
      <c r="J2" s="105"/>
      <c r="K2" s="105"/>
      <c r="L2" s="105"/>
      <c r="M2" s="105"/>
      <c r="N2" s="105"/>
      <c r="O2" s="105"/>
      <c r="P2" s="105"/>
      <c r="Q2" s="105"/>
      <c r="R2" s="105"/>
      <c r="S2" s="105"/>
      <c r="T2" s="105"/>
      <c r="U2" s="105"/>
      <c r="V2" s="105"/>
      <c r="W2" s="105"/>
      <c r="X2" s="105"/>
      <c r="Y2" s="105"/>
      <c r="Z2" s="105"/>
      <c r="AA2" s="105"/>
      <c r="AB2" s="105"/>
      <c r="AC2" s="105"/>
      <c r="AD2" s="105"/>
      <c r="AE2" s="105"/>
      <c r="AF2" s="105"/>
      <c r="AG2" s="105"/>
      <c r="AH2" s="105"/>
      <c r="AI2" s="105"/>
      <c r="AJ2" s="105"/>
      <c r="AK2" s="105"/>
      <c r="AL2" s="105"/>
      <c r="AM2" s="105"/>
      <c r="AN2" s="105"/>
      <c r="AO2" s="105"/>
      <c r="AP2" s="105"/>
      <c r="AQ2" s="105"/>
      <c r="AR2" s="105"/>
      <c r="AS2" s="106"/>
    </row>
    <row r="3" spans="2:45" x14ac:dyDescent="0.35">
      <c r="B3" s="102"/>
      <c r="C3" s="104" t="s">
        <v>41</v>
      </c>
      <c r="D3" s="105"/>
      <c r="E3" s="105"/>
      <c r="F3" s="106"/>
      <c r="G3" s="104" t="s">
        <v>42</v>
      </c>
      <c r="H3" s="105"/>
      <c r="I3" s="105"/>
      <c r="J3" s="105"/>
      <c r="K3" s="105"/>
      <c r="L3" s="105"/>
      <c r="M3" s="105"/>
      <c r="N3" s="105"/>
      <c r="O3" s="105"/>
      <c r="P3" s="105"/>
      <c r="Q3" s="105"/>
      <c r="R3" s="105"/>
      <c r="S3" s="105"/>
      <c r="T3" s="105"/>
      <c r="U3" s="105"/>
      <c r="V3" s="105"/>
      <c r="W3" s="105"/>
      <c r="X3" s="105"/>
      <c r="Y3" s="105"/>
      <c r="Z3" s="105"/>
      <c r="AA3" s="105"/>
      <c r="AB3" s="105"/>
      <c r="AC3" s="105"/>
      <c r="AD3" s="105"/>
      <c r="AE3" s="105"/>
      <c r="AF3" s="105"/>
      <c r="AG3" s="105"/>
      <c r="AH3" s="105"/>
      <c r="AI3" s="105"/>
      <c r="AJ3" s="105"/>
      <c r="AK3" s="105"/>
      <c r="AL3" s="105"/>
      <c r="AM3" s="105"/>
      <c r="AN3" s="105"/>
      <c r="AO3" s="105"/>
      <c r="AP3" s="105"/>
      <c r="AQ3" s="105"/>
      <c r="AR3" s="105"/>
      <c r="AS3" s="106"/>
    </row>
    <row r="4" spans="2:45" x14ac:dyDescent="0.35">
      <c r="B4" s="102"/>
      <c r="C4" s="104" t="s">
        <v>43</v>
      </c>
      <c r="D4" s="105"/>
      <c r="E4" s="105"/>
      <c r="F4" s="105"/>
      <c r="G4" s="105"/>
      <c r="H4" s="105"/>
      <c r="I4" s="105"/>
      <c r="J4" s="105"/>
      <c r="K4" s="105"/>
      <c r="L4" s="105"/>
      <c r="M4" s="105"/>
      <c r="N4" s="105"/>
      <c r="O4" s="105"/>
      <c r="P4" s="105"/>
      <c r="Q4" s="105"/>
      <c r="R4" s="105"/>
      <c r="S4" s="105"/>
      <c r="T4" s="105"/>
      <c r="U4" s="105"/>
      <c r="V4" s="105"/>
      <c r="W4" s="105"/>
      <c r="X4" s="105"/>
      <c r="Y4" s="105"/>
      <c r="Z4" s="105"/>
      <c r="AA4" s="105"/>
      <c r="AB4" s="105"/>
      <c r="AC4" s="105"/>
      <c r="AD4" s="105"/>
      <c r="AE4" s="105"/>
      <c r="AF4" s="105"/>
      <c r="AG4" s="105"/>
      <c r="AH4" s="105"/>
      <c r="AI4" s="105"/>
      <c r="AJ4" s="105"/>
      <c r="AK4" s="105"/>
      <c r="AL4" s="105"/>
      <c r="AM4" s="105"/>
      <c r="AN4" s="105"/>
      <c r="AO4" s="105"/>
      <c r="AP4" s="105"/>
      <c r="AQ4" s="105"/>
      <c r="AR4" s="105"/>
      <c r="AS4" s="106"/>
    </row>
    <row r="5" spans="2:45" x14ac:dyDescent="0.35">
      <c r="B5" s="103"/>
      <c r="C5" s="1">
        <v>2025</v>
      </c>
      <c r="D5" s="104"/>
      <c r="E5" s="105"/>
      <c r="F5" s="105"/>
      <c r="G5" s="105"/>
      <c r="H5" s="105"/>
      <c r="I5" s="105"/>
      <c r="J5" s="105"/>
      <c r="K5" s="105"/>
      <c r="L5" s="105"/>
      <c r="M5" s="105"/>
      <c r="N5" s="105"/>
      <c r="O5" s="105"/>
      <c r="P5" s="105"/>
      <c r="Q5" s="105"/>
      <c r="R5" s="105"/>
      <c r="S5" s="105"/>
      <c r="T5" s="105"/>
      <c r="U5" s="105"/>
      <c r="V5" s="105"/>
      <c r="W5" s="105"/>
      <c r="X5" s="105"/>
      <c r="Y5" s="105"/>
      <c r="Z5" s="105"/>
      <c r="AA5" s="105"/>
      <c r="AB5" s="105"/>
      <c r="AC5" s="105"/>
      <c r="AD5" s="105"/>
      <c r="AE5" s="105"/>
      <c r="AF5" s="105"/>
      <c r="AG5" s="105"/>
      <c r="AH5" s="105"/>
      <c r="AI5" s="105"/>
      <c r="AJ5" s="105"/>
      <c r="AK5" s="105"/>
      <c r="AL5" s="105"/>
      <c r="AM5" s="105"/>
      <c r="AN5" s="105"/>
      <c r="AO5" s="105"/>
      <c r="AP5" s="105"/>
      <c r="AQ5" s="105"/>
      <c r="AR5" s="105"/>
      <c r="AS5" s="106"/>
    </row>
    <row r="8" spans="2:45" x14ac:dyDescent="0.35">
      <c r="B8" s="107" t="s">
        <v>44</v>
      </c>
      <c r="C8" s="108"/>
      <c r="D8" s="108"/>
      <c r="E8" s="108"/>
      <c r="F8" s="108"/>
      <c r="G8" s="108"/>
      <c r="H8" s="108"/>
      <c r="I8" s="108"/>
      <c r="J8" s="108"/>
      <c r="K8" s="108"/>
      <c r="L8" s="109"/>
      <c r="M8" s="110" t="s">
        <v>45</v>
      </c>
      <c r="N8" s="111"/>
      <c r="O8" s="111"/>
      <c r="P8" s="111"/>
      <c r="Q8" s="111"/>
      <c r="R8" s="111"/>
      <c r="S8" s="111"/>
      <c r="T8" s="112"/>
      <c r="U8" s="107" t="s">
        <v>46</v>
      </c>
      <c r="V8" s="108"/>
      <c r="W8" s="108"/>
      <c r="X8" s="108"/>
      <c r="Y8" s="108"/>
      <c r="Z8" s="108"/>
      <c r="AA8" s="108"/>
      <c r="AB8" s="108"/>
      <c r="AC8" s="108"/>
      <c r="AD8" s="108"/>
      <c r="AE8" s="108"/>
      <c r="AF8" s="108"/>
      <c r="AG8" s="108"/>
      <c r="AH8" s="108"/>
      <c r="AI8" s="108"/>
      <c r="AJ8" s="108"/>
      <c r="AK8" s="108"/>
      <c r="AL8" s="108"/>
      <c r="AM8" s="108"/>
      <c r="AN8" s="108"/>
      <c r="AO8" s="108"/>
      <c r="AP8" s="108"/>
      <c r="AQ8" s="108"/>
      <c r="AR8" s="108"/>
      <c r="AS8" s="109"/>
    </row>
    <row r="9" spans="2:45" x14ac:dyDescent="0.35">
      <c r="B9" s="116" t="s">
        <v>47</v>
      </c>
      <c r="C9" s="116" t="s">
        <v>48</v>
      </c>
      <c r="D9" s="116" t="s">
        <v>49</v>
      </c>
      <c r="E9" s="116" t="s">
        <v>1</v>
      </c>
      <c r="F9" s="116" t="s">
        <v>50</v>
      </c>
      <c r="G9" s="116" t="s">
        <v>51</v>
      </c>
      <c r="H9" s="116" t="s">
        <v>52</v>
      </c>
      <c r="I9" s="116" t="s">
        <v>53</v>
      </c>
      <c r="J9" s="116" t="s">
        <v>54</v>
      </c>
      <c r="K9" s="116" t="s">
        <v>55</v>
      </c>
      <c r="L9" s="116" t="s">
        <v>56</v>
      </c>
      <c r="M9" s="113"/>
      <c r="N9" s="114"/>
      <c r="O9" s="114"/>
      <c r="P9" s="114"/>
      <c r="Q9" s="114"/>
      <c r="R9" s="114"/>
      <c r="S9" s="114"/>
      <c r="T9" s="115"/>
      <c r="U9" s="107" t="s">
        <v>57</v>
      </c>
      <c r="V9" s="108"/>
      <c r="W9" s="108"/>
      <c r="X9" s="108"/>
      <c r="Y9" s="108"/>
      <c r="Z9" s="109"/>
      <c r="AA9" s="107" t="s">
        <v>58</v>
      </c>
      <c r="AB9" s="108"/>
      <c r="AC9" s="108"/>
      <c r="AD9" s="108"/>
      <c r="AE9" s="108"/>
      <c r="AF9" s="109"/>
      <c r="AG9" s="107" t="s">
        <v>59</v>
      </c>
      <c r="AH9" s="108"/>
      <c r="AI9" s="108"/>
      <c r="AJ9" s="108"/>
      <c r="AK9" s="108"/>
      <c r="AL9" s="109"/>
      <c r="AM9" s="107" t="s">
        <v>60</v>
      </c>
      <c r="AN9" s="108"/>
      <c r="AO9" s="108"/>
      <c r="AP9" s="108"/>
      <c r="AQ9" s="108"/>
      <c r="AR9" s="109"/>
      <c r="AS9" s="116" t="s">
        <v>2</v>
      </c>
    </row>
    <row r="10" spans="2:45" ht="26" x14ac:dyDescent="0.35">
      <c r="B10" s="117"/>
      <c r="C10" s="117"/>
      <c r="D10" s="117"/>
      <c r="E10" s="117"/>
      <c r="F10" s="117"/>
      <c r="G10" s="117"/>
      <c r="H10" s="117"/>
      <c r="I10" s="117"/>
      <c r="J10" s="117"/>
      <c r="K10" s="117"/>
      <c r="L10" s="117"/>
      <c r="M10" s="1" t="s">
        <v>61</v>
      </c>
      <c r="N10" s="1" t="s">
        <v>62</v>
      </c>
      <c r="O10" s="1" t="s">
        <v>63</v>
      </c>
      <c r="P10" s="1" t="s">
        <v>64</v>
      </c>
      <c r="Q10" s="1" t="s">
        <v>48</v>
      </c>
      <c r="R10" s="1" t="s">
        <v>65</v>
      </c>
      <c r="S10" s="1" t="s">
        <v>66</v>
      </c>
      <c r="T10" s="1" t="s">
        <v>67</v>
      </c>
      <c r="U10" s="1" t="s">
        <v>68</v>
      </c>
      <c r="V10" s="1" t="s">
        <v>51</v>
      </c>
      <c r="W10" s="1" t="s">
        <v>69</v>
      </c>
      <c r="X10" s="1" t="s">
        <v>70</v>
      </c>
      <c r="Y10" s="1" t="s">
        <v>71</v>
      </c>
      <c r="Z10" s="1" t="s">
        <v>72</v>
      </c>
      <c r="AA10" s="1" t="s">
        <v>68</v>
      </c>
      <c r="AB10" s="1" t="s">
        <v>51</v>
      </c>
      <c r="AC10" s="1" t="s">
        <v>69</v>
      </c>
      <c r="AD10" s="1" t="s">
        <v>70</v>
      </c>
      <c r="AE10" s="1" t="s">
        <v>71</v>
      </c>
      <c r="AF10" s="1" t="s">
        <v>72</v>
      </c>
      <c r="AG10" s="1" t="s">
        <v>68</v>
      </c>
      <c r="AH10" s="1" t="s">
        <v>51</v>
      </c>
      <c r="AI10" s="1" t="s">
        <v>69</v>
      </c>
      <c r="AJ10" s="1" t="s">
        <v>70</v>
      </c>
      <c r="AK10" s="1" t="s">
        <v>71</v>
      </c>
      <c r="AL10" s="1" t="s">
        <v>72</v>
      </c>
      <c r="AM10" s="1" t="s">
        <v>68</v>
      </c>
      <c r="AN10" s="1" t="s">
        <v>51</v>
      </c>
      <c r="AO10" s="1" t="s">
        <v>69</v>
      </c>
      <c r="AP10" s="1" t="s">
        <v>70</v>
      </c>
      <c r="AQ10" s="1" t="s">
        <v>71</v>
      </c>
      <c r="AR10" s="1" t="s">
        <v>72</v>
      </c>
      <c r="AS10" s="120"/>
    </row>
    <row r="11" spans="2:45" ht="56" customHeight="1" x14ac:dyDescent="0.35">
      <c r="B11" s="101" t="s">
        <v>73</v>
      </c>
      <c r="C11" s="101" t="s">
        <v>74</v>
      </c>
      <c r="D11" s="101" t="s">
        <v>28</v>
      </c>
      <c r="E11" s="101" t="s">
        <v>17</v>
      </c>
      <c r="F11" s="101" t="s">
        <v>628</v>
      </c>
      <c r="G11" s="118">
        <v>0.16250000000000001</v>
      </c>
      <c r="H11" s="2" t="s">
        <v>519</v>
      </c>
      <c r="I11" s="2" t="s">
        <v>77</v>
      </c>
      <c r="J11" s="2" t="s">
        <v>629</v>
      </c>
      <c r="K11" s="2" t="s">
        <v>79</v>
      </c>
      <c r="L11" s="2" t="s">
        <v>630</v>
      </c>
      <c r="M11" s="2" t="s">
        <v>631</v>
      </c>
      <c r="N11" s="2" t="s">
        <v>119</v>
      </c>
      <c r="O11" s="2" t="s">
        <v>163</v>
      </c>
      <c r="P11" s="2" t="s">
        <v>632</v>
      </c>
      <c r="Q11" s="2">
        <v>4</v>
      </c>
      <c r="R11" s="2" t="s">
        <v>633</v>
      </c>
      <c r="S11" s="2" t="s">
        <v>634</v>
      </c>
      <c r="T11" s="3">
        <v>0.35</v>
      </c>
      <c r="U11" s="2">
        <v>1</v>
      </c>
      <c r="V11" s="2">
        <v>1</v>
      </c>
      <c r="W11" s="2" t="s">
        <v>635</v>
      </c>
      <c r="X11" s="2"/>
      <c r="Y11" s="2" t="s">
        <v>636</v>
      </c>
      <c r="Z11" s="9">
        <v>8.7499999999999994E-2</v>
      </c>
      <c r="AA11" s="2">
        <v>1</v>
      </c>
      <c r="AB11" s="2">
        <v>0</v>
      </c>
      <c r="AC11" s="2"/>
      <c r="AD11" s="2"/>
      <c r="AE11" s="2"/>
      <c r="AF11" s="3">
        <v>0</v>
      </c>
      <c r="AG11" s="2">
        <v>1</v>
      </c>
      <c r="AH11" s="2">
        <v>0</v>
      </c>
      <c r="AI11" s="2"/>
      <c r="AJ11" s="2"/>
      <c r="AK11" s="2"/>
      <c r="AL11" s="3">
        <v>0</v>
      </c>
      <c r="AM11" s="2">
        <v>1</v>
      </c>
      <c r="AN11" s="2">
        <v>0</v>
      </c>
      <c r="AO11" s="2"/>
      <c r="AP11" s="2"/>
      <c r="AQ11" s="2"/>
      <c r="AR11" s="3">
        <v>0</v>
      </c>
      <c r="AS11" s="3">
        <v>8.7499999999999994E-2</v>
      </c>
    </row>
    <row r="12" spans="2:45" ht="56" customHeight="1" x14ac:dyDescent="0.35">
      <c r="B12" s="121"/>
      <c r="C12" s="121"/>
      <c r="D12" s="121"/>
      <c r="E12" s="121"/>
      <c r="F12" s="121"/>
      <c r="G12" s="123"/>
      <c r="H12" s="2" t="s">
        <v>519</v>
      </c>
      <c r="I12" s="2" t="s">
        <v>77</v>
      </c>
      <c r="J12" s="2" t="s">
        <v>629</v>
      </c>
      <c r="K12" s="2" t="s">
        <v>79</v>
      </c>
      <c r="L12" s="2" t="s">
        <v>630</v>
      </c>
      <c r="M12" s="2" t="s">
        <v>637</v>
      </c>
      <c r="N12" s="2" t="s">
        <v>119</v>
      </c>
      <c r="O12" s="2" t="s">
        <v>163</v>
      </c>
      <c r="P12" s="2" t="s">
        <v>638</v>
      </c>
      <c r="Q12" s="2">
        <v>4</v>
      </c>
      <c r="R12" s="2" t="s">
        <v>639</v>
      </c>
      <c r="S12" s="2" t="s">
        <v>640</v>
      </c>
      <c r="T12" s="3">
        <v>0.3</v>
      </c>
      <c r="U12" s="2">
        <v>1</v>
      </c>
      <c r="V12" s="2">
        <v>1</v>
      </c>
      <c r="W12" s="2" t="s">
        <v>641</v>
      </c>
      <c r="X12" s="2"/>
      <c r="Y12" s="2" t="s">
        <v>642</v>
      </c>
      <c r="Z12" s="9">
        <v>7.4999999999999997E-2</v>
      </c>
      <c r="AA12" s="2">
        <v>1</v>
      </c>
      <c r="AB12" s="2">
        <v>0</v>
      </c>
      <c r="AC12" s="2"/>
      <c r="AD12" s="2"/>
      <c r="AE12" s="2"/>
      <c r="AF12" s="3">
        <v>0</v>
      </c>
      <c r="AG12" s="2">
        <v>1</v>
      </c>
      <c r="AH12" s="2">
        <v>0</v>
      </c>
      <c r="AI12" s="2"/>
      <c r="AJ12" s="2"/>
      <c r="AK12" s="2"/>
      <c r="AL12" s="3">
        <v>0</v>
      </c>
      <c r="AM12" s="2">
        <v>1</v>
      </c>
      <c r="AN12" s="2">
        <v>0</v>
      </c>
      <c r="AO12" s="2"/>
      <c r="AP12" s="2"/>
      <c r="AQ12" s="2"/>
      <c r="AR12" s="3">
        <v>0</v>
      </c>
      <c r="AS12" s="3">
        <v>7.4999999999999997E-2</v>
      </c>
    </row>
    <row r="13" spans="2:45" ht="56" customHeight="1" x14ac:dyDescent="0.35">
      <c r="B13" s="122"/>
      <c r="C13" s="122"/>
      <c r="D13" s="122"/>
      <c r="E13" s="122"/>
      <c r="F13" s="122"/>
      <c r="G13" s="119"/>
      <c r="H13" s="2" t="s">
        <v>519</v>
      </c>
      <c r="I13" s="2" t="s">
        <v>77</v>
      </c>
      <c r="J13" s="2" t="s">
        <v>629</v>
      </c>
      <c r="K13" s="2" t="s">
        <v>79</v>
      </c>
      <c r="L13" s="2" t="s">
        <v>630</v>
      </c>
      <c r="M13" s="2" t="s">
        <v>643</v>
      </c>
      <c r="N13" s="2" t="s">
        <v>113</v>
      </c>
      <c r="O13" s="2" t="s">
        <v>108</v>
      </c>
      <c r="P13" s="2" t="s">
        <v>644</v>
      </c>
      <c r="Q13" s="2">
        <v>2</v>
      </c>
      <c r="R13" s="2" t="s">
        <v>645</v>
      </c>
      <c r="S13" s="2" t="s">
        <v>646</v>
      </c>
      <c r="T13" s="3">
        <v>0.35</v>
      </c>
      <c r="U13" s="2">
        <v>0</v>
      </c>
      <c r="V13" s="2">
        <v>0</v>
      </c>
      <c r="W13" s="2"/>
      <c r="X13" s="2"/>
      <c r="Y13" s="2"/>
      <c r="Z13" s="9">
        <v>0</v>
      </c>
      <c r="AA13" s="2">
        <v>1</v>
      </c>
      <c r="AB13" s="2">
        <v>0</v>
      </c>
      <c r="AC13" s="2"/>
      <c r="AD13" s="2"/>
      <c r="AE13" s="2"/>
      <c r="AF13" s="3">
        <v>0</v>
      </c>
      <c r="AG13" s="2">
        <v>1</v>
      </c>
      <c r="AH13" s="2">
        <v>0</v>
      </c>
      <c r="AI13" s="2"/>
      <c r="AJ13" s="2"/>
      <c r="AK13" s="2"/>
      <c r="AL13" s="3">
        <v>0</v>
      </c>
      <c r="AM13" s="2">
        <v>0</v>
      </c>
      <c r="AN13" s="2">
        <v>0</v>
      </c>
      <c r="AO13" s="2"/>
      <c r="AP13" s="2"/>
      <c r="AQ13" s="2"/>
      <c r="AR13" s="3">
        <v>0</v>
      </c>
      <c r="AS13" s="3">
        <v>0</v>
      </c>
    </row>
    <row r="14" spans="2:45" x14ac:dyDescent="0.35">
      <c r="G14" s="17">
        <f>+AVERAGE(G11)</f>
        <v>0.16250000000000001</v>
      </c>
    </row>
  </sheetData>
  <mergeCells count="31">
    <mergeCell ref="G11:G13"/>
    <mergeCell ref="I9:I10"/>
    <mergeCell ref="J9:J10"/>
    <mergeCell ref="K9:K10"/>
    <mergeCell ref="L9:L10"/>
    <mergeCell ref="B11:B13"/>
    <mergeCell ref="C11:C13"/>
    <mergeCell ref="D11:D13"/>
    <mergeCell ref="E11:E13"/>
    <mergeCell ref="F11:F13"/>
    <mergeCell ref="B8:L8"/>
    <mergeCell ref="M8:T9"/>
    <mergeCell ref="U8:AS8"/>
    <mergeCell ref="B9:B10"/>
    <mergeCell ref="C9:C10"/>
    <mergeCell ref="D9:D10"/>
    <mergeCell ref="E9:E10"/>
    <mergeCell ref="F9:F10"/>
    <mergeCell ref="G9:G10"/>
    <mergeCell ref="H9:H10"/>
    <mergeCell ref="AG9:AL9"/>
    <mergeCell ref="AM9:AR9"/>
    <mergeCell ref="AS9:AS10"/>
    <mergeCell ref="U9:Z9"/>
    <mergeCell ref="AA9:AF9"/>
    <mergeCell ref="B2:B5"/>
    <mergeCell ref="C2:AS2"/>
    <mergeCell ref="C3:F3"/>
    <mergeCell ref="G3:AS3"/>
    <mergeCell ref="C4:AS4"/>
    <mergeCell ref="D5:AS5"/>
  </mergeCell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7CC604-3A2A-4C19-9B7C-C3FC45D4C5E9}">
  <dimension ref="B2:AS14"/>
  <sheetViews>
    <sheetView topLeftCell="S7" workbookViewId="0">
      <selection activeCell="X11" sqref="X11"/>
    </sheetView>
  </sheetViews>
  <sheetFormatPr baseColWidth="10" defaultColWidth="8.7265625" defaultRowHeight="14.5" x14ac:dyDescent="0.35"/>
  <cols>
    <col min="1" max="1" width="3" customWidth="1"/>
    <col min="2" max="2" width="25" customWidth="1"/>
    <col min="3" max="5" width="20" customWidth="1"/>
    <col min="6" max="6" width="30" customWidth="1"/>
    <col min="7" max="7" width="15" customWidth="1"/>
    <col min="8" max="12" width="20" customWidth="1"/>
    <col min="13" max="13" width="45" customWidth="1"/>
    <col min="14" max="15" width="15" customWidth="1"/>
    <col min="16" max="16" width="30" customWidth="1"/>
    <col min="17" max="17" width="15" customWidth="1"/>
    <col min="18" max="18" width="30" customWidth="1"/>
    <col min="19" max="19" width="45" customWidth="1"/>
    <col min="20" max="22" width="15" customWidth="1"/>
    <col min="23" max="25" width="25" customWidth="1"/>
    <col min="26" max="28" width="15" customWidth="1"/>
    <col min="29" max="31" width="25" customWidth="1"/>
    <col min="32" max="34" width="15" customWidth="1"/>
    <col min="35" max="37" width="25" customWidth="1"/>
    <col min="38" max="40" width="15" customWidth="1"/>
    <col min="41" max="43" width="25" customWidth="1"/>
    <col min="44" max="46" width="15" customWidth="1"/>
  </cols>
  <sheetData>
    <row r="2" spans="2:45" x14ac:dyDescent="0.35">
      <c r="B2" s="101"/>
      <c r="C2" s="104" t="s">
        <v>40</v>
      </c>
      <c r="D2" s="105"/>
      <c r="E2" s="105"/>
      <c r="F2" s="105"/>
      <c r="G2" s="105"/>
      <c r="H2" s="105"/>
      <c r="I2" s="105"/>
      <c r="J2" s="105"/>
      <c r="K2" s="105"/>
      <c r="L2" s="105"/>
      <c r="M2" s="105"/>
      <c r="N2" s="105"/>
      <c r="O2" s="105"/>
      <c r="P2" s="105"/>
      <c r="Q2" s="105"/>
      <c r="R2" s="105"/>
      <c r="S2" s="105"/>
      <c r="T2" s="105"/>
      <c r="U2" s="105"/>
      <c r="V2" s="105"/>
      <c r="W2" s="105"/>
      <c r="X2" s="105"/>
      <c r="Y2" s="105"/>
      <c r="Z2" s="105"/>
      <c r="AA2" s="105"/>
      <c r="AB2" s="105"/>
      <c r="AC2" s="105"/>
      <c r="AD2" s="105"/>
      <c r="AE2" s="105"/>
      <c r="AF2" s="105"/>
      <c r="AG2" s="105"/>
      <c r="AH2" s="105"/>
      <c r="AI2" s="105"/>
      <c r="AJ2" s="105"/>
      <c r="AK2" s="105"/>
      <c r="AL2" s="105"/>
      <c r="AM2" s="105"/>
      <c r="AN2" s="105"/>
      <c r="AO2" s="105"/>
      <c r="AP2" s="105"/>
      <c r="AQ2" s="105"/>
      <c r="AR2" s="105"/>
      <c r="AS2" s="106"/>
    </row>
    <row r="3" spans="2:45" x14ac:dyDescent="0.35">
      <c r="B3" s="102"/>
      <c r="C3" s="104" t="s">
        <v>41</v>
      </c>
      <c r="D3" s="105"/>
      <c r="E3" s="105"/>
      <c r="F3" s="106"/>
      <c r="G3" s="104" t="s">
        <v>42</v>
      </c>
      <c r="H3" s="105"/>
      <c r="I3" s="105"/>
      <c r="J3" s="105"/>
      <c r="K3" s="105"/>
      <c r="L3" s="105"/>
      <c r="M3" s="105"/>
      <c r="N3" s="105"/>
      <c r="O3" s="105"/>
      <c r="P3" s="105"/>
      <c r="Q3" s="105"/>
      <c r="R3" s="105"/>
      <c r="S3" s="105"/>
      <c r="T3" s="105"/>
      <c r="U3" s="105"/>
      <c r="V3" s="105"/>
      <c r="W3" s="105"/>
      <c r="X3" s="105"/>
      <c r="Y3" s="105"/>
      <c r="Z3" s="105"/>
      <c r="AA3" s="105"/>
      <c r="AB3" s="105"/>
      <c r="AC3" s="105"/>
      <c r="AD3" s="105"/>
      <c r="AE3" s="105"/>
      <c r="AF3" s="105"/>
      <c r="AG3" s="105"/>
      <c r="AH3" s="105"/>
      <c r="AI3" s="105"/>
      <c r="AJ3" s="105"/>
      <c r="AK3" s="105"/>
      <c r="AL3" s="105"/>
      <c r="AM3" s="105"/>
      <c r="AN3" s="105"/>
      <c r="AO3" s="105"/>
      <c r="AP3" s="105"/>
      <c r="AQ3" s="105"/>
      <c r="AR3" s="105"/>
      <c r="AS3" s="106"/>
    </row>
    <row r="4" spans="2:45" x14ac:dyDescent="0.35">
      <c r="B4" s="102"/>
      <c r="C4" s="104" t="s">
        <v>43</v>
      </c>
      <c r="D4" s="105"/>
      <c r="E4" s="105"/>
      <c r="F4" s="105"/>
      <c r="G4" s="105"/>
      <c r="H4" s="105"/>
      <c r="I4" s="105"/>
      <c r="J4" s="105"/>
      <c r="K4" s="105"/>
      <c r="L4" s="105"/>
      <c r="M4" s="105"/>
      <c r="N4" s="105"/>
      <c r="O4" s="105"/>
      <c r="P4" s="105"/>
      <c r="Q4" s="105"/>
      <c r="R4" s="105"/>
      <c r="S4" s="105"/>
      <c r="T4" s="105"/>
      <c r="U4" s="105"/>
      <c r="V4" s="105"/>
      <c r="W4" s="105"/>
      <c r="X4" s="105"/>
      <c r="Y4" s="105"/>
      <c r="Z4" s="105"/>
      <c r="AA4" s="105"/>
      <c r="AB4" s="105"/>
      <c r="AC4" s="105"/>
      <c r="AD4" s="105"/>
      <c r="AE4" s="105"/>
      <c r="AF4" s="105"/>
      <c r="AG4" s="105"/>
      <c r="AH4" s="105"/>
      <c r="AI4" s="105"/>
      <c r="AJ4" s="105"/>
      <c r="AK4" s="105"/>
      <c r="AL4" s="105"/>
      <c r="AM4" s="105"/>
      <c r="AN4" s="105"/>
      <c r="AO4" s="105"/>
      <c r="AP4" s="105"/>
      <c r="AQ4" s="105"/>
      <c r="AR4" s="105"/>
      <c r="AS4" s="106"/>
    </row>
    <row r="5" spans="2:45" x14ac:dyDescent="0.35">
      <c r="B5" s="103"/>
      <c r="C5" s="1">
        <v>2025</v>
      </c>
      <c r="D5" s="104"/>
      <c r="E5" s="105"/>
      <c r="F5" s="105"/>
      <c r="G5" s="105"/>
      <c r="H5" s="105"/>
      <c r="I5" s="105"/>
      <c r="J5" s="105"/>
      <c r="K5" s="105"/>
      <c r="L5" s="105"/>
      <c r="M5" s="105"/>
      <c r="N5" s="105"/>
      <c r="O5" s="105"/>
      <c r="P5" s="105"/>
      <c r="Q5" s="105"/>
      <c r="R5" s="105"/>
      <c r="S5" s="105"/>
      <c r="T5" s="105"/>
      <c r="U5" s="105"/>
      <c r="V5" s="105"/>
      <c r="W5" s="105"/>
      <c r="X5" s="105"/>
      <c r="Y5" s="105"/>
      <c r="Z5" s="105"/>
      <c r="AA5" s="105"/>
      <c r="AB5" s="105"/>
      <c r="AC5" s="105"/>
      <c r="AD5" s="105"/>
      <c r="AE5" s="105"/>
      <c r="AF5" s="105"/>
      <c r="AG5" s="105"/>
      <c r="AH5" s="105"/>
      <c r="AI5" s="105"/>
      <c r="AJ5" s="105"/>
      <c r="AK5" s="105"/>
      <c r="AL5" s="105"/>
      <c r="AM5" s="105"/>
      <c r="AN5" s="105"/>
      <c r="AO5" s="105"/>
      <c r="AP5" s="105"/>
      <c r="AQ5" s="105"/>
      <c r="AR5" s="105"/>
      <c r="AS5" s="106"/>
    </row>
    <row r="8" spans="2:45" x14ac:dyDescent="0.35">
      <c r="B8" s="107" t="s">
        <v>44</v>
      </c>
      <c r="C8" s="108"/>
      <c r="D8" s="108"/>
      <c r="E8" s="108"/>
      <c r="F8" s="108"/>
      <c r="G8" s="108"/>
      <c r="H8" s="108"/>
      <c r="I8" s="108"/>
      <c r="J8" s="108"/>
      <c r="K8" s="108"/>
      <c r="L8" s="109"/>
      <c r="M8" s="110" t="s">
        <v>45</v>
      </c>
      <c r="N8" s="111"/>
      <c r="O8" s="111"/>
      <c r="P8" s="111"/>
      <c r="Q8" s="111"/>
      <c r="R8" s="111"/>
      <c r="S8" s="111"/>
      <c r="T8" s="112"/>
      <c r="U8" s="107" t="s">
        <v>46</v>
      </c>
      <c r="V8" s="108"/>
      <c r="W8" s="108"/>
      <c r="X8" s="108"/>
      <c r="Y8" s="108"/>
      <c r="Z8" s="108"/>
      <c r="AA8" s="108"/>
      <c r="AB8" s="108"/>
      <c r="AC8" s="108"/>
      <c r="AD8" s="108"/>
      <c r="AE8" s="108"/>
      <c r="AF8" s="108"/>
      <c r="AG8" s="108"/>
      <c r="AH8" s="108"/>
      <c r="AI8" s="108"/>
      <c r="AJ8" s="108"/>
      <c r="AK8" s="108"/>
      <c r="AL8" s="108"/>
      <c r="AM8" s="108"/>
      <c r="AN8" s="108"/>
      <c r="AO8" s="108"/>
      <c r="AP8" s="108"/>
      <c r="AQ8" s="108"/>
      <c r="AR8" s="108"/>
      <c r="AS8" s="109"/>
    </row>
    <row r="9" spans="2:45" x14ac:dyDescent="0.35">
      <c r="B9" s="116" t="s">
        <v>47</v>
      </c>
      <c r="C9" s="116" t="s">
        <v>48</v>
      </c>
      <c r="D9" s="116" t="s">
        <v>49</v>
      </c>
      <c r="E9" s="116" t="s">
        <v>1</v>
      </c>
      <c r="F9" s="116" t="s">
        <v>50</v>
      </c>
      <c r="G9" s="116" t="s">
        <v>51</v>
      </c>
      <c r="H9" s="116" t="s">
        <v>52</v>
      </c>
      <c r="I9" s="116" t="s">
        <v>53</v>
      </c>
      <c r="J9" s="116" t="s">
        <v>54</v>
      </c>
      <c r="K9" s="116" t="s">
        <v>55</v>
      </c>
      <c r="L9" s="116" t="s">
        <v>56</v>
      </c>
      <c r="M9" s="113"/>
      <c r="N9" s="114"/>
      <c r="O9" s="114"/>
      <c r="P9" s="114"/>
      <c r="Q9" s="114"/>
      <c r="R9" s="114"/>
      <c r="S9" s="114"/>
      <c r="T9" s="115"/>
      <c r="U9" s="107" t="s">
        <v>57</v>
      </c>
      <c r="V9" s="108"/>
      <c r="W9" s="108"/>
      <c r="X9" s="108"/>
      <c r="Y9" s="108"/>
      <c r="Z9" s="109"/>
      <c r="AA9" s="107" t="s">
        <v>58</v>
      </c>
      <c r="AB9" s="108"/>
      <c r="AC9" s="108"/>
      <c r="AD9" s="108"/>
      <c r="AE9" s="108"/>
      <c r="AF9" s="109"/>
      <c r="AG9" s="107" t="s">
        <v>59</v>
      </c>
      <c r="AH9" s="108"/>
      <c r="AI9" s="108"/>
      <c r="AJ9" s="108"/>
      <c r="AK9" s="108"/>
      <c r="AL9" s="109"/>
      <c r="AM9" s="107" t="s">
        <v>60</v>
      </c>
      <c r="AN9" s="108"/>
      <c r="AO9" s="108"/>
      <c r="AP9" s="108"/>
      <c r="AQ9" s="108"/>
      <c r="AR9" s="109"/>
      <c r="AS9" s="116" t="s">
        <v>2</v>
      </c>
    </row>
    <row r="10" spans="2:45" ht="26" x14ac:dyDescent="0.35">
      <c r="B10" s="117"/>
      <c r="C10" s="117"/>
      <c r="D10" s="117"/>
      <c r="E10" s="117"/>
      <c r="F10" s="117"/>
      <c r="G10" s="117"/>
      <c r="H10" s="117"/>
      <c r="I10" s="117"/>
      <c r="J10" s="117"/>
      <c r="K10" s="117"/>
      <c r="L10" s="117"/>
      <c r="M10" s="1" t="s">
        <v>61</v>
      </c>
      <c r="N10" s="1" t="s">
        <v>62</v>
      </c>
      <c r="O10" s="1" t="s">
        <v>63</v>
      </c>
      <c r="P10" s="1" t="s">
        <v>64</v>
      </c>
      <c r="Q10" s="1" t="s">
        <v>48</v>
      </c>
      <c r="R10" s="1" t="s">
        <v>65</v>
      </c>
      <c r="S10" s="1" t="s">
        <v>66</v>
      </c>
      <c r="T10" s="1" t="s">
        <v>67</v>
      </c>
      <c r="U10" s="1" t="s">
        <v>68</v>
      </c>
      <c r="V10" s="1" t="s">
        <v>51</v>
      </c>
      <c r="W10" s="1" t="s">
        <v>69</v>
      </c>
      <c r="X10" s="1" t="s">
        <v>70</v>
      </c>
      <c r="Y10" s="1" t="s">
        <v>71</v>
      </c>
      <c r="Z10" s="1" t="s">
        <v>72</v>
      </c>
      <c r="AA10" s="1" t="s">
        <v>68</v>
      </c>
      <c r="AB10" s="1" t="s">
        <v>51</v>
      </c>
      <c r="AC10" s="1" t="s">
        <v>69</v>
      </c>
      <c r="AD10" s="1" t="s">
        <v>70</v>
      </c>
      <c r="AE10" s="1" t="s">
        <v>71</v>
      </c>
      <c r="AF10" s="1" t="s">
        <v>72</v>
      </c>
      <c r="AG10" s="1" t="s">
        <v>68</v>
      </c>
      <c r="AH10" s="1" t="s">
        <v>51</v>
      </c>
      <c r="AI10" s="1" t="s">
        <v>69</v>
      </c>
      <c r="AJ10" s="1" t="s">
        <v>70</v>
      </c>
      <c r="AK10" s="1" t="s">
        <v>71</v>
      </c>
      <c r="AL10" s="1" t="s">
        <v>72</v>
      </c>
      <c r="AM10" s="1" t="s">
        <v>68</v>
      </c>
      <c r="AN10" s="1" t="s">
        <v>51</v>
      </c>
      <c r="AO10" s="1" t="s">
        <v>69</v>
      </c>
      <c r="AP10" s="1" t="s">
        <v>70</v>
      </c>
      <c r="AQ10" s="1" t="s">
        <v>71</v>
      </c>
      <c r="AR10" s="1" t="s">
        <v>72</v>
      </c>
      <c r="AS10" s="120"/>
    </row>
    <row r="11" spans="2:45" ht="64" customHeight="1" x14ac:dyDescent="0.35">
      <c r="B11" s="101" t="s">
        <v>73</v>
      </c>
      <c r="C11" s="101" t="s">
        <v>74</v>
      </c>
      <c r="D11" s="101" t="s">
        <v>27</v>
      </c>
      <c r="E11" s="101" t="s">
        <v>18</v>
      </c>
      <c r="F11" s="101" t="s">
        <v>647</v>
      </c>
      <c r="G11" s="118">
        <v>0.25</v>
      </c>
      <c r="H11" s="2" t="s">
        <v>519</v>
      </c>
      <c r="I11" s="2" t="s">
        <v>77</v>
      </c>
      <c r="J11" s="2" t="s">
        <v>648</v>
      </c>
      <c r="K11" s="2" t="s">
        <v>79</v>
      </c>
      <c r="L11" s="2" t="s">
        <v>649</v>
      </c>
      <c r="M11" s="2" t="s">
        <v>650</v>
      </c>
      <c r="N11" s="2" t="s">
        <v>82</v>
      </c>
      <c r="O11" s="2" t="s">
        <v>144</v>
      </c>
      <c r="P11" s="2" t="s">
        <v>651</v>
      </c>
      <c r="Q11" s="2">
        <v>1</v>
      </c>
      <c r="R11" s="2" t="s">
        <v>651</v>
      </c>
      <c r="S11" s="2" t="s">
        <v>652</v>
      </c>
      <c r="T11" s="3">
        <v>0.5</v>
      </c>
      <c r="U11" s="2">
        <v>0.5</v>
      </c>
      <c r="V11" s="2">
        <v>0.5</v>
      </c>
      <c r="W11" s="2" t="s">
        <v>653</v>
      </c>
      <c r="X11" s="2" t="s">
        <v>654</v>
      </c>
      <c r="Y11" s="2" t="s">
        <v>655</v>
      </c>
      <c r="Z11" s="9">
        <v>0.25</v>
      </c>
      <c r="AA11" s="2">
        <v>0.5</v>
      </c>
      <c r="AB11" s="2">
        <v>0</v>
      </c>
      <c r="AC11" s="2"/>
      <c r="AD11" s="2"/>
      <c r="AE11" s="2"/>
      <c r="AF11" s="3">
        <v>0</v>
      </c>
      <c r="AG11" s="2">
        <v>0</v>
      </c>
      <c r="AH11" s="2">
        <v>0</v>
      </c>
      <c r="AI11" s="2"/>
      <c r="AJ11" s="2"/>
      <c r="AK11" s="2"/>
      <c r="AL11" s="3">
        <v>0</v>
      </c>
      <c r="AM11" s="2">
        <v>0</v>
      </c>
      <c r="AN11" s="2">
        <v>0</v>
      </c>
      <c r="AO11" s="2"/>
      <c r="AP11" s="2"/>
      <c r="AQ11" s="2"/>
      <c r="AR11" s="3">
        <v>0</v>
      </c>
      <c r="AS11" s="3">
        <v>0.25</v>
      </c>
    </row>
    <row r="12" spans="2:45" ht="64" customHeight="1" x14ac:dyDescent="0.35">
      <c r="B12" s="121"/>
      <c r="C12" s="121"/>
      <c r="D12" s="121"/>
      <c r="E12" s="121"/>
      <c r="F12" s="121"/>
      <c r="G12" s="123"/>
      <c r="H12" s="2" t="s">
        <v>519</v>
      </c>
      <c r="I12" s="2" t="s">
        <v>77</v>
      </c>
      <c r="J12" s="2" t="s">
        <v>648</v>
      </c>
      <c r="K12" s="2" t="s">
        <v>79</v>
      </c>
      <c r="L12" s="2" t="s">
        <v>649</v>
      </c>
      <c r="M12" s="2" t="s">
        <v>656</v>
      </c>
      <c r="N12" s="2" t="s">
        <v>100</v>
      </c>
      <c r="O12" s="2" t="s">
        <v>163</v>
      </c>
      <c r="P12" s="2" t="s">
        <v>657</v>
      </c>
      <c r="Q12" s="2">
        <v>2</v>
      </c>
      <c r="R12" s="2" t="s">
        <v>633</v>
      </c>
      <c r="S12" s="2" t="s">
        <v>658</v>
      </c>
      <c r="T12" s="3">
        <v>0.25</v>
      </c>
      <c r="U12" s="2">
        <v>0</v>
      </c>
      <c r="V12" s="2">
        <v>0</v>
      </c>
      <c r="W12" s="2"/>
      <c r="X12" s="2"/>
      <c r="Y12" s="2"/>
      <c r="Z12" s="9">
        <v>0</v>
      </c>
      <c r="AA12" s="2">
        <v>0</v>
      </c>
      <c r="AB12" s="2">
        <v>0</v>
      </c>
      <c r="AC12" s="2"/>
      <c r="AD12" s="2"/>
      <c r="AE12" s="2"/>
      <c r="AF12" s="3">
        <v>0</v>
      </c>
      <c r="AG12" s="2">
        <v>1</v>
      </c>
      <c r="AH12" s="2">
        <v>0</v>
      </c>
      <c r="AI12" s="2"/>
      <c r="AJ12" s="2"/>
      <c r="AK12" s="2"/>
      <c r="AL12" s="3">
        <v>0</v>
      </c>
      <c r="AM12" s="2">
        <v>1</v>
      </c>
      <c r="AN12" s="2">
        <v>0</v>
      </c>
      <c r="AO12" s="2"/>
      <c r="AP12" s="2"/>
      <c r="AQ12" s="2"/>
      <c r="AR12" s="3">
        <v>0</v>
      </c>
      <c r="AS12" s="3">
        <v>0</v>
      </c>
    </row>
    <row r="13" spans="2:45" ht="64" customHeight="1" x14ac:dyDescent="0.35">
      <c r="B13" s="122"/>
      <c r="C13" s="122"/>
      <c r="D13" s="122"/>
      <c r="E13" s="122"/>
      <c r="F13" s="122"/>
      <c r="G13" s="119"/>
      <c r="H13" s="2" t="s">
        <v>519</v>
      </c>
      <c r="I13" s="2" t="s">
        <v>77</v>
      </c>
      <c r="J13" s="2" t="s">
        <v>648</v>
      </c>
      <c r="K13" s="2" t="s">
        <v>79</v>
      </c>
      <c r="L13" s="2" t="s">
        <v>649</v>
      </c>
      <c r="M13" s="2" t="s">
        <v>659</v>
      </c>
      <c r="N13" s="2" t="s">
        <v>100</v>
      </c>
      <c r="O13" s="2" t="s">
        <v>163</v>
      </c>
      <c r="P13" s="2" t="s">
        <v>660</v>
      </c>
      <c r="Q13" s="2">
        <v>2</v>
      </c>
      <c r="R13" s="2" t="s">
        <v>661</v>
      </c>
      <c r="S13" s="2" t="s">
        <v>662</v>
      </c>
      <c r="T13" s="3">
        <v>0.25</v>
      </c>
      <c r="U13" s="2">
        <v>0</v>
      </c>
      <c r="V13" s="2">
        <v>0</v>
      </c>
      <c r="W13" s="2"/>
      <c r="X13" s="2"/>
      <c r="Y13" s="2"/>
      <c r="Z13" s="9">
        <v>0</v>
      </c>
      <c r="AA13" s="2">
        <v>0</v>
      </c>
      <c r="AB13" s="2">
        <v>0</v>
      </c>
      <c r="AC13" s="2"/>
      <c r="AD13" s="2"/>
      <c r="AE13" s="2"/>
      <c r="AF13" s="3">
        <v>0</v>
      </c>
      <c r="AG13" s="2">
        <v>1</v>
      </c>
      <c r="AH13" s="2">
        <v>0</v>
      </c>
      <c r="AI13" s="2"/>
      <c r="AJ13" s="2"/>
      <c r="AK13" s="2"/>
      <c r="AL13" s="3">
        <v>0</v>
      </c>
      <c r="AM13" s="2">
        <v>1</v>
      </c>
      <c r="AN13" s="2">
        <v>0</v>
      </c>
      <c r="AO13" s="2"/>
      <c r="AP13" s="2"/>
      <c r="AQ13" s="2"/>
      <c r="AR13" s="3">
        <v>0</v>
      </c>
      <c r="AS13" s="3">
        <v>0</v>
      </c>
    </row>
    <row r="14" spans="2:45" x14ac:dyDescent="0.35">
      <c r="G14" s="17">
        <f>+AVERAGE(G11)</f>
        <v>0.25</v>
      </c>
    </row>
  </sheetData>
  <mergeCells count="31">
    <mergeCell ref="G11:G13"/>
    <mergeCell ref="I9:I10"/>
    <mergeCell ref="J9:J10"/>
    <mergeCell ref="K9:K10"/>
    <mergeCell ref="L9:L10"/>
    <mergeCell ref="B11:B13"/>
    <mergeCell ref="C11:C13"/>
    <mergeCell ref="D11:D13"/>
    <mergeCell ref="E11:E13"/>
    <mergeCell ref="F11:F13"/>
    <mergeCell ref="B8:L8"/>
    <mergeCell ref="M8:T9"/>
    <mergeCell ref="U8:AS8"/>
    <mergeCell ref="B9:B10"/>
    <mergeCell ref="C9:C10"/>
    <mergeCell ref="D9:D10"/>
    <mergeCell ref="E9:E10"/>
    <mergeCell ref="F9:F10"/>
    <mergeCell ref="G9:G10"/>
    <mergeCell ref="H9:H10"/>
    <mergeCell ref="AG9:AL9"/>
    <mergeCell ref="AM9:AR9"/>
    <mergeCell ref="AS9:AS10"/>
    <mergeCell ref="U9:Z9"/>
    <mergeCell ref="AA9:AF9"/>
    <mergeCell ref="B2:B5"/>
    <mergeCell ref="C2:AS2"/>
    <mergeCell ref="C3:F3"/>
    <mergeCell ref="G3:AS3"/>
    <mergeCell ref="C4:AS4"/>
    <mergeCell ref="D5:AS5"/>
  </mergeCells>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94DD30-5978-4A8A-8E7E-F1548B8AE820}">
  <dimension ref="B2:AS16"/>
  <sheetViews>
    <sheetView topLeftCell="Q8" zoomScale="83" zoomScaleNormal="83" workbookViewId="0">
      <selection activeCell="V16" sqref="V16"/>
    </sheetView>
  </sheetViews>
  <sheetFormatPr baseColWidth="10" defaultColWidth="8.7265625" defaultRowHeight="14.5" x14ac:dyDescent="0.35"/>
  <cols>
    <col min="1" max="1" width="3" customWidth="1"/>
    <col min="2" max="2" width="25" customWidth="1"/>
    <col min="3" max="5" width="20" customWidth="1"/>
    <col min="6" max="6" width="30" customWidth="1"/>
    <col min="7" max="7" width="15" customWidth="1"/>
    <col min="8" max="12" width="20" customWidth="1"/>
    <col min="13" max="13" width="45" customWidth="1"/>
    <col min="14" max="15" width="15" customWidth="1"/>
    <col min="16" max="16" width="30" customWidth="1"/>
    <col min="17" max="17" width="15" customWidth="1"/>
    <col min="18" max="18" width="30" customWidth="1"/>
    <col min="19" max="19" width="33.54296875" customWidth="1"/>
    <col min="20" max="22" width="15" customWidth="1"/>
    <col min="23" max="25" width="25" customWidth="1"/>
    <col min="26" max="28" width="15" customWidth="1"/>
    <col min="29" max="31" width="25" customWidth="1"/>
    <col min="32" max="34" width="15" customWidth="1"/>
    <col min="35" max="37" width="25" customWidth="1"/>
    <col min="38" max="40" width="15" customWidth="1"/>
    <col min="41" max="43" width="25" customWidth="1"/>
    <col min="44" max="46" width="15" customWidth="1"/>
  </cols>
  <sheetData>
    <row r="2" spans="2:45" x14ac:dyDescent="0.35">
      <c r="B2" s="101"/>
      <c r="C2" s="104" t="s">
        <v>40</v>
      </c>
      <c r="D2" s="105"/>
      <c r="E2" s="105"/>
      <c r="F2" s="105"/>
      <c r="G2" s="105"/>
      <c r="H2" s="105"/>
      <c r="I2" s="105"/>
      <c r="J2" s="105"/>
      <c r="K2" s="105"/>
      <c r="L2" s="105"/>
      <c r="M2" s="105"/>
      <c r="N2" s="105"/>
      <c r="O2" s="105"/>
      <c r="P2" s="105"/>
      <c r="Q2" s="105"/>
      <c r="R2" s="105"/>
      <c r="S2" s="105"/>
      <c r="T2" s="105"/>
      <c r="U2" s="105"/>
      <c r="V2" s="105"/>
      <c r="W2" s="105"/>
      <c r="X2" s="105"/>
      <c r="Y2" s="105"/>
      <c r="Z2" s="105"/>
      <c r="AA2" s="105"/>
      <c r="AB2" s="105"/>
      <c r="AC2" s="105"/>
      <c r="AD2" s="105"/>
      <c r="AE2" s="105"/>
      <c r="AF2" s="105"/>
      <c r="AG2" s="105"/>
      <c r="AH2" s="105"/>
      <c r="AI2" s="105"/>
      <c r="AJ2" s="105"/>
      <c r="AK2" s="105"/>
      <c r="AL2" s="105"/>
      <c r="AM2" s="105"/>
      <c r="AN2" s="105"/>
      <c r="AO2" s="105"/>
      <c r="AP2" s="105"/>
      <c r="AQ2" s="105"/>
      <c r="AR2" s="105"/>
      <c r="AS2" s="106"/>
    </row>
    <row r="3" spans="2:45" x14ac:dyDescent="0.35">
      <c r="B3" s="102"/>
      <c r="C3" s="104" t="s">
        <v>41</v>
      </c>
      <c r="D3" s="105"/>
      <c r="E3" s="105"/>
      <c r="F3" s="106"/>
      <c r="G3" s="104" t="s">
        <v>42</v>
      </c>
      <c r="H3" s="105"/>
      <c r="I3" s="105"/>
      <c r="J3" s="105"/>
      <c r="K3" s="105"/>
      <c r="L3" s="105"/>
      <c r="M3" s="105"/>
      <c r="N3" s="105"/>
      <c r="O3" s="105"/>
      <c r="P3" s="105"/>
      <c r="Q3" s="105"/>
      <c r="R3" s="105"/>
      <c r="S3" s="105"/>
      <c r="T3" s="105"/>
      <c r="U3" s="105"/>
      <c r="V3" s="105"/>
      <c r="W3" s="105"/>
      <c r="X3" s="105"/>
      <c r="Y3" s="105"/>
      <c r="Z3" s="105"/>
      <c r="AA3" s="105"/>
      <c r="AB3" s="105"/>
      <c r="AC3" s="105"/>
      <c r="AD3" s="105"/>
      <c r="AE3" s="105"/>
      <c r="AF3" s="105"/>
      <c r="AG3" s="105"/>
      <c r="AH3" s="105"/>
      <c r="AI3" s="105"/>
      <c r="AJ3" s="105"/>
      <c r="AK3" s="105"/>
      <c r="AL3" s="105"/>
      <c r="AM3" s="105"/>
      <c r="AN3" s="105"/>
      <c r="AO3" s="105"/>
      <c r="AP3" s="105"/>
      <c r="AQ3" s="105"/>
      <c r="AR3" s="105"/>
      <c r="AS3" s="106"/>
    </row>
    <row r="4" spans="2:45" x14ac:dyDescent="0.35">
      <c r="B4" s="102"/>
      <c r="C4" s="104" t="s">
        <v>43</v>
      </c>
      <c r="D4" s="105"/>
      <c r="E4" s="105"/>
      <c r="F4" s="105"/>
      <c r="G4" s="105"/>
      <c r="H4" s="105"/>
      <c r="I4" s="105"/>
      <c r="J4" s="105"/>
      <c r="K4" s="105"/>
      <c r="L4" s="105"/>
      <c r="M4" s="105"/>
      <c r="N4" s="105"/>
      <c r="O4" s="105"/>
      <c r="P4" s="105"/>
      <c r="Q4" s="105"/>
      <c r="R4" s="105"/>
      <c r="S4" s="105"/>
      <c r="T4" s="105"/>
      <c r="U4" s="105"/>
      <c r="V4" s="105"/>
      <c r="W4" s="105"/>
      <c r="X4" s="105"/>
      <c r="Y4" s="105"/>
      <c r="Z4" s="105"/>
      <c r="AA4" s="105"/>
      <c r="AB4" s="105"/>
      <c r="AC4" s="105"/>
      <c r="AD4" s="105"/>
      <c r="AE4" s="105"/>
      <c r="AF4" s="105"/>
      <c r="AG4" s="105"/>
      <c r="AH4" s="105"/>
      <c r="AI4" s="105"/>
      <c r="AJ4" s="105"/>
      <c r="AK4" s="105"/>
      <c r="AL4" s="105"/>
      <c r="AM4" s="105"/>
      <c r="AN4" s="105"/>
      <c r="AO4" s="105"/>
      <c r="AP4" s="105"/>
      <c r="AQ4" s="105"/>
      <c r="AR4" s="105"/>
      <c r="AS4" s="106"/>
    </row>
    <row r="5" spans="2:45" x14ac:dyDescent="0.35">
      <c r="B5" s="103"/>
      <c r="C5" s="1">
        <v>2025</v>
      </c>
      <c r="D5" s="104"/>
      <c r="E5" s="105"/>
      <c r="F5" s="105"/>
      <c r="G5" s="105"/>
      <c r="H5" s="105"/>
      <c r="I5" s="105"/>
      <c r="J5" s="105"/>
      <c r="K5" s="105"/>
      <c r="L5" s="105"/>
      <c r="M5" s="105"/>
      <c r="N5" s="105"/>
      <c r="O5" s="105"/>
      <c r="P5" s="105"/>
      <c r="Q5" s="105"/>
      <c r="R5" s="105"/>
      <c r="S5" s="105"/>
      <c r="T5" s="105"/>
      <c r="U5" s="105"/>
      <c r="V5" s="105"/>
      <c r="W5" s="105"/>
      <c r="X5" s="105"/>
      <c r="Y5" s="105"/>
      <c r="Z5" s="105"/>
      <c r="AA5" s="105"/>
      <c r="AB5" s="105"/>
      <c r="AC5" s="105"/>
      <c r="AD5" s="105"/>
      <c r="AE5" s="105"/>
      <c r="AF5" s="105"/>
      <c r="AG5" s="105"/>
      <c r="AH5" s="105"/>
      <c r="AI5" s="105"/>
      <c r="AJ5" s="105"/>
      <c r="AK5" s="105"/>
      <c r="AL5" s="105"/>
      <c r="AM5" s="105"/>
      <c r="AN5" s="105"/>
      <c r="AO5" s="105"/>
      <c r="AP5" s="105"/>
      <c r="AQ5" s="105"/>
      <c r="AR5" s="105"/>
      <c r="AS5" s="106"/>
    </row>
    <row r="8" spans="2:45" x14ac:dyDescent="0.35">
      <c r="B8" s="107" t="s">
        <v>44</v>
      </c>
      <c r="C8" s="108"/>
      <c r="D8" s="108"/>
      <c r="E8" s="108"/>
      <c r="F8" s="108"/>
      <c r="G8" s="108"/>
      <c r="H8" s="108"/>
      <c r="I8" s="108"/>
      <c r="J8" s="108"/>
      <c r="K8" s="108"/>
      <c r="L8" s="109"/>
      <c r="M8" s="110" t="s">
        <v>45</v>
      </c>
      <c r="N8" s="111"/>
      <c r="O8" s="111"/>
      <c r="P8" s="111"/>
      <c r="Q8" s="111"/>
      <c r="R8" s="111"/>
      <c r="S8" s="111"/>
      <c r="T8" s="112"/>
      <c r="U8" s="107" t="s">
        <v>46</v>
      </c>
      <c r="V8" s="108"/>
      <c r="W8" s="108"/>
      <c r="X8" s="108"/>
      <c r="Y8" s="108"/>
      <c r="Z8" s="108"/>
      <c r="AA8" s="108"/>
      <c r="AB8" s="108"/>
      <c r="AC8" s="108"/>
      <c r="AD8" s="108"/>
      <c r="AE8" s="108"/>
      <c r="AF8" s="108"/>
      <c r="AG8" s="108"/>
      <c r="AH8" s="108"/>
      <c r="AI8" s="108"/>
      <c r="AJ8" s="108"/>
      <c r="AK8" s="108"/>
      <c r="AL8" s="108"/>
      <c r="AM8" s="108"/>
      <c r="AN8" s="108"/>
      <c r="AO8" s="108"/>
      <c r="AP8" s="108"/>
      <c r="AQ8" s="108"/>
      <c r="AR8" s="108"/>
      <c r="AS8" s="109"/>
    </row>
    <row r="9" spans="2:45" x14ac:dyDescent="0.35">
      <c r="B9" s="116" t="s">
        <v>47</v>
      </c>
      <c r="C9" s="116" t="s">
        <v>48</v>
      </c>
      <c r="D9" s="116" t="s">
        <v>49</v>
      </c>
      <c r="E9" s="116" t="s">
        <v>1</v>
      </c>
      <c r="F9" s="116" t="s">
        <v>50</v>
      </c>
      <c r="G9" s="116" t="s">
        <v>51</v>
      </c>
      <c r="H9" s="116" t="s">
        <v>52</v>
      </c>
      <c r="I9" s="116" t="s">
        <v>53</v>
      </c>
      <c r="J9" s="116" t="s">
        <v>54</v>
      </c>
      <c r="K9" s="116" t="s">
        <v>55</v>
      </c>
      <c r="L9" s="116" t="s">
        <v>56</v>
      </c>
      <c r="M9" s="113"/>
      <c r="N9" s="114"/>
      <c r="O9" s="114"/>
      <c r="P9" s="114"/>
      <c r="Q9" s="114"/>
      <c r="R9" s="114"/>
      <c r="S9" s="114"/>
      <c r="T9" s="115"/>
      <c r="U9" s="107" t="s">
        <v>57</v>
      </c>
      <c r="V9" s="108"/>
      <c r="W9" s="108"/>
      <c r="X9" s="108"/>
      <c r="Y9" s="108"/>
      <c r="Z9" s="109"/>
      <c r="AA9" s="107" t="s">
        <v>58</v>
      </c>
      <c r="AB9" s="108"/>
      <c r="AC9" s="108"/>
      <c r="AD9" s="108"/>
      <c r="AE9" s="108"/>
      <c r="AF9" s="109"/>
      <c r="AG9" s="107" t="s">
        <v>59</v>
      </c>
      <c r="AH9" s="108"/>
      <c r="AI9" s="108"/>
      <c r="AJ9" s="108"/>
      <c r="AK9" s="108"/>
      <c r="AL9" s="109"/>
      <c r="AM9" s="107" t="s">
        <v>60</v>
      </c>
      <c r="AN9" s="108"/>
      <c r="AO9" s="108"/>
      <c r="AP9" s="108"/>
      <c r="AQ9" s="108"/>
      <c r="AR9" s="109"/>
      <c r="AS9" s="116" t="s">
        <v>2</v>
      </c>
    </row>
    <row r="10" spans="2:45" ht="26" x14ac:dyDescent="0.35">
      <c r="B10" s="117"/>
      <c r="C10" s="117"/>
      <c r="D10" s="117"/>
      <c r="E10" s="117"/>
      <c r="F10" s="117"/>
      <c r="G10" s="117"/>
      <c r="H10" s="117"/>
      <c r="I10" s="117"/>
      <c r="J10" s="117"/>
      <c r="K10" s="117"/>
      <c r="L10" s="117"/>
      <c r="M10" s="1" t="s">
        <v>61</v>
      </c>
      <c r="N10" s="1" t="s">
        <v>62</v>
      </c>
      <c r="O10" s="1" t="s">
        <v>63</v>
      </c>
      <c r="P10" s="1" t="s">
        <v>64</v>
      </c>
      <c r="Q10" s="1" t="s">
        <v>48</v>
      </c>
      <c r="R10" s="1" t="s">
        <v>65</v>
      </c>
      <c r="S10" s="1" t="s">
        <v>66</v>
      </c>
      <c r="T10" s="1" t="s">
        <v>67</v>
      </c>
      <c r="U10" s="1" t="s">
        <v>68</v>
      </c>
      <c r="V10" s="1" t="s">
        <v>51</v>
      </c>
      <c r="W10" s="1" t="s">
        <v>69</v>
      </c>
      <c r="X10" s="1" t="s">
        <v>70</v>
      </c>
      <c r="Y10" s="1" t="s">
        <v>71</v>
      </c>
      <c r="Z10" s="1" t="s">
        <v>72</v>
      </c>
      <c r="AA10" s="1" t="s">
        <v>68</v>
      </c>
      <c r="AB10" s="1" t="s">
        <v>51</v>
      </c>
      <c r="AC10" s="1" t="s">
        <v>69</v>
      </c>
      <c r="AD10" s="1" t="s">
        <v>70</v>
      </c>
      <c r="AE10" s="1" t="s">
        <v>71</v>
      </c>
      <c r="AF10" s="1" t="s">
        <v>72</v>
      </c>
      <c r="AG10" s="1" t="s">
        <v>68</v>
      </c>
      <c r="AH10" s="1" t="s">
        <v>51</v>
      </c>
      <c r="AI10" s="1" t="s">
        <v>69</v>
      </c>
      <c r="AJ10" s="1" t="s">
        <v>70</v>
      </c>
      <c r="AK10" s="1" t="s">
        <v>71</v>
      </c>
      <c r="AL10" s="1" t="s">
        <v>72</v>
      </c>
      <c r="AM10" s="1" t="s">
        <v>68</v>
      </c>
      <c r="AN10" s="1" t="s">
        <v>51</v>
      </c>
      <c r="AO10" s="1" t="s">
        <v>69</v>
      </c>
      <c r="AP10" s="1" t="s">
        <v>70</v>
      </c>
      <c r="AQ10" s="1" t="s">
        <v>71</v>
      </c>
      <c r="AR10" s="1" t="s">
        <v>72</v>
      </c>
      <c r="AS10" s="120"/>
    </row>
    <row r="11" spans="2:45" ht="57.5" customHeight="1" x14ac:dyDescent="0.35">
      <c r="B11" s="101" t="s">
        <v>73</v>
      </c>
      <c r="C11" s="101" t="s">
        <v>74</v>
      </c>
      <c r="D11" s="101" t="s">
        <v>27</v>
      </c>
      <c r="E11" s="101" t="s">
        <v>19</v>
      </c>
      <c r="F11" s="101" t="s">
        <v>663</v>
      </c>
      <c r="G11" s="118">
        <v>0.125</v>
      </c>
      <c r="H11" s="2" t="s">
        <v>519</v>
      </c>
      <c r="I11" s="2" t="s">
        <v>299</v>
      </c>
      <c r="J11" s="2" t="s">
        <v>664</v>
      </c>
      <c r="K11" s="2" t="s">
        <v>79</v>
      </c>
      <c r="L11" s="2" t="s">
        <v>665</v>
      </c>
      <c r="M11" s="2" t="s">
        <v>666</v>
      </c>
      <c r="N11" s="2" t="s">
        <v>667</v>
      </c>
      <c r="O11" s="2" t="s">
        <v>163</v>
      </c>
      <c r="P11" s="2" t="s">
        <v>668</v>
      </c>
      <c r="Q11" s="3">
        <v>1</v>
      </c>
      <c r="R11" s="2" t="s">
        <v>669</v>
      </c>
      <c r="S11" s="2" t="s">
        <v>670</v>
      </c>
      <c r="T11" s="3">
        <v>0.1</v>
      </c>
      <c r="U11" s="3">
        <v>0</v>
      </c>
      <c r="V11" s="12">
        <v>0</v>
      </c>
      <c r="W11" s="2"/>
      <c r="X11" s="2"/>
      <c r="Y11" s="2"/>
      <c r="Z11" s="9">
        <v>0</v>
      </c>
      <c r="AA11" s="3">
        <v>0</v>
      </c>
      <c r="AB11" s="3">
        <v>0</v>
      </c>
      <c r="AC11" s="2"/>
      <c r="AD11" s="2"/>
      <c r="AE11" s="2"/>
      <c r="AF11" s="3">
        <v>0</v>
      </c>
      <c r="AG11" s="3">
        <v>0</v>
      </c>
      <c r="AH11" s="3">
        <v>0</v>
      </c>
      <c r="AI11" s="2"/>
      <c r="AJ11" s="2"/>
      <c r="AK11" s="2"/>
      <c r="AL11" s="3">
        <v>0</v>
      </c>
      <c r="AM11" s="3">
        <v>1</v>
      </c>
      <c r="AN11" s="3">
        <v>0</v>
      </c>
      <c r="AO11" s="2"/>
      <c r="AP11" s="2"/>
      <c r="AQ11" s="2"/>
      <c r="AR11" s="3">
        <v>0</v>
      </c>
      <c r="AS11" s="3">
        <v>0</v>
      </c>
    </row>
    <row r="12" spans="2:45" ht="57.5" customHeight="1" x14ac:dyDescent="0.35">
      <c r="B12" s="121"/>
      <c r="C12" s="121"/>
      <c r="D12" s="121"/>
      <c r="E12" s="121"/>
      <c r="F12" s="121"/>
      <c r="G12" s="123"/>
      <c r="H12" s="2" t="s">
        <v>519</v>
      </c>
      <c r="I12" s="2" t="s">
        <v>299</v>
      </c>
      <c r="J12" s="2" t="s">
        <v>664</v>
      </c>
      <c r="K12" s="2" t="s">
        <v>79</v>
      </c>
      <c r="L12" s="2" t="s">
        <v>665</v>
      </c>
      <c r="M12" s="2" t="s">
        <v>671</v>
      </c>
      <c r="N12" s="2" t="s">
        <v>108</v>
      </c>
      <c r="O12" s="2" t="s">
        <v>163</v>
      </c>
      <c r="P12" s="2" t="s">
        <v>652</v>
      </c>
      <c r="Q12" s="3">
        <v>1</v>
      </c>
      <c r="R12" s="2" t="s">
        <v>652</v>
      </c>
      <c r="S12" s="2" t="s">
        <v>672</v>
      </c>
      <c r="T12" s="3">
        <v>0.2</v>
      </c>
      <c r="U12" s="3">
        <v>0</v>
      </c>
      <c r="V12" s="12">
        <v>0</v>
      </c>
      <c r="W12" s="2"/>
      <c r="X12" s="2"/>
      <c r="Y12" s="2"/>
      <c r="Z12" s="9">
        <v>0</v>
      </c>
      <c r="AA12" s="3">
        <v>0</v>
      </c>
      <c r="AB12" s="3">
        <v>0</v>
      </c>
      <c r="AC12" s="2"/>
      <c r="AD12" s="2"/>
      <c r="AE12" s="2"/>
      <c r="AF12" s="3">
        <v>0</v>
      </c>
      <c r="AG12" s="3">
        <v>0</v>
      </c>
      <c r="AH12" s="3">
        <v>0</v>
      </c>
      <c r="AI12" s="2"/>
      <c r="AJ12" s="2"/>
      <c r="AK12" s="2"/>
      <c r="AL12" s="3">
        <v>0</v>
      </c>
      <c r="AM12" s="3">
        <v>1</v>
      </c>
      <c r="AN12" s="3">
        <v>0</v>
      </c>
      <c r="AO12" s="2"/>
      <c r="AP12" s="2"/>
      <c r="AQ12" s="2"/>
      <c r="AR12" s="3">
        <v>0</v>
      </c>
      <c r="AS12" s="3">
        <v>0</v>
      </c>
    </row>
    <row r="13" spans="2:45" ht="57.5" customHeight="1" x14ac:dyDescent="0.35">
      <c r="B13" s="121"/>
      <c r="C13" s="121"/>
      <c r="D13" s="121"/>
      <c r="E13" s="121"/>
      <c r="F13" s="121"/>
      <c r="G13" s="123"/>
      <c r="H13" s="2" t="s">
        <v>519</v>
      </c>
      <c r="I13" s="2" t="s">
        <v>299</v>
      </c>
      <c r="J13" s="2" t="s">
        <v>664</v>
      </c>
      <c r="K13" s="2" t="s">
        <v>79</v>
      </c>
      <c r="L13" s="2" t="s">
        <v>665</v>
      </c>
      <c r="M13" s="2" t="s">
        <v>673</v>
      </c>
      <c r="N13" s="2" t="s">
        <v>119</v>
      </c>
      <c r="O13" s="2" t="s">
        <v>163</v>
      </c>
      <c r="P13" s="2" t="s">
        <v>674</v>
      </c>
      <c r="Q13" s="3">
        <v>1</v>
      </c>
      <c r="R13" s="2" t="s">
        <v>675</v>
      </c>
      <c r="S13" s="2" t="s">
        <v>676</v>
      </c>
      <c r="T13" s="3">
        <v>0.25</v>
      </c>
      <c r="U13" s="3">
        <v>0.25</v>
      </c>
      <c r="V13" s="12">
        <v>0.25</v>
      </c>
      <c r="W13" s="2" t="s">
        <v>677</v>
      </c>
      <c r="X13" s="2"/>
      <c r="Y13" s="2" t="s">
        <v>678</v>
      </c>
      <c r="Z13" s="9">
        <v>6.25E-2</v>
      </c>
      <c r="AA13" s="3">
        <v>0.25</v>
      </c>
      <c r="AB13" s="3">
        <v>0</v>
      </c>
      <c r="AC13" s="2"/>
      <c r="AD13" s="2"/>
      <c r="AE13" s="2"/>
      <c r="AF13" s="3">
        <v>0</v>
      </c>
      <c r="AG13" s="3">
        <v>0.25</v>
      </c>
      <c r="AH13" s="3">
        <v>0</v>
      </c>
      <c r="AI13" s="2"/>
      <c r="AJ13" s="2"/>
      <c r="AK13" s="2"/>
      <c r="AL13" s="3">
        <v>0</v>
      </c>
      <c r="AM13" s="3">
        <v>0.25</v>
      </c>
      <c r="AN13" s="3">
        <v>0</v>
      </c>
      <c r="AO13" s="2"/>
      <c r="AP13" s="2"/>
      <c r="AQ13" s="2"/>
      <c r="AR13" s="3">
        <v>0</v>
      </c>
      <c r="AS13" s="3">
        <v>6.25E-2</v>
      </c>
    </row>
    <row r="14" spans="2:45" ht="57.5" customHeight="1" x14ac:dyDescent="0.35">
      <c r="B14" s="121"/>
      <c r="C14" s="121"/>
      <c r="D14" s="121"/>
      <c r="E14" s="121"/>
      <c r="F14" s="121"/>
      <c r="G14" s="123"/>
      <c r="H14" s="2" t="s">
        <v>519</v>
      </c>
      <c r="I14" s="2" t="s">
        <v>299</v>
      </c>
      <c r="J14" s="2" t="s">
        <v>664</v>
      </c>
      <c r="K14" s="2" t="s">
        <v>79</v>
      </c>
      <c r="L14" s="2" t="s">
        <v>665</v>
      </c>
      <c r="M14" s="2" t="s">
        <v>679</v>
      </c>
      <c r="N14" s="2" t="s">
        <v>119</v>
      </c>
      <c r="O14" s="2" t="s">
        <v>163</v>
      </c>
      <c r="P14" s="2" t="s">
        <v>680</v>
      </c>
      <c r="Q14" s="3">
        <v>1</v>
      </c>
      <c r="R14" s="2" t="s">
        <v>680</v>
      </c>
      <c r="S14" s="2" t="s">
        <v>681</v>
      </c>
      <c r="T14" s="3">
        <v>0.25</v>
      </c>
      <c r="U14" s="3">
        <v>0.25</v>
      </c>
      <c r="V14" s="12">
        <v>0.25</v>
      </c>
      <c r="W14" s="2" t="s">
        <v>682</v>
      </c>
      <c r="X14" s="2"/>
      <c r="Y14" s="2" t="s">
        <v>683</v>
      </c>
      <c r="Z14" s="9">
        <v>6.25E-2</v>
      </c>
      <c r="AA14" s="3">
        <v>0.25</v>
      </c>
      <c r="AB14" s="3">
        <v>0</v>
      </c>
      <c r="AC14" s="2"/>
      <c r="AD14" s="2"/>
      <c r="AE14" s="2"/>
      <c r="AF14" s="3">
        <v>0</v>
      </c>
      <c r="AG14" s="3">
        <v>0.25</v>
      </c>
      <c r="AH14" s="3">
        <v>0</v>
      </c>
      <c r="AI14" s="2"/>
      <c r="AJ14" s="2"/>
      <c r="AK14" s="2"/>
      <c r="AL14" s="3">
        <v>0</v>
      </c>
      <c r="AM14" s="3">
        <v>0.25</v>
      </c>
      <c r="AN14" s="3">
        <v>0</v>
      </c>
      <c r="AO14" s="2"/>
      <c r="AP14" s="2"/>
      <c r="AQ14" s="2"/>
      <c r="AR14" s="3">
        <v>0</v>
      </c>
      <c r="AS14" s="3">
        <v>6.25E-2</v>
      </c>
    </row>
    <row r="15" spans="2:45" ht="57.5" customHeight="1" x14ac:dyDescent="0.35">
      <c r="B15" s="122"/>
      <c r="C15" s="122"/>
      <c r="D15" s="122"/>
      <c r="E15" s="122"/>
      <c r="F15" s="122"/>
      <c r="G15" s="119"/>
      <c r="H15" s="2" t="s">
        <v>519</v>
      </c>
      <c r="I15" s="2" t="s">
        <v>299</v>
      </c>
      <c r="J15" s="2" t="s">
        <v>664</v>
      </c>
      <c r="K15" s="2" t="s">
        <v>79</v>
      </c>
      <c r="L15" s="2" t="s">
        <v>665</v>
      </c>
      <c r="M15" s="2" t="s">
        <v>684</v>
      </c>
      <c r="N15" s="2" t="s">
        <v>169</v>
      </c>
      <c r="O15" s="2" t="s">
        <v>163</v>
      </c>
      <c r="P15" s="2" t="s">
        <v>685</v>
      </c>
      <c r="Q15" s="2">
        <v>2</v>
      </c>
      <c r="R15" s="2" t="s">
        <v>685</v>
      </c>
      <c r="S15" s="2" t="s">
        <v>686</v>
      </c>
      <c r="T15" s="3">
        <v>0.2</v>
      </c>
      <c r="U15" s="2">
        <v>0</v>
      </c>
      <c r="V15" s="12">
        <v>0</v>
      </c>
      <c r="W15" s="2"/>
      <c r="X15" s="2"/>
      <c r="Y15" s="2"/>
      <c r="Z15" s="9">
        <v>0</v>
      </c>
      <c r="AA15" s="2">
        <v>1</v>
      </c>
      <c r="AB15" s="2">
        <v>0</v>
      </c>
      <c r="AC15" s="2"/>
      <c r="AD15" s="2"/>
      <c r="AE15" s="2"/>
      <c r="AF15" s="3">
        <v>0</v>
      </c>
      <c r="AG15" s="2">
        <v>0</v>
      </c>
      <c r="AH15" s="2">
        <v>0</v>
      </c>
      <c r="AI15" s="2"/>
      <c r="AJ15" s="2"/>
      <c r="AK15" s="2"/>
      <c r="AL15" s="3">
        <v>0</v>
      </c>
      <c r="AM15" s="2">
        <v>1</v>
      </c>
      <c r="AN15" s="2">
        <v>0</v>
      </c>
      <c r="AO15" s="2"/>
      <c r="AP15" s="2"/>
      <c r="AQ15" s="2"/>
      <c r="AR15" s="3">
        <v>0</v>
      </c>
      <c r="AS15" s="3">
        <v>0</v>
      </c>
    </row>
    <row r="16" spans="2:45" x14ac:dyDescent="0.35">
      <c r="G16" s="17">
        <f>+AVERAGE(G11)</f>
        <v>0.125</v>
      </c>
    </row>
  </sheetData>
  <mergeCells count="31">
    <mergeCell ref="G11:G15"/>
    <mergeCell ref="I9:I10"/>
    <mergeCell ref="J9:J10"/>
    <mergeCell ref="K9:K10"/>
    <mergeCell ref="L9:L10"/>
    <mergeCell ref="B11:B15"/>
    <mergeCell ref="C11:C15"/>
    <mergeCell ref="D11:D15"/>
    <mergeCell ref="E11:E15"/>
    <mergeCell ref="F11:F15"/>
    <mergeCell ref="B8:L8"/>
    <mergeCell ref="M8:T9"/>
    <mergeCell ref="U8:AS8"/>
    <mergeCell ref="B9:B10"/>
    <mergeCell ref="C9:C10"/>
    <mergeCell ref="D9:D10"/>
    <mergeCell ref="E9:E10"/>
    <mergeCell ref="F9:F10"/>
    <mergeCell ref="G9:G10"/>
    <mergeCell ref="H9:H10"/>
    <mergeCell ref="AG9:AL9"/>
    <mergeCell ref="AM9:AR9"/>
    <mergeCell ref="AS9:AS10"/>
    <mergeCell ref="U9:Z9"/>
    <mergeCell ref="AA9:AF9"/>
    <mergeCell ref="B2:B5"/>
    <mergeCell ref="C2:AS2"/>
    <mergeCell ref="C3:F3"/>
    <mergeCell ref="G3:AS3"/>
    <mergeCell ref="C4:AS4"/>
    <mergeCell ref="D5:AS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2456A2-5FF8-4463-A1BC-9F38516A6D7D}">
  <dimension ref="B2:C18"/>
  <sheetViews>
    <sheetView tabSelected="1" workbookViewId="0">
      <selection activeCell="B10" sqref="B10"/>
    </sheetView>
  </sheetViews>
  <sheetFormatPr baseColWidth="10" defaultColWidth="8.7265625" defaultRowHeight="12.5" customHeight="1" x14ac:dyDescent="0.3"/>
  <cols>
    <col min="1" max="1" width="2.54296875" style="23" customWidth="1"/>
    <col min="2" max="2" width="16.36328125" style="23" customWidth="1"/>
    <col min="3" max="3" width="42" style="23" customWidth="1"/>
    <col min="4" max="16384" width="8.7265625" style="23"/>
  </cols>
  <sheetData>
    <row r="2" spans="2:3" ht="12.5" customHeight="1" x14ac:dyDescent="0.3">
      <c r="B2" s="76" t="s">
        <v>23</v>
      </c>
      <c r="C2" s="77"/>
    </row>
    <row r="4" spans="2:3" ht="12.5" customHeight="1" x14ac:dyDescent="0.3">
      <c r="B4" s="138" t="s">
        <v>24</v>
      </c>
      <c r="C4" s="138" t="s">
        <v>25</v>
      </c>
    </row>
    <row r="5" spans="2:3" ht="12.5" customHeight="1" x14ac:dyDescent="0.3">
      <c r="B5" s="24">
        <f>+'% Procesos'!C6</f>
        <v>0.25</v>
      </c>
      <c r="C5" s="8" t="s">
        <v>26</v>
      </c>
    </row>
    <row r="6" spans="2:3" ht="12.5" customHeight="1" x14ac:dyDescent="0.3">
      <c r="B6" s="27">
        <f>+SUM('% Procesos'!C16+'% Procesos'!C17+'% Procesos'!C20+'% Procesos'!C21)/4</f>
        <v>0.2</v>
      </c>
      <c r="C6" s="25" t="s">
        <v>27</v>
      </c>
    </row>
    <row r="7" spans="2:3" ht="12.5" customHeight="1" x14ac:dyDescent="0.3">
      <c r="B7" s="26">
        <f>+'% Procesos'!C19</f>
        <v>0.16250000000000001</v>
      </c>
      <c r="C7" s="8" t="s">
        <v>28</v>
      </c>
    </row>
    <row r="8" spans="2:3" ht="12.5" customHeight="1" x14ac:dyDescent="0.3">
      <c r="B8" s="10">
        <f>+'% Procesos'!C12</f>
        <v>0.25</v>
      </c>
      <c r="C8" s="8" t="s">
        <v>29</v>
      </c>
    </row>
    <row r="9" spans="2:3" ht="12.5" customHeight="1" x14ac:dyDescent="0.3">
      <c r="B9" s="10">
        <f>+'% Procesos'!C11</f>
        <v>0.25</v>
      </c>
      <c r="C9" s="8" t="s">
        <v>30</v>
      </c>
    </row>
    <row r="10" spans="2:3" ht="12.5" customHeight="1" x14ac:dyDescent="0.3">
      <c r="B10" s="73">
        <f>+DMIC!G16</f>
        <v>0.1875</v>
      </c>
      <c r="C10" s="74" t="s">
        <v>31</v>
      </c>
    </row>
    <row r="11" spans="2:3" ht="12.5" customHeight="1" x14ac:dyDescent="0.3">
      <c r="B11" s="10">
        <f>+'% Procesos'!C5</f>
        <v>0.19416</v>
      </c>
      <c r="C11" s="8" t="s">
        <v>32</v>
      </c>
    </row>
    <row r="12" spans="2:3" ht="12.5" customHeight="1" x14ac:dyDescent="0.3">
      <c r="B12" s="10">
        <f>+'% Procesos'!C22</f>
        <v>0.16666666666666666</v>
      </c>
      <c r="C12" s="8" t="s">
        <v>33</v>
      </c>
    </row>
    <row r="13" spans="2:3" ht="12.5" customHeight="1" x14ac:dyDescent="0.3">
      <c r="B13" s="10">
        <f>+'% Procesos'!C23</f>
        <v>0.23889999999999997</v>
      </c>
      <c r="C13" s="8" t="s">
        <v>34</v>
      </c>
    </row>
    <row r="14" spans="2:3" ht="12.5" customHeight="1" x14ac:dyDescent="0.3">
      <c r="B14" s="10">
        <f>+SRPI!G29</f>
        <v>0.34722222222222227</v>
      </c>
      <c r="C14" s="8" t="s">
        <v>35</v>
      </c>
    </row>
    <row r="15" spans="2:3" ht="12.5" customHeight="1" x14ac:dyDescent="0.3">
      <c r="B15" s="10">
        <f>+EGTI!G17</f>
        <v>0.23333333333333331</v>
      </c>
      <c r="C15" s="8" t="s">
        <v>36</v>
      </c>
    </row>
    <row r="16" spans="2:3" ht="12.5" customHeight="1" x14ac:dyDescent="0.3">
      <c r="B16" s="10">
        <f>+GJUR!G16</f>
        <v>0.16333333333333333</v>
      </c>
      <c r="C16" s="8" t="s">
        <v>37</v>
      </c>
    </row>
    <row r="17" spans="2:3" ht="12.5" customHeight="1" x14ac:dyDescent="0.3">
      <c r="B17" s="10">
        <f>+INFRA!G27</f>
        <v>9.5000000000000015E-2</v>
      </c>
      <c r="C17" s="8" t="s">
        <v>38</v>
      </c>
    </row>
    <row r="18" spans="2:3" ht="12.5" customHeight="1" x14ac:dyDescent="0.3">
      <c r="B18" s="10">
        <f>+PCI!G18</f>
        <v>0.135125</v>
      </c>
      <c r="C18" s="8" t="s">
        <v>39</v>
      </c>
    </row>
  </sheetData>
  <mergeCells count="1">
    <mergeCell ref="B2:C2"/>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C81E0F-968A-4EDC-8D21-1A3AA2E7A8E9}">
  <dimension ref="B2:AT14"/>
  <sheetViews>
    <sheetView topLeftCell="M9" zoomScale="92" zoomScaleNormal="92" workbookViewId="0">
      <selection activeCell="O11" sqref="O11"/>
    </sheetView>
  </sheetViews>
  <sheetFormatPr baseColWidth="10" defaultColWidth="8.7265625" defaultRowHeight="14.5" x14ac:dyDescent="0.35"/>
  <cols>
    <col min="1" max="1" width="3" customWidth="1"/>
    <col min="2" max="2" width="25" customWidth="1"/>
    <col min="3" max="5" width="20" customWidth="1"/>
    <col min="6" max="6" width="30" customWidth="1"/>
    <col min="7" max="8" width="15" customWidth="1"/>
    <col min="9" max="13" width="20" customWidth="1"/>
    <col min="14" max="14" width="45" customWidth="1"/>
    <col min="15" max="16" width="15" customWidth="1"/>
    <col min="17" max="17" width="30" customWidth="1"/>
    <col min="18" max="18" width="15" customWidth="1"/>
    <col min="19" max="19" width="30" customWidth="1"/>
    <col min="20" max="20" width="45" customWidth="1"/>
    <col min="21" max="23" width="15" customWidth="1"/>
    <col min="24" max="26" width="25" customWidth="1"/>
    <col min="27" max="29" width="15" customWidth="1"/>
    <col min="30" max="32" width="25" customWidth="1"/>
    <col min="33" max="35" width="15" customWidth="1"/>
    <col min="36" max="38" width="25" customWidth="1"/>
    <col min="39" max="41" width="15" customWidth="1"/>
    <col min="42" max="44" width="25" customWidth="1"/>
    <col min="45" max="47" width="15" customWidth="1"/>
  </cols>
  <sheetData>
    <row r="2" spans="2:46" x14ac:dyDescent="0.35">
      <c r="B2" s="101"/>
      <c r="C2" s="104" t="s">
        <v>40</v>
      </c>
      <c r="D2" s="105"/>
      <c r="E2" s="105"/>
      <c r="F2" s="105"/>
      <c r="G2" s="105"/>
      <c r="H2" s="105"/>
      <c r="I2" s="105"/>
      <c r="J2" s="105"/>
      <c r="K2" s="105"/>
      <c r="L2" s="105"/>
      <c r="M2" s="105"/>
      <c r="N2" s="105"/>
      <c r="O2" s="105"/>
      <c r="P2" s="105"/>
      <c r="Q2" s="105"/>
      <c r="R2" s="105"/>
      <c r="S2" s="105"/>
      <c r="T2" s="105"/>
      <c r="U2" s="105"/>
      <c r="V2" s="105"/>
      <c r="W2" s="105"/>
      <c r="X2" s="105"/>
      <c r="Y2" s="105"/>
      <c r="Z2" s="105"/>
      <c r="AA2" s="105"/>
      <c r="AB2" s="105"/>
      <c r="AC2" s="105"/>
      <c r="AD2" s="105"/>
      <c r="AE2" s="105"/>
      <c r="AF2" s="105"/>
      <c r="AG2" s="105"/>
      <c r="AH2" s="105"/>
      <c r="AI2" s="105"/>
      <c r="AJ2" s="105"/>
      <c r="AK2" s="105"/>
      <c r="AL2" s="105"/>
      <c r="AM2" s="105"/>
      <c r="AN2" s="105"/>
      <c r="AO2" s="105"/>
      <c r="AP2" s="105"/>
      <c r="AQ2" s="105"/>
      <c r="AR2" s="105"/>
      <c r="AS2" s="105"/>
      <c r="AT2" s="106"/>
    </row>
    <row r="3" spans="2:46" x14ac:dyDescent="0.35">
      <c r="B3" s="102"/>
      <c r="C3" s="104" t="s">
        <v>41</v>
      </c>
      <c r="D3" s="105"/>
      <c r="E3" s="105"/>
      <c r="F3" s="106"/>
      <c r="G3" s="104" t="s">
        <v>42</v>
      </c>
      <c r="H3" s="105"/>
      <c r="I3" s="105"/>
      <c r="J3" s="105"/>
      <c r="K3" s="105"/>
      <c r="L3" s="105"/>
      <c r="M3" s="105"/>
      <c r="N3" s="105"/>
      <c r="O3" s="105"/>
      <c r="P3" s="105"/>
      <c r="Q3" s="105"/>
      <c r="R3" s="105"/>
      <c r="S3" s="105"/>
      <c r="T3" s="105"/>
      <c r="U3" s="105"/>
      <c r="V3" s="105"/>
      <c r="W3" s="105"/>
      <c r="X3" s="105"/>
      <c r="Y3" s="105"/>
      <c r="Z3" s="105"/>
      <c r="AA3" s="105"/>
      <c r="AB3" s="105"/>
      <c r="AC3" s="105"/>
      <c r="AD3" s="105"/>
      <c r="AE3" s="105"/>
      <c r="AF3" s="105"/>
      <c r="AG3" s="105"/>
      <c r="AH3" s="105"/>
      <c r="AI3" s="105"/>
      <c r="AJ3" s="105"/>
      <c r="AK3" s="105"/>
      <c r="AL3" s="105"/>
      <c r="AM3" s="105"/>
      <c r="AN3" s="105"/>
      <c r="AO3" s="105"/>
      <c r="AP3" s="105"/>
      <c r="AQ3" s="105"/>
      <c r="AR3" s="105"/>
      <c r="AS3" s="105"/>
      <c r="AT3" s="106"/>
    </row>
    <row r="4" spans="2:46" x14ac:dyDescent="0.35">
      <c r="B4" s="102"/>
      <c r="C4" s="104" t="s">
        <v>43</v>
      </c>
      <c r="D4" s="105"/>
      <c r="E4" s="105"/>
      <c r="F4" s="105"/>
      <c r="G4" s="105"/>
      <c r="H4" s="105"/>
      <c r="I4" s="105"/>
      <c r="J4" s="105"/>
      <c r="K4" s="105"/>
      <c r="L4" s="105"/>
      <c r="M4" s="105"/>
      <c r="N4" s="105"/>
      <c r="O4" s="105"/>
      <c r="P4" s="105"/>
      <c r="Q4" s="105"/>
      <c r="R4" s="105"/>
      <c r="S4" s="105"/>
      <c r="T4" s="105"/>
      <c r="U4" s="105"/>
      <c r="V4" s="105"/>
      <c r="W4" s="105"/>
      <c r="X4" s="105"/>
      <c r="Y4" s="105"/>
      <c r="Z4" s="105"/>
      <c r="AA4" s="105"/>
      <c r="AB4" s="105"/>
      <c r="AC4" s="105"/>
      <c r="AD4" s="105"/>
      <c r="AE4" s="105"/>
      <c r="AF4" s="105"/>
      <c r="AG4" s="105"/>
      <c r="AH4" s="105"/>
      <c r="AI4" s="105"/>
      <c r="AJ4" s="105"/>
      <c r="AK4" s="105"/>
      <c r="AL4" s="105"/>
      <c r="AM4" s="105"/>
      <c r="AN4" s="105"/>
      <c r="AO4" s="105"/>
      <c r="AP4" s="105"/>
      <c r="AQ4" s="105"/>
      <c r="AR4" s="105"/>
      <c r="AS4" s="105"/>
      <c r="AT4" s="106"/>
    </row>
    <row r="5" spans="2:46" x14ac:dyDescent="0.35">
      <c r="B5" s="103"/>
      <c r="C5" s="1">
        <v>2025</v>
      </c>
      <c r="D5" s="104"/>
      <c r="E5" s="105"/>
      <c r="F5" s="105"/>
      <c r="G5" s="105"/>
      <c r="H5" s="105"/>
      <c r="I5" s="105"/>
      <c r="J5" s="105"/>
      <c r="K5" s="105"/>
      <c r="L5" s="105"/>
      <c r="M5" s="105"/>
      <c r="N5" s="105"/>
      <c r="O5" s="105"/>
      <c r="P5" s="105"/>
      <c r="Q5" s="105"/>
      <c r="R5" s="105"/>
      <c r="S5" s="105"/>
      <c r="T5" s="105"/>
      <c r="U5" s="105"/>
      <c r="V5" s="105"/>
      <c r="W5" s="105"/>
      <c r="X5" s="105"/>
      <c r="Y5" s="105"/>
      <c r="Z5" s="105"/>
      <c r="AA5" s="105"/>
      <c r="AB5" s="105"/>
      <c r="AC5" s="105"/>
      <c r="AD5" s="105"/>
      <c r="AE5" s="105"/>
      <c r="AF5" s="105"/>
      <c r="AG5" s="105"/>
      <c r="AH5" s="105"/>
      <c r="AI5" s="105"/>
      <c r="AJ5" s="105"/>
      <c r="AK5" s="105"/>
      <c r="AL5" s="105"/>
      <c r="AM5" s="105"/>
      <c r="AN5" s="105"/>
      <c r="AO5" s="105"/>
      <c r="AP5" s="105"/>
      <c r="AQ5" s="105"/>
      <c r="AR5" s="105"/>
      <c r="AS5" s="105"/>
      <c r="AT5" s="106"/>
    </row>
    <row r="8" spans="2:46" x14ac:dyDescent="0.35">
      <c r="B8" s="107" t="s">
        <v>44</v>
      </c>
      <c r="C8" s="108"/>
      <c r="D8" s="108"/>
      <c r="E8" s="108"/>
      <c r="F8" s="108"/>
      <c r="G8" s="108"/>
      <c r="H8" s="108"/>
      <c r="I8" s="108"/>
      <c r="J8" s="108"/>
      <c r="K8" s="108"/>
      <c r="L8" s="108"/>
      <c r="M8" s="109"/>
      <c r="N8" s="110" t="s">
        <v>45</v>
      </c>
      <c r="O8" s="111"/>
      <c r="P8" s="111"/>
      <c r="Q8" s="111"/>
      <c r="R8" s="111"/>
      <c r="S8" s="111"/>
      <c r="T8" s="111"/>
      <c r="U8" s="112"/>
      <c r="V8" s="107" t="s">
        <v>46</v>
      </c>
      <c r="W8" s="108"/>
      <c r="X8" s="108"/>
      <c r="Y8" s="108"/>
      <c r="Z8" s="108"/>
      <c r="AA8" s="108"/>
      <c r="AB8" s="108"/>
      <c r="AC8" s="108"/>
      <c r="AD8" s="108"/>
      <c r="AE8" s="108"/>
      <c r="AF8" s="108"/>
      <c r="AG8" s="108"/>
      <c r="AH8" s="108"/>
      <c r="AI8" s="108"/>
      <c r="AJ8" s="108"/>
      <c r="AK8" s="108"/>
      <c r="AL8" s="108"/>
      <c r="AM8" s="108"/>
      <c r="AN8" s="108"/>
      <c r="AO8" s="108"/>
      <c r="AP8" s="108"/>
      <c r="AQ8" s="108"/>
      <c r="AR8" s="108"/>
      <c r="AS8" s="108"/>
      <c r="AT8" s="109"/>
    </row>
    <row r="9" spans="2:46" x14ac:dyDescent="0.35">
      <c r="B9" s="116" t="s">
        <v>47</v>
      </c>
      <c r="C9" s="116" t="s">
        <v>48</v>
      </c>
      <c r="D9" s="116" t="s">
        <v>49</v>
      </c>
      <c r="E9" s="116" t="s">
        <v>1</v>
      </c>
      <c r="F9" s="116" t="s">
        <v>50</v>
      </c>
      <c r="G9" s="116" t="s">
        <v>51</v>
      </c>
      <c r="H9" s="116" t="s">
        <v>68</v>
      </c>
      <c r="I9" s="116" t="s">
        <v>52</v>
      </c>
      <c r="J9" s="116" t="s">
        <v>53</v>
      </c>
      <c r="K9" s="116" t="s">
        <v>54</v>
      </c>
      <c r="L9" s="116" t="s">
        <v>55</v>
      </c>
      <c r="M9" s="116" t="s">
        <v>56</v>
      </c>
      <c r="N9" s="113"/>
      <c r="O9" s="114"/>
      <c r="P9" s="114"/>
      <c r="Q9" s="114"/>
      <c r="R9" s="114"/>
      <c r="S9" s="114"/>
      <c r="T9" s="114"/>
      <c r="U9" s="115"/>
      <c r="V9" s="107" t="s">
        <v>57</v>
      </c>
      <c r="W9" s="108"/>
      <c r="X9" s="108"/>
      <c r="Y9" s="108"/>
      <c r="Z9" s="108"/>
      <c r="AA9" s="109"/>
      <c r="AB9" s="107" t="s">
        <v>58</v>
      </c>
      <c r="AC9" s="108"/>
      <c r="AD9" s="108"/>
      <c r="AE9" s="108"/>
      <c r="AF9" s="108"/>
      <c r="AG9" s="109"/>
      <c r="AH9" s="107" t="s">
        <v>59</v>
      </c>
      <c r="AI9" s="108"/>
      <c r="AJ9" s="108"/>
      <c r="AK9" s="108"/>
      <c r="AL9" s="108"/>
      <c r="AM9" s="109"/>
      <c r="AN9" s="107" t="s">
        <v>60</v>
      </c>
      <c r="AO9" s="108"/>
      <c r="AP9" s="108"/>
      <c r="AQ9" s="108"/>
      <c r="AR9" s="108"/>
      <c r="AS9" s="109"/>
      <c r="AT9" s="116" t="s">
        <v>2</v>
      </c>
    </row>
    <row r="10" spans="2:46" ht="26" x14ac:dyDescent="0.35">
      <c r="B10" s="117"/>
      <c r="C10" s="117"/>
      <c r="D10" s="117"/>
      <c r="E10" s="117"/>
      <c r="F10" s="117"/>
      <c r="G10" s="117"/>
      <c r="H10" s="117"/>
      <c r="I10" s="117"/>
      <c r="J10" s="117"/>
      <c r="K10" s="117"/>
      <c r="L10" s="117"/>
      <c r="M10" s="117"/>
      <c r="N10" s="1" t="s">
        <v>61</v>
      </c>
      <c r="O10" s="1" t="s">
        <v>62</v>
      </c>
      <c r="P10" s="1" t="s">
        <v>63</v>
      </c>
      <c r="Q10" s="1" t="s">
        <v>64</v>
      </c>
      <c r="R10" s="1" t="s">
        <v>48</v>
      </c>
      <c r="S10" s="1" t="s">
        <v>65</v>
      </c>
      <c r="T10" s="1" t="s">
        <v>66</v>
      </c>
      <c r="U10" s="1" t="s">
        <v>67</v>
      </c>
      <c r="V10" s="1" t="s">
        <v>68</v>
      </c>
      <c r="W10" s="1" t="s">
        <v>51</v>
      </c>
      <c r="X10" s="1" t="s">
        <v>69</v>
      </c>
      <c r="Y10" s="1" t="s">
        <v>70</v>
      </c>
      <c r="Z10" s="1" t="s">
        <v>71</v>
      </c>
      <c r="AA10" s="1" t="s">
        <v>72</v>
      </c>
      <c r="AB10" s="1" t="s">
        <v>68</v>
      </c>
      <c r="AC10" s="1" t="s">
        <v>51</v>
      </c>
      <c r="AD10" s="1" t="s">
        <v>69</v>
      </c>
      <c r="AE10" s="1" t="s">
        <v>70</v>
      </c>
      <c r="AF10" s="1" t="s">
        <v>71</v>
      </c>
      <c r="AG10" s="1" t="s">
        <v>72</v>
      </c>
      <c r="AH10" s="1" t="s">
        <v>68</v>
      </c>
      <c r="AI10" s="1" t="s">
        <v>51</v>
      </c>
      <c r="AJ10" s="1" t="s">
        <v>69</v>
      </c>
      <c r="AK10" s="1" t="s">
        <v>70</v>
      </c>
      <c r="AL10" s="1" t="s">
        <v>71</v>
      </c>
      <c r="AM10" s="1" t="s">
        <v>72</v>
      </c>
      <c r="AN10" s="1" t="s">
        <v>68</v>
      </c>
      <c r="AO10" s="1" t="s">
        <v>51</v>
      </c>
      <c r="AP10" s="1" t="s">
        <v>69</v>
      </c>
      <c r="AQ10" s="1" t="s">
        <v>70</v>
      </c>
      <c r="AR10" s="1" t="s">
        <v>71</v>
      </c>
      <c r="AS10" s="1" t="s">
        <v>72</v>
      </c>
      <c r="AT10" s="120"/>
    </row>
    <row r="11" spans="2:46" ht="130.5" customHeight="1" x14ac:dyDescent="0.35">
      <c r="B11" s="2" t="s">
        <v>73</v>
      </c>
      <c r="C11" s="2" t="s">
        <v>74</v>
      </c>
      <c r="D11" s="2" t="s">
        <v>33</v>
      </c>
      <c r="E11" s="2" t="s">
        <v>20</v>
      </c>
      <c r="F11" s="2" t="s">
        <v>687</v>
      </c>
      <c r="G11" s="9">
        <v>0.25</v>
      </c>
      <c r="H11" s="9">
        <v>0.25</v>
      </c>
      <c r="I11" s="2" t="s">
        <v>201</v>
      </c>
      <c r="J11" s="2" t="s">
        <v>77</v>
      </c>
      <c r="K11" s="2" t="s">
        <v>159</v>
      </c>
      <c r="L11" s="2" t="s">
        <v>79</v>
      </c>
      <c r="M11" s="2" t="s">
        <v>228</v>
      </c>
      <c r="N11" s="2" t="s">
        <v>688</v>
      </c>
      <c r="O11" s="2" t="s">
        <v>119</v>
      </c>
      <c r="P11" s="2" t="s">
        <v>163</v>
      </c>
      <c r="Q11" s="2" t="s">
        <v>689</v>
      </c>
      <c r="R11" s="3">
        <v>0.8</v>
      </c>
      <c r="S11" s="2" t="s">
        <v>690</v>
      </c>
      <c r="T11" s="2" t="s">
        <v>691</v>
      </c>
      <c r="U11" s="3">
        <v>1</v>
      </c>
      <c r="V11" s="3">
        <v>0.2</v>
      </c>
      <c r="W11" s="3">
        <v>0.2</v>
      </c>
      <c r="X11" s="2" t="s">
        <v>692</v>
      </c>
      <c r="Y11" s="2"/>
      <c r="Z11" s="2" t="s">
        <v>693</v>
      </c>
      <c r="AA11" s="9">
        <v>0.25</v>
      </c>
      <c r="AB11" s="3">
        <v>0.2</v>
      </c>
      <c r="AC11" s="3">
        <v>0</v>
      </c>
      <c r="AD11" s="2"/>
      <c r="AE11" s="2"/>
      <c r="AF11" s="2"/>
      <c r="AG11" s="3">
        <v>0</v>
      </c>
      <c r="AH11" s="3">
        <v>0.2</v>
      </c>
      <c r="AI11" s="3">
        <v>0</v>
      </c>
      <c r="AJ11" s="2"/>
      <c r="AK11" s="2"/>
      <c r="AL11" s="2"/>
      <c r="AM11" s="3">
        <v>0</v>
      </c>
      <c r="AN11" s="3">
        <v>0.2</v>
      </c>
      <c r="AO11" s="3">
        <v>0</v>
      </c>
      <c r="AP11" s="2"/>
      <c r="AQ11" s="2"/>
      <c r="AR11" s="2"/>
      <c r="AS11" s="3">
        <v>0</v>
      </c>
      <c r="AT11" s="3">
        <v>0.25</v>
      </c>
    </row>
    <row r="12" spans="2:46" ht="130.5" customHeight="1" x14ac:dyDescent="0.35">
      <c r="B12" s="2" t="s">
        <v>73</v>
      </c>
      <c r="C12" s="2" t="s">
        <v>74</v>
      </c>
      <c r="D12" s="2" t="s">
        <v>33</v>
      </c>
      <c r="E12" s="2" t="s">
        <v>20</v>
      </c>
      <c r="F12" s="2" t="s">
        <v>694</v>
      </c>
      <c r="G12" s="9">
        <v>0</v>
      </c>
      <c r="H12" s="9">
        <v>0.5</v>
      </c>
      <c r="I12" s="2" t="s">
        <v>201</v>
      </c>
      <c r="J12" s="2" t="s">
        <v>77</v>
      </c>
      <c r="K12" s="2" t="s">
        <v>159</v>
      </c>
      <c r="L12" s="2" t="s">
        <v>79</v>
      </c>
      <c r="M12" s="2" t="s">
        <v>228</v>
      </c>
      <c r="N12" s="2" t="s">
        <v>695</v>
      </c>
      <c r="O12" s="32" t="s">
        <v>119</v>
      </c>
      <c r="P12" s="2" t="s">
        <v>163</v>
      </c>
      <c r="Q12" s="2" t="s">
        <v>696</v>
      </c>
      <c r="R12" s="2">
        <v>2</v>
      </c>
      <c r="S12" s="2" t="s">
        <v>697</v>
      </c>
      <c r="T12" s="2" t="s">
        <v>698</v>
      </c>
      <c r="U12" s="3">
        <v>1</v>
      </c>
      <c r="V12" s="29">
        <v>0</v>
      </c>
      <c r="W12" s="32">
        <v>0</v>
      </c>
      <c r="X12" s="2"/>
      <c r="Y12" s="2"/>
      <c r="Z12" s="2" t="s">
        <v>699</v>
      </c>
      <c r="AA12" s="9">
        <v>0.5</v>
      </c>
      <c r="AB12" s="2">
        <v>1</v>
      </c>
      <c r="AC12" s="2">
        <v>0</v>
      </c>
      <c r="AD12" s="2"/>
      <c r="AE12" s="2"/>
      <c r="AF12" s="2"/>
      <c r="AG12" s="3">
        <v>0</v>
      </c>
      <c r="AH12" s="2">
        <v>0</v>
      </c>
      <c r="AI12" s="2">
        <v>0</v>
      </c>
      <c r="AJ12" s="2"/>
      <c r="AK12" s="2"/>
      <c r="AL12" s="2"/>
      <c r="AM12" s="3">
        <v>0</v>
      </c>
      <c r="AN12" s="2">
        <v>1</v>
      </c>
      <c r="AO12" s="2">
        <v>0</v>
      </c>
      <c r="AP12" s="2"/>
      <c r="AQ12" s="2"/>
      <c r="AR12" s="2"/>
      <c r="AS12" s="3">
        <v>0</v>
      </c>
      <c r="AT12" s="3">
        <v>0</v>
      </c>
    </row>
    <row r="13" spans="2:46" ht="130.5" customHeight="1" x14ac:dyDescent="0.35">
      <c r="B13" s="2" t="s">
        <v>73</v>
      </c>
      <c r="C13" s="2" t="s">
        <v>74</v>
      </c>
      <c r="D13" s="2" t="s">
        <v>33</v>
      </c>
      <c r="E13" s="2" t="s">
        <v>20</v>
      </c>
      <c r="F13" s="2" t="s">
        <v>700</v>
      </c>
      <c r="G13" s="9">
        <v>0.25</v>
      </c>
      <c r="H13" s="9">
        <v>0.25</v>
      </c>
      <c r="I13" s="2" t="s">
        <v>201</v>
      </c>
      <c r="J13" s="2" t="s">
        <v>77</v>
      </c>
      <c r="K13" s="2" t="s">
        <v>159</v>
      </c>
      <c r="L13" s="2" t="s">
        <v>79</v>
      </c>
      <c r="M13" s="2" t="s">
        <v>228</v>
      </c>
      <c r="N13" s="2" t="s">
        <v>701</v>
      </c>
      <c r="O13" s="2" t="s">
        <v>119</v>
      </c>
      <c r="P13" s="2" t="s">
        <v>163</v>
      </c>
      <c r="Q13" s="2" t="s">
        <v>702</v>
      </c>
      <c r="R13" s="2">
        <v>12</v>
      </c>
      <c r="S13" s="2" t="s">
        <v>702</v>
      </c>
      <c r="T13" s="2" t="s">
        <v>703</v>
      </c>
      <c r="U13" s="3">
        <v>1</v>
      </c>
      <c r="V13" s="2">
        <v>3</v>
      </c>
      <c r="W13" s="2">
        <v>3</v>
      </c>
      <c r="X13" s="2" t="s">
        <v>704</v>
      </c>
      <c r="Y13" s="2"/>
      <c r="Z13" s="2" t="s">
        <v>705</v>
      </c>
      <c r="AA13" s="9">
        <v>0.25</v>
      </c>
      <c r="AB13" s="2">
        <v>3</v>
      </c>
      <c r="AC13" s="2">
        <v>0</v>
      </c>
      <c r="AD13" s="2"/>
      <c r="AE13" s="2"/>
      <c r="AF13" s="2"/>
      <c r="AG13" s="3">
        <v>0</v>
      </c>
      <c r="AH13" s="2">
        <v>3</v>
      </c>
      <c r="AI13" s="2">
        <v>0</v>
      </c>
      <c r="AJ13" s="2"/>
      <c r="AK13" s="2"/>
      <c r="AL13" s="2"/>
      <c r="AM13" s="3">
        <v>0</v>
      </c>
      <c r="AN13" s="2">
        <v>3</v>
      </c>
      <c r="AO13" s="2">
        <v>0</v>
      </c>
      <c r="AP13" s="2"/>
      <c r="AQ13" s="2"/>
      <c r="AR13" s="2"/>
      <c r="AS13" s="3">
        <v>0</v>
      </c>
      <c r="AT13" s="3">
        <v>0.25</v>
      </c>
    </row>
    <row r="14" spans="2:46" x14ac:dyDescent="0.35">
      <c r="G14" s="17">
        <f>+AVERAGE(G11:G13)</f>
        <v>0.16666666666666666</v>
      </c>
      <c r="H14" s="17">
        <f>+AVERAGE(H11:H13)</f>
        <v>0.33333333333333331</v>
      </c>
    </row>
  </sheetData>
  <mergeCells count="26">
    <mergeCell ref="L9:L10"/>
    <mergeCell ref="M9:M10"/>
    <mergeCell ref="V9:AA9"/>
    <mergeCell ref="AB9:AG9"/>
    <mergeCell ref="E9:E10"/>
    <mergeCell ref="F9:F10"/>
    <mergeCell ref="G9:G10"/>
    <mergeCell ref="J9:J10"/>
    <mergeCell ref="K9:K10"/>
    <mergeCell ref="H9:H10"/>
    <mergeCell ref="B8:M8"/>
    <mergeCell ref="N8:U9"/>
    <mergeCell ref="V8:AT8"/>
    <mergeCell ref="B9:B10"/>
    <mergeCell ref="B2:B5"/>
    <mergeCell ref="C2:AT2"/>
    <mergeCell ref="C3:F3"/>
    <mergeCell ref="G3:AT3"/>
    <mergeCell ref="C4:AT4"/>
    <mergeCell ref="D5:AT5"/>
    <mergeCell ref="I9:I10"/>
    <mergeCell ref="AH9:AM9"/>
    <mergeCell ref="AN9:AS9"/>
    <mergeCell ref="AT9:AT10"/>
    <mergeCell ref="C9:C10"/>
    <mergeCell ref="D9:D10"/>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B5A811-3685-4653-BD4A-BB0213C0D2CF}">
  <dimension ref="B2:AS19"/>
  <sheetViews>
    <sheetView topLeftCell="E12" zoomScale="92" zoomScaleNormal="92" workbookViewId="0">
      <selection activeCell="V19" sqref="V19"/>
    </sheetView>
  </sheetViews>
  <sheetFormatPr baseColWidth="10" defaultColWidth="8.7265625" defaultRowHeight="14.5" x14ac:dyDescent="0.35"/>
  <cols>
    <col min="1" max="1" width="3" customWidth="1"/>
    <col min="2" max="2" width="25" customWidth="1"/>
    <col min="3" max="5" width="20" customWidth="1"/>
    <col min="6" max="6" width="30" customWidth="1"/>
    <col min="7" max="7" width="15" customWidth="1"/>
    <col min="8" max="12" width="20" customWidth="1"/>
    <col min="13" max="13" width="45" customWidth="1"/>
    <col min="14" max="15" width="15" customWidth="1"/>
    <col min="16" max="16" width="30" customWidth="1"/>
    <col min="17" max="17" width="15" customWidth="1"/>
    <col min="18" max="18" width="30" customWidth="1"/>
    <col min="19" max="19" width="45" customWidth="1"/>
    <col min="20" max="22" width="15" customWidth="1"/>
    <col min="23" max="25" width="25" customWidth="1"/>
    <col min="26" max="28" width="15" customWidth="1"/>
    <col min="29" max="31" width="25" customWidth="1"/>
    <col min="32" max="34" width="15" customWidth="1"/>
    <col min="35" max="37" width="25" customWidth="1"/>
    <col min="38" max="40" width="15" customWidth="1"/>
    <col min="41" max="43" width="25" customWidth="1"/>
    <col min="44" max="46" width="15" customWidth="1"/>
  </cols>
  <sheetData>
    <row r="2" spans="2:45" x14ac:dyDescent="0.35">
      <c r="B2" s="101"/>
      <c r="C2" s="104" t="s">
        <v>40</v>
      </c>
      <c r="D2" s="105"/>
      <c r="E2" s="105"/>
      <c r="F2" s="105"/>
      <c r="G2" s="105"/>
      <c r="H2" s="105"/>
      <c r="I2" s="105"/>
      <c r="J2" s="105"/>
      <c r="K2" s="105"/>
      <c r="L2" s="105"/>
      <c r="M2" s="105"/>
      <c r="N2" s="105"/>
      <c r="O2" s="105"/>
      <c r="P2" s="105"/>
      <c r="Q2" s="105"/>
      <c r="R2" s="105"/>
      <c r="S2" s="105"/>
      <c r="T2" s="105"/>
      <c r="U2" s="105"/>
      <c r="V2" s="105"/>
      <c r="W2" s="105"/>
      <c r="X2" s="105"/>
      <c r="Y2" s="105"/>
      <c r="Z2" s="105"/>
      <c r="AA2" s="105"/>
      <c r="AB2" s="105"/>
      <c r="AC2" s="105"/>
      <c r="AD2" s="105"/>
      <c r="AE2" s="105"/>
      <c r="AF2" s="105"/>
      <c r="AG2" s="105"/>
      <c r="AH2" s="105"/>
      <c r="AI2" s="105"/>
      <c r="AJ2" s="105"/>
      <c r="AK2" s="105"/>
      <c r="AL2" s="105"/>
      <c r="AM2" s="105"/>
      <c r="AN2" s="105"/>
      <c r="AO2" s="105"/>
      <c r="AP2" s="105"/>
      <c r="AQ2" s="105"/>
      <c r="AR2" s="105"/>
      <c r="AS2" s="106"/>
    </row>
    <row r="3" spans="2:45" x14ac:dyDescent="0.35">
      <c r="B3" s="102"/>
      <c r="C3" s="104" t="s">
        <v>41</v>
      </c>
      <c r="D3" s="105"/>
      <c r="E3" s="105"/>
      <c r="F3" s="106"/>
      <c r="G3" s="104" t="s">
        <v>42</v>
      </c>
      <c r="H3" s="105"/>
      <c r="I3" s="105"/>
      <c r="J3" s="105"/>
      <c r="K3" s="105"/>
      <c r="L3" s="105"/>
      <c r="M3" s="105"/>
      <c r="N3" s="105"/>
      <c r="O3" s="105"/>
      <c r="P3" s="105"/>
      <c r="Q3" s="105"/>
      <c r="R3" s="105"/>
      <c r="S3" s="105"/>
      <c r="T3" s="105"/>
      <c r="U3" s="105"/>
      <c r="V3" s="105"/>
      <c r="W3" s="105"/>
      <c r="X3" s="105"/>
      <c r="Y3" s="105"/>
      <c r="Z3" s="105"/>
      <c r="AA3" s="105"/>
      <c r="AB3" s="105"/>
      <c r="AC3" s="105"/>
      <c r="AD3" s="105"/>
      <c r="AE3" s="105"/>
      <c r="AF3" s="105"/>
      <c r="AG3" s="105"/>
      <c r="AH3" s="105"/>
      <c r="AI3" s="105"/>
      <c r="AJ3" s="105"/>
      <c r="AK3" s="105"/>
      <c r="AL3" s="105"/>
      <c r="AM3" s="105"/>
      <c r="AN3" s="105"/>
      <c r="AO3" s="105"/>
      <c r="AP3" s="105"/>
      <c r="AQ3" s="105"/>
      <c r="AR3" s="105"/>
      <c r="AS3" s="106"/>
    </row>
    <row r="4" spans="2:45" x14ac:dyDescent="0.35">
      <c r="B4" s="102"/>
      <c r="C4" s="104" t="s">
        <v>43</v>
      </c>
      <c r="D4" s="105"/>
      <c r="E4" s="105"/>
      <c r="F4" s="105"/>
      <c r="G4" s="105"/>
      <c r="H4" s="105"/>
      <c r="I4" s="105"/>
      <c r="J4" s="105"/>
      <c r="K4" s="105"/>
      <c r="L4" s="105"/>
      <c r="M4" s="105"/>
      <c r="N4" s="105"/>
      <c r="O4" s="105"/>
      <c r="P4" s="105"/>
      <c r="Q4" s="105"/>
      <c r="R4" s="105"/>
      <c r="S4" s="105"/>
      <c r="T4" s="105"/>
      <c r="U4" s="105"/>
      <c r="V4" s="105"/>
      <c r="W4" s="105"/>
      <c r="X4" s="105"/>
      <c r="Y4" s="105"/>
      <c r="Z4" s="105"/>
      <c r="AA4" s="105"/>
      <c r="AB4" s="105"/>
      <c r="AC4" s="105"/>
      <c r="AD4" s="105"/>
      <c r="AE4" s="105"/>
      <c r="AF4" s="105"/>
      <c r="AG4" s="105"/>
      <c r="AH4" s="105"/>
      <c r="AI4" s="105"/>
      <c r="AJ4" s="105"/>
      <c r="AK4" s="105"/>
      <c r="AL4" s="105"/>
      <c r="AM4" s="105"/>
      <c r="AN4" s="105"/>
      <c r="AO4" s="105"/>
      <c r="AP4" s="105"/>
      <c r="AQ4" s="105"/>
      <c r="AR4" s="105"/>
      <c r="AS4" s="106"/>
    </row>
    <row r="5" spans="2:45" x14ac:dyDescent="0.35">
      <c r="B5" s="103"/>
      <c r="C5" s="1">
        <v>2025</v>
      </c>
      <c r="D5" s="104"/>
      <c r="E5" s="105"/>
      <c r="F5" s="105"/>
      <c r="G5" s="105"/>
      <c r="H5" s="105"/>
      <c r="I5" s="105"/>
      <c r="J5" s="105"/>
      <c r="K5" s="105"/>
      <c r="L5" s="105"/>
      <c r="M5" s="105"/>
      <c r="N5" s="105"/>
      <c r="O5" s="105"/>
      <c r="P5" s="105"/>
      <c r="Q5" s="105"/>
      <c r="R5" s="105"/>
      <c r="S5" s="105"/>
      <c r="T5" s="105"/>
      <c r="U5" s="105"/>
      <c r="V5" s="105"/>
      <c r="W5" s="105"/>
      <c r="X5" s="105"/>
      <c r="Y5" s="105"/>
      <c r="Z5" s="105"/>
      <c r="AA5" s="105"/>
      <c r="AB5" s="105"/>
      <c r="AC5" s="105"/>
      <c r="AD5" s="105"/>
      <c r="AE5" s="105"/>
      <c r="AF5" s="105"/>
      <c r="AG5" s="105"/>
      <c r="AH5" s="105"/>
      <c r="AI5" s="105"/>
      <c r="AJ5" s="105"/>
      <c r="AK5" s="105"/>
      <c r="AL5" s="105"/>
      <c r="AM5" s="105"/>
      <c r="AN5" s="105"/>
      <c r="AO5" s="105"/>
      <c r="AP5" s="105"/>
      <c r="AQ5" s="105"/>
      <c r="AR5" s="105"/>
      <c r="AS5" s="106"/>
    </row>
    <row r="8" spans="2:45" x14ac:dyDescent="0.35">
      <c r="B8" s="107" t="s">
        <v>44</v>
      </c>
      <c r="C8" s="108"/>
      <c r="D8" s="108"/>
      <c r="E8" s="108"/>
      <c r="F8" s="108"/>
      <c r="G8" s="108"/>
      <c r="H8" s="108"/>
      <c r="I8" s="108"/>
      <c r="J8" s="108"/>
      <c r="K8" s="108"/>
      <c r="L8" s="109"/>
      <c r="M8" s="110" t="s">
        <v>45</v>
      </c>
      <c r="N8" s="111"/>
      <c r="O8" s="111"/>
      <c r="P8" s="111"/>
      <c r="Q8" s="111"/>
      <c r="R8" s="111"/>
      <c r="S8" s="111"/>
      <c r="T8" s="112"/>
      <c r="U8" s="107" t="s">
        <v>46</v>
      </c>
      <c r="V8" s="108"/>
      <c r="W8" s="108"/>
      <c r="X8" s="108"/>
      <c r="Y8" s="108"/>
      <c r="Z8" s="108"/>
      <c r="AA8" s="108"/>
      <c r="AB8" s="108"/>
      <c r="AC8" s="108"/>
      <c r="AD8" s="108"/>
      <c r="AE8" s="108"/>
      <c r="AF8" s="108"/>
      <c r="AG8" s="108"/>
      <c r="AH8" s="108"/>
      <c r="AI8" s="108"/>
      <c r="AJ8" s="108"/>
      <c r="AK8" s="108"/>
      <c r="AL8" s="108"/>
      <c r="AM8" s="108"/>
      <c r="AN8" s="108"/>
      <c r="AO8" s="108"/>
      <c r="AP8" s="108"/>
      <c r="AQ8" s="108"/>
      <c r="AR8" s="108"/>
      <c r="AS8" s="109"/>
    </row>
    <row r="9" spans="2:45" x14ac:dyDescent="0.35">
      <c r="B9" s="116" t="s">
        <v>47</v>
      </c>
      <c r="C9" s="116" t="s">
        <v>48</v>
      </c>
      <c r="D9" s="116" t="s">
        <v>49</v>
      </c>
      <c r="E9" s="116" t="s">
        <v>1</v>
      </c>
      <c r="F9" s="116" t="s">
        <v>50</v>
      </c>
      <c r="G9" s="116" t="s">
        <v>51</v>
      </c>
      <c r="H9" s="116" t="s">
        <v>52</v>
      </c>
      <c r="I9" s="116" t="s">
        <v>53</v>
      </c>
      <c r="J9" s="116" t="s">
        <v>54</v>
      </c>
      <c r="K9" s="116" t="s">
        <v>55</v>
      </c>
      <c r="L9" s="116" t="s">
        <v>56</v>
      </c>
      <c r="M9" s="113"/>
      <c r="N9" s="114"/>
      <c r="O9" s="114"/>
      <c r="P9" s="114"/>
      <c r="Q9" s="114"/>
      <c r="R9" s="114"/>
      <c r="S9" s="114"/>
      <c r="T9" s="115"/>
      <c r="U9" s="107" t="s">
        <v>57</v>
      </c>
      <c r="V9" s="108"/>
      <c r="W9" s="108"/>
      <c r="X9" s="108"/>
      <c r="Y9" s="108"/>
      <c r="Z9" s="109"/>
      <c r="AA9" s="107" t="s">
        <v>58</v>
      </c>
      <c r="AB9" s="108"/>
      <c r="AC9" s="108"/>
      <c r="AD9" s="108"/>
      <c r="AE9" s="108"/>
      <c r="AF9" s="109"/>
      <c r="AG9" s="107" t="s">
        <v>59</v>
      </c>
      <c r="AH9" s="108"/>
      <c r="AI9" s="108"/>
      <c r="AJ9" s="108"/>
      <c r="AK9" s="108"/>
      <c r="AL9" s="109"/>
      <c r="AM9" s="107" t="s">
        <v>60</v>
      </c>
      <c r="AN9" s="108"/>
      <c r="AO9" s="108"/>
      <c r="AP9" s="108"/>
      <c r="AQ9" s="108"/>
      <c r="AR9" s="109"/>
      <c r="AS9" s="116" t="s">
        <v>2</v>
      </c>
    </row>
    <row r="10" spans="2:45" ht="26" x14ac:dyDescent="0.35">
      <c r="B10" s="117"/>
      <c r="C10" s="117"/>
      <c r="D10" s="117"/>
      <c r="E10" s="117"/>
      <c r="F10" s="117"/>
      <c r="G10" s="117"/>
      <c r="H10" s="117"/>
      <c r="I10" s="117"/>
      <c r="J10" s="117"/>
      <c r="K10" s="117"/>
      <c r="L10" s="117"/>
      <c r="M10" s="1" t="s">
        <v>61</v>
      </c>
      <c r="N10" s="1" t="s">
        <v>62</v>
      </c>
      <c r="O10" s="1" t="s">
        <v>63</v>
      </c>
      <c r="P10" s="1" t="s">
        <v>64</v>
      </c>
      <c r="Q10" s="1" t="s">
        <v>48</v>
      </c>
      <c r="R10" s="1" t="s">
        <v>65</v>
      </c>
      <c r="S10" s="1" t="s">
        <v>66</v>
      </c>
      <c r="T10" s="1" t="s">
        <v>67</v>
      </c>
      <c r="U10" s="1" t="s">
        <v>68</v>
      </c>
      <c r="V10" s="1" t="s">
        <v>51</v>
      </c>
      <c r="W10" s="1" t="s">
        <v>69</v>
      </c>
      <c r="X10" s="1" t="s">
        <v>70</v>
      </c>
      <c r="Y10" s="1" t="s">
        <v>71</v>
      </c>
      <c r="Z10" s="1" t="s">
        <v>72</v>
      </c>
      <c r="AA10" s="1" t="s">
        <v>68</v>
      </c>
      <c r="AB10" s="1" t="s">
        <v>51</v>
      </c>
      <c r="AC10" s="1" t="s">
        <v>69</v>
      </c>
      <c r="AD10" s="1" t="s">
        <v>70</v>
      </c>
      <c r="AE10" s="1" t="s">
        <v>71</v>
      </c>
      <c r="AF10" s="1" t="s">
        <v>72</v>
      </c>
      <c r="AG10" s="1" t="s">
        <v>68</v>
      </c>
      <c r="AH10" s="1" t="s">
        <v>51</v>
      </c>
      <c r="AI10" s="1" t="s">
        <v>69</v>
      </c>
      <c r="AJ10" s="1" t="s">
        <v>70</v>
      </c>
      <c r="AK10" s="1" t="s">
        <v>71</v>
      </c>
      <c r="AL10" s="1" t="s">
        <v>72</v>
      </c>
      <c r="AM10" s="1" t="s">
        <v>68</v>
      </c>
      <c r="AN10" s="1" t="s">
        <v>51</v>
      </c>
      <c r="AO10" s="1" t="s">
        <v>69</v>
      </c>
      <c r="AP10" s="1" t="s">
        <v>70</v>
      </c>
      <c r="AQ10" s="1" t="s">
        <v>71</v>
      </c>
      <c r="AR10" s="1" t="s">
        <v>72</v>
      </c>
      <c r="AS10" s="120"/>
    </row>
    <row r="11" spans="2:45" ht="70" customHeight="1" x14ac:dyDescent="0.35">
      <c r="B11" s="101" t="s">
        <v>73</v>
      </c>
      <c r="C11" s="101" t="s">
        <v>74</v>
      </c>
      <c r="D11" s="101" t="s">
        <v>34</v>
      </c>
      <c r="E11" s="101" t="s">
        <v>21</v>
      </c>
      <c r="F11" s="101" t="s">
        <v>706</v>
      </c>
      <c r="G11" s="118">
        <v>0.16669999999999999</v>
      </c>
      <c r="H11" s="2" t="s">
        <v>519</v>
      </c>
      <c r="I11" s="2" t="s">
        <v>77</v>
      </c>
      <c r="J11" s="2" t="s">
        <v>117</v>
      </c>
      <c r="K11" s="2" t="s">
        <v>79</v>
      </c>
      <c r="L11" s="2" t="s">
        <v>228</v>
      </c>
      <c r="M11" s="2" t="s">
        <v>707</v>
      </c>
      <c r="N11" s="2" t="s">
        <v>169</v>
      </c>
      <c r="O11" s="2" t="s">
        <v>163</v>
      </c>
      <c r="P11" s="2" t="s">
        <v>708</v>
      </c>
      <c r="Q11" s="2">
        <v>12</v>
      </c>
      <c r="R11" s="2" t="s">
        <v>709</v>
      </c>
      <c r="S11" s="2" t="s">
        <v>710</v>
      </c>
      <c r="T11" s="3">
        <v>0.6</v>
      </c>
      <c r="U11" s="2">
        <v>0</v>
      </c>
      <c r="V11" s="2">
        <v>0</v>
      </c>
      <c r="W11" s="2"/>
      <c r="X11" s="2"/>
      <c r="Y11" s="2" t="s">
        <v>711</v>
      </c>
      <c r="Z11" s="9">
        <v>0</v>
      </c>
      <c r="AA11" s="2">
        <v>3</v>
      </c>
      <c r="AB11" s="2">
        <v>0</v>
      </c>
      <c r="AC11" s="2"/>
      <c r="AD11" s="2"/>
      <c r="AE11" s="2"/>
      <c r="AF11" s="3">
        <v>0</v>
      </c>
      <c r="AG11" s="2">
        <v>5</v>
      </c>
      <c r="AH11" s="2">
        <v>0</v>
      </c>
      <c r="AI11" s="2"/>
      <c r="AJ11" s="2"/>
      <c r="AK11" s="2"/>
      <c r="AL11" s="3">
        <v>0</v>
      </c>
      <c r="AM11" s="2">
        <v>4</v>
      </c>
      <c r="AN11" s="2">
        <v>0</v>
      </c>
      <c r="AO11" s="2"/>
      <c r="AP11" s="2"/>
      <c r="AQ11" s="2"/>
      <c r="AR11" s="3">
        <v>0</v>
      </c>
      <c r="AS11" s="3">
        <v>0</v>
      </c>
    </row>
    <row r="12" spans="2:45" ht="70" customHeight="1" x14ac:dyDescent="0.35">
      <c r="B12" s="121"/>
      <c r="C12" s="121"/>
      <c r="D12" s="121"/>
      <c r="E12" s="121"/>
      <c r="F12" s="121"/>
      <c r="G12" s="123"/>
      <c r="H12" s="2" t="s">
        <v>519</v>
      </c>
      <c r="I12" s="2" t="s">
        <v>77</v>
      </c>
      <c r="J12" s="2" t="s">
        <v>117</v>
      </c>
      <c r="K12" s="2" t="s">
        <v>79</v>
      </c>
      <c r="L12" s="2" t="s">
        <v>228</v>
      </c>
      <c r="M12" s="2" t="s">
        <v>712</v>
      </c>
      <c r="N12" s="2" t="s">
        <v>119</v>
      </c>
      <c r="O12" s="2" t="s">
        <v>163</v>
      </c>
      <c r="P12" s="2" t="s">
        <v>713</v>
      </c>
      <c r="Q12" s="2">
        <v>26</v>
      </c>
      <c r="R12" s="2" t="s">
        <v>714</v>
      </c>
      <c r="S12" s="2" t="s">
        <v>715</v>
      </c>
      <c r="T12" s="3">
        <v>0.2</v>
      </c>
      <c r="U12" s="2">
        <v>13</v>
      </c>
      <c r="V12" s="2">
        <v>13</v>
      </c>
      <c r="W12" s="2" t="s">
        <v>716</v>
      </c>
      <c r="X12" s="2"/>
      <c r="Y12" s="2" t="s">
        <v>717</v>
      </c>
      <c r="Z12" s="9">
        <v>0.1</v>
      </c>
      <c r="AA12" s="2">
        <v>3</v>
      </c>
      <c r="AB12" s="2">
        <v>0</v>
      </c>
      <c r="AC12" s="2"/>
      <c r="AD12" s="2"/>
      <c r="AE12" s="2"/>
      <c r="AF12" s="3">
        <v>0</v>
      </c>
      <c r="AG12" s="2">
        <v>8</v>
      </c>
      <c r="AH12" s="2">
        <v>0</v>
      </c>
      <c r="AI12" s="2"/>
      <c r="AJ12" s="2"/>
      <c r="AK12" s="2"/>
      <c r="AL12" s="3">
        <v>0</v>
      </c>
      <c r="AM12" s="2">
        <v>2</v>
      </c>
      <c r="AN12" s="2">
        <v>0</v>
      </c>
      <c r="AO12" s="2"/>
      <c r="AP12" s="2"/>
      <c r="AQ12" s="2"/>
      <c r="AR12" s="3">
        <v>0</v>
      </c>
      <c r="AS12" s="3">
        <v>0.1</v>
      </c>
    </row>
    <row r="13" spans="2:45" ht="70" customHeight="1" x14ac:dyDescent="0.35">
      <c r="B13" s="122"/>
      <c r="C13" s="122"/>
      <c r="D13" s="122"/>
      <c r="E13" s="122"/>
      <c r="F13" s="122"/>
      <c r="G13" s="119"/>
      <c r="H13" s="2" t="s">
        <v>519</v>
      </c>
      <c r="I13" s="2" t="s">
        <v>77</v>
      </c>
      <c r="J13" s="2" t="s">
        <v>117</v>
      </c>
      <c r="K13" s="2" t="s">
        <v>79</v>
      </c>
      <c r="L13" s="2" t="s">
        <v>228</v>
      </c>
      <c r="M13" s="2" t="s">
        <v>718</v>
      </c>
      <c r="N13" s="2" t="s">
        <v>119</v>
      </c>
      <c r="O13" s="2" t="s">
        <v>152</v>
      </c>
      <c r="P13" s="2" t="s">
        <v>719</v>
      </c>
      <c r="Q13" s="2">
        <v>3</v>
      </c>
      <c r="R13" s="2" t="s">
        <v>720</v>
      </c>
      <c r="S13" s="2" t="s">
        <v>721</v>
      </c>
      <c r="T13" s="3">
        <v>0.2</v>
      </c>
      <c r="U13" s="2">
        <v>1</v>
      </c>
      <c r="V13" s="2">
        <v>1</v>
      </c>
      <c r="W13" s="2" t="s">
        <v>722</v>
      </c>
      <c r="X13" s="2"/>
      <c r="Y13" s="2" t="s">
        <v>723</v>
      </c>
      <c r="Z13" s="9">
        <v>6.6699999999999995E-2</v>
      </c>
      <c r="AA13" s="2">
        <v>1</v>
      </c>
      <c r="AB13" s="2">
        <v>0</v>
      </c>
      <c r="AC13" s="2"/>
      <c r="AD13" s="2"/>
      <c r="AE13" s="2"/>
      <c r="AF13" s="3">
        <v>0</v>
      </c>
      <c r="AG13" s="2">
        <v>1</v>
      </c>
      <c r="AH13" s="2">
        <v>0</v>
      </c>
      <c r="AI13" s="2"/>
      <c r="AJ13" s="2"/>
      <c r="AK13" s="2"/>
      <c r="AL13" s="3">
        <v>0</v>
      </c>
      <c r="AM13" s="2">
        <v>0</v>
      </c>
      <c r="AN13" s="2">
        <v>0</v>
      </c>
      <c r="AO13" s="2"/>
      <c r="AP13" s="2"/>
      <c r="AQ13" s="2"/>
      <c r="AR13" s="3">
        <v>0</v>
      </c>
      <c r="AS13" s="3">
        <v>6.6699999999999995E-2</v>
      </c>
    </row>
    <row r="14" spans="2:45" ht="70" customHeight="1" x14ac:dyDescent="0.35">
      <c r="B14" s="101" t="s">
        <v>73</v>
      </c>
      <c r="C14" s="101" t="s">
        <v>74</v>
      </c>
      <c r="D14" s="101" t="s">
        <v>34</v>
      </c>
      <c r="E14" s="101" t="s">
        <v>21</v>
      </c>
      <c r="F14" s="101" t="s">
        <v>724</v>
      </c>
      <c r="G14" s="124"/>
      <c r="H14" s="2" t="s">
        <v>519</v>
      </c>
      <c r="I14" s="2" t="s">
        <v>77</v>
      </c>
      <c r="J14" s="2" t="s">
        <v>117</v>
      </c>
      <c r="K14" s="2" t="s">
        <v>79</v>
      </c>
      <c r="L14" s="2" t="s">
        <v>228</v>
      </c>
      <c r="M14" s="2" t="s">
        <v>725</v>
      </c>
      <c r="N14" s="2" t="s">
        <v>240</v>
      </c>
      <c r="O14" s="2" t="s">
        <v>163</v>
      </c>
      <c r="P14" s="2" t="s">
        <v>726</v>
      </c>
      <c r="Q14" s="2">
        <v>3</v>
      </c>
      <c r="R14" s="2" t="s">
        <v>720</v>
      </c>
      <c r="S14" s="2" t="s">
        <v>727</v>
      </c>
      <c r="T14" s="3">
        <v>0.6</v>
      </c>
      <c r="U14" s="2">
        <v>0</v>
      </c>
      <c r="V14" s="2">
        <v>0</v>
      </c>
      <c r="W14" s="2"/>
      <c r="X14" s="2"/>
      <c r="Y14" s="2" t="s">
        <v>728</v>
      </c>
      <c r="Z14" s="9">
        <v>0</v>
      </c>
      <c r="AA14" s="2">
        <v>0</v>
      </c>
      <c r="AB14" s="2">
        <v>0</v>
      </c>
      <c r="AC14" s="2"/>
      <c r="AD14" s="2"/>
      <c r="AE14" s="2"/>
      <c r="AF14" s="3">
        <v>0</v>
      </c>
      <c r="AG14" s="2">
        <v>2</v>
      </c>
      <c r="AH14" s="2">
        <v>0</v>
      </c>
      <c r="AI14" s="2"/>
      <c r="AJ14" s="2"/>
      <c r="AK14" s="2"/>
      <c r="AL14" s="3">
        <v>0</v>
      </c>
      <c r="AM14" s="2">
        <v>1</v>
      </c>
      <c r="AN14" s="2">
        <v>0</v>
      </c>
      <c r="AO14" s="2"/>
      <c r="AP14" s="2"/>
      <c r="AQ14" s="2"/>
      <c r="AR14" s="3">
        <v>0</v>
      </c>
      <c r="AS14" s="3">
        <v>0</v>
      </c>
    </row>
    <row r="15" spans="2:45" ht="70" customHeight="1" x14ac:dyDescent="0.35">
      <c r="B15" s="122"/>
      <c r="C15" s="122"/>
      <c r="D15" s="122"/>
      <c r="E15" s="122"/>
      <c r="F15" s="122"/>
      <c r="G15" s="125"/>
      <c r="H15" s="2" t="s">
        <v>519</v>
      </c>
      <c r="I15" s="2" t="s">
        <v>77</v>
      </c>
      <c r="J15" s="2" t="s">
        <v>117</v>
      </c>
      <c r="K15" s="2" t="s">
        <v>79</v>
      </c>
      <c r="L15" s="2" t="s">
        <v>228</v>
      </c>
      <c r="M15" s="2" t="s">
        <v>729</v>
      </c>
      <c r="N15" s="2" t="s">
        <v>240</v>
      </c>
      <c r="O15" s="2" t="s">
        <v>152</v>
      </c>
      <c r="P15" s="2" t="s">
        <v>730</v>
      </c>
      <c r="Q15" s="2">
        <v>1</v>
      </c>
      <c r="R15" s="2" t="s">
        <v>731</v>
      </c>
      <c r="S15" s="2" t="s">
        <v>732</v>
      </c>
      <c r="T15" s="3">
        <v>0.4</v>
      </c>
      <c r="U15" s="2">
        <v>0</v>
      </c>
      <c r="V15" s="2">
        <v>0</v>
      </c>
      <c r="W15" s="2"/>
      <c r="X15" s="2"/>
      <c r="Y15" s="2" t="s">
        <v>728</v>
      </c>
      <c r="Z15" s="9">
        <v>0</v>
      </c>
      <c r="AA15" s="2">
        <v>0</v>
      </c>
      <c r="AB15" s="2">
        <v>0</v>
      </c>
      <c r="AC15" s="2"/>
      <c r="AD15" s="2"/>
      <c r="AE15" s="2"/>
      <c r="AF15" s="3">
        <v>0</v>
      </c>
      <c r="AG15" s="2">
        <v>1</v>
      </c>
      <c r="AH15" s="2">
        <v>0</v>
      </c>
      <c r="AI15" s="2"/>
      <c r="AJ15" s="2"/>
      <c r="AK15" s="2"/>
      <c r="AL15" s="3">
        <v>0</v>
      </c>
      <c r="AM15" s="2">
        <v>0</v>
      </c>
      <c r="AN15" s="2">
        <v>0</v>
      </c>
      <c r="AO15" s="2"/>
      <c r="AP15" s="2"/>
      <c r="AQ15" s="2"/>
      <c r="AR15" s="3">
        <v>0</v>
      </c>
      <c r="AS15" s="3">
        <v>0</v>
      </c>
    </row>
    <row r="16" spans="2:45" ht="70" customHeight="1" x14ac:dyDescent="0.35">
      <c r="B16" s="101" t="s">
        <v>73</v>
      </c>
      <c r="C16" s="101" t="s">
        <v>74</v>
      </c>
      <c r="D16" s="101" t="s">
        <v>34</v>
      </c>
      <c r="E16" s="101" t="s">
        <v>21</v>
      </c>
      <c r="F16" s="101" t="s">
        <v>733</v>
      </c>
      <c r="G16" s="118">
        <v>0.25</v>
      </c>
      <c r="H16" s="2" t="s">
        <v>519</v>
      </c>
      <c r="I16" s="2" t="s">
        <v>77</v>
      </c>
      <c r="J16" s="2" t="s">
        <v>117</v>
      </c>
      <c r="K16" s="2" t="s">
        <v>79</v>
      </c>
      <c r="L16" s="2" t="s">
        <v>228</v>
      </c>
      <c r="M16" s="2" t="s">
        <v>734</v>
      </c>
      <c r="N16" s="2" t="s">
        <v>119</v>
      </c>
      <c r="O16" s="2" t="s">
        <v>163</v>
      </c>
      <c r="P16" s="2" t="s">
        <v>735</v>
      </c>
      <c r="Q16" s="2">
        <v>4</v>
      </c>
      <c r="R16" s="2" t="s">
        <v>736</v>
      </c>
      <c r="S16" s="2" t="s">
        <v>737</v>
      </c>
      <c r="T16" s="3">
        <v>0.5</v>
      </c>
      <c r="U16" s="2">
        <v>1</v>
      </c>
      <c r="V16" s="2">
        <v>1</v>
      </c>
      <c r="W16" s="2" t="s">
        <v>738</v>
      </c>
      <c r="X16" s="2"/>
      <c r="Y16" s="2" t="s">
        <v>739</v>
      </c>
      <c r="Z16" s="9">
        <v>0.125</v>
      </c>
      <c r="AA16" s="2">
        <v>1</v>
      </c>
      <c r="AB16" s="2">
        <v>0</v>
      </c>
      <c r="AC16" s="2"/>
      <c r="AD16" s="2"/>
      <c r="AE16" s="2"/>
      <c r="AF16" s="3">
        <v>0</v>
      </c>
      <c r="AG16" s="2">
        <v>1</v>
      </c>
      <c r="AH16" s="2">
        <v>0</v>
      </c>
      <c r="AI16" s="2"/>
      <c r="AJ16" s="2"/>
      <c r="AK16" s="2"/>
      <c r="AL16" s="3">
        <v>0</v>
      </c>
      <c r="AM16" s="2">
        <v>1</v>
      </c>
      <c r="AN16" s="2">
        <v>0</v>
      </c>
      <c r="AO16" s="2"/>
      <c r="AP16" s="2"/>
      <c r="AQ16" s="2"/>
      <c r="AR16" s="3">
        <v>0</v>
      </c>
      <c r="AS16" s="3">
        <v>0.125</v>
      </c>
    </row>
    <row r="17" spans="2:45" ht="70" customHeight="1" x14ac:dyDescent="0.35">
      <c r="B17" s="122"/>
      <c r="C17" s="122"/>
      <c r="D17" s="122"/>
      <c r="E17" s="122"/>
      <c r="F17" s="122"/>
      <c r="G17" s="119"/>
      <c r="H17" s="2" t="s">
        <v>519</v>
      </c>
      <c r="I17" s="2" t="s">
        <v>77</v>
      </c>
      <c r="J17" s="2" t="s">
        <v>117</v>
      </c>
      <c r="K17" s="2" t="s">
        <v>79</v>
      </c>
      <c r="L17" s="2" t="s">
        <v>228</v>
      </c>
      <c r="M17" s="2" t="s">
        <v>740</v>
      </c>
      <c r="N17" s="2" t="s">
        <v>119</v>
      </c>
      <c r="O17" s="2" t="s">
        <v>163</v>
      </c>
      <c r="P17" s="2" t="s">
        <v>735</v>
      </c>
      <c r="Q17" s="2">
        <v>4</v>
      </c>
      <c r="R17" s="2" t="s">
        <v>741</v>
      </c>
      <c r="S17" s="2" t="s">
        <v>737</v>
      </c>
      <c r="T17" s="3">
        <v>0.5</v>
      </c>
      <c r="U17" s="2">
        <v>1</v>
      </c>
      <c r="V17" s="2">
        <v>1</v>
      </c>
      <c r="W17" s="2" t="s">
        <v>742</v>
      </c>
      <c r="X17" s="2"/>
      <c r="Y17" s="2" t="s">
        <v>739</v>
      </c>
      <c r="Z17" s="9">
        <v>0.125</v>
      </c>
      <c r="AA17" s="2">
        <v>1</v>
      </c>
      <c r="AB17" s="2">
        <v>0</v>
      </c>
      <c r="AC17" s="2"/>
      <c r="AD17" s="2"/>
      <c r="AE17" s="2"/>
      <c r="AF17" s="3">
        <v>0</v>
      </c>
      <c r="AG17" s="2">
        <v>1</v>
      </c>
      <c r="AH17" s="2">
        <v>0</v>
      </c>
      <c r="AI17" s="2"/>
      <c r="AJ17" s="2"/>
      <c r="AK17" s="2"/>
      <c r="AL17" s="3">
        <v>0</v>
      </c>
      <c r="AM17" s="2">
        <v>1</v>
      </c>
      <c r="AN17" s="2">
        <v>0</v>
      </c>
      <c r="AO17" s="2"/>
      <c r="AP17" s="2"/>
      <c r="AQ17" s="2"/>
      <c r="AR17" s="3">
        <v>0</v>
      </c>
      <c r="AS17" s="3">
        <v>0.125</v>
      </c>
    </row>
    <row r="18" spans="2:45" ht="70" customHeight="1" x14ac:dyDescent="0.35">
      <c r="B18" s="2" t="s">
        <v>73</v>
      </c>
      <c r="C18" s="2" t="s">
        <v>74</v>
      </c>
      <c r="D18" s="2" t="s">
        <v>34</v>
      </c>
      <c r="E18" s="2" t="s">
        <v>21</v>
      </c>
      <c r="F18" s="2" t="s">
        <v>743</v>
      </c>
      <c r="G18" s="9">
        <v>0.3</v>
      </c>
      <c r="H18" s="2" t="s">
        <v>519</v>
      </c>
      <c r="I18" s="2" t="s">
        <v>77</v>
      </c>
      <c r="J18" s="2" t="s">
        <v>117</v>
      </c>
      <c r="K18" s="2" t="s">
        <v>79</v>
      </c>
      <c r="L18" s="2" t="s">
        <v>228</v>
      </c>
      <c r="M18" s="2" t="s">
        <v>744</v>
      </c>
      <c r="N18" s="2" t="s">
        <v>119</v>
      </c>
      <c r="O18" s="2" t="s">
        <v>163</v>
      </c>
      <c r="P18" s="2" t="s">
        <v>745</v>
      </c>
      <c r="Q18" s="2">
        <v>10</v>
      </c>
      <c r="R18" s="2" t="s">
        <v>746</v>
      </c>
      <c r="S18" s="2" t="s">
        <v>747</v>
      </c>
      <c r="T18" s="3">
        <v>1</v>
      </c>
      <c r="U18" s="2">
        <v>3</v>
      </c>
      <c r="V18" s="2">
        <v>3</v>
      </c>
      <c r="W18" s="2" t="s">
        <v>748</v>
      </c>
      <c r="X18" s="2"/>
      <c r="Y18" s="2" t="s">
        <v>749</v>
      </c>
      <c r="Z18" s="9">
        <v>0.3</v>
      </c>
      <c r="AA18" s="2">
        <v>3</v>
      </c>
      <c r="AB18" s="2">
        <v>0</v>
      </c>
      <c r="AC18" s="2"/>
      <c r="AD18" s="2"/>
      <c r="AE18" s="2"/>
      <c r="AF18" s="3">
        <v>0</v>
      </c>
      <c r="AG18" s="2">
        <v>3</v>
      </c>
      <c r="AH18" s="2">
        <v>0</v>
      </c>
      <c r="AI18" s="2"/>
      <c r="AJ18" s="2"/>
      <c r="AK18" s="2"/>
      <c r="AL18" s="3">
        <v>0</v>
      </c>
      <c r="AM18" s="2">
        <v>1</v>
      </c>
      <c r="AN18" s="2">
        <v>0</v>
      </c>
      <c r="AO18" s="2"/>
      <c r="AP18" s="2"/>
      <c r="AQ18" s="2"/>
      <c r="AR18" s="3">
        <v>0</v>
      </c>
      <c r="AS18" s="3">
        <v>0.3</v>
      </c>
    </row>
    <row r="19" spans="2:45" x14ac:dyDescent="0.35">
      <c r="G19" s="17">
        <f>+AVERAGE(G11:G18)</f>
        <v>0.23889999999999997</v>
      </c>
    </row>
  </sheetData>
  <mergeCells count="43">
    <mergeCell ref="G16:G17"/>
    <mergeCell ref="B14:B15"/>
    <mergeCell ref="C14:C15"/>
    <mergeCell ref="D14:D15"/>
    <mergeCell ref="E14:E15"/>
    <mergeCell ref="F14:F15"/>
    <mergeCell ref="G14:G15"/>
    <mergeCell ref="B16:B17"/>
    <mergeCell ref="C16:C17"/>
    <mergeCell ref="D16:D17"/>
    <mergeCell ref="E16:E17"/>
    <mergeCell ref="F16:F17"/>
    <mergeCell ref="G11:G13"/>
    <mergeCell ref="I9:I10"/>
    <mergeCell ref="J9:J10"/>
    <mergeCell ref="K9:K10"/>
    <mergeCell ref="L9:L10"/>
    <mergeCell ref="B11:B13"/>
    <mergeCell ref="C11:C13"/>
    <mergeCell ref="D11:D13"/>
    <mergeCell ref="E11:E13"/>
    <mergeCell ref="F11:F13"/>
    <mergeCell ref="B8:L8"/>
    <mergeCell ref="M8:T9"/>
    <mergeCell ref="U8:AS8"/>
    <mergeCell ref="B9:B10"/>
    <mergeCell ref="C9:C10"/>
    <mergeCell ref="D9:D10"/>
    <mergeCell ref="E9:E10"/>
    <mergeCell ref="F9:F10"/>
    <mergeCell ref="G9:G10"/>
    <mergeCell ref="H9:H10"/>
    <mergeCell ref="AG9:AL9"/>
    <mergeCell ref="AM9:AR9"/>
    <mergeCell ref="AS9:AS10"/>
    <mergeCell ref="U9:Z9"/>
    <mergeCell ref="AA9:AF9"/>
    <mergeCell ref="B2:B5"/>
    <mergeCell ref="C2:AS2"/>
    <mergeCell ref="C3:F3"/>
    <mergeCell ref="G3:AS3"/>
    <mergeCell ref="C4:AS4"/>
    <mergeCell ref="D5:AS5"/>
  </mergeCell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57E9AB-98DD-4407-AB13-3CCF0BBB3709}">
  <dimension ref="B2:AS13"/>
  <sheetViews>
    <sheetView topLeftCell="A12" zoomScale="87" zoomScaleNormal="87" workbookViewId="0">
      <selection activeCell="V12" sqref="V12"/>
    </sheetView>
  </sheetViews>
  <sheetFormatPr baseColWidth="10" defaultColWidth="8.7265625" defaultRowHeight="14.5" x14ac:dyDescent="0.35"/>
  <cols>
    <col min="1" max="1" width="3" customWidth="1"/>
    <col min="2" max="2" width="25" customWidth="1"/>
    <col min="3" max="5" width="20" customWidth="1"/>
    <col min="6" max="6" width="30" customWidth="1"/>
    <col min="7" max="7" width="15" customWidth="1"/>
    <col min="8" max="12" width="20" customWidth="1"/>
    <col min="13" max="13" width="45" customWidth="1"/>
    <col min="14" max="15" width="15" customWidth="1"/>
    <col min="16" max="16" width="30" customWidth="1"/>
    <col min="17" max="17" width="15" customWidth="1"/>
    <col min="18" max="18" width="30" customWidth="1"/>
    <col min="19" max="19" width="45" customWidth="1"/>
    <col min="20" max="22" width="15" customWidth="1"/>
    <col min="23" max="25" width="25" customWidth="1"/>
    <col min="26" max="28" width="15" customWidth="1"/>
    <col min="29" max="31" width="25" customWidth="1"/>
    <col min="32" max="34" width="15" customWidth="1"/>
    <col min="35" max="37" width="25" customWidth="1"/>
    <col min="38" max="40" width="15" customWidth="1"/>
    <col min="41" max="43" width="25" customWidth="1"/>
    <col min="44" max="46" width="15" customWidth="1"/>
  </cols>
  <sheetData>
    <row r="2" spans="2:45" x14ac:dyDescent="0.35">
      <c r="B2" s="101"/>
      <c r="C2" s="104" t="s">
        <v>40</v>
      </c>
      <c r="D2" s="105"/>
      <c r="E2" s="105"/>
      <c r="F2" s="105"/>
      <c r="G2" s="105"/>
      <c r="H2" s="105"/>
      <c r="I2" s="105"/>
      <c r="J2" s="105"/>
      <c r="K2" s="105"/>
      <c r="L2" s="105"/>
      <c r="M2" s="105"/>
      <c r="N2" s="105"/>
      <c r="O2" s="105"/>
      <c r="P2" s="105"/>
      <c r="Q2" s="105"/>
      <c r="R2" s="105"/>
      <c r="S2" s="105"/>
      <c r="T2" s="105"/>
      <c r="U2" s="105"/>
      <c r="V2" s="105"/>
      <c r="W2" s="105"/>
      <c r="X2" s="105"/>
      <c r="Y2" s="105"/>
      <c r="Z2" s="105"/>
      <c r="AA2" s="105"/>
      <c r="AB2" s="105"/>
      <c r="AC2" s="105"/>
      <c r="AD2" s="105"/>
      <c r="AE2" s="105"/>
      <c r="AF2" s="105"/>
      <c r="AG2" s="105"/>
      <c r="AH2" s="105"/>
      <c r="AI2" s="105"/>
      <c r="AJ2" s="105"/>
      <c r="AK2" s="105"/>
      <c r="AL2" s="105"/>
      <c r="AM2" s="105"/>
      <c r="AN2" s="105"/>
      <c r="AO2" s="105"/>
      <c r="AP2" s="105"/>
      <c r="AQ2" s="105"/>
      <c r="AR2" s="105"/>
      <c r="AS2" s="106"/>
    </row>
    <row r="3" spans="2:45" x14ac:dyDescent="0.35">
      <c r="B3" s="102"/>
      <c r="C3" s="104" t="s">
        <v>41</v>
      </c>
      <c r="D3" s="105"/>
      <c r="E3" s="105"/>
      <c r="F3" s="106"/>
      <c r="G3" s="104" t="s">
        <v>42</v>
      </c>
      <c r="H3" s="105"/>
      <c r="I3" s="105"/>
      <c r="J3" s="105"/>
      <c r="K3" s="105"/>
      <c r="L3" s="105"/>
      <c r="M3" s="105"/>
      <c r="N3" s="105"/>
      <c r="O3" s="105"/>
      <c r="P3" s="105"/>
      <c r="Q3" s="105"/>
      <c r="R3" s="105"/>
      <c r="S3" s="105"/>
      <c r="T3" s="105"/>
      <c r="U3" s="105"/>
      <c r="V3" s="105"/>
      <c r="W3" s="105"/>
      <c r="X3" s="105"/>
      <c r="Y3" s="105"/>
      <c r="Z3" s="105"/>
      <c r="AA3" s="105"/>
      <c r="AB3" s="105"/>
      <c r="AC3" s="105"/>
      <c r="AD3" s="105"/>
      <c r="AE3" s="105"/>
      <c r="AF3" s="105"/>
      <c r="AG3" s="105"/>
      <c r="AH3" s="105"/>
      <c r="AI3" s="105"/>
      <c r="AJ3" s="105"/>
      <c r="AK3" s="105"/>
      <c r="AL3" s="105"/>
      <c r="AM3" s="105"/>
      <c r="AN3" s="105"/>
      <c r="AO3" s="105"/>
      <c r="AP3" s="105"/>
      <c r="AQ3" s="105"/>
      <c r="AR3" s="105"/>
      <c r="AS3" s="106"/>
    </row>
    <row r="4" spans="2:45" x14ac:dyDescent="0.35">
      <c r="B4" s="102"/>
      <c r="C4" s="104" t="s">
        <v>43</v>
      </c>
      <c r="D4" s="105"/>
      <c r="E4" s="105"/>
      <c r="F4" s="105"/>
      <c r="G4" s="105"/>
      <c r="H4" s="105"/>
      <c r="I4" s="105"/>
      <c r="J4" s="105"/>
      <c r="K4" s="105"/>
      <c r="L4" s="105"/>
      <c r="M4" s="105"/>
      <c r="N4" s="105"/>
      <c r="O4" s="105"/>
      <c r="P4" s="105"/>
      <c r="Q4" s="105"/>
      <c r="R4" s="105"/>
      <c r="S4" s="105"/>
      <c r="T4" s="105"/>
      <c r="U4" s="105"/>
      <c r="V4" s="105"/>
      <c r="W4" s="105"/>
      <c r="X4" s="105"/>
      <c r="Y4" s="105"/>
      <c r="Z4" s="105"/>
      <c r="AA4" s="105"/>
      <c r="AB4" s="105"/>
      <c r="AC4" s="105"/>
      <c r="AD4" s="105"/>
      <c r="AE4" s="105"/>
      <c r="AF4" s="105"/>
      <c r="AG4" s="105"/>
      <c r="AH4" s="105"/>
      <c r="AI4" s="105"/>
      <c r="AJ4" s="105"/>
      <c r="AK4" s="105"/>
      <c r="AL4" s="105"/>
      <c r="AM4" s="105"/>
      <c r="AN4" s="105"/>
      <c r="AO4" s="105"/>
      <c r="AP4" s="105"/>
      <c r="AQ4" s="105"/>
      <c r="AR4" s="105"/>
      <c r="AS4" s="106"/>
    </row>
    <row r="5" spans="2:45" x14ac:dyDescent="0.35">
      <c r="B5" s="103"/>
      <c r="C5" s="1">
        <v>2025</v>
      </c>
      <c r="D5" s="104"/>
      <c r="E5" s="105"/>
      <c r="F5" s="105"/>
      <c r="G5" s="105"/>
      <c r="H5" s="105"/>
      <c r="I5" s="105"/>
      <c r="J5" s="105"/>
      <c r="K5" s="105"/>
      <c r="L5" s="105"/>
      <c r="M5" s="105"/>
      <c r="N5" s="105"/>
      <c r="O5" s="105"/>
      <c r="P5" s="105"/>
      <c r="Q5" s="105"/>
      <c r="R5" s="105"/>
      <c r="S5" s="105"/>
      <c r="T5" s="105"/>
      <c r="U5" s="105"/>
      <c r="V5" s="105"/>
      <c r="W5" s="105"/>
      <c r="X5" s="105"/>
      <c r="Y5" s="105"/>
      <c r="Z5" s="105"/>
      <c r="AA5" s="105"/>
      <c r="AB5" s="105"/>
      <c r="AC5" s="105"/>
      <c r="AD5" s="105"/>
      <c r="AE5" s="105"/>
      <c r="AF5" s="105"/>
      <c r="AG5" s="105"/>
      <c r="AH5" s="105"/>
      <c r="AI5" s="105"/>
      <c r="AJ5" s="105"/>
      <c r="AK5" s="105"/>
      <c r="AL5" s="105"/>
      <c r="AM5" s="105"/>
      <c r="AN5" s="105"/>
      <c r="AO5" s="105"/>
      <c r="AP5" s="105"/>
      <c r="AQ5" s="105"/>
      <c r="AR5" s="105"/>
      <c r="AS5" s="106"/>
    </row>
    <row r="8" spans="2:45" x14ac:dyDescent="0.35">
      <c r="B8" s="107" t="s">
        <v>44</v>
      </c>
      <c r="C8" s="108"/>
      <c r="D8" s="108"/>
      <c r="E8" s="108"/>
      <c r="F8" s="108"/>
      <c r="G8" s="108"/>
      <c r="H8" s="108"/>
      <c r="I8" s="108"/>
      <c r="J8" s="108"/>
      <c r="K8" s="108"/>
      <c r="L8" s="109"/>
      <c r="M8" s="110" t="s">
        <v>45</v>
      </c>
      <c r="N8" s="111"/>
      <c r="O8" s="111"/>
      <c r="P8" s="111"/>
      <c r="Q8" s="111"/>
      <c r="R8" s="111"/>
      <c r="S8" s="111"/>
      <c r="T8" s="112"/>
      <c r="U8" s="107" t="s">
        <v>46</v>
      </c>
      <c r="V8" s="108"/>
      <c r="W8" s="108"/>
      <c r="X8" s="108"/>
      <c r="Y8" s="108"/>
      <c r="Z8" s="108"/>
      <c r="AA8" s="108"/>
      <c r="AB8" s="108"/>
      <c r="AC8" s="108"/>
      <c r="AD8" s="108"/>
      <c r="AE8" s="108"/>
      <c r="AF8" s="108"/>
      <c r="AG8" s="108"/>
      <c r="AH8" s="108"/>
      <c r="AI8" s="108"/>
      <c r="AJ8" s="108"/>
      <c r="AK8" s="108"/>
      <c r="AL8" s="108"/>
      <c r="AM8" s="108"/>
      <c r="AN8" s="108"/>
      <c r="AO8" s="108"/>
      <c r="AP8" s="108"/>
      <c r="AQ8" s="108"/>
      <c r="AR8" s="108"/>
      <c r="AS8" s="109"/>
    </row>
    <row r="9" spans="2:45" x14ac:dyDescent="0.35">
      <c r="B9" s="116" t="s">
        <v>47</v>
      </c>
      <c r="C9" s="116" t="s">
        <v>48</v>
      </c>
      <c r="D9" s="116" t="s">
        <v>49</v>
      </c>
      <c r="E9" s="116" t="s">
        <v>1</v>
      </c>
      <c r="F9" s="116" t="s">
        <v>50</v>
      </c>
      <c r="G9" s="116" t="s">
        <v>51</v>
      </c>
      <c r="H9" s="116" t="s">
        <v>52</v>
      </c>
      <c r="I9" s="116" t="s">
        <v>53</v>
      </c>
      <c r="J9" s="116" t="s">
        <v>54</v>
      </c>
      <c r="K9" s="116" t="s">
        <v>55</v>
      </c>
      <c r="L9" s="116" t="s">
        <v>56</v>
      </c>
      <c r="M9" s="113"/>
      <c r="N9" s="114"/>
      <c r="O9" s="114"/>
      <c r="P9" s="114"/>
      <c r="Q9" s="114"/>
      <c r="R9" s="114"/>
      <c r="S9" s="114"/>
      <c r="T9" s="115"/>
      <c r="U9" s="107" t="s">
        <v>57</v>
      </c>
      <c r="V9" s="108"/>
      <c r="W9" s="108"/>
      <c r="X9" s="108"/>
      <c r="Y9" s="108"/>
      <c r="Z9" s="109"/>
      <c r="AA9" s="107" t="s">
        <v>58</v>
      </c>
      <c r="AB9" s="108"/>
      <c r="AC9" s="108"/>
      <c r="AD9" s="108"/>
      <c r="AE9" s="108"/>
      <c r="AF9" s="109"/>
      <c r="AG9" s="107" t="s">
        <v>59</v>
      </c>
      <c r="AH9" s="108"/>
      <c r="AI9" s="108"/>
      <c r="AJ9" s="108"/>
      <c r="AK9" s="108"/>
      <c r="AL9" s="109"/>
      <c r="AM9" s="107" t="s">
        <v>60</v>
      </c>
      <c r="AN9" s="108"/>
      <c r="AO9" s="108"/>
      <c r="AP9" s="108"/>
      <c r="AQ9" s="108"/>
      <c r="AR9" s="109"/>
      <c r="AS9" s="116" t="s">
        <v>2</v>
      </c>
    </row>
    <row r="10" spans="2:45" ht="26" x14ac:dyDescent="0.35">
      <c r="B10" s="117"/>
      <c r="C10" s="117"/>
      <c r="D10" s="117"/>
      <c r="E10" s="117"/>
      <c r="F10" s="117"/>
      <c r="G10" s="117"/>
      <c r="H10" s="117"/>
      <c r="I10" s="117"/>
      <c r="J10" s="117"/>
      <c r="K10" s="117"/>
      <c r="L10" s="117"/>
      <c r="M10" s="1" t="s">
        <v>61</v>
      </c>
      <c r="N10" s="1" t="s">
        <v>62</v>
      </c>
      <c r="O10" s="1" t="s">
        <v>63</v>
      </c>
      <c r="P10" s="1" t="s">
        <v>64</v>
      </c>
      <c r="Q10" s="1" t="s">
        <v>48</v>
      </c>
      <c r="R10" s="1" t="s">
        <v>65</v>
      </c>
      <c r="S10" s="1" t="s">
        <v>66</v>
      </c>
      <c r="T10" s="1" t="s">
        <v>67</v>
      </c>
      <c r="U10" s="1" t="s">
        <v>68</v>
      </c>
      <c r="V10" s="1" t="s">
        <v>51</v>
      </c>
      <c r="W10" s="1" t="s">
        <v>69</v>
      </c>
      <c r="X10" s="1" t="s">
        <v>70</v>
      </c>
      <c r="Y10" s="1" t="s">
        <v>71</v>
      </c>
      <c r="Z10" s="1" t="s">
        <v>72</v>
      </c>
      <c r="AA10" s="1" t="s">
        <v>68</v>
      </c>
      <c r="AB10" s="1" t="s">
        <v>51</v>
      </c>
      <c r="AC10" s="1" t="s">
        <v>69</v>
      </c>
      <c r="AD10" s="1" t="s">
        <v>70</v>
      </c>
      <c r="AE10" s="1" t="s">
        <v>71</v>
      </c>
      <c r="AF10" s="1" t="s">
        <v>72</v>
      </c>
      <c r="AG10" s="1" t="s">
        <v>68</v>
      </c>
      <c r="AH10" s="1" t="s">
        <v>51</v>
      </c>
      <c r="AI10" s="1" t="s">
        <v>69</v>
      </c>
      <c r="AJ10" s="1" t="s">
        <v>70</v>
      </c>
      <c r="AK10" s="1" t="s">
        <v>71</v>
      </c>
      <c r="AL10" s="1" t="s">
        <v>72</v>
      </c>
      <c r="AM10" s="1" t="s">
        <v>68</v>
      </c>
      <c r="AN10" s="1" t="s">
        <v>51</v>
      </c>
      <c r="AO10" s="1" t="s">
        <v>69</v>
      </c>
      <c r="AP10" s="1" t="s">
        <v>70</v>
      </c>
      <c r="AQ10" s="1" t="s">
        <v>71</v>
      </c>
      <c r="AR10" s="1" t="s">
        <v>72</v>
      </c>
      <c r="AS10" s="120"/>
    </row>
    <row r="11" spans="2:45" ht="190.5" customHeight="1" x14ac:dyDescent="0.35">
      <c r="B11" s="101" t="s">
        <v>198</v>
      </c>
      <c r="C11" s="101" t="s">
        <v>376</v>
      </c>
      <c r="D11" s="101" t="s">
        <v>31</v>
      </c>
      <c r="E11" s="101" t="s">
        <v>22</v>
      </c>
      <c r="F11" s="101" t="s">
        <v>750</v>
      </c>
      <c r="G11" s="118">
        <v>0.25</v>
      </c>
      <c r="H11" s="2" t="s">
        <v>519</v>
      </c>
      <c r="I11" s="2" t="s">
        <v>338</v>
      </c>
      <c r="J11" s="2" t="s">
        <v>378</v>
      </c>
      <c r="K11" s="2" t="s">
        <v>79</v>
      </c>
      <c r="L11" s="2" t="s">
        <v>228</v>
      </c>
      <c r="M11" s="2" t="s">
        <v>751</v>
      </c>
      <c r="N11" s="2" t="s">
        <v>119</v>
      </c>
      <c r="O11" s="2" t="s">
        <v>163</v>
      </c>
      <c r="P11" s="2" t="s">
        <v>752</v>
      </c>
      <c r="Q11" s="2">
        <v>12</v>
      </c>
      <c r="R11" s="2" t="s">
        <v>753</v>
      </c>
      <c r="S11" s="2" t="s">
        <v>754</v>
      </c>
      <c r="T11" s="3">
        <v>0.65</v>
      </c>
      <c r="U11" s="2">
        <v>3</v>
      </c>
      <c r="V11" s="2">
        <v>3</v>
      </c>
      <c r="W11" s="2" t="s">
        <v>755</v>
      </c>
      <c r="X11" s="2"/>
      <c r="Y11" s="2" t="s">
        <v>756</v>
      </c>
      <c r="Z11" s="9">
        <v>0.16250000000000001</v>
      </c>
      <c r="AA11" s="2">
        <v>3</v>
      </c>
      <c r="AB11" s="2">
        <v>0</v>
      </c>
      <c r="AC11" s="2"/>
      <c r="AD11" s="2"/>
      <c r="AE11" s="2"/>
      <c r="AF11" s="3">
        <v>0</v>
      </c>
      <c r="AG11" s="2">
        <v>3</v>
      </c>
      <c r="AH11" s="2">
        <v>0</v>
      </c>
      <c r="AI11" s="2"/>
      <c r="AJ11" s="2"/>
      <c r="AK11" s="2"/>
      <c r="AL11" s="3">
        <v>0</v>
      </c>
      <c r="AM11" s="2">
        <v>3</v>
      </c>
      <c r="AN11" s="2">
        <v>0</v>
      </c>
      <c r="AO11" s="2"/>
      <c r="AP11" s="2"/>
      <c r="AQ11" s="2"/>
      <c r="AR11" s="3">
        <v>0</v>
      </c>
      <c r="AS11" s="3">
        <v>0.16250000000000001</v>
      </c>
    </row>
    <row r="12" spans="2:45" ht="190.5" customHeight="1" x14ac:dyDescent="0.35">
      <c r="B12" s="122"/>
      <c r="C12" s="122"/>
      <c r="D12" s="122"/>
      <c r="E12" s="122"/>
      <c r="F12" s="122"/>
      <c r="G12" s="119"/>
      <c r="H12" s="2" t="s">
        <v>519</v>
      </c>
      <c r="I12" s="2" t="s">
        <v>158</v>
      </c>
      <c r="J12" s="2" t="s">
        <v>378</v>
      </c>
      <c r="K12" s="2" t="s">
        <v>79</v>
      </c>
      <c r="L12" s="2" t="s">
        <v>228</v>
      </c>
      <c r="M12" s="2" t="s">
        <v>757</v>
      </c>
      <c r="N12" s="2" t="s">
        <v>119</v>
      </c>
      <c r="O12" s="2" t="s">
        <v>163</v>
      </c>
      <c r="P12" s="2" t="s">
        <v>758</v>
      </c>
      <c r="Q12" s="2">
        <v>12</v>
      </c>
      <c r="R12" s="2" t="s">
        <v>759</v>
      </c>
      <c r="S12" s="2" t="s">
        <v>754</v>
      </c>
      <c r="T12" s="3">
        <v>0.35</v>
      </c>
      <c r="U12" s="2">
        <v>3</v>
      </c>
      <c r="V12" s="2">
        <v>3</v>
      </c>
      <c r="W12" s="2" t="s">
        <v>760</v>
      </c>
      <c r="X12" s="2" t="s">
        <v>761</v>
      </c>
      <c r="Y12" s="2" t="s">
        <v>762</v>
      </c>
      <c r="Z12" s="9">
        <v>8.7499999999999994E-2</v>
      </c>
      <c r="AA12" s="2">
        <v>3</v>
      </c>
      <c r="AB12" s="2">
        <v>0</v>
      </c>
      <c r="AC12" s="2"/>
      <c r="AD12" s="2"/>
      <c r="AE12" s="2"/>
      <c r="AF12" s="3">
        <v>0</v>
      </c>
      <c r="AG12" s="2">
        <v>3</v>
      </c>
      <c r="AH12" s="2">
        <v>0</v>
      </c>
      <c r="AI12" s="2"/>
      <c r="AJ12" s="2"/>
      <c r="AK12" s="2"/>
      <c r="AL12" s="3">
        <v>0</v>
      </c>
      <c r="AM12" s="2">
        <v>3</v>
      </c>
      <c r="AN12" s="2">
        <v>0</v>
      </c>
      <c r="AO12" s="2"/>
      <c r="AP12" s="2"/>
      <c r="AQ12" s="2"/>
      <c r="AR12" s="3">
        <v>0</v>
      </c>
      <c r="AS12" s="3">
        <v>8.7499999999999994E-2</v>
      </c>
    </row>
    <row r="13" spans="2:45" x14ac:dyDescent="0.35">
      <c r="G13" s="17">
        <f>+AVERAGE(G11)</f>
        <v>0.25</v>
      </c>
    </row>
  </sheetData>
  <mergeCells count="31">
    <mergeCell ref="G11:G12"/>
    <mergeCell ref="I9:I10"/>
    <mergeCell ref="J9:J10"/>
    <mergeCell ref="K9:K10"/>
    <mergeCell ref="L9:L10"/>
    <mergeCell ref="B11:B12"/>
    <mergeCell ref="C11:C12"/>
    <mergeCell ref="D11:D12"/>
    <mergeCell ref="E11:E12"/>
    <mergeCell ref="F11:F12"/>
    <mergeCell ref="B8:L8"/>
    <mergeCell ref="M8:T9"/>
    <mergeCell ref="U8:AS8"/>
    <mergeCell ref="B9:B10"/>
    <mergeCell ref="C9:C10"/>
    <mergeCell ref="D9:D10"/>
    <mergeCell ref="E9:E10"/>
    <mergeCell ref="F9:F10"/>
    <mergeCell ref="G9:G10"/>
    <mergeCell ref="H9:H10"/>
    <mergeCell ref="AG9:AL9"/>
    <mergeCell ref="AM9:AR9"/>
    <mergeCell ref="AS9:AS10"/>
    <mergeCell ref="U9:Z9"/>
    <mergeCell ref="AA9:AF9"/>
    <mergeCell ref="B2:B5"/>
    <mergeCell ref="C2:AS2"/>
    <mergeCell ref="C3:F3"/>
    <mergeCell ref="G3:AS3"/>
    <mergeCell ref="C4:AS4"/>
    <mergeCell ref="D5:AS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516BD9-A55E-48B2-8994-337EEAA25001}">
  <dimension ref="B2:AT36"/>
  <sheetViews>
    <sheetView topLeftCell="U1" zoomScaleNormal="100" workbookViewId="0">
      <selection activeCell="Z11" sqref="Z11"/>
    </sheetView>
  </sheetViews>
  <sheetFormatPr baseColWidth="10" defaultColWidth="8.7265625" defaultRowHeight="14.5" x14ac:dyDescent="0.35"/>
  <cols>
    <col min="1" max="1" width="3" style="4" customWidth="1"/>
    <col min="2" max="2" width="25" style="4" customWidth="1"/>
    <col min="3" max="5" width="20" style="4" customWidth="1"/>
    <col min="6" max="6" width="30" style="4" customWidth="1"/>
    <col min="7" max="8" width="15" style="4" customWidth="1"/>
    <col min="9" max="13" width="20" style="4" customWidth="1"/>
    <col min="14" max="14" width="45" style="4" customWidth="1"/>
    <col min="15" max="16" width="15" style="4" customWidth="1"/>
    <col min="17" max="17" width="30" style="4" customWidth="1"/>
    <col min="18" max="18" width="15" style="4" customWidth="1"/>
    <col min="19" max="19" width="30" style="4" customWidth="1"/>
    <col min="20" max="20" width="45" style="4" customWidth="1"/>
    <col min="21" max="21" width="15" style="47" customWidth="1"/>
    <col min="22" max="23" width="15" style="4" customWidth="1"/>
    <col min="24" max="26" width="19.1796875" style="4" customWidth="1"/>
    <col min="27" max="29" width="15" style="4" customWidth="1"/>
    <col min="30" max="32" width="25" style="4" customWidth="1"/>
    <col min="33" max="35" width="15" style="4" customWidth="1"/>
    <col min="36" max="38" width="25" style="4" customWidth="1"/>
    <col min="39" max="41" width="15" style="4" customWidth="1"/>
    <col min="42" max="44" width="25" style="4" customWidth="1"/>
    <col min="45" max="47" width="15" style="4" customWidth="1"/>
    <col min="48" max="16384" width="8.7265625" style="4"/>
  </cols>
  <sheetData>
    <row r="2" spans="2:46" x14ac:dyDescent="0.35">
      <c r="B2" s="78"/>
      <c r="C2" s="81" t="s">
        <v>40</v>
      </c>
      <c r="D2" s="82"/>
      <c r="E2" s="82"/>
      <c r="F2" s="82"/>
      <c r="G2" s="82"/>
      <c r="H2" s="82"/>
      <c r="I2" s="82"/>
      <c r="J2" s="82"/>
      <c r="K2" s="82"/>
      <c r="L2" s="82"/>
      <c r="M2" s="82"/>
      <c r="N2" s="82"/>
      <c r="O2" s="82"/>
      <c r="P2" s="82"/>
      <c r="Q2" s="82"/>
      <c r="R2" s="82"/>
      <c r="S2" s="82"/>
      <c r="T2" s="82"/>
      <c r="U2" s="82"/>
      <c r="V2" s="82"/>
      <c r="W2" s="82"/>
      <c r="X2" s="82"/>
      <c r="Y2" s="82"/>
      <c r="Z2" s="82"/>
      <c r="AA2" s="82"/>
      <c r="AB2" s="82"/>
      <c r="AC2" s="82"/>
      <c r="AD2" s="82"/>
      <c r="AE2" s="82"/>
      <c r="AF2" s="82"/>
      <c r="AG2" s="82"/>
      <c r="AH2" s="82"/>
      <c r="AI2" s="82"/>
      <c r="AJ2" s="82"/>
      <c r="AK2" s="82"/>
      <c r="AL2" s="82"/>
      <c r="AM2" s="82"/>
      <c r="AN2" s="82"/>
      <c r="AO2" s="82"/>
      <c r="AP2" s="82"/>
      <c r="AQ2" s="82"/>
      <c r="AR2" s="82"/>
      <c r="AS2" s="82"/>
      <c r="AT2" s="83"/>
    </row>
    <row r="3" spans="2:46" x14ac:dyDescent="0.35">
      <c r="B3" s="79"/>
      <c r="C3" s="81" t="s">
        <v>41</v>
      </c>
      <c r="D3" s="82"/>
      <c r="E3" s="82"/>
      <c r="F3" s="83"/>
      <c r="G3" s="81" t="s">
        <v>42</v>
      </c>
      <c r="H3" s="82"/>
      <c r="I3" s="82"/>
      <c r="J3" s="82"/>
      <c r="K3" s="82"/>
      <c r="L3" s="82"/>
      <c r="M3" s="82"/>
      <c r="N3" s="82"/>
      <c r="O3" s="82"/>
      <c r="P3" s="82"/>
      <c r="Q3" s="82"/>
      <c r="R3" s="82"/>
      <c r="S3" s="82"/>
      <c r="T3" s="82"/>
      <c r="U3" s="82"/>
      <c r="V3" s="82"/>
      <c r="W3" s="82"/>
      <c r="X3" s="82"/>
      <c r="Y3" s="82"/>
      <c r="Z3" s="82"/>
      <c r="AA3" s="82"/>
      <c r="AB3" s="82"/>
      <c r="AC3" s="82"/>
      <c r="AD3" s="82"/>
      <c r="AE3" s="82"/>
      <c r="AF3" s="82"/>
      <c r="AG3" s="82"/>
      <c r="AH3" s="82"/>
      <c r="AI3" s="82"/>
      <c r="AJ3" s="82"/>
      <c r="AK3" s="82"/>
      <c r="AL3" s="82"/>
      <c r="AM3" s="82"/>
      <c r="AN3" s="82"/>
      <c r="AO3" s="82"/>
      <c r="AP3" s="82"/>
      <c r="AQ3" s="82"/>
      <c r="AR3" s="82"/>
      <c r="AS3" s="82"/>
      <c r="AT3" s="83"/>
    </row>
    <row r="4" spans="2:46" x14ac:dyDescent="0.35">
      <c r="B4" s="79"/>
      <c r="C4" s="81" t="s">
        <v>43</v>
      </c>
      <c r="D4" s="82"/>
      <c r="E4" s="82"/>
      <c r="F4" s="82"/>
      <c r="G4" s="82"/>
      <c r="H4" s="82"/>
      <c r="I4" s="82"/>
      <c r="J4" s="82"/>
      <c r="K4" s="82"/>
      <c r="L4" s="82"/>
      <c r="M4" s="82"/>
      <c r="N4" s="82"/>
      <c r="O4" s="82"/>
      <c r="P4" s="82"/>
      <c r="Q4" s="82"/>
      <c r="R4" s="82"/>
      <c r="S4" s="82"/>
      <c r="T4" s="82"/>
      <c r="U4" s="82"/>
      <c r="V4" s="82"/>
      <c r="W4" s="82"/>
      <c r="X4" s="82"/>
      <c r="Y4" s="82"/>
      <c r="Z4" s="82"/>
      <c r="AA4" s="82"/>
      <c r="AB4" s="82"/>
      <c r="AC4" s="82"/>
      <c r="AD4" s="82"/>
      <c r="AE4" s="82"/>
      <c r="AF4" s="82"/>
      <c r="AG4" s="82"/>
      <c r="AH4" s="82"/>
      <c r="AI4" s="82"/>
      <c r="AJ4" s="82"/>
      <c r="AK4" s="82"/>
      <c r="AL4" s="82"/>
      <c r="AM4" s="82"/>
      <c r="AN4" s="82"/>
      <c r="AO4" s="82"/>
      <c r="AP4" s="82"/>
      <c r="AQ4" s="82"/>
      <c r="AR4" s="82"/>
      <c r="AS4" s="82"/>
      <c r="AT4" s="83"/>
    </row>
    <row r="5" spans="2:46" x14ac:dyDescent="0.35">
      <c r="B5" s="80"/>
      <c r="C5" s="5">
        <v>2025</v>
      </c>
      <c r="D5" s="81"/>
      <c r="E5" s="82"/>
      <c r="F5" s="82"/>
      <c r="G5" s="82"/>
      <c r="H5" s="82"/>
      <c r="I5" s="82"/>
      <c r="J5" s="82"/>
      <c r="K5" s="82"/>
      <c r="L5" s="82"/>
      <c r="M5" s="82"/>
      <c r="N5" s="82"/>
      <c r="O5" s="82"/>
      <c r="P5" s="82"/>
      <c r="Q5" s="82"/>
      <c r="R5" s="82"/>
      <c r="S5" s="82"/>
      <c r="T5" s="82"/>
      <c r="U5" s="82"/>
      <c r="V5" s="82"/>
      <c r="W5" s="82"/>
      <c r="X5" s="82"/>
      <c r="Y5" s="82"/>
      <c r="Z5" s="82"/>
      <c r="AA5" s="82"/>
      <c r="AB5" s="82"/>
      <c r="AC5" s="82"/>
      <c r="AD5" s="82"/>
      <c r="AE5" s="82"/>
      <c r="AF5" s="82"/>
      <c r="AG5" s="82"/>
      <c r="AH5" s="82"/>
      <c r="AI5" s="82"/>
      <c r="AJ5" s="82"/>
      <c r="AK5" s="82"/>
      <c r="AL5" s="82"/>
      <c r="AM5" s="82"/>
      <c r="AN5" s="82"/>
      <c r="AO5" s="82"/>
      <c r="AP5" s="82"/>
      <c r="AQ5" s="82"/>
      <c r="AR5" s="82"/>
      <c r="AS5" s="82"/>
      <c r="AT5" s="83"/>
    </row>
    <row r="8" spans="2:46" x14ac:dyDescent="0.35">
      <c r="B8" s="84" t="s">
        <v>44</v>
      </c>
      <c r="C8" s="85"/>
      <c r="D8" s="85"/>
      <c r="E8" s="85"/>
      <c r="F8" s="85"/>
      <c r="G8" s="85"/>
      <c r="H8" s="85"/>
      <c r="I8" s="85"/>
      <c r="J8" s="85"/>
      <c r="K8" s="85"/>
      <c r="L8" s="85"/>
      <c r="M8" s="86"/>
      <c r="N8" s="87" t="s">
        <v>45</v>
      </c>
      <c r="O8" s="88"/>
      <c r="P8" s="88"/>
      <c r="Q8" s="88"/>
      <c r="R8" s="88"/>
      <c r="S8" s="88"/>
      <c r="T8" s="88"/>
      <c r="U8" s="89"/>
      <c r="V8" s="84" t="s">
        <v>46</v>
      </c>
      <c r="W8" s="85"/>
      <c r="X8" s="85"/>
      <c r="Y8" s="85"/>
      <c r="Z8" s="85"/>
      <c r="AA8" s="85"/>
      <c r="AB8" s="85"/>
      <c r="AC8" s="85"/>
      <c r="AD8" s="85"/>
      <c r="AE8" s="85"/>
      <c r="AF8" s="85"/>
      <c r="AG8" s="85"/>
      <c r="AH8" s="85"/>
      <c r="AI8" s="85"/>
      <c r="AJ8" s="85"/>
      <c r="AK8" s="85"/>
      <c r="AL8" s="85"/>
      <c r="AM8" s="85"/>
      <c r="AN8" s="85"/>
      <c r="AO8" s="85"/>
      <c r="AP8" s="85"/>
      <c r="AQ8" s="85"/>
      <c r="AR8" s="85"/>
      <c r="AS8" s="85"/>
      <c r="AT8" s="86"/>
    </row>
    <row r="9" spans="2:46" x14ac:dyDescent="0.35">
      <c r="B9" s="93" t="s">
        <v>47</v>
      </c>
      <c r="C9" s="93" t="s">
        <v>48</v>
      </c>
      <c r="D9" s="93" t="s">
        <v>49</v>
      </c>
      <c r="E9" s="93" t="s">
        <v>1</v>
      </c>
      <c r="F9" s="93" t="s">
        <v>50</v>
      </c>
      <c r="G9" s="93" t="s">
        <v>51</v>
      </c>
      <c r="H9" s="42"/>
      <c r="I9" s="93" t="s">
        <v>52</v>
      </c>
      <c r="J9" s="93" t="s">
        <v>53</v>
      </c>
      <c r="K9" s="93" t="s">
        <v>54</v>
      </c>
      <c r="L9" s="93" t="s">
        <v>55</v>
      </c>
      <c r="M9" s="93" t="s">
        <v>56</v>
      </c>
      <c r="N9" s="90"/>
      <c r="O9" s="91"/>
      <c r="P9" s="91"/>
      <c r="Q9" s="91"/>
      <c r="R9" s="91"/>
      <c r="S9" s="91"/>
      <c r="T9" s="91"/>
      <c r="U9" s="92"/>
      <c r="V9" s="84" t="s">
        <v>57</v>
      </c>
      <c r="W9" s="85"/>
      <c r="X9" s="85"/>
      <c r="Y9" s="85"/>
      <c r="Z9" s="85"/>
      <c r="AA9" s="86"/>
      <c r="AB9" s="84" t="s">
        <v>58</v>
      </c>
      <c r="AC9" s="85"/>
      <c r="AD9" s="85"/>
      <c r="AE9" s="85"/>
      <c r="AF9" s="85"/>
      <c r="AG9" s="86"/>
      <c r="AH9" s="84" t="s">
        <v>59</v>
      </c>
      <c r="AI9" s="85"/>
      <c r="AJ9" s="85"/>
      <c r="AK9" s="85"/>
      <c r="AL9" s="85"/>
      <c r="AM9" s="86"/>
      <c r="AN9" s="84" t="s">
        <v>60</v>
      </c>
      <c r="AO9" s="85"/>
      <c r="AP9" s="85"/>
      <c r="AQ9" s="85"/>
      <c r="AR9" s="85"/>
      <c r="AS9" s="86"/>
      <c r="AT9" s="93" t="s">
        <v>2</v>
      </c>
    </row>
    <row r="10" spans="2:46" ht="26" x14ac:dyDescent="0.35">
      <c r="B10" s="94"/>
      <c r="C10" s="94"/>
      <c r="D10" s="94"/>
      <c r="E10" s="94"/>
      <c r="F10" s="94"/>
      <c r="G10" s="94"/>
      <c r="H10" s="43"/>
      <c r="I10" s="94"/>
      <c r="J10" s="94"/>
      <c r="K10" s="94"/>
      <c r="L10" s="94"/>
      <c r="M10" s="94"/>
      <c r="N10" s="5" t="s">
        <v>61</v>
      </c>
      <c r="O10" s="5" t="s">
        <v>62</v>
      </c>
      <c r="P10" s="5" t="s">
        <v>63</v>
      </c>
      <c r="Q10" s="5" t="s">
        <v>64</v>
      </c>
      <c r="R10" s="5" t="s">
        <v>48</v>
      </c>
      <c r="S10" s="5" t="s">
        <v>65</v>
      </c>
      <c r="T10" s="5" t="s">
        <v>66</v>
      </c>
      <c r="U10" s="5" t="s">
        <v>67</v>
      </c>
      <c r="V10" s="5" t="s">
        <v>68</v>
      </c>
      <c r="W10" s="5" t="s">
        <v>51</v>
      </c>
      <c r="X10" s="5" t="s">
        <v>69</v>
      </c>
      <c r="Y10" s="5" t="s">
        <v>70</v>
      </c>
      <c r="Z10" s="5" t="s">
        <v>71</v>
      </c>
      <c r="AA10" s="5" t="s">
        <v>72</v>
      </c>
      <c r="AB10" s="5" t="s">
        <v>68</v>
      </c>
      <c r="AC10" s="5" t="s">
        <v>51</v>
      </c>
      <c r="AD10" s="5" t="s">
        <v>69</v>
      </c>
      <c r="AE10" s="5" t="s">
        <v>70</v>
      </c>
      <c r="AF10" s="5" t="s">
        <v>71</v>
      </c>
      <c r="AG10" s="5" t="s">
        <v>72</v>
      </c>
      <c r="AH10" s="5" t="s">
        <v>68</v>
      </c>
      <c r="AI10" s="5" t="s">
        <v>51</v>
      </c>
      <c r="AJ10" s="5" t="s">
        <v>69</v>
      </c>
      <c r="AK10" s="5" t="s">
        <v>70</v>
      </c>
      <c r="AL10" s="5" t="s">
        <v>71</v>
      </c>
      <c r="AM10" s="5" t="s">
        <v>72</v>
      </c>
      <c r="AN10" s="5" t="s">
        <v>68</v>
      </c>
      <c r="AO10" s="5" t="s">
        <v>51</v>
      </c>
      <c r="AP10" s="5" t="s">
        <v>69</v>
      </c>
      <c r="AQ10" s="5" t="s">
        <v>70</v>
      </c>
      <c r="AR10" s="5" t="s">
        <v>71</v>
      </c>
      <c r="AS10" s="5" t="s">
        <v>72</v>
      </c>
      <c r="AT10" s="95"/>
    </row>
    <row r="11" spans="2:46" ht="47.5" customHeight="1" x14ac:dyDescent="0.35">
      <c r="B11" s="78" t="s">
        <v>73</v>
      </c>
      <c r="C11" s="78" t="s">
        <v>74</v>
      </c>
      <c r="D11" s="78" t="s">
        <v>32</v>
      </c>
      <c r="E11" s="78" t="s">
        <v>3</v>
      </c>
      <c r="F11" s="78" t="s">
        <v>75</v>
      </c>
      <c r="G11" s="98">
        <v>0.1875</v>
      </c>
      <c r="H11" s="98">
        <v>0.1875</v>
      </c>
      <c r="I11" s="6" t="s">
        <v>76</v>
      </c>
      <c r="J11" s="6" t="s">
        <v>77</v>
      </c>
      <c r="K11" s="6" t="s">
        <v>78</v>
      </c>
      <c r="L11" s="6" t="s">
        <v>79</v>
      </c>
      <c r="M11" s="6" t="s">
        <v>80</v>
      </c>
      <c r="N11" s="6" t="s">
        <v>81</v>
      </c>
      <c r="O11" s="6" t="s">
        <v>82</v>
      </c>
      <c r="P11" s="6" t="s">
        <v>83</v>
      </c>
      <c r="Q11" s="6" t="s">
        <v>84</v>
      </c>
      <c r="R11" s="6">
        <v>4</v>
      </c>
      <c r="S11" s="6" t="s">
        <v>84</v>
      </c>
      <c r="T11" s="6" t="s">
        <v>85</v>
      </c>
      <c r="U11" s="7">
        <v>0.25</v>
      </c>
      <c r="V11" s="6">
        <v>1</v>
      </c>
      <c r="W11" s="6">
        <v>1</v>
      </c>
      <c r="X11" s="6" t="s">
        <v>86</v>
      </c>
      <c r="Y11" s="6" t="s">
        <v>87</v>
      </c>
      <c r="Z11" s="6" t="s">
        <v>88</v>
      </c>
      <c r="AA11" s="13">
        <v>6.25E-2</v>
      </c>
      <c r="AB11" s="6">
        <v>1</v>
      </c>
      <c r="AC11" s="6">
        <v>0</v>
      </c>
      <c r="AD11" s="6"/>
      <c r="AE11" s="6"/>
      <c r="AF11" s="6"/>
      <c r="AG11" s="7">
        <v>0</v>
      </c>
      <c r="AH11" s="6">
        <v>1</v>
      </c>
      <c r="AI11" s="6">
        <v>0</v>
      </c>
      <c r="AJ11" s="6"/>
      <c r="AK11" s="6"/>
      <c r="AL11" s="6"/>
      <c r="AM11" s="7">
        <v>0</v>
      </c>
      <c r="AN11" s="6">
        <v>1</v>
      </c>
      <c r="AO11" s="6">
        <v>0</v>
      </c>
      <c r="AP11" s="6"/>
      <c r="AQ11" s="6"/>
      <c r="AR11" s="6"/>
      <c r="AS11" s="7">
        <v>0</v>
      </c>
      <c r="AT11" s="7">
        <v>6.25E-2</v>
      </c>
    </row>
    <row r="12" spans="2:46" ht="47.5" customHeight="1" x14ac:dyDescent="0.35">
      <c r="B12" s="96"/>
      <c r="C12" s="96"/>
      <c r="D12" s="96"/>
      <c r="E12" s="96"/>
      <c r="F12" s="96"/>
      <c r="G12" s="99"/>
      <c r="H12" s="99"/>
      <c r="I12" s="6" t="s">
        <v>76</v>
      </c>
      <c r="J12" s="6" t="s">
        <v>77</v>
      </c>
      <c r="K12" s="6" t="s">
        <v>78</v>
      </c>
      <c r="L12" s="6" t="s">
        <v>79</v>
      </c>
      <c r="M12" s="6" t="s">
        <v>80</v>
      </c>
      <c r="N12" s="6" t="s">
        <v>89</v>
      </c>
      <c r="O12" s="6" t="s">
        <v>82</v>
      </c>
      <c r="P12" s="6" t="s">
        <v>83</v>
      </c>
      <c r="Q12" s="6"/>
      <c r="R12" s="6">
        <v>12</v>
      </c>
      <c r="S12" s="6" t="s">
        <v>90</v>
      </c>
      <c r="T12" s="6" t="s">
        <v>91</v>
      </c>
      <c r="U12" s="7">
        <v>0.25</v>
      </c>
      <c r="V12" s="6">
        <v>3</v>
      </c>
      <c r="W12" s="6">
        <v>3</v>
      </c>
      <c r="X12" s="6" t="s">
        <v>92</v>
      </c>
      <c r="Y12" s="6"/>
      <c r="Z12" s="6" t="s">
        <v>93</v>
      </c>
      <c r="AA12" s="13">
        <v>6.25E-2</v>
      </c>
      <c r="AB12" s="6">
        <v>3</v>
      </c>
      <c r="AC12" s="6">
        <v>0</v>
      </c>
      <c r="AD12" s="6"/>
      <c r="AE12" s="6"/>
      <c r="AF12" s="6"/>
      <c r="AG12" s="7">
        <v>0</v>
      </c>
      <c r="AH12" s="6">
        <v>3</v>
      </c>
      <c r="AI12" s="6">
        <v>0</v>
      </c>
      <c r="AJ12" s="6"/>
      <c r="AK12" s="6"/>
      <c r="AL12" s="6"/>
      <c r="AM12" s="7">
        <v>0</v>
      </c>
      <c r="AN12" s="6">
        <v>3</v>
      </c>
      <c r="AO12" s="6">
        <v>0</v>
      </c>
      <c r="AP12" s="6"/>
      <c r="AQ12" s="6"/>
      <c r="AR12" s="6"/>
      <c r="AS12" s="7">
        <v>0</v>
      </c>
      <c r="AT12" s="7">
        <v>6.25E-2</v>
      </c>
    </row>
    <row r="13" spans="2:46" ht="47.5" customHeight="1" x14ac:dyDescent="0.35">
      <c r="B13" s="96"/>
      <c r="C13" s="96"/>
      <c r="D13" s="96"/>
      <c r="E13" s="96"/>
      <c r="F13" s="96"/>
      <c r="G13" s="99"/>
      <c r="H13" s="99"/>
      <c r="I13" s="6" t="s">
        <v>76</v>
      </c>
      <c r="J13" s="6" t="s">
        <v>77</v>
      </c>
      <c r="K13" s="6" t="s">
        <v>78</v>
      </c>
      <c r="L13" s="6" t="s">
        <v>79</v>
      </c>
      <c r="M13" s="6" t="s">
        <v>80</v>
      </c>
      <c r="N13" s="6" t="s">
        <v>94</v>
      </c>
      <c r="O13" s="6" t="s">
        <v>82</v>
      </c>
      <c r="P13" s="6" t="s">
        <v>83</v>
      </c>
      <c r="Q13" s="6" t="s">
        <v>95</v>
      </c>
      <c r="R13" s="6">
        <v>4</v>
      </c>
      <c r="S13" s="6" t="s">
        <v>95</v>
      </c>
      <c r="T13" s="6" t="s">
        <v>96</v>
      </c>
      <c r="U13" s="7">
        <v>0.25</v>
      </c>
      <c r="V13" s="6">
        <v>1</v>
      </c>
      <c r="W13" s="6">
        <v>1</v>
      </c>
      <c r="X13" s="6" t="s">
        <v>97</v>
      </c>
      <c r="Y13" s="6"/>
      <c r="Z13" s="6" t="s">
        <v>98</v>
      </c>
      <c r="AA13" s="13">
        <v>6.25E-2</v>
      </c>
      <c r="AB13" s="6">
        <v>1</v>
      </c>
      <c r="AC13" s="6">
        <v>0</v>
      </c>
      <c r="AD13" s="6"/>
      <c r="AE13" s="6"/>
      <c r="AF13" s="6"/>
      <c r="AG13" s="7">
        <v>0</v>
      </c>
      <c r="AH13" s="6">
        <v>1</v>
      </c>
      <c r="AI13" s="6">
        <v>0</v>
      </c>
      <c r="AJ13" s="6"/>
      <c r="AK13" s="6"/>
      <c r="AL13" s="6"/>
      <c r="AM13" s="7">
        <v>0</v>
      </c>
      <c r="AN13" s="6">
        <v>1</v>
      </c>
      <c r="AO13" s="6">
        <v>0</v>
      </c>
      <c r="AP13" s="6"/>
      <c r="AQ13" s="6"/>
      <c r="AR13" s="6"/>
      <c r="AS13" s="7">
        <v>0</v>
      </c>
      <c r="AT13" s="7">
        <v>6.25E-2</v>
      </c>
    </row>
    <row r="14" spans="2:46" ht="47.5" customHeight="1" x14ac:dyDescent="0.35">
      <c r="B14" s="97"/>
      <c r="C14" s="97"/>
      <c r="D14" s="97"/>
      <c r="E14" s="97"/>
      <c r="F14" s="97"/>
      <c r="G14" s="100"/>
      <c r="H14" s="100"/>
      <c r="I14" s="6" t="s">
        <v>76</v>
      </c>
      <c r="J14" s="6" t="s">
        <v>77</v>
      </c>
      <c r="K14" s="6" t="s">
        <v>78</v>
      </c>
      <c r="L14" s="6" t="s">
        <v>79</v>
      </c>
      <c r="M14" s="6" t="s">
        <v>80</v>
      </c>
      <c r="N14" s="6" t="s">
        <v>99</v>
      </c>
      <c r="O14" s="6" t="s">
        <v>100</v>
      </c>
      <c r="P14" s="6" t="s">
        <v>83</v>
      </c>
      <c r="Q14" s="6" t="s">
        <v>101</v>
      </c>
      <c r="R14" s="6">
        <v>1</v>
      </c>
      <c r="S14" s="6" t="s">
        <v>102</v>
      </c>
      <c r="T14" s="6" t="s">
        <v>103</v>
      </c>
      <c r="U14" s="7">
        <v>0.25</v>
      </c>
      <c r="V14" s="6">
        <v>0</v>
      </c>
      <c r="W14" s="6">
        <v>0</v>
      </c>
      <c r="X14" s="6"/>
      <c r="Y14" s="6"/>
      <c r="Z14" s="6" t="s">
        <v>104</v>
      </c>
      <c r="AA14" s="13">
        <v>0</v>
      </c>
      <c r="AB14" s="6">
        <v>0</v>
      </c>
      <c r="AC14" s="6">
        <v>0</v>
      </c>
      <c r="AD14" s="6"/>
      <c r="AE14" s="6"/>
      <c r="AF14" s="6"/>
      <c r="AG14" s="7">
        <v>0</v>
      </c>
      <c r="AH14" s="6">
        <v>0</v>
      </c>
      <c r="AI14" s="6">
        <v>0</v>
      </c>
      <c r="AJ14" s="6"/>
      <c r="AK14" s="6"/>
      <c r="AL14" s="6"/>
      <c r="AM14" s="7">
        <v>0</v>
      </c>
      <c r="AN14" s="6">
        <v>1</v>
      </c>
      <c r="AO14" s="6">
        <v>0</v>
      </c>
      <c r="AP14" s="6"/>
      <c r="AQ14" s="6"/>
      <c r="AR14" s="6"/>
      <c r="AS14" s="7">
        <v>0</v>
      </c>
      <c r="AT14" s="7">
        <v>0</v>
      </c>
    </row>
    <row r="15" spans="2:46" ht="47.5" customHeight="1" x14ac:dyDescent="0.35">
      <c r="B15" s="78" t="s">
        <v>73</v>
      </c>
      <c r="C15" s="78" t="s">
        <v>74</v>
      </c>
      <c r="D15" s="78" t="s">
        <v>32</v>
      </c>
      <c r="E15" s="78" t="s">
        <v>3</v>
      </c>
      <c r="F15" s="78" t="s">
        <v>105</v>
      </c>
      <c r="G15" s="98">
        <v>0.1333</v>
      </c>
      <c r="H15" s="98">
        <v>0.1333</v>
      </c>
      <c r="I15" s="6" t="s">
        <v>76</v>
      </c>
      <c r="J15" s="6" t="s">
        <v>77</v>
      </c>
      <c r="K15" s="6" t="s">
        <v>78</v>
      </c>
      <c r="L15" s="6" t="s">
        <v>79</v>
      </c>
      <c r="M15" s="6" t="s">
        <v>106</v>
      </c>
      <c r="N15" s="6" t="s">
        <v>107</v>
      </c>
      <c r="O15" s="6" t="s">
        <v>108</v>
      </c>
      <c r="P15" s="6" t="s">
        <v>83</v>
      </c>
      <c r="Q15" s="6" t="s">
        <v>109</v>
      </c>
      <c r="R15" s="6">
        <v>1</v>
      </c>
      <c r="S15" s="6" t="s">
        <v>110</v>
      </c>
      <c r="T15" s="6" t="s">
        <v>111</v>
      </c>
      <c r="U15" s="7">
        <v>0.4</v>
      </c>
      <c r="V15" s="6">
        <v>0</v>
      </c>
      <c r="W15" s="6">
        <v>0</v>
      </c>
      <c r="X15" s="6"/>
      <c r="Y15" s="6"/>
      <c r="Z15" s="6" t="s">
        <v>104</v>
      </c>
      <c r="AA15" s="13">
        <v>0</v>
      </c>
      <c r="AB15" s="6">
        <v>0</v>
      </c>
      <c r="AC15" s="6">
        <v>0</v>
      </c>
      <c r="AD15" s="6"/>
      <c r="AE15" s="6"/>
      <c r="AF15" s="6"/>
      <c r="AG15" s="7">
        <v>0</v>
      </c>
      <c r="AH15" s="6">
        <v>0</v>
      </c>
      <c r="AI15" s="6">
        <v>0</v>
      </c>
      <c r="AJ15" s="6"/>
      <c r="AK15" s="6"/>
      <c r="AL15" s="6"/>
      <c r="AM15" s="7">
        <v>0</v>
      </c>
      <c r="AN15" s="6">
        <v>1</v>
      </c>
      <c r="AO15" s="6">
        <v>0</v>
      </c>
      <c r="AP15" s="6"/>
      <c r="AQ15" s="6"/>
      <c r="AR15" s="6"/>
      <c r="AS15" s="7">
        <v>0</v>
      </c>
      <c r="AT15" s="7">
        <v>0</v>
      </c>
    </row>
    <row r="16" spans="2:46" ht="47.5" customHeight="1" x14ac:dyDescent="0.35">
      <c r="B16" s="96"/>
      <c r="C16" s="96"/>
      <c r="D16" s="96"/>
      <c r="E16" s="96"/>
      <c r="F16" s="96"/>
      <c r="G16" s="99"/>
      <c r="H16" s="99"/>
      <c r="I16" s="6" t="s">
        <v>76</v>
      </c>
      <c r="J16" s="6" t="s">
        <v>77</v>
      </c>
      <c r="K16" s="6" t="s">
        <v>78</v>
      </c>
      <c r="L16" s="6" t="s">
        <v>79</v>
      </c>
      <c r="M16" s="6" t="s">
        <v>106</v>
      </c>
      <c r="N16" s="6" t="s">
        <v>112</v>
      </c>
      <c r="O16" s="6" t="s">
        <v>113</v>
      </c>
      <c r="P16" s="6" t="s">
        <v>83</v>
      </c>
      <c r="Q16" s="6" t="s">
        <v>114</v>
      </c>
      <c r="R16" s="6">
        <v>2</v>
      </c>
      <c r="S16" s="6" t="s">
        <v>115</v>
      </c>
      <c r="T16" s="6" t="s">
        <v>116</v>
      </c>
      <c r="U16" s="7">
        <v>0.2</v>
      </c>
      <c r="V16" s="6">
        <v>0</v>
      </c>
      <c r="W16" s="6">
        <v>0</v>
      </c>
      <c r="X16" s="6"/>
      <c r="Y16" s="6"/>
      <c r="Z16" s="6" t="s">
        <v>104</v>
      </c>
      <c r="AA16" s="13">
        <v>0</v>
      </c>
      <c r="AB16" s="6">
        <v>1</v>
      </c>
      <c r="AC16" s="6">
        <v>0</v>
      </c>
      <c r="AD16" s="6"/>
      <c r="AE16" s="6"/>
      <c r="AF16" s="6"/>
      <c r="AG16" s="7">
        <v>0</v>
      </c>
      <c r="AH16" s="6">
        <v>0</v>
      </c>
      <c r="AI16" s="6">
        <v>0</v>
      </c>
      <c r="AJ16" s="6"/>
      <c r="AK16" s="6"/>
      <c r="AL16" s="6"/>
      <c r="AM16" s="7">
        <v>0</v>
      </c>
      <c r="AN16" s="6">
        <v>1</v>
      </c>
      <c r="AO16" s="6">
        <v>0</v>
      </c>
      <c r="AP16" s="6"/>
      <c r="AQ16" s="6"/>
      <c r="AR16" s="6"/>
      <c r="AS16" s="7">
        <v>0</v>
      </c>
      <c r="AT16" s="7">
        <v>0</v>
      </c>
    </row>
    <row r="17" spans="2:46" ht="47.5" customHeight="1" x14ac:dyDescent="0.35">
      <c r="B17" s="97"/>
      <c r="C17" s="97"/>
      <c r="D17" s="97"/>
      <c r="E17" s="97"/>
      <c r="F17" s="97"/>
      <c r="G17" s="100"/>
      <c r="H17" s="100"/>
      <c r="I17" s="6" t="s">
        <v>76</v>
      </c>
      <c r="J17" s="6" t="s">
        <v>77</v>
      </c>
      <c r="K17" s="6" t="s">
        <v>117</v>
      </c>
      <c r="L17" s="6" t="s">
        <v>79</v>
      </c>
      <c r="M17" s="6" t="s">
        <v>106</v>
      </c>
      <c r="N17" s="6" t="s">
        <v>118</v>
      </c>
      <c r="O17" s="6" t="s">
        <v>119</v>
      </c>
      <c r="P17" s="6" t="s">
        <v>83</v>
      </c>
      <c r="Q17" s="6" t="s">
        <v>120</v>
      </c>
      <c r="R17" s="6">
        <v>3</v>
      </c>
      <c r="S17" s="6" t="s">
        <v>121</v>
      </c>
      <c r="T17" s="6" t="s">
        <v>122</v>
      </c>
      <c r="U17" s="7">
        <v>0.4</v>
      </c>
      <c r="V17" s="6">
        <v>1</v>
      </c>
      <c r="W17" s="6">
        <v>1</v>
      </c>
      <c r="X17" s="6" t="s">
        <v>123</v>
      </c>
      <c r="Y17" s="6" t="s">
        <v>124</v>
      </c>
      <c r="Z17" s="6" t="s">
        <v>125</v>
      </c>
      <c r="AA17" s="13">
        <v>0.1333</v>
      </c>
      <c r="AB17" s="6">
        <v>0</v>
      </c>
      <c r="AC17" s="6">
        <v>0</v>
      </c>
      <c r="AD17" s="6"/>
      <c r="AE17" s="6"/>
      <c r="AF17" s="6"/>
      <c r="AG17" s="7">
        <v>0</v>
      </c>
      <c r="AH17" s="6">
        <v>1</v>
      </c>
      <c r="AI17" s="6">
        <v>0</v>
      </c>
      <c r="AJ17" s="6"/>
      <c r="AK17" s="6"/>
      <c r="AL17" s="6"/>
      <c r="AM17" s="7">
        <v>0</v>
      </c>
      <c r="AN17" s="6">
        <v>1</v>
      </c>
      <c r="AO17" s="6">
        <v>0</v>
      </c>
      <c r="AP17" s="6"/>
      <c r="AQ17" s="6"/>
      <c r="AR17" s="6"/>
      <c r="AS17" s="7">
        <v>0</v>
      </c>
      <c r="AT17" s="7">
        <v>0.1333</v>
      </c>
    </row>
    <row r="18" spans="2:46" ht="47.5" customHeight="1" x14ac:dyDescent="0.35">
      <c r="B18" s="78" t="s">
        <v>73</v>
      </c>
      <c r="C18" s="78" t="s">
        <v>74</v>
      </c>
      <c r="D18" s="78" t="s">
        <v>32</v>
      </c>
      <c r="E18" s="78" t="s">
        <v>3</v>
      </c>
      <c r="F18" s="78" t="s">
        <v>126</v>
      </c>
      <c r="G18" s="98">
        <v>0.25</v>
      </c>
      <c r="H18" s="98">
        <v>0.25</v>
      </c>
      <c r="I18" s="6" t="s">
        <v>76</v>
      </c>
      <c r="J18" s="6" t="s">
        <v>77</v>
      </c>
      <c r="K18" s="6" t="s">
        <v>127</v>
      </c>
      <c r="L18" s="6" t="s">
        <v>79</v>
      </c>
      <c r="M18" s="6" t="s">
        <v>80</v>
      </c>
      <c r="N18" s="6" t="s">
        <v>128</v>
      </c>
      <c r="O18" s="6" t="s">
        <v>119</v>
      </c>
      <c r="P18" s="6" t="s">
        <v>83</v>
      </c>
      <c r="Q18" s="6" t="s">
        <v>129</v>
      </c>
      <c r="R18" s="6">
        <v>4</v>
      </c>
      <c r="S18" s="6" t="s">
        <v>130</v>
      </c>
      <c r="T18" s="6" t="s">
        <v>131</v>
      </c>
      <c r="U18" s="7">
        <v>0.5</v>
      </c>
      <c r="V18" s="6">
        <v>1</v>
      </c>
      <c r="W18" s="6">
        <v>1</v>
      </c>
      <c r="X18" s="6" t="s">
        <v>132</v>
      </c>
      <c r="Y18" s="6"/>
      <c r="Z18" s="6" t="s">
        <v>133</v>
      </c>
      <c r="AA18" s="13">
        <v>0.125</v>
      </c>
      <c r="AB18" s="6">
        <v>1</v>
      </c>
      <c r="AC18" s="6">
        <v>0</v>
      </c>
      <c r="AD18" s="6"/>
      <c r="AE18" s="6"/>
      <c r="AF18" s="6"/>
      <c r="AG18" s="7">
        <v>0</v>
      </c>
      <c r="AH18" s="6">
        <v>1</v>
      </c>
      <c r="AI18" s="6">
        <v>0</v>
      </c>
      <c r="AJ18" s="6"/>
      <c r="AK18" s="6"/>
      <c r="AL18" s="6"/>
      <c r="AM18" s="7">
        <v>0</v>
      </c>
      <c r="AN18" s="6">
        <v>1</v>
      </c>
      <c r="AO18" s="6">
        <v>0</v>
      </c>
      <c r="AP18" s="6"/>
      <c r="AQ18" s="6"/>
      <c r="AR18" s="6"/>
      <c r="AS18" s="7">
        <v>0</v>
      </c>
      <c r="AT18" s="7">
        <v>0.125</v>
      </c>
    </row>
    <row r="19" spans="2:46" ht="47.5" customHeight="1" x14ac:dyDescent="0.35">
      <c r="B19" s="97"/>
      <c r="C19" s="97"/>
      <c r="D19" s="97"/>
      <c r="E19" s="97"/>
      <c r="F19" s="97"/>
      <c r="G19" s="100"/>
      <c r="H19" s="100"/>
      <c r="I19" s="6" t="s">
        <v>76</v>
      </c>
      <c r="J19" s="6" t="s">
        <v>77</v>
      </c>
      <c r="K19" s="6" t="s">
        <v>134</v>
      </c>
      <c r="L19" s="6" t="s">
        <v>79</v>
      </c>
      <c r="M19" s="6" t="s">
        <v>106</v>
      </c>
      <c r="N19" s="6" t="s">
        <v>135</v>
      </c>
      <c r="O19" s="6" t="s">
        <v>119</v>
      </c>
      <c r="P19" s="6" t="s">
        <v>83</v>
      </c>
      <c r="Q19" s="6" t="s">
        <v>136</v>
      </c>
      <c r="R19" s="6">
        <v>4</v>
      </c>
      <c r="S19" s="6" t="s">
        <v>137</v>
      </c>
      <c r="T19" s="6" t="s">
        <v>138</v>
      </c>
      <c r="U19" s="7">
        <v>0.5</v>
      </c>
      <c r="V19" s="6">
        <v>1</v>
      </c>
      <c r="W19" s="6">
        <v>1</v>
      </c>
      <c r="X19" s="6" t="s">
        <v>139</v>
      </c>
      <c r="Y19" s="6"/>
      <c r="Z19" s="6" t="s">
        <v>140</v>
      </c>
      <c r="AA19" s="13">
        <v>0.125</v>
      </c>
      <c r="AB19" s="6">
        <v>1</v>
      </c>
      <c r="AC19" s="6">
        <v>0</v>
      </c>
      <c r="AD19" s="6"/>
      <c r="AE19" s="6"/>
      <c r="AF19" s="6"/>
      <c r="AG19" s="7">
        <v>0</v>
      </c>
      <c r="AH19" s="6">
        <v>1</v>
      </c>
      <c r="AI19" s="6">
        <v>0</v>
      </c>
      <c r="AJ19" s="6"/>
      <c r="AK19" s="6"/>
      <c r="AL19" s="6"/>
      <c r="AM19" s="7">
        <v>0</v>
      </c>
      <c r="AN19" s="6">
        <v>1</v>
      </c>
      <c r="AO19" s="6">
        <v>0</v>
      </c>
      <c r="AP19" s="6"/>
      <c r="AQ19" s="6"/>
      <c r="AR19" s="6"/>
      <c r="AS19" s="7">
        <v>0</v>
      </c>
      <c r="AT19" s="7">
        <v>0.125</v>
      </c>
    </row>
    <row r="20" spans="2:46" ht="47.5" customHeight="1" x14ac:dyDescent="0.35">
      <c r="B20" s="78" t="s">
        <v>73</v>
      </c>
      <c r="C20" s="78" t="s">
        <v>74</v>
      </c>
      <c r="D20" s="78" t="s">
        <v>32</v>
      </c>
      <c r="E20" s="78" t="s">
        <v>3</v>
      </c>
      <c r="F20" s="78" t="s">
        <v>141</v>
      </c>
      <c r="G20" s="98">
        <v>0.375</v>
      </c>
      <c r="H20" s="98">
        <v>0.375</v>
      </c>
      <c r="I20" s="6" t="s">
        <v>76</v>
      </c>
      <c r="J20" s="6" t="s">
        <v>77</v>
      </c>
      <c r="K20" s="6" t="s">
        <v>127</v>
      </c>
      <c r="L20" s="6" t="s">
        <v>79</v>
      </c>
      <c r="M20" s="6" t="s">
        <v>80</v>
      </c>
      <c r="N20" s="6" t="s">
        <v>142</v>
      </c>
      <c r="O20" s="6" t="s">
        <v>143</v>
      </c>
      <c r="P20" s="6" t="s">
        <v>144</v>
      </c>
      <c r="Q20" s="6" t="s">
        <v>145</v>
      </c>
      <c r="R20" s="7">
        <v>1</v>
      </c>
      <c r="S20" s="6" t="s">
        <v>146</v>
      </c>
      <c r="T20" s="6" t="s">
        <v>147</v>
      </c>
      <c r="U20" s="7">
        <v>0.5</v>
      </c>
      <c r="V20" s="7">
        <v>0.75</v>
      </c>
      <c r="W20" s="7">
        <v>0.75</v>
      </c>
      <c r="X20" s="6" t="s">
        <v>148</v>
      </c>
      <c r="Y20" s="35" t="s">
        <v>149</v>
      </c>
      <c r="Z20" s="6" t="s">
        <v>150</v>
      </c>
      <c r="AA20" s="50">
        <f>+((W20/R20)/100%)*U20</f>
        <v>0.375</v>
      </c>
      <c r="AB20" s="7">
        <v>0.25</v>
      </c>
      <c r="AC20" s="7">
        <v>0</v>
      </c>
      <c r="AD20" s="6"/>
      <c r="AE20" s="6"/>
      <c r="AF20" s="6"/>
      <c r="AG20" s="7">
        <v>0</v>
      </c>
      <c r="AH20" s="7">
        <v>0</v>
      </c>
      <c r="AI20" s="7">
        <v>0</v>
      </c>
      <c r="AJ20" s="6"/>
      <c r="AK20" s="6"/>
      <c r="AL20" s="6"/>
      <c r="AM20" s="7">
        <v>0</v>
      </c>
      <c r="AN20" s="7">
        <v>0</v>
      </c>
      <c r="AO20" s="7">
        <v>0</v>
      </c>
      <c r="AP20" s="6"/>
      <c r="AQ20" s="6"/>
      <c r="AR20" s="6"/>
      <c r="AS20" s="7">
        <v>0</v>
      </c>
      <c r="AT20" s="7">
        <v>0.375</v>
      </c>
    </row>
    <row r="21" spans="2:46" ht="47.5" customHeight="1" x14ac:dyDescent="0.35">
      <c r="B21" s="97"/>
      <c r="C21" s="97"/>
      <c r="D21" s="97"/>
      <c r="E21" s="97"/>
      <c r="F21" s="97"/>
      <c r="G21" s="100"/>
      <c r="H21" s="100"/>
      <c r="I21" s="6" t="s">
        <v>76</v>
      </c>
      <c r="J21" s="6" t="s">
        <v>77</v>
      </c>
      <c r="K21" s="6" t="s">
        <v>127</v>
      </c>
      <c r="L21" s="6" t="s">
        <v>79</v>
      </c>
      <c r="M21" s="6" t="s">
        <v>80</v>
      </c>
      <c r="N21" s="6" t="s">
        <v>151</v>
      </c>
      <c r="O21" s="6" t="s">
        <v>113</v>
      </c>
      <c r="P21" s="6" t="s">
        <v>152</v>
      </c>
      <c r="Q21" s="6" t="s">
        <v>153</v>
      </c>
      <c r="R21" s="6">
        <v>3</v>
      </c>
      <c r="S21" s="6" t="s">
        <v>154</v>
      </c>
      <c r="T21" s="6" t="s">
        <v>155</v>
      </c>
      <c r="U21" s="7">
        <v>0.5</v>
      </c>
      <c r="V21" s="6">
        <v>0</v>
      </c>
      <c r="W21" s="6">
        <v>0</v>
      </c>
      <c r="X21" s="51"/>
      <c r="Y21" s="6"/>
      <c r="Z21" s="6" t="s">
        <v>104</v>
      </c>
      <c r="AA21" s="13">
        <v>0</v>
      </c>
      <c r="AB21" s="6">
        <v>1</v>
      </c>
      <c r="AC21" s="6">
        <v>0</v>
      </c>
      <c r="AD21" s="6"/>
      <c r="AE21" s="6"/>
      <c r="AF21" s="6"/>
      <c r="AG21" s="7">
        <v>0</v>
      </c>
      <c r="AH21" s="6">
        <v>2</v>
      </c>
      <c r="AI21" s="6">
        <v>0</v>
      </c>
      <c r="AJ21" s="6"/>
      <c r="AK21" s="6"/>
      <c r="AL21" s="6"/>
      <c r="AM21" s="7">
        <v>0</v>
      </c>
      <c r="AN21" s="6">
        <v>0</v>
      </c>
      <c r="AO21" s="6">
        <v>0</v>
      </c>
      <c r="AP21" s="6"/>
      <c r="AQ21" s="6"/>
      <c r="AR21" s="6"/>
      <c r="AS21" s="7">
        <v>0</v>
      </c>
      <c r="AT21" s="7">
        <v>0</v>
      </c>
    </row>
    <row r="22" spans="2:46" ht="47.5" customHeight="1" x14ac:dyDescent="0.35">
      <c r="B22" s="78" t="s">
        <v>156</v>
      </c>
      <c r="C22" s="78" t="s">
        <v>74</v>
      </c>
      <c r="D22" s="78" t="s">
        <v>32</v>
      </c>
      <c r="E22" s="78" t="s">
        <v>3</v>
      </c>
      <c r="F22" s="78" t="s">
        <v>157</v>
      </c>
      <c r="G22" s="98">
        <v>2.5000000000000001E-2</v>
      </c>
      <c r="H22" s="98">
        <v>3.7499999999999999E-2</v>
      </c>
      <c r="I22" s="6" t="s">
        <v>76</v>
      </c>
      <c r="J22" s="6" t="s">
        <v>158</v>
      </c>
      <c r="K22" s="6" t="s">
        <v>159</v>
      </c>
      <c r="L22" s="6" t="s">
        <v>79</v>
      </c>
      <c r="M22" s="6" t="s">
        <v>160</v>
      </c>
      <c r="N22" s="6" t="s">
        <v>161</v>
      </c>
      <c r="O22" s="6" t="s">
        <v>162</v>
      </c>
      <c r="P22" s="6" t="s">
        <v>163</v>
      </c>
      <c r="Q22" s="6" t="s">
        <v>164</v>
      </c>
      <c r="R22" s="6">
        <v>20</v>
      </c>
      <c r="S22" s="6" t="s">
        <v>165</v>
      </c>
      <c r="T22" s="6" t="s">
        <v>166</v>
      </c>
      <c r="U22" s="7">
        <v>0.2</v>
      </c>
      <c r="V22" s="6">
        <v>0</v>
      </c>
      <c r="W22" s="6">
        <v>0</v>
      </c>
      <c r="X22" s="6"/>
      <c r="Y22" s="6"/>
      <c r="Z22" s="6" t="s">
        <v>104</v>
      </c>
      <c r="AA22" s="13">
        <v>0</v>
      </c>
      <c r="AB22" s="6">
        <v>8</v>
      </c>
      <c r="AC22" s="6">
        <v>0</v>
      </c>
      <c r="AD22" s="6"/>
      <c r="AE22" s="6"/>
      <c r="AF22" s="6"/>
      <c r="AG22" s="7">
        <v>0</v>
      </c>
      <c r="AH22" s="6">
        <v>8</v>
      </c>
      <c r="AI22" s="6">
        <v>0</v>
      </c>
      <c r="AJ22" s="6"/>
      <c r="AK22" s="6"/>
      <c r="AL22" s="6"/>
      <c r="AM22" s="7">
        <v>0</v>
      </c>
      <c r="AN22" s="6">
        <v>4</v>
      </c>
      <c r="AO22" s="6">
        <v>0</v>
      </c>
      <c r="AP22" s="6"/>
      <c r="AQ22" s="6"/>
      <c r="AR22" s="6"/>
      <c r="AS22" s="7">
        <v>0</v>
      </c>
      <c r="AT22" s="7">
        <v>0</v>
      </c>
    </row>
    <row r="23" spans="2:46" ht="47.5" customHeight="1" x14ac:dyDescent="0.35">
      <c r="B23" s="96"/>
      <c r="C23" s="96"/>
      <c r="D23" s="96"/>
      <c r="E23" s="96"/>
      <c r="F23" s="96"/>
      <c r="G23" s="99"/>
      <c r="H23" s="99"/>
      <c r="I23" s="6" t="s">
        <v>76</v>
      </c>
      <c r="J23" s="6" t="s">
        <v>167</v>
      </c>
      <c r="K23" s="6" t="s">
        <v>159</v>
      </c>
      <c r="L23" s="6" t="s">
        <v>79</v>
      </c>
      <c r="M23" s="6" t="s">
        <v>160</v>
      </c>
      <c r="N23" s="6" t="s">
        <v>168</v>
      </c>
      <c r="O23" s="6" t="s">
        <v>169</v>
      </c>
      <c r="P23" s="6" t="s">
        <v>163</v>
      </c>
      <c r="Q23" s="6" t="s">
        <v>170</v>
      </c>
      <c r="R23" s="6">
        <v>4</v>
      </c>
      <c r="S23" s="6" t="s">
        <v>171</v>
      </c>
      <c r="T23" s="6" t="s">
        <v>172</v>
      </c>
      <c r="U23" s="7">
        <v>0.1</v>
      </c>
      <c r="V23" s="6">
        <v>0</v>
      </c>
      <c r="W23" s="6">
        <v>0</v>
      </c>
      <c r="X23" s="6"/>
      <c r="Y23" s="6"/>
      <c r="Z23" s="6" t="s">
        <v>104</v>
      </c>
      <c r="AA23" s="13">
        <v>0</v>
      </c>
      <c r="AB23" s="6">
        <v>0</v>
      </c>
      <c r="AC23" s="6">
        <v>0</v>
      </c>
      <c r="AD23" s="6"/>
      <c r="AE23" s="6"/>
      <c r="AF23" s="6"/>
      <c r="AG23" s="7">
        <v>0</v>
      </c>
      <c r="AH23" s="6">
        <v>2</v>
      </c>
      <c r="AI23" s="6">
        <v>0</v>
      </c>
      <c r="AJ23" s="6"/>
      <c r="AK23" s="6"/>
      <c r="AL23" s="6"/>
      <c r="AM23" s="7">
        <v>0</v>
      </c>
      <c r="AN23" s="6">
        <v>2</v>
      </c>
      <c r="AO23" s="6">
        <v>0</v>
      </c>
      <c r="AP23" s="6"/>
      <c r="AQ23" s="6"/>
      <c r="AR23" s="6"/>
      <c r="AS23" s="7">
        <v>0</v>
      </c>
      <c r="AT23" s="7">
        <v>0</v>
      </c>
    </row>
    <row r="24" spans="2:46" ht="47.5" customHeight="1" x14ac:dyDescent="0.35">
      <c r="B24" s="96"/>
      <c r="C24" s="96"/>
      <c r="D24" s="96"/>
      <c r="E24" s="96"/>
      <c r="F24" s="96"/>
      <c r="G24" s="99"/>
      <c r="H24" s="99"/>
      <c r="I24" s="6" t="s">
        <v>76</v>
      </c>
      <c r="J24" s="6" t="s">
        <v>167</v>
      </c>
      <c r="K24" s="6" t="s">
        <v>159</v>
      </c>
      <c r="L24" s="6" t="s">
        <v>79</v>
      </c>
      <c r="M24" s="6" t="s">
        <v>160</v>
      </c>
      <c r="N24" s="6" t="s">
        <v>173</v>
      </c>
      <c r="O24" s="6" t="s">
        <v>119</v>
      </c>
      <c r="P24" s="6" t="s">
        <v>163</v>
      </c>
      <c r="Q24" s="6" t="s">
        <v>174</v>
      </c>
      <c r="R24" s="6">
        <v>1</v>
      </c>
      <c r="S24" s="6" t="s">
        <v>175</v>
      </c>
      <c r="T24" s="6" t="s">
        <v>176</v>
      </c>
      <c r="U24" s="7">
        <v>0.2</v>
      </c>
      <c r="V24" s="6">
        <v>0</v>
      </c>
      <c r="W24" s="6">
        <v>0</v>
      </c>
      <c r="X24" s="6"/>
      <c r="Y24" s="6"/>
      <c r="Z24" s="6" t="s">
        <v>104</v>
      </c>
      <c r="AA24" s="13">
        <v>0</v>
      </c>
      <c r="AB24" s="6">
        <v>0</v>
      </c>
      <c r="AC24" s="6">
        <v>0</v>
      </c>
      <c r="AD24" s="6"/>
      <c r="AE24" s="6"/>
      <c r="AF24" s="6"/>
      <c r="AG24" s="7">
        <v>0</v>
      </c>
      <c r="AH24" s="6">
        <v>0</v>
      </c>
      <c r="AI24" s="6">
        <v>0</v>
      </c>
      <c r="AJ24" s="6"/>
      <c r="AK24" s="6"/>
      <c r="AL24" s="6"/>
      <c r="AM24" s="7">
        <v>0</v>
      </c>
      <c r="AN24" s="6">
        <v>1</v>
      </c>
      <c r="AO24" s="6">
        <v>0</v>
      </c>
      <c r="AP24" s="6"/>
      <c r="AQ24" s="6"/>
      <c r="AR24" s="6"/>
      <c r="AS24" s="7">
        <v>0</v>
      </c>
      <c r="AT24" s="7">
        <v>0</v>
      </c>
    </row>
    <row r="25" spans="2:46" ht="47.5" customHeight="1" x14ac:dyDescent="0.35">
      <c r="B25" s="96"/>
      <c r="C25" s="96"/>
      <c r="D25" s="96"/>
      <c r="E25" s="96"/>
      <c r="F25" s="96"/>
      <c r="G25" s="99"/>
      <c r="H25" s="99"/>
      <c r="I25" s="6" t="s">
        <v>76</v>
      </c>
      <c r="J25" s="6" t="s">
        <v>167</v>
      </c>
      <c r="K25" s="6" t="s">
        <v>159</v>
      </c>
      <c r="L25" s="6" t="s">
        <v>79</v>
      </c>
      <c r="M25" s="6" t="s">
        <v>160</v>
      </c>
      <c r="N25" s="6" t="s">
        <v>177</v>
      </c>
      <c r="O25" s="6" t="s">
        <v>119</v>
      </c>
      <c r="P25" s="6" t="s">
        <v>163</v>
      </c>
      <c r="Q25" s="6" t="s">
        <v>178</v>
      </c>
      <c r="R25" s="6">
        <v>2</v>
      </c>
      <c r="S25" s="6" t="s">
        <v>179</v>
      </c>
      <c r="T25" s="6" t="s">
        <v>176</v>
      </c>
      <c r="U25" s="7">
        <v>0.3</v>
      </c>
      <c r="V25" s="6">
        <v>0</v>
      </c>
      <c r="W25" s="6">
        <v>0</v>
      </c>
      <c r="X25" s="6"/>
      <c r="Y25" s="6"/>
      <c r="Z25" s="6" t="s">
        <v>104</v>
      </c>
      <c r="AA25" s="13">
        <v>0</v>
      </c>
      <c r="AB25" s="6">
        <v>1</v>
      </c>
      <c r="AC25" s="6">
        <v>0</v>
      </c>
      <c r="AD25" s="6"/>
      <c r="AE25" s="6"/>
      <c r="AF25" s="6"/>
      <c r="AG25" s="7">
        <v>0</v>
      </c>
      <c r="AH25" s="6">
        <v>0</v>
      </c>
      <c r="AI25" s="6">
        <v>0</v>
      </c>
      <c r="AJ25" s="6"/>
      <c r="AK25" s="6"/>
      <c r="AL25" s="6"/>
      <c r="AM25" s="7">
        <v>0</v>
      </c>
      <c r="AN25" s="6">
        <v>1</v>
      </c>
      <c r="AO25" s="6">
        <v>0</v>
      </c>
      <c r="AP25" s="6"/>
      <c r="AQ25" s="6"/>
      <c r="AR25" s="6"/>
      <c r="AS25" s="7">
        <v>0</v>
      </c>
      <c r="AT25" s="7">
        <v>0</v>
      </c>
    </row>
    <row r="26" spans="2:46" ht="47.5" customHeight="1" x14ac:dyDescent="0.35">
      <c r="B26" s="96"/>
      <c r="C26" s="96"/>
      <c r="D26" s="96"/>
      <c r="E26" s="96"/>
      <c r="F26" s="96"/>
      <c r="G26" s="99"/>
      <c r="H26" s="99"/>
      <c r="I26" s="6" t="s">
        <v>76</v>
      </c>
      <c r="J26" s="6" t="s">
        <v>167</v>
      </c>
      <c r="K26" s="6" t="s">
        <v>159</v>
      </c>
      <c r="L26" s="6" t="s">
        <v>180</v>
      </c>
      <c r="M26" s="6" t="s">
        <v>160</v>
      </c>
      <c r="N26" s="6" t="s">
        <v>181</v>
      </c>
      <c r="O26" s="6" t="s">
        <v>119</v>
      </c>
      <c r="P26" s="6" t="s">
        <v>163</v>
      </c>
      <c r="Q26" s="6" t="s">
        <v>182</v>
      </c>
      <c r="R26" s="6">
        <v>4</v>
      </c>
      <c r="S26" s="6" t="s">
        <v>183</v>
      </c>
      <c r="T26" s="6" t="s">
        <v>184</v>
      </c>
      <c r="U26" s="7">
        <v>0.05</v>
      </c>
      <c r="V26" s="6">
        <v>1</v>
      </c>
      <c r="W26" s="34">
        <v>0</v>
      </c>
      <c r="X26" s="6" t="s">
        <v>185</v>
      </c>
      <c r="Y26" s="6"/>
      <c r="Z26" s="6" t="s">
        <v>186</v>
      </c>
      <c r="AA26" s="50">
        <f>+((W26/R26)/100%)*U26</f>
        <v>0</v>
      </c>
      <c r="AB26" s="6">
        <v>1</v>
      </c>
      <c r="AC26" s="6">
        <v>0</v>
      </c>
      <c r="AD26" s="6"/>
      <c r="AE26" s="6"/>
      <c r="AF26" s="6"/>
      <c r="AG26" s="7">
        <v>0</v>
      </c>
      <c r="AH26" s="6">
        <v>1</v>
      </c>
      <c r="AI26" s="6">
        <v>0</v>
      </c>
      <c r="AJ26" s="6"/>
      <c r="AK26" s="6"/>
      <c r="AL26" s="6"/>
      <c r="AM26" s="7">
        <v>0</v>
      </c>
      <c r="AN26" s="6">
        <v>1</v>
      </c>
      <c r="AO26" s="6">
        <v>0</v>
      </c>
      <c r="AP26" s="6"/>
      <c r="AQ26" s="6"/>
      <c r="AR26" s="6"/>
      <c r="AS26" s="7">
        <v>0</v>
      </c>
      <c r="AT26" s="7">
        <v>0</v>
      </c>
    </row>
    <row r="27" spans="2:46" ht="47.5" customHeight="1" x14ac:dyDescent="0.35">
      <c r="B27" s="96"/>
      <c r="C27" s="96"/>
      <c r="D27" s="96"/>
      <c r="E27" s="96"/>
      <c r="F27" s="96"/>
      <c r="G27" s="99"/>
      <c r="H27" s="99"/>
      <c r="I27" s="6" t="s">
        <v>76</v>
      </c>
      <c r="J27" s="6" t="s">
        <v>167</v>
      </c>
      <c r="K27" s="6" t="s">
        <v>159</v>
      </c>
      <c r="L27" s="6" t="s">
        <v>187</v>
      </c>
      <c r="M27" s="6" t="s">
        <v>160</v>
      </c>
      <c r="N27" s="6" t="s">
        <v>188</v>
      </c>
      <c r="O27" s="6" t="s">
        <v>119</v>
      </c>
      <c r="P27" s="6" t="s">
        <v>163</v>
      </c>
      <c r="Q27" s="6" t="s">
        <v>189</v>
      </c>
      <c r="R27" s="6">
        <v>4</v>
      </c>
      <c r="S27" s="6" t="s">
        <v>190</v>
      </c>
      <c r="T27" s="6" t="s">
        <v>191</v>
      </c>
      <c r="U27" s="7">
        <v>0.1</v>
      </c>
      <c r="V27" s="6">
        <v>1</v>
      </c>
      <c r="W27" s="6">
        <v>1</v>
      </c>
      <c r="X27" s="6" t="s">
        <v>192</v>
      </c>
      <c r="Y27" s="6"/>
      <c r="Z27" s="6" t="s">
        <v>193</v>
      </c>
      <c r="AA27" s="13">
        <v>2.5000000000000001E-2</v>
      </c>
      <c r="AB27" s="6">
        <v>1</v>
      </c>
      <c r="AC27" s="6">
        <v>0</v>
      </c>
      <c r="AD27" s="6"/>
      <c r="AE27" s="6"/>
      <c r="AF27" s="6"/>
      <c r="AG27" s="7">
        <v>0</v>
      </c>
      <c r="AH27" s="6">
        <v>1</v>
      </c>
      <c r="AI27" s="6">
        <v>0</v>
      </c>
      <c r="AJ27" s="6"/>
      <c r="AK27" s="6"/>
      <c r="AL27" s="6"/>
      <c r="AM27" s="7">
        <v>0</v>
      </c>
      <c r="AN27" s="6">
        <v>1</v>
      </c>
      <c r="AO27" s="6">
        <v>0</v>
      </c>
      <c r="AP27" s="6"/>
      <c r="AQ27" s="6"/>
      <c r="AR27" s="6"/>
      <c r="AS27" s="7">
        <v>0</v>
      </c>
      <c r="AT27" s="7">
        <v>2.5000000000000001E-2</v>
      </c>
    </row>
    <row r="28" spans="2:46" ht="47.5" customHeight="1" x14ac:dyDescent="0.35">
      <c r="B28" s="97"/>
      <c r="C28" s="97"/>
      <c r="D28" s="97"/>
      <c r="E28" s="97"/>
      <c r="F28" s="97"/>
      <c r="G28" s="100"/>
      <c r="H28" s="100"/>
      <c r="I28" s="6" t="s">
        <v>76</v>
      </c>
      <c r="J28" s="6" t="s">
        <v>167</v>
      </c>
      <c r="K28" s="6" t="s">
        <v>159</v>
      </c>
      <c r="L28" s="6" t="s">
        <v>79</v>
      </c>
      <c r="M28" s="6" t="s">
        <v>160</v>
      </c>
      <c r="N28" s="6" t="s">
        <v>194</v>
      </c>
      <c r="O28" s="6" t="s">
        <v>108</v>
      </c>
      <c r="P28" s="6" t="s">
        <v>163</v>
      </c>
      <c r="Q28" s="6" t="s">
        <v>195</v>
      </c>
      <c r="R28" s="6">
        <v>1</v>
      </c>
      <c r="S28" s="6" t="s">
        <v>196</v>
      </c>
      <c r="T28" s="6" t="s">
        <v>197</v>
      </c>
      <c r="U28" s="7">
        <v>0.05</v>
      </c>
      <c r="V28" s="6">
        <v>0</v>
      </c>
      <c r="W28" s="6">
        <v>0</v>
      </c>
      <c r="X28" s="6"/>
      <c r="Y28" s="6"/>
      <c r="Z28" s="6" t="s">
        <v>104</v>
      </c>
      <c r="AA28" s="13">
        <v>0</v>
      </c>
      <c r="AB28" s="6">
        <v>0</v>
      </c>
      <c r="AC28" s="6">
        <v>0</v>
      </c>
      <c r="AD28" s="6"/>
      <c r="AE28" s="6"/>
      <c r="AF28" s="6"/>
      <c r="AG28" s="7">
        <v>0</v>
      </c>
      <c r="AH28" s="6">
        <v>0</v>
      </c>
      <c r="AI28" s="6">
        <v>0</v>
      </c>
      <c r="AJ28" s="6"/>
      <c r="AK28" s="6"/>
      <c r="AL28" s="6"/>
      <c r="AM28" s="7">
        <v>0</v>
      </c>
      <c r="AN28" s="6">
        <v>1</v>
      </c>
      <c r="AO28" s="6">
        <v>0</v>
      </c>
      <c r="AP28" s="6"/>
      <c r="AQ28" s="6"/>
      <c r="AR28" s="6"/>
      <c r="AS28" s="7">
        <v>0</v>
      </c>
      <c r="AT28" s="7">
        <v>0</v>
      </c>
    </row>
    <row r="29" spans="2:46" x14ac:dyDescent="0.35">
      <c r="G29" s="15">
        <f>+AVERAGE(G11:G28)</f>
        <v>0.19416</v>
      </c>
      <c r="H29" s="15">
        <f>+AVERAGE(H11:H28)</f>
        <v>0.19666</v>
      </c>
    </row>
    <row r="30" spans="2:46" x14ac:dyDescent="0.35">
      <c r="AA30" s="49"/>
    </row>
    <row r="31" spans="2:46" x14ac:dyDescent="0.35">
      <c r="U31" s="48"/>
      <c r="AA31" s="49"/>
    </row>
    <row r="32" spans="2:46" x14ac:dyDescent="0.35">
      <c r="U32" s="48"/>
    </row>
    <row r="33" spans="21:21" x14ac:dyDescent="0.35">
      <c r="U33" s="48"/>
    </row>
    <row r="34" spans="21:21" x14ac:dyDescent="0.35">
      <c r="U34" s="48"/>
    </row>
    <row r="35" spans="21:21" x14ac:dyDescent="0.35">
      <c r="U35" s="48"/>
    </row>
    <row r="36" spans="21:21" x14ac:dyDescent="0.35">
      <c r="U36" s="48"/>
    </row>
  </sheetData>
  <mergeCells count="60">
    <mergeCell ref="H15:H17"/>
    <mergeCell ref="H18:H19"/>
    <mergeCell ref="H20:H21"/>
    <mergeCell ref="H22:H28"/>
    <mergeCell ref="G22:G28"/>
    <mergeCell ref="G20:G21"/>
    <mergeCell ref="G18:G19"/>
    <mergeCell ref="G15:G17"/>
    <mergeCell ref="B20:B21"/>
    <mergeCell ref="C20:C21"/>
    <mergeCell ref="D20:D21"/>
    <mergeCell ref="E20:E21"/>
    <mergeCell ref="F20:F21"/>
    <mergeCell ref="B22:B28"/>
    <mergeCell ref="C22:C28"/>
    <mergeCell ref="D22:D28"/>
    <mergeCell ref="E22:E28"/>
    <mergeCell ref="F22:F28"/>
    <mergeCell ref="B15:B17"/>
    <mergeCell ref="C15:C17"/>
    <mergeCell ref="D15:D17"/>
    <mergeCell ref="E15:E17"/>
    <mergeCell ref="F15:F17"/>
    <mergeCell ref="B18:B19"/>
    <mergeCell ref="C18:C19"/>
    <mergeCell ref="D18:D19"/>
    <mergeCell ref="E18:E19"/>
    <mergeCell ref="F18:F19"/>
    <mergeCell ref="G11:G14"/>
    <mergeCell ref="J9:J10"/>
    <mergeCell ref="K9:K10"/>
    <mergeCell ref="L9:L10"/>
    <mergeCell ref="M9:M10"/>
    <mergeCell ref="H11:H14"/>
    <mergeCell ref="B11:B14"/>
    <mergeCell ref="C11:C14"/>
    <mergeCell ref="D11:D14"/>
    <mergeCell ref="E11:E14"/>
    <mergeCell ref="F11:F14"/>
    <mergeCell ref="B8:M8"/>
    <mergeCell ref="N8:U9"/>
    <mergeCell ref="V8:AT8"/>
    <mergeCell ref="B9:B10"/>
    <mergeCell ref="C9:C10"/>
    <mergeCell ref="D9:D10"/>
    <mergeCell ref="E9:E10"/>
    <mergeCell ref="F9:F10"/>
    <mergeCell ref="G9:G10"/>
    <mergeCell ref="I9:I10"/>
    <mergeCell ref="AH9:AM9"/>
    <mergeCell ref="AN9:AS9"/>
    <mergeCell ref="AT9:AT10"/>
    <mergeCell ref="V9:AA9"/>
    <mergeCell ref="AB9:AG9"/>
    <mergeCell ref="B2:B5"/>
    <mergeCell ref="C2:AT2"/>
    <mergeCell ref="C3:F3"/>
    <mergeCell ref="G3:AT3"/>
    <mergeCell ref="C4:AT4"/>
    <mergeCell ref="D5:AT5"/>
  </mergeCells>
  <hyperlinks>
    <hyperlink ref="Y20" r:id="rId1" xr:uid="{E1BBAAED-6606-4F0A-96BA-589614A03A3D}"/>
  </hyperlinks>
  <pageMargins left="0.7" right="0.7" top="0.75" bottom="0.75" header="0.3" footer="0.3"/>
  <pageSetup paperSize="9" orientation="portrait"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3E3DFD-1C05-4406-ADAB-977C26343229}">
  <dimension ref="B2:AS16"/>
  <sheetViews>
    <sheetView topLeftCell="Q10" workbookViewId="0">
      <selection activeCell="Z14" sqref="Z14:Z15"/>
    </sheetView>
  </sheetViews>
  <sheetFormatPr baseColWidth="10" defaultColWidth="8.7265625" defaultRowHeight="14.5" x14ac:dyDescent="0.35"/>
  <cols>
    <col min="1" max="1" width="3" customWidth="1"/>
    <col min="2" max="2" width="25" customWidth="1"/>
    <col min="3" max="5" width="20" customWidth="1"/>
    <col min="6" max="6" width="30" customWidth="1"/>
    <col min="7" max="7" width="15" customWidth="1"/>
    <col min="8" max="12" width="20" customWidth="1"/>
    <col min="13" max="13" width="45" customWidth="1"/>
    <col min="14" max="15" width="15" customWidth="1"/>
    <col min="16" max="16" width="30" customWidth="1"/>
    <col min="17" max="17" width="15" customWidth="1"/>
    <col min="18" max="18" width="30" customWidth="1"/>
    <col min="19" max="19" width="45" customWidth="1"/>
    <col min="20" max="22" width="15" customWidth="1"/>
    <col min="23" max="25" width="25" customWidth="1"/>
    <col min="26" max="28" width="15" customWidth="1"/>
    <col min="29" max="31" width="25" customWidth="1"/>
    <col min="32" max="34" width="15" customWidth="1"/>
    <col min="35" max="37" width="25" customWidth="1"/>
    <col min="38" max="40" width="15" customWidth="1"/>
    <col min="41" max="43" width="25" customWidth="1"/>
    <col min="44" max="46" width="15" customWidth="1"/>
  </cols>
  <sheetData>
    <row r="2" spans="2:45" x14ac:dyDescent="0.35">
      <c r="B2" s="101"/>
      <c r="C2" s="104" t="s">
        <v>40</v>
      </c>
      <c r="D2" s="105"/>
      <c r="E2" s="105"/>
      <c r="F2" s="105"/>
      <c r="G2" s="105"/>
      <c r="H2" s="105"/>
      <c r="I2" s="105"/>
      <c r="J2" s="105"/>
      <c r="K2" s="105"/>
      <c r="L2" s="105"/>
      <c r="M2" s="105"/>
      <c r="N2" s="105"/>
      <c r="O2" s="105"/>
      <c r="P2" s="105"/>
      <c r="Q2" s="105"/>
      <c r="R2" s="105"/>
      <c r="S2" s="105"/>
      <c r="T2" s="105"/>
      <c r="U2" s="105"/>
      <c r="V2" s="105"/>
      <c r="W2" s="105"/>
      <c r="X2" s="105"/>
      <c r="Y2" s="105"/>
      <c r="Z2" s="105"/>
      <c r="AA2" s="105"/>
      <c r="AB2" s="105"/>
      <c r="AC2" s="105"/>
      <c r="AD2" s="105"/>
      <c r="AE2" s="105"/>
      <c r="AF2" s="105"/>
      <c r="AG2" s="105"/>
      <c r="AH2" s="105"/>
      <c r="AI2" s="105"/>
      <c r="AJ2" s="105"/>
      <c r="AK2" s="105"/>
      <c r="AL2" s="105"/>
      <c r="AM2" s="105"/>
      <c r="AN2" s="105"/>
      <c r="AO2" s="105"/>
      <c r="AP2" s="105"/>
      <c r="AQ2" s="105"/>
      <c r="AR2" s="105"/>
      <c r="AS2" s="106"/>
    </row>
    <row r="3" spans="2:45" x14ac:dyDescent="0.35">
      <c r="B3" s="102"/>
      <c r="C3" s="104" t="s">
        <v>41</v>
      </c>
      <c r="D3" s="105"/>
      <c r="E3" s="105"/>
      <c r="F3" s="106"/>
      <c r="G3" s="104" t="s">
        <v>42</v>
      </c>
      <c r="H3" s="105"/>
      <c r="I3" s="105"/>
      <c r="J3" s="105"/>
      <c r="K3" s="105"/>
      <c r="L3" s="105"/>
      <c r="M3" s="105"/>
      <c r="N3" s="105"/>
      <c r="O3" s="105"/>
      <c r="P3" s="105"/>
      <c r="Q3" s="105"/>
      <c r="R3" s="105"/>
      <c r="S3" s="105"/>
      <c r="T3" s="105"/>
      <c r="U3" s="105"/>
      <c r="V3" s="105"/>
      <c r="W3" s="105"/>
      <c r="X3" s="105"/>
      <c r="Y3" s="105"/>
      <c r="Z3" s="105"/>
      <c r="AA3" s="105"/>
      <c r="AB3" s="105"/>
      <c r="AC3" s="105"/>
      <c r="AD3" s="105"/>
      <c r="AE3" s="105"/>
      <c r="AF3" s="105"/>
      <c r="AG3" s="105"/>
      <c r="AH3" s="105"/>
      <c r="AI3" s="105"/>
      <c r="AJ3" s="105"/>
      <c r="AK3" s="105"/>
      <c r="AL3" s="105"/>
      <c r="AM3" s="105"/>
      <c r="AN3" s="105"/>
      <c r="AO3" s="105"/>
      <c r="AP3" s="105"/>
      <c r="AQ3" s="105"/>
      <c r="AR3" s="105"/>
      <c r="AS3" s="106"/>
    </row>
    <row r="4" spans="2:45" x14ac:dyDescent="0.35">
      <c r="B4" s="102"/>
      <c r="C4" s="104" t="s">
        <v>43</v>
      </c>
      <c r="D4" s="105"/>
      <c r="E4" s="105"/>
      <c r="F4" s="105"/>
      <c r="G4" s="105"/>
      <c r="H4" s="105"/>
      <c r="I4" s="105"/>
      <c r="J4" s="105"/>
      <c r="K4" s="105"/>
      <c r="L4" s="105"/>
      <c r="M4" s="105"/>
      <c r="N4" s="105"/>
      <c r="O4" s="105"/>
      <c r="P4" s="105"/>
      <c r="Q4" s="105"/>
      <c r="R4" s="105"/>
      <c r="S4" s="105"/>
      <c r="T4" s="105"/>
      <c r="U4" s="105"/>
      <c r="V4" s="105"/>
      <c r="W4" s="105"/>
      <c r="X4" s="105"/>
      <c r="Y4" s="105"/>
      <c r="Z4" s="105"/>
      <c r="AA4" s="105"/>
      <c r="AB4" s="105"/>
      <c r="AC4" s="105"/>
      <c r="AD4" s="105"/>
      <c r="AE4" s="105"/>
      <c r="AF4" s="105"/>
      <c r="AG4" s="105"/>
      <c r="AH4" s="105"/>
      <c r="AI4" s="105"/>
      <c r="AJ4" s="105"/>
      <c r="AK4" s="105"/>
      <c r="AL4" s="105"/>
      <c r="AM4" s="105"/>
      <c r="AN4" s="105"/>
      <c r="AO4" s="105"/>
      <c r="AP4" s="105"/>
      <c r="AQ4" s="105"/>
      <c r="AR4" s="105"/>
      <c r="AS4" s="106"/>
    </row>
    <row r="5" spans="2:45" x14ac:dyDescent="0.35">
      <c r="B5" s="103"/>
      <c r="C5" s="1">
        <v>2025</v>
      </c>
      <c r="D5" s="104"/>
      <c r="E5" s="105"/>
      <c r="F5" s="105"/>
      <c r="G5" s="105"/>
      <c r="H5" s="105"/>
      <c r="I5" s="105"/>
      <c r="J5" s="105"/>
      <c r="K5" s="105"/>
      <c r="L5" s="105"/>
      <c r="M5" s="105"/>
      <c r="N5" s="105"/>
      <c r="O5" s="105"/>
      <c r="P5" s="105"/>
      <c r="Q5" s="105"/>
      <c r="R5" s="105"/>
      <c r="S5" s="105"/>
      <c r="T5" s="105"/>
      <c r="U5" s="105"/>
      <c r="V5" s="105"/>
      <c r="W5" s="105"/>
      <c r="X5" s="105"/>
      <c r="Y5" s="105"/>
      <c r="Z5" s="105"/>
      <c r="AA5" s="105"/>
      <c r="AB5" s="105"/>
      <c r="AC5" s="105"/>
      <c r="AD5" s="105"/>
      <c r="AE5" s="105"/>
      <c r="AF5" s="105"/>
      <c r="AG5" s="105"/>
      <c r="AH5" s="105"/>
      <c r="AI5" s="105"/>
      <c r="AJ5" s="105"/>
      <c r="AK5" s="105"/>
      <c r="AL5" s="105"/>
      <c r="AM5" s="105"/>
      <c r="AN5" s="105"/>
      <c r="AO5" s="105"/>
      <c r="AP5" s="105"/>
      <c r="AQ5" s="105"/>
      <c r="AR5" s="105"/>
      <c r="AS5" s="106"/>
    </row>
    <row r="8" spans="2:45" x14ac:dyDescent="0.35">
      <c r="B8" s="107" t="s">
        <v>44</v>
      </c>
      <c r="C8" s="108"/>
      <c r="D8" s="108"/>
      <c r="E8" s="108"/>
      <c r="F8" s="108"/>
      <c r="G8" s="108"/>
      <c r="H8" s="108"/>
      <c r="I8" s="108"/>
      <c r="J8" s="108"/>
      <c r="K8" s="108"/>
      <c r="L8" s="109"/>
      <c r="M8" s="110" t="s">
        <v>45</v>
      </c>
      <c r="N8" s="111"/>
      <c r="O8" s="111"/>
      <c r="P8" s="111"/>
      <c r="Q8" s="111"/>
      <c r="R8" s="111"/>
      <c r="S8" s="111"/>
      <c r="T8" s="112"/>
      <c r="U8" s="107" t="s">
        <v>46</v>
      </c>
      <c r="V8" s="108"/>
      <c r="W8" s="108"/>
      <c r="X8" s="108"/>
      <c r="Y8" s="108"/>
      <c r="Z8" s="108"/>
      <c r="AA8" s="108"/>
      <c r="AB8" s="108"/>
      <c r="AC8" s="108"/>
      <c r="AD8" s="108"/>
      <c r="AE8" s="108"/>
      <c r="AF8" s="108"/>
      <c r="AG8" s="108"/>
      <c r="AH8" s="108"/>
      <c r="AI8" s="108"/>
      <c r="AJ8" s="108"/>
      <c r="AK8" s="108"/>
      <c r="AL8" s="108"/>
      <c r="AM8" s="108"/>
      <c r="AN8" s="108"/>
      <c r="AO8" s="108"/>
      <c r="AP8" s="108"/>
      <c r="AQ8" s="108"/>
      <c r="AR8" s="108"/>
      <c r="AS8" s="109"/>
    </row>
    <row r="9" spans="2:45" x14ac:dyDescent="0.35">
      <c r="B9" s="116" t="s">
        <v>47</v>
      </c>
      <c r="C9" s="116" t="s">
        <v>48</v>
      </c>
      <c r="D9" s="116" t="s">
        <v>49</v>
      </c>
      <c r="E9" s="116" t="s">
        <v>1</v>
      </c>
      <c r="F9" s="116" t="s">
        <v>50</v>
      </c>
      <c r="G9" s="116" t="s">
        <v>51</v>
      </c>
      <c r="H9" s="116" t="s">
        <v>52</v>
      </c>
      <c r="I9" s="116" t="s">
        <v>53</v>
      </c>
      <c r="J9" s="116" t="s">
        <v>54</v>
      </c>
      <c r="K9" s="116" t="s">
        <v>55</v>
      </c>
      <c r="L9" s="116" t="s">
        <v>56</v>
      </c>
      <c r="M9" s="113"/>
      <c r="N9" s="114"/>
      <c r="O9" s="114"/>
      <c r="P9" s="114"/>
      <c r="Q9" s="114"/>
      <c r="R9" s="114"/>
      <c r="S9" s="114"/>
      <c r="T9" s="115"/>
      <c r="U9" s="107" t="s">
        <v>57</v>
      </c>
      <c r="V9" s="108"/>
      <c r="W9" s="108"/>
      <c r="X9" s="108"/>
      <c r="Y9" s="108"/>
      <c r="Z9" s="109"/>
      <c r="AA9" s="107" t="s">
        <v>58</v>
      </c>
      <c r="AB9" s="108"/>
      <c r="AC9" s="108"/>
      <c r="AD9" s="108"/>
      <c r="AE9" s="108"/>
      <c r="AF9" s="109"/>
      <c r="AG9" s="107" t="s">
        <v>59</v>
      </c>
      <c r="AH9" s="108"/>
      <c r="AI9" s="108"/>
      <c r="AJ9" s="108"/>
      <c r="AK9" s="108"/>
      <c r="AL9" s="109"/>
      <c r="AM9" s="107" t="s">
        <v>60</v>
      </c>
      <c r="AN9" s="108"/>
      <c r="AO9" s="108"/>
      <c r="AP9" s="108"/>
      <c r="AQ9" s="108"/>
      <c r="AR9" s="109"/>
      <c r="AS9" s="116" t="s">
        <v>2</v>
      </c>
    </row>
    <row r="10" spans="2:45" ht="26" x14ac:dyDescent="0.35">
      <c r="B10" s="117"/>
      <c r="C10" s="117"/>
      <c r="D10" s="117"/>
      <c r="E10" s="117"/>
      <c r="F10" s="117"/>
      <c r="G10" s="117"/>
      <c r="H10" s="117"/>
      <c r="I10" s="117"/>
      <c r="J10" s="117"/>
      <c r="K10" s="117"/>
      <c r="L10" s="117"/>
      <c r="M10" s="1" t="s">
        <v>61</v>
      </c>
      <c r="N10" s="1" t="s">
        <v>62</v>
      </c>
      <c r="O10" s="1" t="s">
        <v>63</v>
      </c>
      <c r="P10" s="1" t="s">
        <v>64</v>
      </c>
      <c r="Q10" s="1" t="s">
        <v>48</v>
      </c>
      <c r="R10" s="1" t="s">
        <v>65</v>
      </c>
      <c r="S10" s="1" t="s">
        <v>66</v>
      </c>
      <c r="T10" s="1" t="s">
        <v>67</v>
      </c>
      <c r="U10" s="1" t="s">
        <v>68</v>
      </c>
      <c r="V10" s="1" t="s">
        <v>51</v>
      </c>
      <c r="W10" s="1" t="s">
        <v>69</v>
      </c>
      <c r="X10" s="1" t="s">
        <v>70</v>
      </c>
      <c r="Y10" s="1" t="s">
        <v>71</v>
      </c>
      <c r="Z10" s="1" t="s">
        <v>72</v>
      </c>
      <c r="AA10" s="1" t="s">
        <v>68</v>
      </c>
      <c r="AB10" s="1" t="s">
        <v>51</v>
      </c>
      <c r="AC10" s="1" t="s">
        <v>69</v>
      </c>
      <c r="AD10" s="1" t="s">
        <v>70</v>
      </c>
      <c r="AE10" s="1" t="s">
        <v>71</v>
      </c>
      <c r="AF10" s="1" t="s">
        <v>72</v>
      </c>
      <c r="AG10" s="1" t="s">
        <v>68</v>
      </c>
      <c r="AH10" s="1" t="s">
        <v>51</v>
      </c>
      <c r="AI10" s="1" t="s">
        <v>69</v>
      </c>
      <c r="AJ10" s="1" t="s">
        <v>70</v>
      </c>
      <c r="AK10" s="1" t="s">
        <v>71</v>
      </c>
      <c r="AL10" s="1" t="s">
        <v>72</v>
      </c>
      <c r="AM10" s="1" t="s">
        <v>68</v>
      </c>
      <c r="AN10" s="1" t="s">
        <v>51</v>
      </c>
      <c r="AO10" s="1" t="s">
        <v>69</v>
      </c>
      <c r="AP10" s="1" t="s">
        <v>70</v>
      </c>
      <c r="AQ10" s="1" t="s">
        <v>71</v>
      </c>
      <c r="AR10" s="1" t="s">
        <v>72</v>
      </c>
      <c r="AS10" s="120"/>
    </row>
    <row r="11" spans="2:45" ht="47.5" customHeight="1" x14ac:dyDescent="0.35">
      <c r="B11" s="101" t="s">
        <v>198</v>
      </c>
      <c r="C11" s="101" t="s">
        <v>199</v>
      </c>
      <c r="D11" s="101" t="s">
        <v>26</v>
      </c>
      <c r="E11" s="101" t="s">
        <v>4</v>
      </c>
      <c r="F11" s="101" t="s">
        <v>200</v>
      </c>
      <c r="G11" s="118">
        <v>0.25</v>
      </c>
      <c r="H11" s="2" t="s">
        <v>225</v>
      </c>
      <c r="I11" s="2" t="s">
        <v>167</v>
      </c>
      <c r="J11" s="2" t="s">
        <v>159</v>
      </c>
      <c r="K11" s="2" t="s">
        <v>202</v>
      </c>
      <c r="L11" s="2" t="s">
        <v>106</v>
      </c>
      <c r="M11" s="2" t="s">
        <v>203</v>
      </c>
      <c r="N11" s="2" t="s">
        <v>119</v>
      </c>
      <c r="O11" s="2" t="s">
        <v>163</v>
      </c>
      <c r="P11" s="2" t="s">
        <v>204</v>
      </c>
      <c r="Q11" s="2">
        <v>24</v>
      </c>
      <c r="R11" s="2" t="s">
        <v>205</v>
      </c>
      <c r="S11" s="2" t="s">
        <v>206</v>
      </c>
      <c r="T11" s="3">
        <v>0.35</v>
      </c>
      <c r="U11" s="2">
        <v>6</v>
      </c>
      <c r="V11" s="2">
        <v>6</v>
      </c>
      <c r="W11" s="2" t="s">
        <v>207</v>
      </c>
      <c r="X11" s="2"/>
      <c r="Y11" s="2" t="s">
        <v>208</v>
      </c>
      <c r="Z11" s="9">
        <v>8.7499999999999994E-2</v>
      </c>
      <c r="AA11" s="2">
        <v>6</v>
      </c>
      <c r="AB11" s="2">
        <v>0</v>
      </c>
      <c r="AC11" s="2"/>
      <c r="AD11" s="2"/>
      <c r="AE11" s="2"/>
      <c r="AF11" s="3">
        <v>0</v>
      </c>
      <c r="AG11" s="2">
        <v>6</v>
      </c>
      <c r="AH11" s="2">
        <v>0</v>
      </c>
      <c r="AI11" s="2"/>
      <c r="AJ11" s="2"/>
      <c r="AK11" s="2"/>
      <c r="AL11" s="3">
        <v>0</v>
      </c>
      <c r="AM11" s="2">
        <v>6</v>
      </c>
      <c r="AN11" s="2">
        <v>0</v>
      </c>
      <c r="AO11" s="2"/>
      <c r="AP11" s="2"/>
      <c r="AQ11" s="2"/>
      <c r="AR11" s="3">
        <v>0</v>
      </c>
      <c r="AS11" s="3">
        <v>8.7499999999999994E-2</v>
      </c>
    </row>
    <row r="12" spans="2:45" ht="47.5" customHeight="1" x14ac:dyDescent="0.35">
      <c r="B12" s="121"/>
      <c r="C12" s="121"/>
      <c r="D12" s="121"/>
      <c r="E12" s="121"/>
      <c r="F12" s="121"/>
      <c r="G12" s="123"/>
      <c r="H12" s="2" t="s">
        <v>225</v>
      </c>
      <c r="I12" s="2" t="s">
        <v>167</v>
      </c>
      <c r="J12" s="2" t="s">
        <v>159</v>
      </c>
      <c r="K12" s="2" t="s">
        <v>202</v>
      </c>
      <c r="L12" s="2" t="s">
        <v>106</v>
      </c>
      <c r="M12" s="2" t="s">
        <v>209</v>
      </c>
      <c r="N12" s="2" t="s">
        <v>119</v>
      </c>
      <c r="O12" s="2" t="s">
        <v>163</v>
      </c>
      <c r="P12" s="2" t="s">
        <v>210</v>
      </c>
      <c r="Q12" s="2">
        <v>12</v>
      </c>
      <c r="R12" s="2" t="s">
        <v>211</v>
      </c>
      <c r="S12" s="2" t="s">
        <v>212</v>
      </c>
      <c r="T12" s="3">
        <v>0.35</v>
      </c>
      <c r="U12" s="2">
        <v>3</v>
      </c>
      <c r="V12" s="2">
        <v>3</v>
      </c>
      <c r="W12" s="2" t="s">
        <v>213</v>
      </c>
      <c r="X12" s="2"/>
      <c r="Y12" s="2" t="s">
        <v>208</v>
      </c>
      <c r="Z12" s="9">
        <v>8.7499999999999994E-2</v>
      </c>
      <c r="AA12" s="2">
        <v>3</v>
      </c>
      <c r="AB12" s="2">
        <v>0</v>
      </c>
      <c r="AC12" s="2"/>
      <c r="AD12" s="2"/>
      <c r="AE12" s="2"/>
      <c r="AF12" s="3">
        <v>0</v>
      </c>
      <c r="AG12" s="2">
        <v>3</v>
      </c>
      <c r="AH12" s="2">
        <v>0</v>
      </c>
      <c r="AI12" s="2"/>
      <c r="AJ12" s="2"/>
      <c r="AK12" s="2"/>
      <c r="AL12" s="3">
        <v>0</v>
      </c>
      <c r="AM12" s="2">
        <v>3</v>
      </c>
      <c r="AN12" s="2">
        <v>0</v>
      </c>
      <c r="AO12" s="2"/>
      <c r="AP12" s="2"/>
      <c r="AQ12" s="2"/>
      <c r="AR12" s="3">
        <v>0</v>
      </c>
      <c r="AS12" s="3">
        <v>8.7499999999999994E-2</v>
      </c>
    </row>
    <row r="13" spans="2:45" ht="47.5" customHeight="1" x14ac:dyDescent="0.35">
      <c r="B13" s="122"/>
      <c r="C13" s="122"/>
      <c r="D13" s="122"/>
      <c r="E13" s="122"/>
      <c r="F13" s="122"/>
      <c r="G13" s="119"/>
      <c r="H13" s="2" t="s">
        <v>225</v>
      </c>
      <c r="I13" s="2" t="s">
        <v>167</v>
      </c>
      <c r="J13" s="2" t="s">
        <v>159</v>
      </c>
      <c r="K13" s="2" t="s">
        <v>202</v>
      </c>
      <c r="L13" s="2" t="s">
        <v>106</v>
      </c>
      <c r="M13" s="2" t="s">
        <v>214</v>
      </c>
      <c r="N13" s="2" t="s">
        <v>119</v>
      </c>
      <c r="O13" s="2" t="s">
        <v>163</v>
      </c>
      <c r="P13" s="2" t="s">
        <v>215</v>
      </c>
      <c r="Q13" s="2">
        <v>24</v>
      </c>
      <c r="R13" s="2" t="s">
        <v>216</v>
      </c>
      <c r="S13" s="2" t="s">
        <v>217</v>
      </c>
      <c r="T13" s="3">
        <v>0.3</v>
      </c>
      <c r="U13" s="2">
        <v>6</v>
      </c>
      <c r="V13" s="2">
        <v>6</v>
      </c>
      <c r="W13" s="2" t="s">
        <v>218</v>
      </c>
      <c r="X13" s="2"/>
      <c r="Y13" s="2" t="s">
        <v>208</v>
      </c>
      <c r="Z13" s="9">
        <v>7.4999999999999997E-2</v>
      </c>
      <c r="AA13" s="2">
        <v>6</v>
      </c>
      <c r="AB13" s="2">
        <v>0</v>
      </c>
      <c r="AC13" s="2"/>
      <c r="AD13" s="2"/>
      <c r="AE13" s="2"/>
      <c r="AF13" s="3">
        <v>0</v>
      </c>
      <c r="AG13" s="2">
        <v>6</v>
      </c>
      <c r="AH13" s="2">
        <v>0</v>
      </c>
      <c r="AI13" s="2"/>
      <c r="AJ13" s="2"/>
      <c r="AK13" s="2"/>
      <c r="AL13" s="3">
        <v>0</v>
      </c>
      <c r="AM13" s="2">
        <v>6</v>
      </c>
      <c r="AN13" s="2">
        <v>0</v>
      </c>
      <c r="AO13" s="2"/>
      <c r="AP13" s="2"/>
      <c r="AQ13" s="2"/>
      <c r="AR13" s="3">
        <v>0</v>
      </c>
      <c r="AS13" s="3">
        <v>7.4999999999999997E-2</v>
      </c>
    </row>
    <row r="14" spans="2:45" ht="47.5" customHeight="1" x14ac:dyDescent="0.35">
      <c r="B14" s="101" t="s">
        <v>156</v>
      </c>
      <c r="C14" s="101" t="s">
        <v>219</v>
      </c>
      <c r="D14" s="101" t="s">
        <v>26</v>
      </c>
      <c r="E14" s="101" t="s">
        <v>4</v>
      </c>
      <c r="F14" s="101" t="s">
        <v>220</v>
      </c>
      <c r="G14" s="118">
        <v>0.25</v>
      </c>
      <c r="H14" s="2" t="s">
        <v>225</v>
      </c>
      <c r="I14" s="2" t="s">
        <v>167</v>
      </c>
      <c r="J14" s="2" t="s">
        <v>159</v>
      </c>
      <c r="K14" s="2" t="s">
        <v>187</v>
      </c>
      <c r="L14" s="2" t="s">
        <v>106</v>
      </c>
      <c r="M14" s="2" t="s">
        <v>221</v>
      </c>
      <c r="N14" s="2" t="s">
        <v>119</v>
      </c>
      <c r="O14" s="2" t="s">
        <v>163</v>
      </c>
      <c r="P14" s="2" t="s">
        <v>210</v>
      </c>
      <c r="Q14" s="2">
        <v>24</v>
      </c>
      <c r="R14" s="2" t="s">
        <v>205</v>
      </c>
      <c r="S14" s="2" t="s">
        <v>206</v>
      </c>
      <c r="T14" s="3">
        <v>0.5</v>
      </c>
      <c r="U14" s="2">
        <v>6</v>
      </c>
      <c r="V14" s="2">
        <v>6</v>
      </c>
      <c r="W14" s="2" t="s">
        <v>222</v>
      </c>
      <c r="X14" s="2"/>
      <c r="Y14" s="2" t="s">
        <v>208</v>
      </c>
      <c r="Z14" s="9">
        <v>0.125</v>
      </c>
      <c r="AA14" s="2">
        <v>6</v>
      </c>
      <c r="AB14" s="2">
        <v>0</v>
      </c>
      <c r="AC14" s="2"/>
      <c r="AD14" s="2"/>
      <c r="AE14" s="2"/>
      <c r="AF14" s="3">
        <v>0</v>
      </c>
      <c r="AG14" s="2">
        <v>6</v>
      </c>
      <c r="AH14" s="2">
        <v>0</v>
      </c>
      <c r="AI14" s="2"/>
      <c r="AJ14" s="2"/>
      <c r="AK14" s="2"/>
      <c r="AL14" s="3">
        <v>0</v>
      </c>
      <c r="AM14" s="2">
        <v>6</v>
      </c>
      <c r="AN14" s="2">
        <v>0</v>
      </c>
      <c r="AO14" s="2"/>
      <c r="AP14" s="2"/>
      <c r="AQ14" s="2"/>
      <c r="AR14" s="3">
        <v>0</v>
      </c>
      <c r="AS14" s="3">
        <v>0.125</v>
      </c>
    </row>
    <row r="15" spans="2:45" ht="47.5" customHeight="1" x14ac:dyDescent="0.35">
      <c r="B15" s="122"/>
      <c r="C15" s="122"/>
      <c r="D15" s="122"/>
      <c r="E15" s="122"/>
      <c r="F15" s="122"/>
      <c r="G15" s="119"/>
      <c r="H15" s="2" t="s">
        <v>225</v>
      </c>
      <c r="I15" s="2" t="s">
        <v>167</v>
      </c>
      <c r="J15" s="2" t="s">
        <v>159</v>
      </c>
      <c r="K15" s="2" t="s">
        <v>187</v>
      </c>
      <c r="L15" s="2" t="s">
        <v>106</v>
      </c>
      <c r="M15" s="2" t="s">
        <v>223</v>
      </c>
      <c r="N15" s="2" t="s">
        <v>119</v>
      </c>
      <c r="O15" s="2" t="s">
        <v>163</v>
      </c>
      <c r="P15" s="2" t="s">
        <v>210</v>
      </c>
      <c r="Q15" s="2">
        <v>12</v>
      </c>
      <c r="R15" s="2" t="s">
        <v>211</v>
      </c>
      <c r="S15" s="2" t="s">
        <v>212</v>
      </c>
      <c r="T15" s="3">
        <v>0.5</v>
      </c>
      <c r="U15" s="2">
        <v>3</v>
      </c>
      <c r="V15" s="2">
        <v>3</v>
      </c>
      <c r="W15" s="2" t="s">
        <v>224</v>
      </c>
      <c r="X15" s="2"/>
      <c r="Y15" s="2" t="s">
        <v>208</v>
      </c>
      <c r="Z15" s="9">
        <v>0.125</v>
      </c>
      <c r="AA15" s="2">
        <v>3</v>
      </c>
      <c r="AB15" s="2">
        <v>0</v>
      </c>
      <c r="AC15" s="2"/>
      <c r="AD15" s="2"/>
      <c r="AE15" s="2"/>
      <c r="AF15" s="3">
        <v>0</v>
      </c>
      <c r="AG15" s="2">
        <v>3</v>
      </c>
      <c r="AH15" s="2">
        <v>0</v>
      </c>
      <c r="AI15" s="2"/>
      <c r="AJ15" s="2"/>
      <c r="AK15" s="2"/>
      <c r="AL15" s="3">
        <v>0</v>
      </c>
      <c r="AM15" s="2">
        <v>3</v>
      </c>
      <c r="AN15" s="2">
        <v>0</v>
      </c>
      <c r="AO15" s="2"/>
      <c r="AP15" s="2"/>
      <c r="AQ15" s="2"/>
      <c r="AR15" s="3">
        <v>0</v>
      </c>
      <c r="AS15" s="3">
        <v>0.125</v>
      </c>
    </row>
    <row r="16" spans="2:45" x14ac:dyDescent="0.35">
      <c r="G16" s="17">
        <f>+AVERAGE(G11:G15)</f>
        <v>0.25</v>
      </c>
    </row>
  </sheetData>
  <mergeCells count="37">
    <mergeCell ref="B14:B15"/>
    <mergeCell ref="C14:C15"/>
    <mergeCell ref="D14:D15"/>
    <mergeCell ref="E14:E15"/>
    <mergeCell ref="F14:F15"/>
    <mergeCell ref="G14:G15"/>
    <mergeCell ref="AG9:AL9"/>
    <mergeCell ref="AM9:AR9"/>
    <mergeCell ref="AS9:AS10"/>
    <mergeCell ref="B11:B13"/>
    <mergeCell ref="C11:C13"/>
    <mergeCell ref="D11:D13"/>
    <mergeCell ref="E11:E13"/>
    <mergeCell ref="F11:F13"/>
    <mergeCell ref="G11:G13"/>
    <mergeCell ref="I9:I10"/>
    <mergeCell ref="J9:J10"/>
    <mergeCell ref="K9:K10"/>
    <mergeCell ref="L9:L10"/>
    <mergeCell ref="U9:Z9"/>
    <mergeCell ref="AA9:AF9"/>
    <mergeCell ref="B8:L8"/>
    <mergeCell ref="M8:T9"/>
    <mergeCell ref="U8:AS8"/>
    <mergeCell ref="B9:B10"/>
    <mergeCell ref="C9:C10"/>
    <mergeCell ref="D9:D10"/>
    <mergeCell ref="E9:E10"/>
    <mergeCell ref="F9:F10"/>
    <mergeCell ref="G9:G10"/>
    <mergeCell ref="H9:H10"/>
    <mergeCell ref="B2:B5"/>
    <mergeCell ref="C2:AS2"/>
    <mergeCell ref="C3:F3"/>
    <mergeCell ref="G3:AS3"/>
    <mergeCell ref="C4:AS4"/>
    <mergeCell ref="D5:AS5"/>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40AF6D-769E-4538-BD54-4C758CD8F1CE}">
  <dimension ref="B2:AS29"/>
  <sheetViews>
    <sheetView topLeftCell="A22" workbookViewId="0">
      <selection activeCell="V25" sqref="V25"/>
    </sheetView>
  </sheetViews>
  <sheetFormatPr baseColWidth="10" defaultColWidth="8.7265625" defaultRowHeight="14.5" x14ac:dyDescent="0.35"/>
  <cols>
    <col min="1" max="1" width="3" customWidth="1"/>
    <col min="2" max="2" width="25" customWidth="1"/>
    <col min="3" max="5" width="20" customWidth="1"/>
    <col min="6" max="6" width="30" customWidth="1"/>
    <col min="7" max="7" width="15" customWidth="1"/>
    <col min="8" max="12" width="20" customWidth="1"/>
    <col min="13" max="13" width="45" customWidth="1"/>
    <col min="14" max="15" width="15" customWidth="1"/>
    <col min="16" max="16" width="30" customWidth="1"/>
    <col min="17" max="17" width="15" customWidth="1"/>
    <col min="18" max="18" width="30" customWidth="1"/>
    <col min="19" max="19" width="45" customWidth="1"/>
    <col min="20" max="22" width="15" customWidth="1"/>
    <col min="23" max="23" width="29" customWidth="1"/>
    <col min="24" max="25" width="25" customWidth="1"/>
    <col min="26" max="28" width="15" customWidth="1"/>
    <col min="29" max="31" width="25" customWidth="1"/>
    <col min="32" max="34" width="15" customWidth="1"/>
    <col min="35" max="37" width="25" customWidth="1"/>
    <col min="38" max="40" width="15" customWidth="1"/>
    <col min="41" max="43" width="25" customWidth="1"/>
    <col min="44" max="46" width="15" customWidth="1"/>
  </cols>
  <sheetData>
    <row r="2" spans="2:45" x14ac:dyDescent="0.35">
      <c r="B2" s="101"/>
      <c r="C2" s="104" t="s">
        <v>40</v>
      </c>
      <c r="D2" s="105"/>
      <c r="E2" s="105"/>
      <c r="F2" s="105"/>
      <c r="G2" s="105"/>
      <c r="H2" s="105"/>
      <c r="I2" s="105"/>
      <c r="J2" s="105"/>
      <c r="K2" s="105"/>
      <c r="L2" s="105"/>
      <c r="M2" s="105"/>
      <c r="N2" s="105"/>
      <c r="O2" s="105"/>
      <c r="P2" s="105"/>
      <c r="Q2" s="105"/>
      <c r="R2" s="105"/>
      <c r="S2" s="105"/>
      <c r="T2" s="105"/>
      <c r="U2" s="105"/>
      <c r="V2" s="105"/>
      <c r="W2" s="105"/>
      <c r="X2" s="105"/>
      <c r="Y2" s="105"/>
      <c r="Z2" s="105"/>
      <c r="AA2" s="105"/>
      <c r="AB2" s="105"/>
      <c r="AC2" s="105"/>
      <c r="AD2" s="105"/>
      <c r="AE2" s="105"/>
      <c r="AF2" s="105"/>
      <c r="AG2" s="105"/>
      <c r="AH2" s="105"/>
      <c r="AI2" s="105"/>
      <c r="AJ2" s="105"/>
      <c r="AK2" s="105"/>
      <c r="AL2" s="105"/>
      <c r="AM2" s="105"/>
      <c r="AN2" s="105"/>
      <c r="AO2" s="105"/>
      <c r="AP2" s="105"/>
      <c r="AQ2" s="105"/>
      <c r="AR2" s="105"/>
      <c r="AS2" s="106"/>
    </row>
    <row r="3" spans="2:45" x14ac:dyDescent="0.35">
      <c r="B3" s="102"/>
      <c r="C3" s="104" t="s">
        <v>41</v>
      </c>
      <c r="D3" s="105"/>
      <c r="E3" s="105"/>
      <c r="F3" s="106"/>
      <c r="G3" s="104" t="s">
        <v>42</v>
      </c>
      <c r="H3" s="105"/>
      <c r="I3" s="105"/>
      <c r="J3" s="105"/>
      <c r="K3" s="105"/>
      <c r="L3" s="105"/>
      <c r="M3" s="105"/>
      <c r="N3" s="105"/>
      <c r="O3" s="105"/>
      <c r="P3" s="105"/>
      <c r="Q3" s="105"/>
      <c r="R3" s="105"/>
      <c r="S3" s="105"/>
      <c r="T3" s="105"/>
      <c r="U3" s="105"/>
      <c r="V3" s="105"/>
      <c r="W3" s="105"/>
      <c r="X3" s="105"/>
      <c r="Y3" s="105"/>
      <c r="Z3" s="105"/>
      <c r="AA3" s="105"/>
      <c r="AB3" s="105"/>
      <c r="AC3" s="105"/>
      <c r="AD3" s="105"/>
      <c r="AE3" s="105"/>
      <c r="AF3" s="105"/>
      <c r="AG3" s="105"/>
      <c r="AH3" s="105"/>
      <c r="AI3" s="105"/>
      <c r="AJ3" s="105"/>
      <c r="AK3" s="105"/>
      <c r="AL3" s="105"/>
      <c r="AM3" s="105"/>
      <c r="AN3" s="105"/>
      <c r="AO3" s="105"/>
      <c r="AP3" s="105"/>
      <c r="AQ3" s="105"/>
      <c r="AR3" s="105"/>
      <c r="AS3" s="106"/>
    </row>
    <row r="4" spans="2:45" x14ac:dyDescent="0.35">
      <c r="B4" s="102"/>
      <c r="C4" s="104" t="s">
        <v>43</v>
      </c>
      <c r="D4" s="105"/>
      <c r="E4" s="105"/>
      <c r="F4" s="105"/>
      <c r="G4" s="105"/>
      <c r="H4" s="105"/>
      <c r="I4" s="105"/>
      <c r="J4" s="105"/>
      <c r="K4" s="105"/>
      <c r="L4" s="105"/>
      <c r="M4" s="105"/>
      <c r="N4" s="105"/>
      <c r="O4" s="105"/>
      <c r="P4" s="105"/>
      <c r="Q4" s="105"/>
      <c r="R4" s="105"/>
      <c r="S4" s="105"/>
      <c r="T4" s="105"/>
      <c r="U4" s="105"/>
      <c r="V4" s="105"/>
      <c r="W4" s="105"/>
      <c r="X4" s="105"/>
      <c r="Y4" s="105"/>
      <c r="Z4" s="105"/>
      <c r="AA4" s="105"/>
      <c r="AB4" s="105"/>
      <c r="AC4" s="105"/>
      <c r="AD4" s="105"/>
      <c r="AE4" s="105"/>
      <c r="AF4" s="105"/>
      <c r="AG4" s="105"/>
      <c r="AH4" s="105"/>
      <c r="AI4" s="105"/>
      <c r="AJ4" s="105"/>
      <c r="AK4" s="105"/>
      <c r="AL4" s="105"/>
      <c r="AM4" s="105"/>
      <c r="AN4" s="105"/>
      <c r="AO4" s="105"/>
      <c r="AP4" s="105"/>
      <c r="AQ4" s="105"/>
      <c r="AR4" s="105"/>
      <c r="AS4" s="106"/>
    </row>
    <row r="5" spans="2:45" x14ac:dyDescent="0.35">
      <c r="B5" s="103"/>
      <c r="C5" s="1">
        <v>2025</v>
      </c>
      <c r="D5" s="104"/>
      <c r="E5" s="105"/>
      <c r="F5" s="105"/>
      <c r="G5" s="105"/>
      <c r="H5" s="105"/>
      <c r="I5" s="105"/>
      <c r="J5" s="105"/>
      <c r="K5" s="105"/>
      <c r="L5" s="105"/>
      <c r="M5" s="105"/>
      <c r="N5" s="105"/>
      <c r="O5" s="105"/>
      <c r="P5" s="105"/>
      <c r="Q5" s="105"/>
      <c r="R5" s="105"/>
      <c r="S5" s="105"/>
      <c r="T5" s="105"/>
      <c r="U5" s="105"/>
      <c r="V5" s="105"/>
      <c r="W5" s="105"/>
      <c r="X5" s="105"/>
      <c r="Y5" s="105"/>
      <c r="Z5" s="105"/>
      <c r="AA5" s="105"/>
      <c r="AB5" s="105"/>
      <c r="AC5" s="105"/>
      <c r="AD5" s="105"/>
      <c r="AE5" s="105"/>
      <c r="AF5" s="105"/>
      <c r="AG5" s="105"/>
      <c r="AH5" s="105"/>
      <c r="AI5" s="105"/>
      <c r="AJ5" s="105"/>
      <c r="AK5" s="105"/>
      <c r="AL5" s="105"/>
      <c r="AM5" s="105"/>
      <c r="AN5" s="105"/>
      <c r="AO5" s="105"/>
      <c r="AP5" s="105"/>
      <c r="AQ5" s="105"/>
      <c r="AR5" s="105"/>
      <c r="AS5" s="106"/>
    </row>
    <row r="8" spans="2:45" x14ac:dyDescent="0.35">
      <c r="B8" s="107" t="s">
        <v>44</v>
      </c>
      <c r="C8" s="108"/>
      <c r="D8" s="108"/>
      <c r="E8" s="108"/>
      <c r="F8" s="108"/>
      <c r="G8" s="108"/>
      <c r="H8" s="108"/>
      <c r="I8" s="108"/>
      <c r="J8" s="108"/>
      <c r="K8" s="108"/>
      <c r="L8" s="109"/>
      <c r="M8" s="110" t="s">
        <v>45</v>
      </c>
      <c r="N8" s="111"/>
      <c r="O8" s="111"/>
      <c r="P8" s="111"/>
      <c r="Q8" s="111"/>
      <c r="R8" s="111"/>
      <c r="S8" s="111"/>
      <c r="T8" s="112"/>
      <c r="U8" s="107" t="s">
        <v>46</v>
      </c>
      <c r="V8" s="108"/>
      <c r="W8" s="108"/>
      <c r="X8" s="108"/>
      <c r="Y8" s="108"/>
      <c r="Z8" s="108"/>
      <c r="AA8" s="108"/>
      <c r="AB8" s="108"/>
      <c r="AC8" s="108"/>
      <c r="AD8" s="108"/>
      <c r="AE8" s="108"/>
      <c r="AF8" s="108"/>
      <c r="AG8" s="108"/>
      <c r="AH8" s="108"/>
      <c r="AI8" s="108"/>
      <c r="AJ8" s="108"/>
      <c r="AK8" s="108"/>
      <c r="AL8" s="108"/>
      <c r="AM8" s="108"/>
      <c r="AN8" s="108"/>
      <c r="AO8" s="108"/>
      <c r="AP8" s="108"/>
      <c r="AQ8" s="108"/>
      <c r="AR8" s="108"/>
      <c r="AS8" s="109"/>
    </row>
    <row r="9" spans="2:45" x14ac:dyDescent="0.35">
      <c r="B9" s="116" t="s">
        <v>47</v>
      </c>
      <c r="C9" s="116" t="s">
        <v>48</v>
      </c>
      <c r="D9" s="116" t="s">
        <v>49</v>
      </c>
      <c r="E9" s="116" t="s">
        <v>1</v>
      </c>
      <c r="F9" s="116" t="s">
        <v>50</v>
      </c>
      <c r="G9" s="116" t="s">
        <v>51</v>
      </c>
      <c r="H9" s="116" t="s">
        <v>52</v>
      </c>
      <c r="I9" s="116" t="s">
        <v>53</v>
      </c>
      <c r="J9" s="116" t="s">
        <v>54</v>
      </c>
      <c r="K9" s="116" t="s">
        <v>55</v>
      </c>
      <c r="L9" s="116" t="s">
        <v>56</v>
      </c>
      <c r="M9" s="113"/>
      <c r="N9" s="114"/>
      <c r="O9" s="114"/>
      <c r="P9" s="114"/>
      <c r="Q9" s="114"/>
      <c r="R9" s="114"/>
      <c r="S9" s="114"/>
      <c r="T9" s="115"/>
      <c r="U9" s="107" t="s">
        <v>57</v>
      </c>
      <c r="V9" s="108"/>
      <c r="W9" s="108"/>
      <c r="X9" s="108"/>
      <c r="Y9" s="108"/>
      <c r="Z9" s="109"/>
      <c r="AA9" s="107" t="s">
        <v>58</v>
      </c>
      <c r="AB9" s="108"/>
      <c r="AC9" s="108"/>
      <c r="AD9" s="108"/>
      <c r="AE9" s="108"/>
      <c r="AF9" s="109"/>
      <c r="AG9" s="107" t="s">
        <v>59</v>
      </c>
      <c r="AH9" s="108"/>
      <c r="AI9" s="108"/>
      <c r="AJ9" s="108"/>
      <c r="AK9" s="108"/>
      <c r="AL9" s="109"/>
      <c r="AM9" s="107" t="s">
        <v>60</v>
      </c>
      <c r="AN9" s="108"/>
      <c r="AO9" s="108"/>
      <c r="AP9" s="108"/>
      <c r="AQ9" s="108"/>
      <c r="AR9" s="109"/>
      <c r="AS9" s="116" t="s">
        <v>2</v>
      </c>
    </row>
    <row r="10" spans="2:45" ht="26" x14ac:dyDescent="0.35">
      <c r="B10" s="117"/>
      <c r="C10" s="117"/>
      <c r="D10" s="117"/>
      <c r="E10" s="117"/>
      <c r="F10" s="117"/>
      <c r="G10" s="117"/>
      <c r="H10" s="117"/>
      <c r="I10" s="117"/>
      <c r="J10" s="117"/>
      <c r="K10" s="117"/>
      <c r="L10" s="117"/>
      <c r="M10" s="1" t="s">
        <v>61</v>
      </c>
      <c r="N10" s="1" t="s">
        <v>62</v>
      </c>
      <c r="O10" s="1" t="s">
        <v>63</v>
      </c>
      <c r="P10" s="1" t="s">
        <v>64</v>
      </c>
      <c r="Q10" s="1" t="s">
        <v>48</v>
      </c>
      <c r="R10" s="1" t="s">
        <v>65</v>
      </c>
      <c r="S10" s="1" t="s">
        <v>66</v>
      </c>
      <c r="T10" s="1" t="s">
        <v>67</v>
      </c>
      <c r="U10" s="1" t="s">
        <v>68</v>
      </c>
      <c r="V10" s="1" t="s">
        <v>51</v>
      </c>
      <c r="W10" s="1" t="s">
        <v>69</v>
      </c>
      <c r="X10" s="1" t="s">
        <v>70</v>
      </c>
      <c r="Y10" s="1" t="s">
        <v>71</v>
      </c>
      <c r="Z10" s="1" t="s">
        <v>72</v>
      </c>
      <c r="AA10" s="1" t="s">
        <v>68</v>
      </c>
      <c r="AB10" s="1" t="s">
        <v>51</v>
      </c>
      <c r="AC10" s="1" t="s">
        <v>69</v>
      </c>
      <c r="AD10" s="1" t="s">
        <v>70</v>
      </c>
      <c r="AE10" s="1" t="s">
        <v>71</v>
      </c>
      <c r="AF10" s="1" t="s">
        <v>72</v>
      </c>
      <c r="AG10" s="1" t="s">
        <v>68</v>
      </c>
      <c r="AH10" s="1" t="s">
        <v>51</v>
      </c>
      <c r="AI10" s="1" t="s">
        <v>69</v>
      </c>
      <c r="AJ10" s="1" t="s">
        <v>70</v>
      </c>
      <c r="AK10" s="1" t="s">
        <v>71</v>
      </c>
      <c r="AL10" s="1" t="s">
        <v>72</v>
      </c>
      <c r="AM10" s="1" t="s">
        <v>68</v>
      </c>
      <c r="AN10" s="1" t="s">
        <v>51</v>
      </c>
      <c r="AO10" s="1" t="s">
        <v>69</v>
      </c>
      <c r="AP10" s="1" t="s">
        <v>70</v>
      </c>
      <c r="AQ10" s="1" t="s">
        <v>71</v>
      </c>
      <c r="AR10" s="1" t="s">
        <v>72</v>
      </c>
      <c r="AS10" s="120"/>
    </row>
    <row r="11" spans="2:45" ht="58" customHeight="1" x14ac:dyDescent="0.35">
      <c r="B11" s="101" t="s">
        <v>73</v>
      </c>
      <c r="C11" s="101" t="s">
        <v>74</v>
      </c>
      <c r="D11" s="101" t="s">
        <v>35</v>
      </c>
      <c r="E11" s="101" t="s">
        <v>5</v>
      </c>
      <c r="F11" s="101" t="s">
        <v>226</v>
      </c>
      <c r="G11" s="118">
        <v>8.2500000000000004E-2</v>
      </c>
      <c r="H11" s="2" t="s">
        <v>76</v>
      </c>
      <c r="I11" s="2" t="s">
        <v>299</v>
      </c>
      <c r="J11" s="2"/>
      <c r="K11" s="2" t="s">
        <v>227</v>
      </c>
      <c r="L11" s="2" t="s">
        <v>228</v>
      </c>
      <c r="M11" s="2" t="s">
        <v>229</v>
      </c>
      <c r="N11" s="2" t="s">
        <v>169</v>
      </c>
      <c r="O11" s="2" t="s">
        <v>152</v>
      </c>
      <c r="P11" s="2" t="s">
        <v>230</v>
      </c>
      <c r="Q11" s="2">
        <v>1</v>
      </c>
      <c r="R11" s="2" t="s">
        <v>231</v>
      </c>
      <c r="S11" s="2" t="s">
        <v>232</v>
      </c>
      <c r="T11" s="3">
        <v>0.33</v>
      </c>
      <c r="U11" s="2">
        <v>0</v>
      </c>
      <c r="V11" s="2">
        <v>0</v>
      </c>
      <c r="W11" s="2"/>
      <c r="X11" s="2"/>
      <c r="Y11" s="2"/>
      <c r="Z11" s="9">
        <v>0</v>
      </c>
      <c r="AA11" s="2">
        <v>0.5</v>
      </c>
      <c r="AB11" s="2">
        <v>0</v>
      </c>
      <c r="AC11" s="2"/>
      <c r="AD11" s="2"/>
      <c r="AE11" s="2"/>
      <c r="AF11" s="3">
        <v>0</v>
      </c>
      <c r="AG11" s="2">
        <v>0.5</v>
      </c>
      <c r="AH11" s="2">
        <v>0</v>
      </c>
      <c r="AI11" s="2"/>
      <c r="AJ11" s="2"/>
      <c r="AK11" s="2"/>
      <c r="AL11" s="3">
        <v>0</v>
      </c>
      <c r="AM11" s="2">
        <v>0</v>
      </c>
      <c r="AN11" s="2">
        <v>0</v>
      </c>
      <c r="AO11" s="2"/>
      <c r="AP11" s="2"/>
      <c r="AQ11" s="2"/>
      <c r="AR11" s="3">
        <v>0</v>
      </c>
      <c r="AS11" s="3">
        <v>0</v>
      </c>
    </row>
    <row r="12" spans="2:45" ht="58" customHeight="1" x14ac:dyDescent="0.35">
      <c r="B12" s="121"/>
      <c r="C12" s="121"/>
      <c r="D12" s="121"/>
      <c r="E12" s="121"/>
      <c r="F12" s="121"/>
      <c r="G12" s="123"/>
      <c r="H12" s="2" t="s">
        <v>76</v>
      </c>
      <c r="I12" s="2" t="s">
        <v>299</v>
      </c>
      <c r="J12" s="2"/>
      <c r="K12" s="2" t="s">
        <v>227</v>
      </c>
      <c r="L12" s="2" t="s">
        <v>228</v>
      </c>
      <c r="M12" s="2" t="s">
        <v>233</v>
      </c>
      <c r="N12" s="2" t="s">
        <v>119</v>
      </c>
      <c r="O12" s="2" t="s">
        <v>163</v>
      </c>
      <c r="P12" s="2" t="s">
        <v>234</v>
      </c>
      <c r="Q12" s="2">
        <v>4</v>
      </c>
      <c r="R12" s="2" t="s">
        <v>235</v>
      </c>
      <c r="S12" s="2" t="s">
        <v>236</v>
      </c>
      <c r="T12" s="3">
        <v>0.33</v>
      </c>
      <c r="U12" s="2">
        <v>1</v>
      </c>
      <c r="V12" s="2">
        <v>1</v>
      </c>
      <c r="W12" s="2" t="s">
        <v>237</v>
      </c>
      <c r="X12" s="2"/>
      <c r="Y12" s="2" t="s">
        <v>238</v>
      </c>
      <c r="Z12" s="9">
        <v>8.2500000000000004E-2</v>
      </c>
      <c r="AA12" s="2">
        <v>1</v>
      </c>
      <c r="AB12" s="2">
        <v>0</v>
      </c>
      <c r="AC12" s="2"/>
      <c r="AD12" s="2"/>
      <c r="AE12" s="2"/>
      <c r="AF12" s="3">
        <v>0</v>
      </c>
      <c r="AG12" s="2">
        <v>1</v>
      </c>
      <c r="AH12" s="2">
        <v>0</v>
      </c>
      <c r="AI12" s="2"/>
      <c r="AJ12" s="2"/>
      <c r="AK12" s="2"/>
      <c r="AL12" s="3">
        <v>0</v>
      </c>
      <c r="AM12" s="2">
        <v>1</v>
      </c>
      <c r="AN12" s="2">
        <v>0</v>
      </c>
      <c r="AO12" s="2"/>
      <c r="AP12" s="2"/>
      <c r="AQ12" s="2"/>
      <c r="AR12" s="3">
        <v>0</v>
      </c>
      <c r="AS12" s="3">
        <v>8.2500000000000004E-2</v>
      </c>
    </row>
    <row r="13" spans="2:45" ht="58" customHeight="1" x14ac:dyDescent="0.35">
      <c r="B13" s="122"/>
      <c r="C13" s="122"/>
      <c r="D13" s="122"/>
      <c r="E13" s="122"/>
      <c r="F13" s="122"/>
      <c r="G13" s="119"/>
      <c r="H13" s="2" t="s">
        <v>76</v>
      </c>
      <c r="I13" s="2" t="s">
        <v>299</v>
      </c>
      <c r="J13" s="2"/>
      <c r="K13" s="2" t="s">
        <v>227</v>
      </c>
      <c r="L13" s="2" t="s">
        <v>228</v>
      </c>
      <c r="M13" s="2" t="s">
        <v>239</v>
      </c>
      <c r="N13" s="2" t="s">
        <v>240</v>
      </c>
      <c r="O13" s="2" t="s">
        <v>152</v>
      </c>
      <c r="P13" s="2" t="s">
        <v>241</v>
      </c>
      <c r="Q13" s="2">
        <v>1</v>
      </c>
      <c r="R13" s="2" t="s">
        <v>242</v>
      </c>
      <c r="S13" s="2" t="s">
        <v>243</v>
      </c>
      <c r="T13" s="3">
        <v>0.34</v>
      </c>
      <c r="U13" s="2">
        <v>0</v>
      </c>
      <c r="V13" s="2">
        <v>0</v>
      </c>
      <c r="W13" s="2"/>
      <c r="X13" s="2"/>
      <c r="Y13" s="2"/>
      <c r="Z13" s="9">
        <v>0</v>
      </c>
      <c r="AA13" s="2">
        <v>0</v>
      </c>
      <c r="AB13" s="2">
        <v>0</v>
      </c>
      <c r="AC13" s="2"/>
      <c r="AD13" s="2"/>
      <c r="AE13" s="2"/>
      <c r="AF13" s="3">
        <v>0</v>
      </c>
      <c r="AG13" s="2">
        <v>1</v>
      </c>
      <c r="AH13" s="2">
        <v>0</v>
      </c>
      <c r="AI13" s="2"/>
      <c r="AJ13" s="2"/>
      <c r="AK13" s="2"/>
      <c r="AL13" s="3">
        <v>0</v>
      </c>
      <c r="AM13" s="2">
        <v>0</v>
      </c>
      <c r="AN13" s="2">
        <v>0</v>
      </c>
      <c r="AO13" s="2"/>
      <c r="AP13" s="2"/>
      <c r="AQ13" s="2"/>
      <c r="AR13" s="3">
        <v>0</v>
      </c>
      <c r="AS13" s="3">
        <v>0</v>
      </c>
    </row>
    <row r="14" spans="2:45" ht="58" customHeight="1" x14ac:dyDescent="0.35">
      <c r="B14" s="101" t="s">
        <v>73</v>
      </c>
      <c r="C14" s="101" t="s">
        <v>74</v>
      </c>
      <c r="D14" s="101" t="s">
        <v>35</v>
      </c>
      <c r="E14" s="101" t="s">
        <v>5</v>
      </c>
      <c r="F14" s="101" t="s">
        <v>244</v>
      </c>
      <c r="G14" s="124"/>
      <c r="H14" s="2" t="s">
        <v>76</v>
      </c>
      <c r="I14" s="2" t="s">
        <v>299</v>
      </c>
      <c r="J14" s="2" t="s">
        <v>245</v>
      </c>
      <c r="K14" s="2" t="s">
        <v>79</v>
      </c>
      <c r="L14" s="2" t="s">
        <v>228</v>
      </c>
      <c r="M14" s="2" t="s">
        <v>246</v>
      </c>
      <c r="N14" s="2" t="s">
        <v>240</v>
      </c>
      <c r="O14" s="2" t="s">
        <v>152</v>
      </c>
      <c r="P14" s="2" t="s">
        <v>247</v>
      </c>
      <c r="Q14" s="2">
        <v>1</v>
      </c>
      <c r="R14" s="2" t="s">
        <v>248</v>
      </c>
      <c r="S14" s="2" t="s">
        <v>249</v>
      </c>
      <c r="T14" s="3">
        <v>0.4</v>
      </c>
      <c r="U14" s="2">
        <v>0</v>
      </c>
      <c r="V14" s="2">
        <v>0</v>
      </c>
      <c r="W14" s="2"/>
      <c r="X14" s="2"/>
      <c r="Y14" s="2"/>
      <c r="Z14" s="9">
        <v>0</v>
      </c>
      <c r="AA14" s="2">
        <v>0</v>
      </c>
      <c r="AB14" s="2">
        <v>0</v>
      </c>
      <c r="AC14" s="2"/>
      <c r="AD14" s="2"/>
      <c r="AE14" s="2"/>
      <c r="AF14" s="3">
        <v>0</v>
      </c>
      <c r="AG14" s="2">
        <v>1</v>
      </c>
      <c r="AH14" s="2">
        <v>0</v>
      </c>
      <c r="AI14" s="2"/>
      <c r="AJ14" s="2"/>
      <c r="AK14" s="2"/>
      <c r="AL14" s="3">
        <v>0</v>
      </c>
      <c r="AM14" s="2">
        <v>0</v>
      </c>
      <c r="AN14" s="2">
        <v>0</v>
      </c>
      <c r="AO14" s="2"/>
      <c r="AP14" s="2"/>
      <c r="AQ14" s="2"/>
      <c r="AR14" s="3">
        <v>0</v>
      </c>
      <c r="AS14" s="3">
        <v>0</v>
      </c>
    </row>
    <row r="15" spans="2:45" ht="58" customHeight="1" x14ac:dyDescent="0.35">
      <c r="B15" s="121"/>
      <c r="C15" s="121"/>
      <c r="D15" s="121"/>
      <c r="E15" s="121"/>
      <c r="F15" s="121"/>
      <c r="G15" s="126"/>
      <c r="H15" s="2" t="s">
        <v>76</v>
      </c>
      <c r="I15" s="2" t="s">
        <v>299</v>
      </c>
      <c r="J15" s="2" t="s">
        <v>245</v>
      </c>
      <c r="K15" s="2" t="s">
        <v>79</v>
      </c>
      <c r="L15" s="2" t="s">
        <v>228</v>
      </c>
      <c r="M15" s="2" t="s">
        <v>250</v>
      </c>
      <c r="N15" s="2" t="s">
        <v>169</v>
      </c>
      <c r="O15" s="2" t="s">
        <v>152</v>
      </c>
      <c r="P15" s="2" t="s">
        <v>251</v>
      </c>
      <c r="Q15" s="2">
        <v>2</v>
      </c>
      <c r="R15" s="2" t="s">
        <v>252</v>
      </c>
      <c r="S15" s="2" t="s">
        <v>253</v>
      </c>
      <c r="T15" s="3">
        <v>0.2</v>
      </c>
      <c r="U15" s="2">
        <v>0</v>
      </c>
      <c r="V15" s="2">
        <v>0</v>
      </c>
      <c r="W15" s="2"/>
      <c r="X15" s="2"/>
      <c r="Y15" s="2"/>
      <c r="Z15" s="9">
        <v>0</v>
      </c>
      <c r="AA15" s="2">
        <v>1</v>
      </c>
      <c r="AB15" s="2">
        <v>0</v>
      </c>
      <c r="AC15" s="2"/>
      <c r="AD15" s="2"/>
      <c r="AE15" s="2"/>
      <c r="AF15" s="3">
        <v>0</v>
      </c>
      <c r="AG15" s="2">
        <v>1</v>
      </c>
      <c r="AH15" s="2">
        <v>0</v>
      </c>
      <c r="AI15" s="2"/>
      <c r="AJ15" s="2"/>
      <c r="AK15" s="2"/>
      <c r="AL15" s="3">
        <v>0</v>
      </c>
      <c r="AM15" s="2">
        <v>0</v>
      </c>
      <c r="AN15" s="2">
        <v>0</v>
      </c>
      <c r="AO15" s="2"/>
      <c r="AP15" s="2"/>
      <c r="AQ15" s="2"/>
      <c r="AR15" s="3">
        <v>0</v>
      </c>
      <c r="AS15" s="3">
        <v>0</v>
      </c>
    </row>
    <row r="16" spans="2:45" ht="58" customHeight="1" x14ac:dyDescent="0.35">
      <c r="B16" s="122"/>
      <c r="C16" s="122"/>
      <c r="D16" s="122"/>
      <c r="E16" s="122"/>
      <c r="F16" s="122"/>
      <c r="G16" s="125"/>
      <c r="H16" s="2" t="s">
        <v>76</v>
      </c>
      <c r="I16" s="2" t="s">
        <v>299</v>
      </c>
      <c r="J16" s="2" t="s">
        <v>245</v>
      </c>
      <c r="K16" s="2" t="s">
        <v>79</v>
      </c>
      <c r="L16" s="2" t="s">
        <v>228</v>
      </c>
      <c r="M16" s="2" t="s">
        <v>254</v>
      </c>
      <c r="N16" s="2" t="s">
        <v>240</v>
      </c>
      <c r="O16" s="2" t="s">
        <v>255</v>
      </c>
      <c r="P16" s="2" t="s">
        <v>256</v>
      </c>
      <c r="Q16" s="2">
        <v>1</v>
      </c>
      <c r="R16" s="2" t="s">
        <v>257</v>
      </c>
      <c r="S16" s="2" t="s">
        <v>258</v>
      </c>
      <c r="T16" s="3">
        <v>0.4</v>
      </c>
      <c r="U16" s="2">
        <v>0</v>
      </c>
      <c r="V16" s="2">
        <v>0</v>
      </c>
      <c r="W16" s="2"/>
      <c r="X16" s="2"/>
      <c r="Y16" s="2"/>
      <c r="Z16" s="9">
        <v>0</v>
      </c>
      <c r="AA16" s="2">
        <v>0</v>
      </c>
      <c r="AB16" s="2">
        <v>0</v>
      </c>
      <c r="AC16" s="2"/>
      <c r="AD16" s="2"/>
      <c r="AE16" s="2"/>
      <c r="AF16" s="3">
        <v>0</v>
      </c>
      <c r="AG16" s="2">
        <v>0</v>
      </c>
      <c r="AH16" s="2">
        <v>0</v>
      </c>
      <c r="AI16" s="2"/>
      <c r="AJ16" s="2"/>
      <c r="AK16" s="2"/>
      <c r="AL16" s="3">
        <v>0</v>
      </c>
      <c r="AM16" s="2">
        <v>1</v>
      </c>
      <c r="AN16" s="2">
        <v>0</v>
      </c>
      <c r="AO16" s="2"/>
      <c r="AP16" s="2"/>
      <c r="AQ16" s="2"/>
      <c r="AR16" s="3">
        <v>0</v>
      </c>
      <c r="AS16" s="3">
        <v>0</v>
      </c>
    </row>
    <row r="17" spans="2:45" ht="58" customHeight="1" x14ac:dyDescent="0.35">
      <c r="B17" s="101" t="s">
        <v>156</v>
      </c>
      <c r="C17" s="101" t="s">
        <v>219</v>
      </c>
      <c r="D17" s="101" t="s">
        <v>35</v>
      </c>
      <c r="E17" s="101" t="s">
        <v>5</v>
      </c>
      <c r="F17" s="101" t="s">
        <v>259</v>
      </c>
      <c r="G17" s="124"/>
      <c r="H17" s="2" t="s">
        <v>76</v>
      </c>
      <c r="I17" s="2" t="s">
        <v>300</v>
      </c>
      <c r="J17" s="2" t="s">
        <v>260</v>
      </c>
      <c r="K17" s="2" t="s">
        <v>79</v>
      </c>
      <c r="L17" s="2" t="s">
        <v>160</v>
      </c>
      <c r="M17" s="2" t="s">
        <v>261</v>
      </c>
      <c r="N17" s="2" t="s">
        <v>169</v>
      </c>
      <c r="O17" s="2" t="s">
        <v>255</v>
      </c>
      <c r="P17" s="2" t="s">
        <v>262</v>
      </c>
      <c r="Q17" s="2">
        <v>2</v>
      </c>
      <c r="R17" s="2" t="s">
        <v>263</v>
      </c>
      <c r="S17" s="2" t="s">
        <v>264</v>
      </c>
      <c r="T17" s="3">
        <v>0.5</v>
      </c>
      <c r="U17" s="2">
        <v>0</v>
      </c>
      <c r="V17" s="2">
        <v>0</v>
      </c>
      <c r="W17" s="2"/>
      <c r="X17" s="2"/>
      <c r="Y17" s="2"/>
      <c r="Z17" s="9">
        <v>0</v>
      </c>
      <c r="AA17" s="2">
        <v>1</v>
      </c>
      <c r="AB17" s="2">
        <v>0</v>
      </c>
      <c r="AC17" s="2"/>
      <c r="AD17" s="2"/>
      <c r="AE17" s="2"/>
      <c r="AF17" s="3">
        <v>0</v>
      </c>
      <c r="AG17" s="2">
        <v>0</v>
      </c>
      <c r="AH17" s="2">
        <v>0</v>
      </c>
      <c r="AI17" s="2"/>
      <c r="AJ17" s="2"/>
      <c r="AK17" s="2"/>
      <c r="AL17" s="3">
        <v>0</v>
      </c>
      <c r="AM17" s="2">
        <v>1</v>
      </c>
      <c r="AN17" s="2">
        <v>0</v>
      </c>
      <c r="AO17" s="2"/>
      <c r="AP17" s="2"/>
      <c r="AQ17" s="2"/>
      <c r="AR17" s="3">
        <v>0</v>
      </c>
      <c r="AS17" s="3">
        <v>0</v>
      </c>
    </row>
    <row r="18" spans="2:45" ht="58" customHeight="1" x14ac:dyDescent="0.35">
      <c r="B18" s="122"/>
      <c r="C18" s="122"/>
      <c r="D18" s="122"/>
      <c r="E18" s="122"/>
      <c r="F18" s="122"/>
      <c r="G18" s="125"/>
      <c r="H18" s="2" t="s">
        <v>76</v>
      </c>
      <c r="I18" s="2" t="s">
        <v>300</v>
      </c>
      <c r="J18" s="2" t="s">
        <v>260</v>
      </c>
      <c r="K18" s="2" t="s">
        <v>79</v>
      </c>
      <c r="L18" s="2" t="s">
        <v>160</v>
      </c>
      <c r="M18" s="2" t="s">
        <v>265</v>
      </c>
      <c r="N18" s="2" t="s">
        <v>169</v>
      </c>
      <c r="O18" s="2" t="s">
        <v>255</v>
      </c>
      <c r="P18" s="2" t="s">
        <v>266</v>
      </c>
      <c r="Q18" s="2">
        <v>4</v>
      </c>
      <c r="R18" s="2" t="s">
        <v>267</v>
      </c>
      <c r="S18" s="2" t="s">
        <v>268</v>
      </c>
      <c r="T18" s="3">
        <v>0.5</v>
      </c>
      <c r="U18" s="2">
        <v>0</v>
      </c>
      <c r="V18" s="2">
        <v>0</v>
      </c>
      <c r="W18" s="2"/>
      <c r="X18" s="2"/>
      <c r="Y18" s="2"/>
      <c r="Z18" s="9">
        <v>0</v>
      </c>
      <c r="AA18" s="2">
        <v>2</v>
      </c>
      <c r="AB18" s="2">
        <v>0</v>
      </c>
      <c r="AC18" s="2"/>
      <c r="AD18" s="2"/>
      <c r="AE18" s="2"/>
      <c r="AF18" s="3">
        <v>0</v>
      </c>
      <c r="AG18" s="2">
        <v>1</v>
      </c>
      <c r="AH18" s="2">
        <v>0</v>
      </c>
      <c r="AI18" s="2"/>
      <c r="AJ18" s="2"/>
      <c r="AK18" s="2"/>
      <c r="AL18" s="3">
        <v>0</v>
      </c>
      <c r="AM18" s="2">
        <v>1</v>
      </c>
      <c r="AN18" s="2">
        <v>0</v>
      </c>
      <c r="AO18" s="2"/>
      <c r="AP18" s="2"/>
      <c r="AQ18" s="2"/>
      <c r="AR18" s="3">
        <v>0</v>
      </c>
      <c r="AS18" s="3">
        <v>0</v>
      </c>
    </row>
    <row r="19" spans="2:45" ht="58" customHeight="1" x14ac:dyDescent="0.35">
      <c r="B19" s="101" t="s">
        <v>156</v>
      </c>
      <c r="C19" s="101" t="s">
        <v>219</v>
      </c>
      <c r="D19" s="101" t="s">
        <v>35</v>
      </c>
      <c r="E19" s="101" t="s">
        <v>5</v>
      </c>
      <c r="F19" s="101" t="s">
        <v>269</v>
      </c>
      <c r="G19" s="118">
        <v>0.25</v>
      </c>
      <c r="H19" s="2" t="s">
        <v>76</v>
      </c>
      <c r="I19" s="2" t="s">
        <v>300</v>
      </c>
      <c r="J19" s="2" t="s">
        <v>260</v>
      </c>
      <c r="K19" s="2" t="s">
        <v>79</v>
      </c>
      <c r="L19" s="2" t="s">
        <v>160</v>
      </c>
      <c r="M19" s="2" t="s">
        <v>270</v>
      </c>
      <c r="N19" s="2" t="s">
        <v>143</v>
      </c>
      <c r="O19" s="2" t="s">
        <v>271</v>
      </c>
      <c r="P19" s="2" t="s">
        <v>272</v>
      </c>
      <c r="Q19" s="2">
        <v>1</v>
      </c>
      <c r="R19" s="2" t="s">
        <v>273</v>
      </c>
      <c r="S19" s="2" t="s">
        <v>274</v>
      </c>
      <c r="T19" s="3">
        <v>0.25</v>
      </c>
      <c r="U19" s="2">
        <v>1</v>
      </c>
      <c r="V19" s="2">
        <v>1</v>
      </c>
      <c r="W19" s="2" t="s">
        <v>275</v>
      </c>
      <c r="X19" s="2"/>
      <c r="Y19" s="2" t="s">
        <v>276</v>
      </c>
      <c r="Z19" s="9">
        <v>0.25</v>
      </c>
      <c r="AA19" s="2">
        <v>0</v>
      </c>
      <c r="AB19" s="2">
        <v>0</v>
      </c>
      <c r="AC19" s="2"/>
      <c r="AD19" s="2"/>
      <c r="AE19" s="2"/>
      <c r="AF19" s="3">
        <v>0</v>
      </c>
      <c r="AG19" s="2">
        <v>0</v>
      </c>
      <c r="AH19" s="2">
        <v>0</v>
      </c>
      <c r="AI19" s="2"/>
      <c r="AJ19" s="2"/>
      <c r="AK19" s="2"/>
      <c r="AL19" s="3">
        <v>0</v>
      </c>
      <c r="AM19" s="2">
        <v>0</v>
      </c>
      <c r="AN19" s="2">
        <v>0</v>
      </c>
      <c r="AO19" s="2"/>
      <c r="AP19" s="2"/>
      <c r="AQ19" s="2"/>
      <c r="AR19" s="3">
        <v>0</v>
      </c>
      <c r="AS19" s="3">
        <v>0.25</v>
      </c>
    </row>
    <row r="20" spans="2:45" ht="58" customHeight="1" x14ac:dyDescent="0.35">
      <c r="B20" s="121"/>
      <c r="C20" s="121"/>
      <c r="D20" s="121"/>
      <c r="E20" s="121"/>
      <c r="F20" s="121"/>
      <c r="G20" s="123"/>
      <c r="H20" s="2" t="s">
        <v>76</v>
      </c>
      <c r="I20" s="2" t="s">
        <v>300</v>
      </c>
      <c r="J20" s="2" t="s">
        <v>260</v>
      </c>
      <c r="K20" s="2" t="s">
        <v>79</v>
      </c>
      <c r="L20" s="2" t="s">
        <v>160</v>
      </c>
      <c r="M20" s="2" t="s">
        <v>277</v>
      </c>
      <c r="N20" s="2" t="s">
        <v>169</v>
      </c>
      <c r="O20" s="2" t="s">
        <v>144</v>
      </c>
      <c r="P20" s="2" t="s">
        <v>278</v>
      </c>
      <c r="Q20" s="2">
        <v>1</v>
      </c>
      <c r="R20" s="2" t="s">
        <v>273</v>
      </c>
      <c r="S20" s="2" t="s">
        <v>274</v>
      </c>
      <c r="T20" s="3">
        <v>0.25</v>
      </c>
      <c r="U20" s="2">
        <v>0</v>
      </c>
      <c r="V20" s="2">
        <v>0</v>
      </c>
      <c r="W20" s="2"/>
      <c r="X20" s="2"/>
      <c r="Y20" s="2"/>
      <c r="Z20" s="9">
        <v>0</v>
      </c>
      <c r="AA20" s="2">
        <v>1</v>
      </c>
      <c r="AB20" s="2">
        <v>0</v>
      </c>
      <c r="AC20" s="2"/>
      <c r="AD20" s="2"/>
      <c r="AE20" s="2"/>
      <c r="AF20" s="3">
        <v>0</v>
      </c>
      <c r="AG20" s="2">
        <v>0</v>
      </c>
      <c r="AH20" s="2">
        <v>0</v>
      </c>
      <c r="AI20" s="2"/>
      <c r="AJ20" s="2"/>
      <c r="AK20" s="2"/>
      <c r="AL20" s="3">
        <v>0</v>
      </c>
      <c r="AM20" s="2">
        <v>0</v>
      </c>
      <c r="AN20" s="2">
        <v>0</v>
      </c>
      <c r="AO20" s="2"/>
      <c r="AP20" s="2"/>
      <c r="AQ20" s="2"/>
      <c r="AR20" s="3">
        <v>0</v>
      </c>
      <c r="AS20" s="3">
        <v>0</v>
      </c>
    </row>
    <row r="21" spans="2:45" ht="58" customHeight="1" x14ac:dyDescent="0.35">
      <c r="B21" s="121"/>
      <c r="C21" s="121"/>
      <c r="D21" s="121"/>
      <c r="E21" s="121"/>
      <c r="F21" s="121"/>
      <c r="G21" s="123"/>
      <c r="H21" s="2" t="s">
        <v>76</v>
      </c>
      <c r="I21" s="2" t="s">
        <v>300</v>
      </c>
      <c r="J21" s="2" t="s">
        <v>260</v>
      </c>
      <c r="K21" s="2" t="s">
        <v>79</v>
      </c>
      <c r="L21" s="2" t="s">
        <v>160</v>
      </c>
      <c r="M21" s="2" t="s">
        <v>279</v>
      </c>
      <c r="N21" s="2" t="s">
        <v>240</v>
      </c>
      <c r="O21" s="2" t="s">
        <v>152</v>
      </c>
      <c r="P21" s="2" t="s">
        <v>280</v>
      </c>
      <c r="Q21" s="2">
        <v>1</v>
      </c>
      <c r="R21" s="2" t="s">
        <v>273</v>
      </c>
      <c r="S21" s="2" t="s">
        <v>274</v>
      </c>
      <c r="T21" s="3">
        <v>0.25</v>
      </c>
      <c r="U21" s="2">
        <v>0</v>
      </c>
      <c r="V21" s="2">
        <v>0</v>
      </c>
      <c r="W21" s="2"/>
      <c r="X21" s="2"/>
      <c r="Y21" s="2"/>
      <c r="Z21" s="9">
        <v>0</v>
      </c>
      <c r="AA21" s="2">
        <v>0</v>
      </c>
      <c r="AB21" s="2">
        <v>0</v>
      </c>
      <c r="AC21" s="2"/>
      <c r="AD21" s="2"/>
      <c r="AE21" s="2"/>
      <c r="AF21" s="3">
        <v>0</v>
      </c>
      <c r="AG21" s="2">
        <v>1</v>
      </c>
      <c r="AH21" s="2">
        <v>0</v>
      </c>
      <c r="AI21" s="2"/>
      <c r="AJ21" s="2"/>
      <c r="AK21" s="2"/>
      <c r="AL21" s="3">
        <v>0</v>
      </c>
      <c r="AM21" s="2">
        <v>0</v>
      </c>
      <c r="AN21" s="2">
        <v>0</v>
      </c>
      <c r="AO21" s="2"/>
      <c r="AP21" s="2"/>
      <c r="AQ21" s="2"/>
      <c r="AR21" s="3">
        <v>0</v>
      </c>
      <c r="AS21" s="3">
        <v>0</v>
      </c>
    </row>
    <row r="22" spans="2:45" ht="58" customHeight="1" x14ac:dyDescent="0.35">
      <c r="B22" s="122"/>
      <c r="C22" s="122"/>
      <c r="D22" s="122"/>
      <c r="E22" s="122"/>
      <c r="F22" s="122"/>
      <c r="G22" s="119"/>
      <c r="H22" s="2" t="s">
        <v>76</v>
      </c>
      <c r="I22" s="2" t="s">
        <v>300</v>
      </c>
      <c r="J22" s="2" t="s">
        <v>260</v>
      </c>
      <c r="K22" s="2" t="s">
        <v>79</v>
      </c>
      <c r="L22" s="2" t="s">
        <v>160</v>
      </c>
      <c r="M22" s="2" t="s">
        <v>281</v>
      </c>
      <c r="N22" s="2" t="s">
        <v>108</v>
      </c>
      <c r="O22" s="2" t="s">
        <v>255</v>
      </c>
      <c r="P22" s="2" t="s">
        <v>282</v>
      </c>
      <c r="Q22" s="2">
        <v>1</v>
      </c>
      <c r="R22" s="2" t="s">
        <v>273</v>
      </c>
      <c r="S22" s="2" t="s">
        <v>274</v>
      </c>
      <c r="T22" s="3">
        <v>0.25</v>
      </c>
      <c r="U22" s="2">
        <v>0</v>
      </c>
      <c r="V22" s="2">
        <v>0</v>
      </c>
      <c r="W22" s="2"/>
      <c r="X22" s="2"/>
      <c r="Y22" s="2"/>
      <c r="Z22" s="9">
        <v>0</v>
      </c>
      <c r="AA22" s="2">
        <v>0</v>
      </c>
      <c r="AB22" s="2">
        <v>0</v>
      </c>
      <c r="AC22" s="2"/>
      <c r="AD22" s="2"/>
      <c r="AE22" s="2"/>
      <c r="AF22" s="3">
        <v>0</v>
      </c>
      <c r="AG22" s="2">
        <v>0</v>
      </c>
      <c r="AH22" s="2">
        <v>0</v>
      </c>
      <c r="AI22" s="2"/>
      <c r="AJ22" s="2"/>
      <c r="AK22" s="2"/>
      <c r="AL22" s="3">
        <v>0</v>
      </c>
      <c r="AM22" s="2">
        <v>1</v>
      </c>
      <c r="AN22" s="2">
        <v>0</v>
      </c>
      <c r="AO22" s="2"/>
      <c r="AP22" s="2"/>
      <c r="AQ22" s="2"/>
      <c r="AR22" s="3">
        <v>0</v>
      </c>
      <c r="AS22" s="3">
        <v>0</v>
      </c>
    </row>
    <row r="23" spans="2:45" ht="58" customHeight="1" x14ac:dyDescent="0.35">
      <c r="B23" s="101" t="s">
        <v>156</v>
      </c>
      <c r="C23" s="101" t="s">
        <v>219</v>
      </c>
      <c r="D23" s="101" t="s">
        <v>35</v>
      </c>
      <c r="E23" s="101" t="s">
        <v>5</v>
      </c>
      <c r="F23" s="101" t="s">
        <v>283</v>
      </c>
      <c r="G23" s="118">
        <v>6.25E-2</v>
      </c>
      <c r="H23" s="2" t="s">
        <v>76</v>
      </c>
      <c r="I23" s="2" t="s">
        <v>300</v>
      </c>
      <c r="J23" s="2" t="s">
        <v>260</v>
      </c>
      <c r="K23" s="2" t="s">
        <v>79</v>
      </c>
      <c r="L23" s="2" t="s">
        <v>160</v>
      </c>
      <c r="M23" s="2" t="s">
        <v>284</v>
      </c>
      <c r="N23" s="2" t="s">
        <v>169</v>
      </c>
      <c r="O23" s="2" t="s">
        <v>255</v>
      </c>
      <c r="P23" s="2" t="s">
        <v>285</v>
      </c>
      <c r="Q23" s="2">
        <v>2</v>
      </c>
      <c r="R23" s="2" t="s">
        <v>286</v>
      </c>
      <c r="S23" s="2" t="s">
        <v>287</v>
      </c>
      <c r="T23" s="3">
        <v>0.25</v>
      </c>
      <c r="U23" s="2">
        <v>0</v>
      </c>
      <c r="V23" s="2">
        <v>0</v>
      </c>
      <c r="W23" s="2"/>
      <c r="X23" s="2"/>
      <c r="Y23" s="2"/>
      <c r="Z23" s="9">
        <v>0</v>
      </c>
      <c r="AA23" s="2">
        <v>1</v>
      </c>
      <c r="AB23" s="2">
        <v>0</v>
      </c>
      <c r="AC23" s="2"/>
      <c r="AD23" s="2"/>
      <c r="AE23" s="2"/>
      <c r="AF23" s="3">
        <v>0</v>
      </c>
      <c r="AG23" s="2">
        <v>0</v>
      </c>
      <c r="AH23" s="2">
        <v>0</v>
      </c>
      <c r="AI23" s="2"/>
      <c r="AJ23" s="2"/>
      <c r="AK23" s="2"/>
      <c r="AL23" s="3">
        <v>0</v>
      </c>
      <c r="AM23" s="2">
        <v>1</v>
      </c>
      <c r="AN23" s="2">
        <v>0</v>
      </c>
      <c r="AO23" s="2"/>
      <c r="AP23" s="2"/>
      <c r="AQ23" s="2"/>
      <c r="AR23" s="3">
        <v>0</v>
      </c>
      <c r="AS23" s="3">
        <v>0</v>
      </c>
    </row>
    <row r="24" spans="2:45" ht="58" customHeight="1" x14ac:dyDescent="0.35">
      <c r="B24" s="121"/>
      <c r="C24" s="121"/>
      <c r="D24" s="121"/>
      <c r="E24" s="121"/>
      <c r="F24" s="121"/>
      <c r="G24" s="123"/>
      <c r="H24" s="2" t="s">
        <v>76</v>
      </c>
      <c r="I24" s="2" t="s">
        <v>300</v>
      </c>
      <c r="J24" s="2" t="s">
        <v>260</v>
      </c>
      <c r="K24" s="2" t="s">
        <v>79</v>
      </c>
      <c r="L24" s="2" t="s">
        <v>160</v>
      </c>
      <c r="M24" s="2" t="s">
        <v>288</v>
      </c>
      <c r="N24" s="2" t="s">
        <v>108</v>
      </c>
      <c r="O24" s="2" t="s">
        <v>255</v>
      </c>
      <c r="P24" s="2" t="s">
        <v>289</v>
      </c>
      <c r="Q24" s="2">
        <v>1</v>
      </c>
      <c r="R24" s="2" t="s">
        <v>290</v>
      </c>
      <c r="S24" s="2" t="s">
        <v>291</v>
      </c>
      <c r="T24" s="3">
        <v>0.25</v>
      </c>
      <c r="U24" s="2">
        <v>0</v>
      </c>
      <c r="V24" s="2">
        <v>0</v>
      </c>
      <c r="W24" s="2"/>
      <c r="X24" s="2"/>
      <c r="Y24" s="2"/>
      <c r="Z24" s="9">
        <v>0</v>
      </c>
      <c r="AA24" s="2">
        <v>0</v>
      </c>
      <c r="AB24" s="2">
        <v>0</v>
      </c>
      <c r="AC24" s="2"/>
      <c r="AD24" s="2"/>
      <c r="AE24" s="2"/>
      <c r="AF24" s="3">
        <v>0</v>
      </c>
      <c r="AG24" s="2">
        <v>0</v>
      </c>
      <c r="AH24" s="2">
        <v>0</v>
      </c>
      <c r="AI24" s="2"/>
      <c r="AJ24" s="2"/>
      <c r="AK24" s="2"/>
      <c r="AL24" s="3">
        <v>0</v>
      </c>
      <c r="AM24" s="2">
        <v>1</v>
      </c>
      <c r="AN24" s="2">
        <v>0</v>
      </c>
      <c r="AO24" s="2"/>
      <c r="AP24" s="2"/>
      <c r="AQ24" s="2"/>
      <c r="AR24" s="3">
        <v>0</v>
      </c>
      <c r="AS24" s="3">
        <v>0</v>
      </c>
    </row>
    <row r="25" spans="2:45" ht="58" customHeight="1" x14ac:dyDescent="0.35">
      <c r="B25" s="122"/>
      <c r="C25" s="122"/>
      <c r="D25" s="122"/>
      <c r="E25" s="122"/>
      <c r="F25" s="122"/>
      <c r="G25" s="119"/>
      <c r="H25" s="2" t="s">
        <v>76</v>
      </c>
      <c r="I25" s="2" t="s">
        <v>300</v>
      </c>
      <c r="J25" s="2" t="s">
        <v>260</v>
      </c>
      <c r="K25" s="2" t="s">
        <v>79</v>
      </c>
      <c r="L25" s="2" t="s">
        <v>160</v>
      </c>
      <c r="M25" s="2" t="s">
        <v>292</v>
      </c>
      <c r="N25" s="2" t="s">
        <v>293</v>
      </c>
      <c r="O25" s="2" t="s">
        <v>255</v>
      </c>
      <c r="P25" s="2" t="s">
        <v>294</v>
      </c>
      <c r="Q25" s="2">
        <v>4</v>
      </c>
      <c r="R25" s="2" t="s">
        <v>295</v>
      </c>
      <c r="S25" s="2" t="s">
        <v>296</v>
      </c>
      <c r="T25" s="3">
        <v>0.25</v>
      </c>
      <c r="U25" s="2">
        <v>1</v>
      </c>
      <c r="V25" s="2">
        <v>1</v>
      </c>
      <c r="W25" s="2" t="s">
        <v>297</v>
      </c>
      <c r="X25" s="2"/>
      <c r="Y25" s="2" t="s">
        <v>298</v>
      </c>
      <c r="Z25" s="9">
        <v>6.25E-2</v>
      </c>
      <c r="AA25" s="2">
        <v>1</v>
      </c>
      <c r="AB25" s="2">
        <v>0</v>
      </c>
      <c r="AC25" s="2"/>
      <c r="AD25" s="2"/>
      <c r="AE25" s="2"/>
      <c r="AF25" s="3">
        <v>0</v>
      </c>
      <c r="AG25" s="2">
        <v>1</v>
      </c>
      <c r="AH25" s="2">
        <v>0</v>
      </c>
      <c r="AI25" s="2"/>
      <c r="AJ25" s="2"/>
      <c r="AK25" s="2"/>
      <c r="AL25" s="3">
        <v>0</v>
      </c>
      <c r="AM25" s="2">
        <v>1</v>
      </c>
      <c r="AN25" s="2">
        <v>0</v>
      </c>
      <c r="AO25" s="2"/>
      <c r="AP25" s="2"/>
      <c r="AQ25" s="2"/>
      <c r="AR25" s="3">
        <v>0</v>
      </c>
      <c r="AS25" s="3">
        <v>6.25E-2</v>
      </c>
    </row>
    <row r="26" spans="2:45" x14ac:dyDescent="0.35">
      <c r="F26" s="22" t="s">
        <v>763</v>
      </c>
      <c r="G26" s="16">
        <f>+AVERAGE(G11:G25)</f>
        <v>0.13166666666666668</v>
      </c>
    </row>
    <row r="27" spans="2:45" x14ac:dyDescent="0.35">
      <c r="F27" s="22" t="s">
        <v>764</v>
      </c>
      <c r="G27" s="20">
        <f>+INFRA!G20</f>
        <v>0.25</v>
      </c>
    </row>
    <row r="28" spans="2:45" x14ac:dyDescent="0.35">
      <c r="F28" s="22" t="s">
        <v>765</v>
      </c>
      <c r="G28" s="21">
        <f>+GAM!G18</f>
        <v>0.66</v>
      </c>
    </row>
    <row r="29" spans="2:45" x14ac:dyDescent="0.35">
      <c r="F29" s="22" t="s">
        <v>768</v>
      </c>
      <c r="G29" s="14">
        <f>+AVERAGE(G26:G28)</f>
        <v>0.34722222222222227</v>
      </c>
    </row>
  </sheetData>
  <mergeCells count="55">
    <mergeCell ref="G23:G25"/>
    <mergeCell ref="B19:B22"/>
    <mergeCell ref="C19:C22"/>
    <mergeCell ref="D19:D22"/>
    <mergeCell ref="E19:E22"/>
    <mergeCell ref="F19:F22"/>
    <mergeCell ref="G19:G22"/>
    <mergeCell ref="B23:B25"/>
    <mergeCell ref="C23:C25"/>
    <mergeCell ref="D23:D25"/>
    <mergeCell ref="E23:E25"/>
    <mergeCell ref="F23:F25"/>
    <mergeCell ref="G17:G18"/>
    <mergeCell ref="B14:B16"/>
    <mergeCell ref="C14:C16"/>
    <mergeCell ref="D14:D16"/>
    <mergeCell ref="E14:E16"/>
    <mergeCell ref="F14:F16"/>
    <mergeCell ref="G14:G16"/>
    <mergeCell ref="B17:B18"/>
    <mergeCell ref="C17:C18"/>
    <mergeCell ref="D17:D18"/>
    <mergeCell ref="E17:E18"/>
    <mergeCell ref="F17:F18"/>
    <mergeCell ref="G11:G13"/>
    <mergeCell ref="I9:I10"/>
    <mergeCell ref="J9:J10"/>
    <mergeCell ref="K9:K10"/>
    <mergeCell ref="L9:L10"/>
    <mergeCell ref="B11:B13"/>
    <mergeCell ref="C11:C13"/>
    <mergeCell ref="D11:D13"/>
    <mergeCell ref="E11:E13"/>
    <mergeCell ref="F11:F13"/>
    <mergeCell ref="B8:L8"/>
    <mergeCell ref="M8:T9"/>
    <mergeCell ref="U8:AS8"/>
    <mergeCell ref="B9:B10"/>
    <mergeCell ref="C9:C10"/>
    <mergeCell ref="D9:D10"/>
    <mergeCell ref="E9:E10"/>
    <mergeCell ref="F9:F10"/>
    <mergeCell ref="G9:G10"/>
    <mergeCell ref="H9:H10"/>
    <mergeCell ref="AG9:AL9"/>
    <mergeCell ref="AM9:AR9"/>
    <mergeCell ref="AS9:AS10"/>
    <mergeCell ref="U9:Z9"/>
    <mergeCell ref="AA9:AF9"/>
    <mergeCell ref="B2:B5"/>
    <mergeCell ref="C2:AS2"/>
    <mergeCell ref="C3:F3"/>
    <mergeCell ref="G3:AS3"/>
    <mergeCell ref="C4:AS4"/>
    <mergeCell ref="D5:AS5"/>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B22F04-7513-4E55-8DF1-B3D8E4C826C7}">
  <dimension ref="B2:AS17"/>
  <sheetViews>
    <sheetView workbookViewId="0">
      <selection activeCell="G17" sqref="G17"/>
    </sheetView>
  </sheetViews>
  <sheetFormatPr baseColWidth="10" defaultColWidth="8.7265625" defaultRowHeight="14.5" x14ac:dyDescent="0.35"/>
  <cols>
    <col min="1" max="1" width="3" customWidth="1"/>
    <col min="2" max="2" width="25" customWidth="1"/>
    <col min="3" max="5" width="20" customWidth="1"/>
    <col min="6" max="6" width="30" customWidth="1"/>
    <col min="7" max="7" width="15" customWidth="1"/>
    <col min="8" max="12" width="20" customWidth="1"/>
    <col min="13" max="13" width="45" customWidth="1"/>
    <col min="14" max="15" width="15" customWidth="1"/>
    <col min="16" max="16" width="30" customWidth="1"/>
    <col min="17" max="17" width="15" customWidth="1"/>
    <col min="18" max="18" width="30" customWidth="1"/>
    <col min="19" max="19" width="45" customWidth="1"/>
    <col min="20" max="22" width="15" customWidth="1"/>
    <col min="23" max="25" width="25" customWidth="1"/>
    <col min="26" max="28" width="15" customWidth="1"/>
    <col min="29" max="31" width="25" customWidth="1"/>
    <col min="32" max="34" width="15" customWidth="1"/>
    <col min="35" max="37" width="25" customWidth="1"/>
    <col min="38" max="40" width="15" customWidth="1"/>
    <col min="41" max="43" width="25" customWidth="1"/>
    <col min="44" max="46" width="15" customWidth="1"/>
  </cols>
  <sheetData>
    <row r="2" spans="2:45" x14ac:dyDescent="0.35">
      <c r="B2" s="101"/>
      <c r="C2" s="104" t="s">
        <v>40</v>
      </c>
      <c r="D2" s="105"/>
      <c r="E2" s="105"/>
      <c r="F2" s="105"/>
      <c r="G2" s="105"/>
      <c r="H2" s="105"/>
      <c r="I2" s="105"/>
      <c r="J2" s="105"/>
      <c r="K2" s="105"/>
      <c r="L2" s="105"/>
      <c r="M2" s="105"/>
      <c r="N2" s="105"/>
      <c r="O2" s="105"/>
      <c r="P2" s="105"/>
      <c r="Q2" s="105"/>
      <c r="R2" s="105"/>
      <c r="S2" s="105"/>
      <c r="T2" s="105"/>
      <c r="U2" s="105"/>
      <c r="V2" s="105"/>
      <c r="W2" s="105"/>
      <c r="X2" s="105"/>
      <c r="Y2" s="105"/>
      <c r="Z2" s="105"/>
      <c r="AA2" s="105"/>
      <c r="AB2" s="105"/>
      <c r="AC2" s="105"/>
      <c r="AD2" s="105"/>
      <c r="AE2" s="105"/>
      <c r="AF2" s="105"/>
      <c r="AG2" s="105"/>
      <c r="AH2" s="105"/>
      <c r="AI2" s="105"/>
      <c r="AJ2" s="105"/>
      <c r="AK2" s="105"/>
      <c r="AL2" s="105"/>
      <c r="AM2" s="105"/>
      <c r="AN2" s="105"/>
      <c r="AO2" s="105"/>
      <c r="AP2" s="105"/>
      <c r="AQ2" s="105"/>
      <c r="AR2" s="105"/>
      <c r="AS2" s="106"/>
    </row>
    <row r="3" spans="2:45" x14ac:dyDescent="0.35">
      <c r="B3" s="102"/>
      <c r="C3" s="104" t="s">
        <v>41</v>
      </c>
      <c r="D3" s="105"/>
      <c r="E3" s="105"/>
      <c r="F3" s="106"/>
      <c r="G3" s="104" t="s">
        <v>42</v>
      </c>
      <c r="H3" s="105"/>
      <c r="I3" s="105"/>
      <c r="J3" s="105"/>
      <c r="K3" s="105"/>
      <c r="L3" s="105"/>
      <c r="M3" s="105"/>
      <c r="N3" s="105"/>
      <c r="O3" s="105"/>
      <c r="P3" s="105"/>
      <c r="Q3" s="105"/>
      <c r="R3" s="105"/>
      <c r="S3" s="105"/>
      <c r="T3" s="105"/>
      <c r="U3" s="105"/>
      <c r="V3" s="105"/>
      <c r="W3" s="105"/>
      <c r="X3" s="105"/>
      <c r="Y3" s="105"/>
      <c r="Z3" s="105"/>
      <c r="AA3" s="105"/>
      <c r="AB3" s="105"/>
      <c r="AC3" s="105"/>
      <c r="AD3" s="105"/>
      <c r="AE3" s="105"/>
      <c r="AF3" s="105"/>
      <c r="AG3" s="105"/>
      <c r="AH3" s="105"/>
      <c r="AI3" s="105"/>
      <c r="AJ3" s="105"/>
      <c r="AK3" s="105"/>
      <c r="AL3" s="105"/>
      <c r="AM3" s="105"/>
      <c r="AN3" s="105"/>
      <c r="AO3" s="105"/>
      <c r="AP3" s="105"/>
      <c r="AQ3" s="105"/>
      <c r="AR3" s="105"/>
      <c r="AS3" s="106"/>
    </row>
    <row r="4" spans="2:45" x14ac:dyDescent="0.35">
      <c r="B4" s="102"/>
      <c r="C4" s="104" t="s">
        <v>43</v>
      </c>
      <c r="D4" s="105"/>
      <c r="E4" s="105"/>
      <c r="F4" s="105"/>
      <c r="G4" s="105"/>
      <c r="H4" s="105"/>
      <c r="I4" s="105"/>
      <c r="J4" s="105"/>
      <c r="K4" s="105"/>
      <c r="L4" s="105"/>
      <c r="M4" s="105"/>
      <c r="N4" s="105"/>
      <c r="O4" s="105"/>
      <c r="P4" s="105"/>
      <c r="Q4" s="105"/>
      <c r="R4" s="105"/>
      <c r="S4" s="105"/>
      <c r="T4" s="105"/>
      <c r="U4" s="105"/>
      <c r="V4" s="105"/>
      <c r="W4" s="105"/>
      <c r="X4" s="105"/>
      <c r="Y4" s="105"/>
      <c r="Z4" s="105"/>
      <c r="AA4" s="105"/>
      <c r="AB4" s="105"/>
      <c r="AC4" s="105"/>
      <c r="AD4" s="105"/>
      <c r="AE4" s="105"/>
      <c r="AF4" s="105"/>
      <c r="AG4" s="105"/>
      <c r="AH4" s="105"/>
      <c r="AI4" s="105"/>
      <c r="AJ4" s="105"/>
      <c r="AK4" s="105"/>
      <c r="AL4" s="105"/>
      <c r="AM4" s="105"/>
      <c r="AN4" s="105"/>
      <c r="AO4" s="105"/>
      <c r="AP4" s="105"/>
      <c r="AQ4" s="105"/>
      <c r="AR4" s="105"/>
      <c r="AS4" s="106"/>
    </row>
    <row r="5" spans="2:45" x14ac:dyDescent="0.35">
      <c r="B5" s="103"/>
      <c r="C5" s="1">
        <v>2025</v>
      </c>
      <c r="D5" s="104"/>
      <c r="E5" s="105"/>
      <c r="F5" s="105"/>
      <c r="G5" s="105"/>
      <c r="H5" s="105"/>
      <c r="I5" s="105"/>
      <c r="J5" s="105"/>
      <c r="K5" s="105"/>
      <c r="L5" s="105"/>
      <c r="M5" s="105"/>
      <c r="N5" s="105"/>
      <c r="O5" s="105"/>
      <c r="P5" s="105"/>
      <c r="Q5" s="105"/>
      <c r="R5" s="105"/>
      <c r="S5" s="105"/>
      <c r="T5" s="105"/>
      <c r="U5" s="105"/>
      <c r="V5" s="105"/>
      <c r="W5" s="105"/>
      <c r="X5" s="105"/>
      <c r="Y5" s="105"/>
      <c r="Z5" s="105"/>
      <c r="AA5" s="105"/>
      <c r="AB5" s="105"/>
      <c r="AC5" s="105"/>
      <c r="AD5" s="105"/>
      <c r="AE5" s="105"/>
      <c r="AF5" s="105"/>
      <c r="AG5" s="105"/>
      <c r="AH5" s="105"/>
      <c r="AI5" s="105"/>
      <c r="AJ5" s="105"/>
      <c r="AK5" s="105"/>
      <c r="AL5" s="105"/>
      <c r="AM5" s="105"/>
      <c r="AN5" s="105"/>
      <c r="AO5" s="105"/>
      <c r="AP5" s="105"/>
      <c r="AQ5" s="105"/>
      <c r="AR5" s="105"/>
      <c r="AS5" s="106"/>
    </row>
    <row r="8" spans="2:45" x14ac:dyDescent="0.35">
      <c r="B8" s="107" t="s">
        <v>44</v>
      </c>
      <c r="C8" s="108"/>
      <c r="D8" s="108"/>
      <c r="E8" s="108"/>
      <c r="F8" s="108"/>
      <c r="G8" s="108"/>
      <c r="H8" s="108"/>
      <c r="I8" s="108"/>
      <c r="J8" s="108"/>
      <c r="K8" s="108"/>
      <c r="L8" s="109"/>
      <c r="M8" s="110" t="s">
        <v>45</v>
      </c>
      <c r="N8" s="111"/>
      <c r="O8" s="111"/>
      <c r="P8" s="111"/>
      <c r="Q8" s="111"/>
      <c r="R8" s="111"/>
      <c r="S8" s="111"/>
      <c r="T8" s="112"/>
      <c r="U8" s="107" t="s">
        <v>46</v>
      </c>
      <c r="V8" s="108"/>
      <c r="W8" s="108"/>
      <c r="X8" s="108"/>
      <c r="Y8" s="108"/>
      <c r="Z8" s="108"/>
      <c r="AA8" s="108"/>
      <c r="AB8" s="108"/>
      <c r="AC8" s="108"/>
      <c r="AD8" s="108"/>
      <c r="AE8" s="108"/>
      <c r="AF8" s="108"/>
      <c r="AG8" s="108"/>
      <c r="AH8" s="108"/>
      <c r="AI8" s="108"/>
      <c r="AJ8" s="108"/>
      <c r="AK8" s="108"/>
      <c r="AL8" s="108"/>
      <c r="AM8" s="108"/>
      <c r="AN8" s="108"/>
      <c r="AO8" s="108"/>
      <c r="AP8" s="108"/>
      <c r="AQ8" s="108"/>
      <c r="AR8" s="108"/>
      <c r="AS8" s="109"/>
    </row>
    <row r="9" spans="2:45" x14ac:dyDescent="0.35">
      <c r="B9" s="116" t="s">
        <v>47</v>
      </c>
      <c r="C9" s="116" t="s">
        <v>48</v>
      </c>
      <c r="D9" s="116" t="s">
        <v>49</v>
      </c>
      <c r="E9" s="116" t="s">
        <v>1</v>
      </c>
      <c r="F9" s="116" t="s">
        <v>50</v>
      </c>
      <c r="G9" s="116" t="s">
        <v>51</v>
      </c>
      <c r="H9" s="116" t="s">
        <v>52</v>
      </c>
      <c r="I9" s="116" t="s">
        <v>53</v>
      </c>
      <c r="J9" s="116" t="s">
        <v>54</v>
      </c>
      <c r="K9" s="116" t="s">
        <v>55</v>
      </c>
      <c r="L9" s="116" t="s">
        <v>56</v>
      </c>
      <c r="M9" s="113"/>
      <c r="N9" s="114"/>
      <c r="O9" s="114"/>
      <c r="P9" s="114"/>
      <c r="Q9" s="114"/>
      <c r="R9" s="114"/>
      <c r="S9" s="114"/>
      <c r="T9" s="115"/>
      <c r="U9" s="107" t="s">
        <v>57</v>
      </c>
      <c r="V9" s="108"/>
      <c r="W9" s="108"/>
      <c r="X9" s="108"/>
      <c r="Y9" s="108"/>
      <c r="Z9" s="109"/>
      <c r="AA9" s="107" t="s">
        <v>58</v>
      </c>
      <c r="AB9" s="108"/>
      <c r="AC9" s="108"/>
      <c r="AD9" s="108"/>
      <c r="AE9" s="108"/>
      <c r="AF9" s="109"/>
      <c r="AG9" s="107" t="s">
        <v>59</v>
      </c>
      <c r="AH9" s="108"/>
      <c r="AI9" s="108"/>
      <c r="AJ9" s="108"/>
      <c r="AK9" s="108"/>
      <c r="AL9" s="109"/>
      <c r="AM9" s="107" t="s">
        <v>60</v>
      </c>
      <c r="AN9" s="108"/>
      <c r="AO9" s="108"/>
      <c r="AP9" s="108"/>
      <c r="AQ9" s="108"/>
      <c r="AR9" s="109"/>
      <c r="AS9" s="116" t="s">
        <v>2</v>
      </c>
    </row>
    <row r="10" spans="2:45" ht="26" x14ac:dyDescent="0.35">
      <c r="B10" s="117"/>
      <c r="C10" s="117"/>
      <c r="D10" s="117"/>
      <c r="E10" s="117"/>
      <c r="F10" s="117"/>
      <c r="G10" s="117"/>
      <c r="H10" s="117"/>
      <c r="I10" s="117"/>
      <c r="J10" s="117"/>
      <c r="K10" s="117"/>
      <c r="L10" s="117"/>
      <c r="M10" s="1" t="s">
        <v>61</v>
      </c>
      <c r="N10" s="1" t="s">
        <v>62</v>
      </c>
      <c r="O10" s="1" t="s">
        <v>63</v>
      </c>
      <c r="P10" s="1" t="s">
        <v>64</v>
      </c>
      <c r="Q10" s="1" t="s">
        <v>48</v>
      </c>
      <c r="R10" s="1" t="s">
        <v>65</v>
      </c>
      <c r="S10" s="1" t="s">
        <v>66</v>
      </c>
      <c r="T10" s="1" t="s">
        <v>67</v>
      </c>
      <c r="U10" s="1" t="s">
        <v>68</v>
      </c>
      <c r="V10" s="1" t="s">
        <v>51</v>
      </c>
      <c r="W10" s="1" t="s">
        <v>69</v>
      </c>
      <c r="X10" s="1" t="s">
        <v>70</v>
      </c>
      <c r="Y10" s="1" t="s">
        <v>71</v>
      </c>
      <c r="Z10" s="1" t="s">
        <v>72</v>
      </c>
      <c r="AA10" s="1" t="s">
        <v>68</v>
      </c>
      <c r="AB10" s="1" t="s">
        <v>51</v>
      </c>
      <c r="AC10" s="1" t="s">
        <v>69</v>
      </c>
      <c r="AD10" s="1" t="s">
        <v>70</v>
      </c>
      <c r="AE10" s="1" t="s">
        <v>71</v>
      </c>
      <c r="AF10" s="1" t="s">
        <v>72</v>
      </c>
      <c r="AG10" s="1" t="s">
        <v>68</v>
      </c>
      <c r="AH10" s="1" t="s">
        <v>51</v>
      </c>
      <c r="AI10" s="1" t="s">
        <v>69</v>
      </c>
      <c r="AJ10" s="1" t="s">
        <v>70</v>
      </c>
      <c r="AK10" s="1" t="s">
        <v>71</v>
      </c>
      <c r="AL10" s="1" t="s">
        <v>72</v>
      </c>
      <c r="AM10" s="1" t="s">
        <v>68</v>
      </c>
      <c r="AN10" s="1" t="s">
        <v>51</v>
      </c>
      <c r="AO10" s="1" t="s">
        <v>69</v>
      </c>
      <c r="AP10" s="1" t="s">
        <v>70</v>
      </c>
      <c r="AQ10" s="1" t="s">
        <v>71</v>
      </c>
      <c r="AR10" s="1" t="s">
        <v>72</v>
      </c>
      <c r="AS10" s="120"/>
    </row>
    <row r="11" spans="2:45" ht="58" customHeight="1" x14ac:dyDescent="0.35">
      <c r="B11" s="101" t="s">
        <v>73</v>
      </c>
      <c r="C11" s="101" t="s">
        <v>301</v>
      </c>
      <c r="D11" s="101" t="s">
        <v>36</v>
      </c>
      <c r="E11" s="101" t="s">
        <v>6</v>
      </c>
      <c r="F11" s="101" t="s">
        <v>302</v>
      </c>
      <c r="G11" s="127">
        <v>0.2</v>
      </c>
      <c r="H11" s="2" t="s">
        <v>76</v>
      </c>
      <c r="I11" s="2" t="s">
        <v>770</v>
      </c>
      <c r="J11" s="2" t="s">
        <v>303</v>
      </c>
      <c r="K11" s="2" t="s">
        <v>79</v>
      </c>
      <c r="L11" s="2" t="s">
        <v>304</v>
      </c>
      <c r="M11" s="2" t="s">
        <v>305</v>
      </c>
      <c r="N11" s="2" t="s">
        <v>306</v>
      </c>
      <c r="O11" s="2" t="s">
        <v>307</v>
      </c>
      <c r="P11" s="2" t="s">
        <v>308</v>
      </c>
      <c r="Q11" s="2">
        <v>4</v>
      </c>
      <c r="R11" s="2" t="s">
        <v>309</v>
      </c>
      <c r="S11" s="2" t="s">
        <v>310</v>
      </c>
      <c r="T11" s="3">
        <v>0.6</v>
      </c>
      <c r="U11" s="2">
        <v>1</v>
      </c>
      <c r="V11" s="2">
        <v>1</v>
      </c>
      <c r="W11" s="2" t="s">
        <v>771</v>
      </c>
      <c r="X11" s="2" t="s">
        <v>772</v>
      </c>
      <c r="Y11" s="2" t="s">
        <v>773</v>
      </c>
      <c r="Z11" s="3">
        <v>0.15</v>
      </c>
      <c r="AA11" s="2">
        <v>1</v>
      </c>
      <c r="AB11" s="2">
        <v>0</v>
      </c>
      <c r="AC11" s="2"/>
      <c r="AD11" s="2"/>
      <c r="AE11" s="2"/>
      <c r="AF11" s="3">
        <v>0</v>
      </c>
      <c r="AG11" s="2">
        <v>1</v>
      </c>
      <c r="AH11" s="2">
        <v>0</v>
      </c>
      <c r="AI11" s="2"/>
      <c r="AJ11" s="2"/>
      <c r="AK11" s="2"/>
      <c r="AL11" s="3">
        <v>0</v>
      </c>
      <c r="AM11" s="2">
        <v>1</v>
      </c>
      <c r="AN11" s="2">
        <v>0</v>
      </c>
      <c r="AO11" s="2"/>
      <c r="AP11" s="2"/>
      <c r="AQ11" s="2"/>
      <c r="AR11" s="3">
        <v>0</v>
      </c>
      <c r="AS11" s="3">
        <v>0.15</v>
      </c>
    </row>
    <row r="12" spans="2:45" ht="58" customHeight="1" x14ac:dyDescent="0.35">
      <c r="B12" s="122"/>
      <c r="C12" s="122"/>
      <c r="D12" s="122"/>
      <c r="E12" s="122"/>
      <c r="F12" s="122"/>
      <c r="G12" s="122"/>
      <c r="H12" s="2" t="s">
        <v>76</v>
      </c>
      <c r="I12" s="2" t="s">
        <v>770</v>
      </c>
      <c r="J12" s="2" t="s">
        <v>311</v>
      </c>
      <c r="K12" s="2" t="s">
        <v>79</v>
      </c>
      <c r="L12" s="2" t="s">
        <v>304</v>
      </c>
      <c r="M12" s="2" t="s">
        <v>312</v>
      </c>
      <c r="N12" s="2" t="s">
        <v>306</v>
      </c>
      <c r="O12" s="2" t="s">
        <v>307</v>
      </c>
      <c r="P12" s="2" t="s">
        <v>313</v>
      </c>
      <c r="Q12" s="2">
        <v>8</v>
      </c>
      <c r="R12" s="2" t="s">
        <v>314</v>
      </c>
      <c r="S12" s="2" t="s">
        <v>315</v>
      </c>
      <c r="T12" s="3">
        <v>0.4</v>
      </c>
      <c r="U12" s="2">
        <v>1</v>
      </c>
      <c r="V12" s="2">
        <v>1</v>
      </c>
      <c r="W12" s="2" t="s">
        <v>774</v>
      </c>
      <c r="X12" s="2" t="s">
        <v>775</v>
      </c>
      <c r="Y12" s="2" t="s">
        <v>776</v>
      </c>
      <c r="Z12" s="3">
        <v>0.05</v>
      </c>
      <c r="AA12" s="2">
        <v>3</v>
      </c>
      <c r="AB12" s="2">
        <v>0</v>
      </c>
      <c r="AC12" s="2"/>
      <c r="AD12" s="2"/>
      <c r="AE12" s="2"/>
      <c r="AF12" s="3">
        <v>0</v>
      </c>
      <c r="AG12" s="2">
        <v>2</v>
      </c>
      <c r="AH12" s="2">
        <v>0</v>
      </c>
      <c r="AI12" s="2"/>
      <c r="AJ12" s="2"/>
      <c r="AK12" s="2"/>
      <c r="AL12" s="3">
        <v>0</v>
      </c>
      <c r="AM12" s="2">
        <v>2</v>
      </c>
      <c r="AN12" s="2">
        <v>0</v>
      </c>
      <c r="AO12" s="2"/>
      <c r="AP12" s="2"/>
      <c r="AQ12" s="2"/>
      <c r="AR12" s="3">
        <v>0</v>
      </c>
      <c r="AS12" s="3">
        <v>0.05</v>
      </c>
    </row>
    <row r="13" spans="2:45" ht="58" customHeight="1" x14ac:dyDescent="0.35">
      <c r="B13" s="101" t="s">
        <v>73</v>
      </c>
      <c r="C13" s="101" t="s">
        <v>316</v>
      </c>
      <c r="D13" s="101" t="s">
        <v>36</v>
      </c>
      <c r="E13" s="101" t="s">
        <v>6</v>
      </c>
      <c r="F13" s="101" t="s">
        <v>317</v>
      </c>
      <c r="G13" s="127">
        <v>0.25</v>
      </c>
      <c r="H13" s="2" t="s">
        <v>76</v>
      </c>
      <c r="I13" s="2" t="s">
        <v>770</v>
      </c>
      <c r="J13" s="2" t="s">
        <v>303</v>
      </c>
      <c r="K13" s="2" t="s">
        <v>79</v>
      </c>
      <c r="L13" s="2" t="s">
        <v>304</v>
      </c>
      <c r="M13" s="2" t="s">
        <v>318</v>
      </c>
      <c r="N13" s="2" t="s">
        <v>119</v>
      </c>
      <c r="O13" s="2" t="s">
        <v>307</v>
      </c>
      <c r="P13" s="2" t="s">
        <v>308</v>
      </c>
      <c r="Q13" s="2">
        <v>4</v>
      </c>
      <c r="R13" s="2" t="s">
        <v>319</v>
      </c>
      <c r="S13" s="2" t="s">
        <v>320</v>
      </c>
      <c r="T13" s="3">
        <v>0.5</v>
      </c>
      <c r="U13" s="2">
        <v>1</v>
      </c>
      <c r="V13" s="2">
        <v>1</v>
      </c>
      <c r="W13" s="2" t="s">
        <v>777</v>
      </c>
      <c r="X13" s="2" t="s">
        <v>778</v>
      </c>
      <c r="Y13" s="2" t="s">
        <v>779</v>
      </c>
      <c r="Z13" s="3">
        <v>0.125</v>
      </c>
      <c r="AA13" s="2">
        <v>1</v>
      </c>
      <c r="AB13" s="2">
        <v>0</v>
      </c>
      <c r="AC13" s="2"/>
      <c r="AD13" s="2"/>
      <c r="AE13" s="2"/>
      <c r="AF13" s="3">
        <v>0</v>
      </c>
      <c r="AG13" s="2">
        <v>1</v>
      </c>
      <c r="AH13" s="2">
        <v>0</v>
      </c>
      <c r="AI13" s="2"/>
      <c r="AJ13" s="2"/>
      <c r="AK13" s="2"/>
      <c r="AL13" s="3">
        <v>0</v>
      </c>
      <c r="AM13" s="2">
        <v>1</v>
      </c>
      <c r="AN13" s="2">
        <v>0</v>
      </c>
      <c r="AO13" s="2"/>
      <c r="AP13" s="2"/>
      <c r="AQ13" s="2"/>
      <c r="AR13" s="3">
        <v>0</v>
      </c>
      <c r="AS13" s="3">
        <v>0.125</v>
      </c>
    </row>
    <row r="14" spans="2:45" ht="58" customHeight="1" x14ac:dyDescent="0.35">
      <c r="B14" s="122"/>
      <c r="C14" s="122"/>
      <c r="D14" s="122"/>
      <c r="E14" s="122"/>
      <c r="F14" s="122"/>
      <c r="G14" s="122"/>
      <c r="H14" s="2" t="s">
        <v>76</v>
      </c>
      <c r="I14" s="2" t="s">
        <v>770</v>
      </c>
      <c r="J14" s="2" t="s">
        <v>303</v>
      </c>
      <c r="K14" s="2" t="s">
        <v>79</v>
      </c>
      <c r="L14" s="2" t="s">
        <v>304</v>
      </c>
      <c r="M14" s="2" t="s">
        <v>321</v>
      </c>
      <c r="N14" s="2" t="s">
        <v>322</v>
      </c>
      <c r="O14" s="2" t="s">
        <v>307</v>
      </c>
      <c r="P14" s="2" t="s">
        <v>323</v>
      </c>
      <c r="Q14" s="2">
        <v>4</v>
      </c>
      <c r="R14" s="2" t="s">
        <v>324</v>
      </c>
      <c r="S14" s="2" t="s">
        <v>325</v>
      </c>
      <c r="T14" s="3">
        <v>0.5</v>
      </c>
      <c r="U14" s="2">
        <v>1</v>
      </c>
      <c r="V14" s="2">
        <v>1</v>
      </c>
      <c r="W14" s="2" t="s">
        <v>780</v>
      </c>
      <c r="X14" s="2" t="s">
        <v>781</v>
      </c>
      <c r="Y14" s="2" t="s">
        <v>782</v>
      </c>
      <c r="Z14" s="3">
        <v>0.125</v>
      </c>
      <c r="AA14" s="2">
        <v>1</v>
      </c>
      <c r="AB14" s="2">
        <v>0</v>
      </c>
      <c r="AC14" s="2"/>
      <c r="AD14" s="2"/>
      <c r="AE14" s="2"/>
      <c r="AF14" s="3">
        <v>0</v>
      </c>
      <c r="AG14" s="2">
        <v>1</v>
      </c>
      <c r="AH14" s="2">
        <v>0</v>
      </c>
      <c r="AI14" s="2"/>
      <c r="AJ14" s="2"/>
      <c r="AK14" s="2"/>
      <c r="AL14" s="3">
        <v>0</v>
      </c>
      <c r="AM14" s="2">
        <v>1</v>
      </c>
      <c r="AN14" s="2">
        <v>0</v>
      </c>
      <c r="AO14" s="2"/>
      <c r="AP14" s="2"/>
      <c r="AQ14" s="2"/>
      <c r="AR14" s="3">
        <v>0</v>
      </c>
      <c r="AS14" s="3">
        <v>0.125</v>
      </c>
    </row>
    <row r="15" spans="2:45" ht="58" customHeight="1" x14ac:dyDescent="0.35">
      <c r="B15" s="101" t="s">
        <v>73</v>
      </c>
      <c r="C15" s="101" t="s">
        <v>326</v>
      </c>
      <c r="D15" s="101" t="s">
        <v>36</v>
      </c>
      <c r="E15" s="101" t="s">
        <v>6</v>
      </c>
      <c r="F15" s="101" t="s">
        <v>327</v>
      </c>
      <c r="G15" s="127">
        <v>0.25</v>
      </c>
      <c r="H15" s="2" t="s">
        <v>76</v>
      </c>
      <c r="I15" s="2" t="s">
        <v>770</v>
      </c>
      <c r="J15" s="2" t="s">
        <v>311</v>
      </c>
      <c r="K15" s="2" t="s">
        <v>79</v>
      </c>
      <c r="L15" s="2" t="s">
        <v>328</v>
      </c>
      <c r="M15" s="2" t="s">
        <v>329</v>
      </c>
      <c r="N15" s="2" t="s">
        <v>119</v>
      </c>
      <c r="O15" s="2" t="s">
        <v>307</v>
      </c>
      <c r="P15" s="2" t="s">
        <v>308</v>
      </c>
      <c r="Q15" s="2">
        <v>12</v>
      </c>
      <c r="R15" s="2" t="s">
        <v>330</v>
      </c>
      <c r="S15" s="2" t="s">
        <v>331</v>
      </c>
      <c r="T15" s="3">
        <v>0.6</v>
      </c>
      <c r="U15" s="2">
        <v>3</v>
      </c>
      <c r="V15" s="2">
        <v>3</v>
      </c>
      <c r="W15" s="2" t="s">
        <v>783</v>
      </c>
      <c r="X15" s="2" t="s">
        <v>784</v>
      </c>
      <c r="Y15" s="2" t="s">
        <v>779</v>
      </c>
      <c r="Z15" s="3">
        <v>0.15</v>
      </c>
      <c r="AA15" s="2">
        <v>3</v>
      </c>
      <c r="AB15" s="2">
        <v>0</v>
      </c>
      <c r="AC15" s="2"/>
      <c r="AD15" s="2"/>
      <c r="AE15" s="2"/>
      <c r="AF15" s="3">
        <v>0</v>
      </c>
      <c r="AG15" s="2">
        <v>3</v>
      </c>
      <c r="AH15" s="2">
        <v>0</v>
      </c>
      <c r="AI15" s="2"/>
      <c r="AJ15" s="2"/>
      <c r="AK15" s="2"/>
      <c r="AL15" s="3">
        <v>0</v>
      </c>
      <c r="AM15" s="2">
        <v>3</v>
      </c>
      <c r="AN15" s="2">
        <v>0</v>
      </c>
      <c r="AO15" s="2"/>
      <c r="AP15" s="2"/>
      <c r="AQ15" s="2"/>
      <c r="AR15" s="3">
        <v>0</v>
      </c>
      <c r="AS15" s="3">
        <v>0.15</v>
      </c>
    </row>
    <row r="16" spans="2:45" ht="58" customHeight="1" x14ac:dyDescent="0.35">
      <c r="B16" s="122"/>
      <c r="C16" s="122"/>
      <c r="D16" s="122"/>
      <c r="E16" s="122"/>
      <c r="F16" s="122"/>
      <c r="G16" s="122"/>
      <c r="H16" s="2" t="s">
        <v>76</v>
      </c>
      <c r="I16" s="2" t="s">
        <v>770</v>
      </c>
      <c r="J16" s="2" t="s">
        <v>303</v>
      </c>
      <c r="K16" s="2" t="s">
        <v>79</v>
      </c>
      <c r="L16" s="2" t="s">
        <v>304</v>
      </c>
      <c r="M16" s="2" t="s">
        <v>332</v>
      </c>
      <c r="N16" s="2" t="s">
        <v>119</v>
      </c>
      <c r="O16" s="2" t="s">
        <v>83</v>
      </c>
      <c r="P16" s="2" t="s">
        <v>308</v>
      </c>
      <c r="Q16" s="2">
        <v>4</v>
      </c>
      <c r="R16" s="2" t="s">
        <v>333</v>
      </c>
      <c r="S16" s="2" t="s">
        <v>334</v>
      </c>
      <c r="T16" s="3">
        <v>0.4</v>
      </c>
      <c r="U16" s="2">
        <v>1</v>
      </c>
      <c r="V16" s="2">
        <v>1</v>
      </c>
      <c r="W16" s="2" t="s">
        <v>785</v>
      </c>
      <c r="X16" s="2" t="s">
        <v>786</v>
      </c>
      <c r="Y16" s="2" t="s">
        <v>779</v>
      </c>
      <c r="Z16" s="3">
        <v>0.1</v>
      </c>
      <c r="AA16" s="2">
        <v>1</v>
      </c>
      <c r="AB16" s="2">
        <v>0</v>
      </c>
      <c r="AC16" s="2"/>
      <c r="AD16" s="2"/>
      <c r="AE16" s="2"/>
      <c r="AF16" s="3">
        <v>0</v>
      </c>
      <c r="AG16" s="2">
        <v>1</v>
      </c>
      <c r="AH16" s="2">
        <v>0</v>
      </c>
      <c r="AI16" s="2"/>
      <c r="AJ16" s="2"/>
      <c r="AK16" s="2"/>
      <c r="AL16" s="3">
        <v>0</v>
      </c>
      <c r="AM16" s="2">
        <v>1</v>
      </c>
      <c r="AN16" s="2">
        <v>0</v>
      </c>
      <c r="AO16" s="2"/>
      <c r="AP16" s="2"/>
      <c r="AQ16" s="2"/>
      <c r="AR16" s="3">
        <v>0</v>
      </c>
      <c r="AS16" s="3">
        <v>0.1</v>
      </c>
    </row>
    <row r="17" spans="7:7" x14ac:dyDescent="0.35">
      <c r="G17" s="37">
        <f>+AVERAGE(G11:G16)</f>
        <v>0.23333333333333331</v>
      </c>
    </row>
  </sheetData>
  <mergeCells count="43">
    <mergeCell ref="G15:G16"/>
    <mergeCell ref="B13:B14"/>
    <mergeCell ref="C13:C14"/>
    <mergeCell ref="D13:D14"/>
    <mergeCell ref="E13:E14"/>
    <mergeCell ref="F13:F14"/>
    <mergeCell ref="G13:G14"/>
    <mergeCell ref="B15:B16"/>
    <mergeCell ref="C15:C16"/>
    <mergeCell ref="D15:D16"/>
    <mergeCell ref="E15:E16"/>
    <mergeCell ref="F15:F16"/>
    <mergeCell ref="G11:G12"/>
    <mergeCell ref="I9:I10"/>
    <mergeCell ref="J9:J10"/>
    <mergeCell ref="K9:K10"/>
    <mergeCell ref="L9:L10"/>
    <mergeCell ref="B11:B12"/>
    <mergeCell ref="C11:C12"/>
    <mergeCell ref="D11:D12"/>
    <mergeCell ref="E11:E12"/>
    <mergeCell ref="F11:F12"/>
    <mergeCell ref="B8:L8"/>
    <mergeCell ref="M8:T9"/>
    <mergeCell ref="U8:AS8"/>
    <mergeCell ref="B9:B10"/>
    <mergeCell ref="C9:C10"/>
    <mergeCell ref="D9:D10"/>
    <mergeCell ref="E9:E10"/>
    <mergeCell ref="F9:F10"/>
    <mergeCell ref="G9:G10"/>
    <mergeCell ref="H9:H10"/>
    <mergeCell ref="AG9:AL9"/>
    <mergeCell ref="AM9:AR9"/>
    <mergeCell ref="AS9:AS10"/>
    <mergeCell ref="U9:Z9"/>
    <mergeCell ref="AA9:AF9"/>
    <mergeCell ref="B2:B5"/>
    <mergeCell ref="C2:AS2"/>
    <mergeCell ref="C3:F3"/>
    <mergeCell ref="G3:AS3"/>
    <mergeCell ref="C4:AS4"/>
    <mergeCell ref="D5:AS5"/>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F68460-DA00-4D38-B151-1256B3E76610}">
  <dimension ref="B2:AT18"/>
  <sheetViews>
    <sheetView topLeftCell="F14" workbookViewId="0">
      <selection activeCell="J14" sqref="J14"/>
    </sheetView>
  </sheetViews>
  <sheetFormatPr baseColWidth="10" defaultColWidth="8.7265625" defaultRowHeight="14.5" x14ac:dyDescent="0.35"/>
  <cols>
    <col min="1" max="1" width="3" customWidth="1"/>
    <col min="2" max="2" width="25" customWidth="1"/>
    <col min="3" max="5" width="20" customWidth="1"/>
    <col min="6" max="6" width="30" customWidth="1"/>
    <col min="7" max="8" width="15" customWidth="1"/>
    <col min="9" max="13" width="20" customWidth="1"/>
    <col min="14" max="14" width="45" customWidth="1"/>
    <col min="15" max="16" width="15" customWidth="1"/>
    <col min="17" max="17" width="17.453125" customWidth="1"/>
    <col min="18" max="18" width="15" customWidth="1"/>
    <col min="19" max="19" width="18.7265625" customWidth="1"/>
    <col min="20" max="20" width="45" customWidth="1"/>
    <col min="21" max="23" width="15" customWidth="1"/>
    <col min="24" max="25" width="25" customWidth="1"/>
    <col min="26" max="26" width="34.453125" customWidth="1"/>
    <col min="27" max="29" width="15" customWidth="1"/>
    <col min="30" max="32" width="25" customWidth="1"/>
    <col min="33" max="35" width="15" customWidth="1"/>
    <col min="36" max="38" width="25" customWidth="1"/>
    <col min="39" max="41" width="15" customWidth="1"/>
    <col min="42" max="44" width="25" customWidth="1"/>
    <col min="45" max="47" width="15" customWidth="1"/>
  </cols>
  <sheetData>
    <row r="2" spans="2:46" x14ac:dyDescent="0.35">
      <c r="B2" s="101"/>
      <c r="C2" s="104" t="s">
        <v>40</v>
      </c>
      <c r="D2" s="105"/>
      <c r="E2" s="105"/>
      <c r="F2" s="105"/>
      <c r="G2" s="105"/>
      <c r="H2" s="105"/>
      <c r="I2" s="105"/>
      <c r="J2" s="105"/>
      <c r="K2" s="105"/>
      <c r="L2" s="105"/>
      <c r="M2" s="105"/>
      <c r="N2" s="105"/>
      <c r="O2" s="105"/>
      <c r="P2" s="105"/>
      <c r="Q2" s="105"/>
      <c r="R2" s="105"/>
      <c r="S2" s="105"/>
      <c r="T2" s="105"/>
      <c r="U2" s="105"/>
      <c r="V2" s="105"/>
      <c r="W2" s="105"/>
      <c r="X2" s="105"/>
      <c r="Y2" s="105"/>
      <c r="Z2" s="105"/>
      <c r="AA2" s="105"/>
      <c r="AB2" s="105"/>
      <c r="AC2" s="105"/>
      <c r="AD2" s="105"/>
      <c r="AE2" s="105"/>
      <c r="AF2" s="105"/>
      <c r="AG2" s="105"/>
      <c r="AH2" s="105"/>
      <c r="AI2" s="105"/>
      <c r="AJ2" s="105"/>
      <c r="AK2" s="105"/>
      <c r="AL2" s="105"/>
      <c r="AM2" s="105"/>
      <c r="AN2" s="105"/>
      <c r="AO2" s="105"/>
      <c r="AP2" s="105"/>
      <c r="AQ2" s="105"/>
      <c r="AR2" s="105"/>
      <c r="AS2" s="105"/>
      <c r="AT2" s="106"/>
    </row>
    <row r="3" spans="2:46" x14ac:dyDescent="0.35">
      <c r="B3" s="102"/>
      <c r="C3" s="104" t="s">
        <v>41</v>
      </c>
      <c r="D3" s="105"/>
      <c r="E3" s="105"/>
      <c r="F3" s="106"/>
      <c r="G3" s="104" t="s">
        <v>42</v>
      </c>
      <c r="H3" s="105"/>
      <c r="I3" s="105"/>
      <c r="J3" s="105"/>
      <c r="K3" s="105"/>
      <c r="L3" s="105"/>
      <c r="M3" s="105"/>
      <c r="N3" s="105"/>
      <c r="O3" s="105"/>
      <c r="P3" s="105"/>
      <c r="Q3" s="105"/>
      <c r="R3" s="105"/>
      <c r="S3" s="105"/>
      <c r="T3" s="105"/>
      <c r="U3" s="105"/>
      <c r="V3" s="105"/>
      <c r="W3" s="105"/>
      <c r="X3" s="105"/>
      <c r="Y3" s="105"/>
      <c r="Z3" s="105"/>
      <c r="AA3" s="105"/>
      <c r="AB3" s="105"/>
      <c r="AC3" s="105"/>
      <c r="AD3" s="105"/>
      <c r="AE3" s="105"/>
      <c r="AF3" s="105"/>
      <c r="AG3" s="105"/>
      <c r="AH3" s="105"/>
      <c r="AI3" s="105"/>
      <c r="AJ3" s="105"/>
      <c r="AK3" s="105"/>
      <c r="AL3" s="105"/>
      <c r="AM3" s="105"/>
      <c r="AN3" s="105"/>
      <c r="AO3" s="105"/>
      <c r="AP3" s="105"/>
      <c r="AQ3" s="105"/>
      <c r="AR3" s="105"/>
      <c r="AS3" s="105"/>
      <c r="AT3" s="106"/>
    </row>
    <row r="4" spans="2:46" x14ac:dyDescent="0.35">
      <c r="B4" s="102"/>
      <c r="C4" s="104" t="s">
        <v>43</v>
      </c>
      <c r="D4" s="105"/>
      <c r="E4" s="105"/>
      <c r="F4" s="105"/>
      <c r="G4" s="105"/>
      <c r="H4" s="105"/>
      <c r="I4" s="105"/>
      <c r="J4" s="105"/>
      <c r="K4" s="105"/>
      <c r="L4" s="105"/>
      <c r="M4" s="105"/>
      <c r="N4" s="105"/>
      <c r="O4" s="105"/>
      <c r="P4" s="105"/>
      <c r="Q4" s="105"/>
      <c r="R4" s="105"/>
      <c r="S4" s="105"/>
      <c r="T4" s="105"/>
      <c r="U4" s="105"/>
      <c r="V4" s="105"/>
      <c r="W4" s="105"/>
      <c r="X4" s="105"/>
      <c r="Y4" s="105"/>
      <c r="Z4" s="105"/>
      <c r="AA4" s="105"/>
      <c r="AB4" s="105"/>
      <c r="AC4" s="105"/>
      <c r="AD4" s="105"/>
      <c r="AE4" s="105"/>
      <c r="AF4" s="105"/>
      <c r="AG4" s="105"/>
      <c r="AH4" s="105"/>
      <c r="AI4" s="105"/>
      <c r="AJ4" s="105"/>
      <c r="AK4" s="105"/>
      <c r="AL4" s="105"/>
      <c r="AM4" s="105"/>
      <c r="AN4" s="105"/>
      <c r="AO4" s="105"/>
      <c r="AP4" s="105"/>
      <c r="AQ4" s="105"/>
      <c r="AR4" s="105"/>
      <c r="AS4" s="105"/>
      <c r="AT4" s="106"/>
    </row>
    <row r="5" spans="2:46" x14ac:dyDescent="0.35">
      <c r="B5" s="103"/>
      <c r="C5" s="1">
        <v>2025</v>
      </c>
      <c r="D5" s="104"/>
      <c r="E5" s="105"/>
      <c r="F5" s="105"/>
      <c r="G5" s="105"/>
      <c r="H5" s="105"/>
      <c r="I5" s="105"/>
      <c r="J5" s="105"/>
      <c r="K5" s="105"/>
      <c r="L5" s="105"/>
      <c r="M5" s="105"/>
      <c r="N5" s="105"/>
      <c r="O5" s="105"/>
      <c r="P5" s="105"/>
      <c r="Q5" s="105"/>
      <c r="R5" s="105"/>
      <c r="S5" s="105"/>
      <c r="T5" s="105"/>
      <c r="U5" s="105"/>
      <c r="V5" s="105"/>
      <c r="W5" s="105"/>
      <c r="X5" s="105"/>
      <c r="Y5" s="105"/>
      <c r="Z5" s="105"/>
      <c r="AA5" s="105"/>
      <c r="AB5" s="105"/>
      <c r="AC5" s="105"/>
      <c r="AD5" s="105"/>
      <c r="AE5" s="105"/>
      <c r="AF5" s="105"/>
      <c r="AG5" s="105"/>
      <c r="AH5" s="105"/>
      <c r="AI5" s="105"/>
      <c r="AJ5" s="105"/>
      <c r="AK5" s="105"/>
      <c r="AL5" s="105"/>
      <c r="AM5" s="105"/>
      <c r="AN5" s="105"/>
      <c r="AO5" s="105"/>
      <c r="AP5" s="105"/>
      <c r="AQ5" s="105"/>
      <c r="AR5" s="105"/>
      <c r="AS5" s="105"/>
      <c r="AT5" s="106"/>
    </row>
    <row r="8" spans="2:46" x14ac:dyDescent="0.35">
      <c r="B8" s="107" t="s">
        <v>44</v>
      </c>
      <c r="C8" s="108"/>
      <c r="D8" s="108"/>
      <c r="E8" s="108"/>
      <c r="F8" s="108"/>
      <c r="G8" s="108"/>
      <c r="H8" s="108"/>
      <c r="I8" s="108"/>
      <c r="J8" s="108"/>
      <c r="K8" s="108"/>
      <c r="L8" s="108"/>
      <c r="M8" s="109"/>
      <c r="N8" s="110" t="s">
        <v>45</v>
      </c>
      <c r="O8" s="111"/>
      <c r="P8" s="111"/>
      <c r="Q8" s="111"/>
      <c r="R8" s="111"/>
      <c r="S8" s="111"/>
      <c r="T8" s="111"/>
      <c r="U8" s="112"/>
      <c r="V8" s="107" t="s">
        <v>46</v>
      </c>
      <c r="W8" s="108"/>
      <c r="X8" s="108"/>
      <c r="Y8" s="108"/>
      <c r="Z8" s="108"/>
      <c r="AA8" s="108"/>
      <c r="AB8" s="108"/>
      <c r="AC8" s="108"/>
      <c r="AD8" s="108"/>
      <c r="AE8" s="108"/>
      <c r="AF8" s="108"/>
      <c r="AG8" s="108"/>
      <c r="AH8" s="108"/>
      <c r="AI8" s="108"/>
      <c r="AJ8" s="108"/>
      <c r="AK8" s="108"/>
      <c r="AL8" s="108"/>
      <c r="AM8" s="108"/>
      <c r="AN8" s="108"/>
      <c r="AO8" s="108"/>
      <c r="AP8" s="108"/>
      <c r="AQ8" s="108"/>
      <c r="AR8" s="108"/>
      <c r="AS8" s="108"/>
      <c r="AT8" s="109"/>
    </row>
    <row r="9" spans="2:46" x14ac:dyDescent="0.35">
      <c r="B9" s="116" t="s">
        <v>47</v>
      </c>
      <c r="C9" s="116" t="s">
        <v>48</v>
      </c>
      <c r="D9" s="116" t="s">
        <v>49</v>
      </c>
      <c r="E9" s="116" t="s">
        <v>1</v>
      </c>
      <c r="F9" s="116" t="s">
        <v>50</v>
      </c>
      <c r="G9" s="116" t="s">
        <v>51</v>
      </c>
      <c r="H9" s="45"/>
      <c r="I9" s="116" t="s">
        <v>52</v>
      </c>
      <c r="J9" s="116" t="s">
        <v>53</v>
      </c>
      <c r="K9" s="116" t="s">
        <v>54</v>
      </c>
      <c r="L9" s="116" t="s">
        <v>55</v>
      </c>
      <c r="M9" s="116" t="s">
        <v>56</v>
      </c>
      <c r="N9" s="113"/>
      <c r="O9" s="114"/>
      <c r="P9" s="114"/>
      <c r="Q9" s="114"/>
      <c r="R9" s="114"/>
      <c r="S9" s="114"/>
      <c r="T9" s="114"/>
      <c r="U9" s="115"/>
      <c r="V9" s="107" t="s">
        <v>57</v>
      </c>
      <c r="W9" s="108"/>
      <c r="X9" s="108"/>
      <c r="Y9" s="108"/>
      <c r="Z9" s="108"/>
      <c r="AA9" s="109"/>
      <c r="AB9" s="107" t="s">
        <v>58</v>
      </c>
      <c r="AC9" s="108"/>
      <c r="AD9" s="108"/>
      <c r="AE9" s="108"/>
      <c r="AF9" s="108"/>
      <c r="AG9" s="109"/>
      <c r="AH9" s="107" t="s">
        <v>59</v>
      </c>
      <c r="AI9" s="108"/>
      <c r="AJ9" s="108"/>
      <c r="AK9" s="108"/>
      <c r="AL9" s="108"/>
      <c r="AM9" s="109"/>
      <c r="AN9" s="107" t="s">
        <v>60</v>
      </c>
      <c r="AO9" s="108"/>
      <c r="AP9" s="108"/>
      <c r="AQ9" s="108"/>
      <c r="AR9" s="108"/>
      <c r="AS9" s="109"/>
      <c r="AT9" s="116" t="s">
        <v>2</v>
      </c>
    </row>
    <row r="10" spans="2:46" ht="26" x14ac:dyDescent="0.35">
      <c r="B10" s="117"/>
      <c r="C10" s="117"/>
      <c r="D10" s="117"/>
      <c r="E10" s="117"/>
      <c r="F10" s="117"/>
      <c r="G10" s="117"/>
      <c r="H10" s="46"/>
      <c r="I10" s="117"/>
      <c r="J10" s="117"/>
      <c r="K10" s="117"/>
      <c r="L10" s="117"/>
      <c r="M10" s="117"/>
      <c r="N10" s="1" t="s">
        <v>61</v>
      </c>
      <c r="O10" s="1" t="s">
        <v>62</v>
      </c>
      <c r="P10" s="1" t="s">
        <v>63</v>
      </c>
      <c r="Q10" s="1" t="s">
        <v>64</v>
      </c>
      <c r="R10" s="1" t="s">
        <v>48</v>
      </c>
      <c r="S10" s="1" t="s">
        <v>65</v>
      </c>
      <c r="T10" s="1" t="s">
        <v>66</v>
      </c>
      <c r="U10" s="1" t="s">
        <v>67</v>
      </c>
      <c r="V10" s="1" t="s">
        <v>68</v>
      </c>
      <c r="W10" s="1" t="s">
        <v>51</v>
      </c>
      <c r="X10" s="1" t="s">
        <v>69</v>
      </c>
      <c r="Y10" s="1" t="s">
        <v>70</v>
      </c>
      <c r="Z10" s="1" t="s">
        <v>71</v>
      </c>
      <c r="AA10" s="1" t="s">
        <v>72</v>
      </c>
      <c r="AB10" s="1" t="s">
        <v>68</v>
      </c>
      <c r="AC10" s="1" t="s">
        <v>51</v>
      </c>
      <c r="AD10" s="1" t="s">
        <v>69</v>
      </c>
      <c r="AE10" s="1" t="s">
        <v>70</v>
      </c>
      <c r="AF10" s="1" t="s">
        <v>71</v>
      </c>
      <c r="AG10" s="1" t="s">
        <v>72</v>
      </c>
      <c r="AH10" s="1" t="s">
        <v>68</v>
      </c>
      <c r="AI10" s="1" t="s">
        <v>51</v>
      </c>
      <c r="AJ10" s="1" t="s">
        <v>69</v>
      </c>
      <c r="AK10" s="1" t="s">
        <v>70</v>
      </c>
      <c r="AL10" s="1" t="s">
        <v>71</v>
      </c>
      <c r="AM10" s="1" t="s">
        <v>72</v>
      </c>
      <c r="AN10" s="1" t="s">
        <v>68</v>
      </c>
      <c r="AO10" s="1" t="s">
        <v>51</v>
      </c>
      <c r="AP10" s="1" t="s">
        <v>69</v>
      </c>
      <c r="AQ10" s="1" t="s">
        <v>70</v>
      </c>
      <c r="AR10" s="1" t="s">
        <v>71</v>
      </c>
      <c r="AS10" s="1" t="s">
        <v>72</v>
      </c>
      <c r="AT10" s="120"/>
    </row>
    <row r="11" spans="2:46" ht="62" customHeight="1" x14ac:dyDescent="0.35">
      <c r="B11" s="101" t="s">
        <v>335</v>
      </c>
      <c r="C11" s="101" t="s">
        <v>336</v>
      </c>
      <c r="D11" s="101" t="s">
        <v>39</v>
      </c>
      <c r="E11" s="101" t="s">
        <v>7</v>
      </c>
      <c r="F11" s="101" t="s">
        <v>337</v>
      </c>
      <c r="G11" s="118">
        <v>4.4499999999999998E-2</v>
      </c>
      <c r="H11" s="118">
        <f>+AVERAGE(V11:V12)</f>
        <v>0.25</v>
      </c>
      <c r="I11" s="2" t="s">
        <v>76</v>
      </c>
      <c r="J11" s="2" t="s">
        <v>374</v>
      </c>
      <c r="K11" s="2" t="s">
        <v>245</v>
      </c>
      <c r="L11" s="2" t="s">
        <v>202</v>
      </c>
      <c r="M11" s="2" t="s">
        <v>228</v>
      </c>
      <c r="N11" s="2" t="s">
        <v>339</v>
      </c>
      <c r="O11" s="2" t="s">
        <v>82</v>
      </c>
      <c r="P11" s="2" t="s">
        <v>163</v>
      </c>
      <c r="Q11" s="2" t="s">
        <v>340</v>
      </c>
      <c r="R11" s="3">
        <v>1</v>
      </c>
      <c r="S11" s="2" t="s">
        <v>341</v>
      </c>
      <c r="T11" s="2" t="s">
        <v>342</v>
      </c>
      <c r="U11" s="3">
        <v>0.5</v>
      </c>
      <c r="V11" s="3">
        <v>0.25</v>
      </c>
      <c r="W11" s="30">
        <v>0</v>
      </c>
      <c r="X11" s="2"/>
      <c r="Y11" s="2"/>
      <c r="Z11" s="2" t="s">
        <v>343</v>
      </c>
      <c r="AA11" s="31">
        <v>0</v>
      </c>
      <c r="AB11" s="3">
        <v>0.25</v>
      </c>
      <c r="AC11" s="3">
        <v>0</v>
      </c>
      <c r="AD11" s="2"/>
      <c r="AE11" s="2"/>
      <c r="AF11" s="2"/>
      <c r="AG11" s="3">
        <v>0</v>
      </c>
      <c r="AH11" s="3">
        <v>0.25</v>
      </c>
      <c r="AI11" s="3">
        <v>0</v>
      </c>
      <c r="AJ11" s="2"/>
      <c r="AK11" s="2"/>
      <c r="AL11" s="2"/>
      <c r="AM11" s="3">
        <v>0</v>
      </c>
      <c r="AN11" s="3">
        <v>0.25</v>
      </c>
      <c r="AO11" s="3">
        <v>0</v>
      </c>
      <c r="AP11" s="2"/>
      <c r="AQ11" s="2"/>
      <c r="AR11" s="2"/>
      <c r="AS11" s="3">
        <v>0</v>
      </c>
      <c r="AT11" s="3">
        <v>0</v>
      </c>
    </row>
    <row r="12" spans="2:46" ht="62" customHeight="1" x14ac:dyDescent="0.35">
      <c r="B12" s="122"/>
      <c r="C12" s="122"/>
      <c r="D12" s="122"/>
      <c r="E12" s="122"/>
      <c r="F12" s="122"/>
      <c r="G12" s="119"/>
      <c r="H12" s="119"/>
      <c r="I12" s="2" t="s">
        <v>76</v>
      </c>
      <c r="J12" s="2" t="s">
        <v>374</v>
      </c>
      <c r="K12" s="2" t="s">
        <v>245</v>
      </c>
      <c r="L12" s="2" t="s">
        <v>202</v>
      </c>
      <c r="M12" s="2" t="s">
        <v>228</v>
      </c>
      <c r="N12" s="2" t="s">
        <v>344</v>
      </c>
      <c r="O12" s="2" t="s">
        <v>82</v>
      </c>
      <c r="P12" s="2" t="s">
        <v>163</v>
      </c>
      <c r="Q12" s="2" t="s">
        <v>345</v>
      </c>
      <c r="R12" s="3">
        <v>1</v>
      </c>
      <c r="S12" s="2" t="s">
        <v>341</v>
      </c>
      <c r="T12" s="2" t="s">
        <v>346</v>
      </c>
      <c r="U12" s="3">
        <v>0.5</v>
      </c>
      <c r="V12" s="3">
        <v>0.25</v>
      </c>
      <c r="W12" s="30">
        <v>8.8999999999999996E-2</v>
      </c>
      <c r="X12" s="2" t="s">
        <v>347</v>
      </c>
      <c r="Y12" s="2"/>
      <c r="Z12" s="2" t="s">
        <v>348</v>
      </c>
      <c r="AA12" s="9">
        <v>4.4499999999999998E-2</v>
      </c>
      <c r="AB12" s="3">
        <v>0.25</v>
      </c>
      <c r="AC12" s="3">
        <v>0</v>
      </c>
      <c r="AD12" s="2"/>
      <c r="AE12" s="2"/>
      <c r="AF12" s="2"/>
      <c r="AG12" s="3">
        <v>0</v>
      </c>
      <c r="AH12" s="3">
        <v>0.25</v>
      </c>
      <c r="AI12" s="3">
        <v>0</v>
      </c>
      <c r="AJ12" s="2"/>
      <c r="AK12" s="2"/>
      <c r="AL12" s="2"/>
      <c r="AM12" s="3">
        <v>0</v>
      </c>
      <c r="AN12" s="3">
        <v>0.25</v>
      </c>
      <c r="AO12" s="3">
        <v>0</v>
      </c>
      <c r="AP12" s="2"/>
      <c r="AQ12" s="2"/>
      <c r="AR12" s="2"/>
      <c r="AS12" s="3">
        <v>0</v>
      </c>
      <c r="AT12" s="3">
        <v>4.4499999999999998E-2</v>
      </c>
    </row>
    <row r="13" spans="2:46" ht="62" customHeight="1" x14ac:dyDescent="0.35">
      <c r="B13" s="101" t="s">
        <v>349</v>
      </c>
      <c r="C13" s="101" t="s">
        <v>350</v>
      </c>
      <c r="D13" s="101" t="s">
        <v>39</v>
      </c>
      <c r="E13" s="101" t="s">
        <v>7</v>
      </c>
      <c r="F13" s="101" t="s">
        <v>351</v>
      </c>
      <c r="G13" s="118">
        <v>0.155</v>
      </c>
      <c r="H13" s="118">
        <f>+AVERAGE(V13:V14)</f>
        <v>0.25</v>
      </c>
      <c r="I13" s="2" t="s">
        <v>76</v>
      </c>
      <c r="J13" s="2" t="s">
        <v>375</v>
      </c>
      <c r="K13" s="2" t="s">
        <v>245</v>
      </c>
      <c r="L13" s="2" t="s">
        <v>202</v>
      </c>
      <c r="M13" s="2" t="s">
        <v>228</v>
      </c>
      <c r="N13" s="2" t="s">
        <v>352</v>
      </c>
      <c r="O13" s="2" t="s">
        <v>82</v>
      </c>
      <c r="P13" s="2" t="s">
        <v>163</v>
      </c>
      <c r="Q13" s="2" t="s">
        <v>340</v>
      </c>
      <c r="R13" s="3">
        <v>1</v>
      </c>
      <c r="S13" s="2" t="s">
        <v>341</v>
      </c>
      <c r="T13" s="2" t="s">
        <v>353</v>
      </c>
      <c r="U13" s="3">
        <v>0.5</v>
      </c>
      <c r="V13" s="3">
        <v>0.25</v>
      </c>
      <c r="W13" s="30">
        <v>0.06</v>
      </c>
      <c r="X13" s="2" t="s">
        <v>354</v>
      </c>
      <c r="Y13" s="2"/>
      <c r="Z13" s="2" t="s">
        <v>355</v>
      </c>
      <c r="AA13" s="9">
        <v>0.03</v>
      </c>
      <c r="AB13" s="3">
        <v>0.25</v>
      </c>
      <c r="AC13" s="3">
        <v>0</v>
      </c>
      <c r="AD13" s="2"/>
      <c r="AE13" s="2"/>
      <c r="AF13" s="2"/>
      <c r="AG13" s="3">
        <v>0</v>
      </c>
      <c r="AH13" s="3">
        <v>0.25</v>
      </c>
      <c r="AI13" s="3">
        <v>0</v>
      </c>
      <c r="AJ13" s="2"/>
      <c r="AK13" s="2"/>
      <c r="AL13" s="2"/>
      <c r="AM13" s="3">
        <v>0</v>
      </c>
      <c r="AN13" s="3">
        <v>0.25</v>
      </c>
      <c r="AO13" s="3">
        <v>0</v>
      </c>
      <c r="AP13" s="2"/>
      <c r="AQ13" s="2"/>
      <c r="AR13" s="2"/>
      <c r="AS13" s="3">
        <v>0</v>
      </c>
      <c r="AT13" s="3">
        <v>0.03</v>
      </c>
    </row>
    <row r="14" spans="2:46" ht="62" customHeight="1" x14ac:dyDescent="0.35">
      <c r="B14" s="122"/>
      <c r="C14" s="122"/>
      <c r="D14" s="122"/>
      <c r="E14" s="122"/>
      <c r="F14" s="122"/>
      <c r="G14" s="119"/>
      <c r="H14" s="119"/>
      <c r="I14" s="2" t="s">
        <v>76</v>
      </c>
      <c r="J14" s="2" t="s">
        <v>375</v>
      </c>
      <c r="K14" s="2" t="s">
        <v>245</v>
      </c>
      <c r="L14" s="2" t="s">
        <v>202</v>
      </c>
      <c r="M14" s="2" t="s">
        <v>228</v>
      </c>
      <c r="N14" s="2" t="s">
        <v>344</v>
      </c>
      <c r="O14" s="2" t="s">
        <v>82</v>
      </c>
      <c r="P14" s="2" t="s">
        <v>163</v>
      </c>
      <c r="Q14" s="2" t="s">
        <v>356</v>
      </c>
      <c r="R14" s="3">
        <v>1</v>
      </c>
      <c r="S14" s="2" t="s">
        <v>341</v>
      </c>
      <c r="T14" s="2" t="s">
        <v>357</v>
      </c>
      <c r="U14" s="3">
        <v>0.5</v>
      </c>
      <c r="V14" s="3">
        <v>0.25</v>
      </c>
      <c r="W14" s="3">
        <v>0.25</v>
      </c>
      <c r="X14" s="2" t="s">
        <v>358</v>
      </c>
      <c r="Y14" s="2"/>
      <c r="Z14" s="2" t="s">
        <v>359</v>
      </c>
      <c r="AA14" s="9">
        <v>0.125</v>
      </c>
      <c r="AB14" s="3">
        <v>0.25</v>
      </c>
      <c r="AC14" s="3">
        <v>0</v>
      </c>
      <c r="AD14" s="2"/>
      <c r="AE14" s="2"/>
      <c r="AF14" s="2"/>
      <c r="AG14" s="3">
        <v>0</v>
      </c>
      <c r="AH14" s="3">
        <v>0.25</v>
      </c>
      <c r="AI14" s="3">
        <v>0</v>
      </c>
      <c r="AJ14" s="2"/>
      <c r="AK14" s="2"/>
      <c r="AL14" s="2"/>
      <c r="AM14" s="3">
        <v>0</v>
      </c>
      <c r="AN14" s="3">
        <v>0.25</v>
      </c>
      <c r="AO14" s="3">
        <v>0</v>
      </c>
      <c r="AP14" s="2"/>
      <c r="AQ14" s="2"/>
      <c r="AR14" s="2"/>
      <c r="AS14" s="3">
        <v>0</v>
      </c>
      <c r="AT14" s="3">
        <v>0.125</v>
      </c>
    </row>
    <row r="15" spans="2:46" ht="62" customHeight="1" x14ac:dyDescent="0.35">
      <c r="B15" s="101" t="s">
        <v>349</v>
      </c>
      <c r="C15" s="101" t="s">
        <v>360</v>
      </c>
      <c r="D15" s="101" t="s">
        <v>39</v>
      </c>
      <c r="E15" s="101" t="s">
        <v>7</v>
      </c>
      <c r="F15" s="101" t="s">
        <v>361</v>
      </c>
      <c r="G15" s="118">
        <v>9.0999999999999998E-2</v>
      </c>
      <c r="H15" s="118">
        <f>+AVERAGE(V15:V16)</f>
        <v>0.25</v>
      </c>
      <c r="I15" s="2" t="s">
        <v>76</v>
      </c>
      <c r="J15" s="2" t="s">
        <v>375</v>
      </c>
      <c r="K15" s="2" t="s">
        <v>245</v>
      </c>
      <c r="L15" s="2" t="s">
        <v>202</v>
      </c>
      <c r="M15" s="2" t="s">
        <v>228</v>
      </c>
      <c r="N15" s="2" t="s">
        <v>362</v>
      </c>
      <c r="O15" s="2" t="s">
        <v>82</v>
      </c>
      <c r="P15" s="2" t="s">
        <v>163</v>
      </c>
      <c r="Q15" s="2" t="s">
        <v>340</v>
      </c>
      <c r="R15" s="3">
        <v>1</v>
      </c>
      <c r="S15" s="2" t="s">
        <v>341</v>
      </c>
      <c r="T15" s="2" t="s">
        <v>353</v>
      </c>
      <c r="U15" s="3">
        <v>0.5</v>
      </c>
      <c r="V15" s="3">
        <v>0.25</v>
      </c>
      <c r="W15" s="30">
        <v>0.01</v>
      </c>
      <c r="X15" s="2" t="s">
        <v>363</v>
      </c>
      <c r="Y15" s="2"/>
      <c r="Z15" s="2" t="s">
        <v>364</v>
      </c>
      <c r="AA15" s="9">
        <v>5.0000000000000001E-3</v>
      </c>
      <c r="AB15" s="3">
        <v>0.25</v>
      </c>
      <c r="AC15" s="3">
        <v>0</v>
      </c>
      <c r="AD15" s="2"/>
      <c r="AE15" s="2"/>
      <c r="AF15" s="2"/>
      <c r="AG15" s="3">
        <v>0</v>
      </c>
      <c r="AH15" s="3">
        <v>0.25</v>
      </c>
      <c r="AI15" s="3">
        <v>0</v>
      </c>
      <c r="AJ15" s="2"/>
      <c r="AK15" s="2"/>
      <c r="AL15" s="2"/>
      <c r="AM15" s="3">
        <v>0</v>
      </c>
      <c r="AN15" s="3">
        <v>0.25</v>
      </c>
      <c r="AO15" s="3">
        <v>0</v>
      </c>
      <c r="AP15" s="2"/>
      <c r="AQ15" s="2"/>
      <c r="AR15" s="2"/>
      <c r="AS15" s="3">
        <v>0</v>
      </c>
      <c r="AT15" s="3">
        <v>5.0000000000000001E-3</v>
      </c>
    </row>
    <row r="16" spans="2:46" ht="62" customHeight="1" x14ac:dyDescent="0.35">
      <c r="B16" s="122"/>
      <c r="C16" s="122"/>
      <c r="D16" s="122"/>
      <c r="E16" s="122"/>
      <c r="F16" s="122"/>
      <c r="G16" s="119"/>
      <c r="H16" s="119"/>
      <c r="I16" s="2" t="s">
        <v>76</v>
      </c>
      <c r="J16" s="2" t="s">
        <v>375</v>
      </c>
      <c r="K16" s="2" t="s">
        <v>245</v>
      </c>
      <c r="L16" s="2" t="s">
        <v>202</v>
      </c>
      <c r="M16" s="2" t="s">
        <v>228</v>
      </c>
      <c r="N16" s="2" t="s">
        <v>344</v>
      </c>
      <c r="O16" s="2" t="s">
        <v>82</v>
      </c>
      <c r="P16" s="2" t="s">
        <v>163</v>
      </c>
      <c r="Q16" s="2" t="s">
        <v>365</v>
      </c>
      <c r="R16" s="3">
        <v>1</v>
      </c>
      <c r="S16" s="2" t="s">
        <v>341</v>
      </c>
      <c r="T16" s="2" t="s">
        <v>366</v>
      </c>
      <c r="U16" s="3">
        <v>0.5</v>
      </c>
      <c r="V16" s="3">
        <v>0.25</v>
      </c>
      <c r="W16" s="30">
        <v>0.17199999999999999</v>
      </c>
      <c r="X16" s="2" t="s">
        <v>367</v>
      </c>
      <c r="Y16" s="2"/>
      <c r="Z16" s="2" t="s">
        <v>368</v>
      </c>
      <c r="AA16" s="9">
        <v>8.5999999999999993E-2</v>
      </c>
      <c r="AB16" s="3">
        <v>0.25</v>
      </c>
      <c r="AC16" s="3">
        <v>0</v>
      </c>
      <c r="AD16" s="2"/>
      <c r="AE16" s="2"/>
      <c r="AF16" s="2"/>
      <c r="AG16" s="3">
        <v>0</v>
      </c>
      <c r="AH16" s="3">
        <v>0.25</v>
      </c>
      <c r="AI16" s="3">
        <v>0</v>
      </c>
      <c r="AJ16" s="2"/>
      <c r="AK16" s="2"/>
      <c r="AL16" s="2"/>
      <c r="AM16" s="3">
        <v>0</v>
      </c>
      <c r="AN16" s="3">
        <v>0.25</v>
      </c>
      <c r="AO16" s="3">
        <v>0</v>
      </c>
      <c r="AP16" s="2"/>
      <c r="AQ16" s="2"/>
      <c r="AR16" s="2"/>
      <c r="AS16" s="3">
        <v>0</v>
      </c>
      <c r="AT16" s="3">
        <v>8.5999999999999993E-2</v>
      </c>
    </row>
    <row r="17" spans="2:46" ht="62" customHeight="1" x14ac:dyDescent="0.35">
      <c r="B17" s="2" t="s">
        <v>349</v>
      </c>
      <c r="C17" s="2" t="s">
        <v>369</v>
      </c>
      <c r="D17" s="2" t="s">
        <v>39</v>
      </c>
      <c r="E17" s="2" t="s">
        <v>7</v>
      </c>
      <c r="F17" s="2" t="s">
        <v>370</v>
      </c>
      <c r="G17" s="9">
        <v>0.25</v>
      </c>
      <c r="H17" s="9">
        <f>+V17</f>
        <v>0.25</v>
      </c>
      <c r="I17" s="2" t="s">
        <v>76</v>
      </c>
      <c r="J17" s="2" t="s">
        <v>375</v>
      </c>
      <c r="K17" s="2" t="s">
        <v>245</v>
      </c>
      <c r="L17" s="2" t="s">
        <v>202</v>
      </c>
      <c r="M17" s="2" t="s">
        <v>228</v>
      </c>
      <c r="N17" s="2" t="s">
        <v>371</v>
      </c>
      <c r="O17" s="2" t="s">
        <v>82</v>
      </c>
      <c r="P17" s="2" t="s">
        <v>163</v>
      </c>
      <c r="Q17" s="2" t="s">
        <v>345</v>
      </c>
      <c r="R17" s="28">
        <v>1</v>
      </c>
      <c r="S17" s="2" t="s">
        <v>341</v>
      </c>
      <c r="T17" s="2" t="s">
        <v>346</v>
      </c>
      <c r="U17" s="3">
        <v>1</v>
      </c>
      <c r="V17" s="28">
        <v>0.25</v>
      </c>
      <c r="W17" s="28">
        <v>0.25</v>
      </c>
      <c r="X17" s="2" t="s">
        <v>372</v>
      </c>
      <c r="Y17" s="2"/>
      <c r="Z17" s="2" t="s">
        <v>373</v>
      </c>
      <c r="AA17" s="9">
        <v>0.25</v>
      </c>
      <c r="AB17" s="28">
        <v>0.25</v>
      </c>
      <c r="AC17" s="2">
        <v>0</v>
      </c>
      <c r="AD17" s="2"/>
      <c r="AE17" s="2"/>
      <c r="AF17" s="2"/>
      <c r="AG17" s="3">
        <v>0</v>
      </c>
      <c r="AH17" s="2">
        <v>25</v>
      </c>
      <c r="AI17" s="2">
        <v>0</v>
      </c>
      <c r="AJ17" s="2"/>
      <c r="AK17" s="2"/>
      <c r="AL17" s="2"/>
      <c r="AM17" s="3">
        <v>0</v>
      </c>
      <c r="AN17" s="2">
        <v>25</v>
      </c>
      <c r="AO17" s="2">
        <v>0</v>
      </c>
      <c r="AP17" s="2"/>
      <c r="AQ17" s="2"/>
      <c r="AR17" s="2"/>
      <c r="AS17" s="3">
        <v>0</v>
      </c>
      <c r="AT17" s="3">
        <v>0.25</v>
      </c>
    </row>
    <row r="18" spans="2:46" x14ac:dyDescent="0.35">
      <c r="G18" s="17">
        <f>+AVERAGE(G11:G17)</f>
        <v>0.135125</v>
      </c>
      <c r="H18" s="17">
        <f>+AVERAGE(H11:H17)</f>
        <v>0.25</v>
      </c>
    </row>
  </sheetData>
  <mergeCells count="46">
    <mergeCell ref="H13:H14"/>
    <mergeCell ref="H15:H16"/>
    <mergeCell ref="G15:G16"/>
    <mergeCell ref="B13:B14"/>
    <mergeCell ref="C13:C14"/>
    <mergeCell ref="D13:D14"/>
    <mergeCell ref="E13:E14"/>
    <mergeCell ref="F13:F14"/>
    <mergeCell ref="G13:G14"/>
    <mergeCell ref="B15:B16"/>
    <mergeCell ref="C15:C16"/>
    <mergeCell ref="D15:D16"/>
    <mergeCell ref="E15:E16"/>
    <mergeCell ref="F15:F16"/>
    <mergeCell ref="G11:G12"/>
    <mergeCell ref="J9:J10"/>
    <mergeCell ref="K9:K10"/>
    <mergeCell ref="L9:L10"/>
    <mergeCell ref="M9:M10"/>
    <mergeCell ref="H11:H12"/>
    <mergeCell ref="B11:B12"/>
    <mergeCell ref="C11:C12"/>
    <mergeCell ref="D11:D12"/>
    <mergeCell ref="E11:E12"/>
    <mergeCell ref="F11:F12"/>
    <mergeCell ref="B8:M8"/>
    <mergeCell ref="N8:U9"/>
    <mergeCell ref="V8:AT8"/>
    <mergeCell ref="B9:B10"/>
    <mergeCell ref="C9:C10"/>
    <mergeCell ref="D9:D10"/>
    <mergeCell ref="E9:E10"/>
    <mergeCell ref="F9:F10"/>
    <mergeCell ref="G9:G10"/>
    <mergeCell ref="I9:I10"/>
    <mergeCell ref="AH9:AM9"/>
    <mergeCell ref="AN9:AS9"/>
    <mergeCell ref="AT9:AT10"/>
    <mergeCell ref="V9:AA9"/>
    <mergeCell ref="AB9:AG9"/>
    <mergeCell ref="B2:B5"/>
    <mergeCell ref="C2:AT2"/>
    <mergeCell ref="C3:F3"/>
    <mergeCell ref="G3:AT3"/>
    <mergeCell ref="C4:AT4"/>
    <mergeCell ref="D5:AT5"/>
  </mergeCells>
  <pageMargins left="0.7" right="0.7" top="0.75" bottom="0.75" header="0.3" footer="0.3"/>
  <ignoredErrors>
    <ignoredError sqref="H15" formulaRange="1"/>
  </ignoredErrors>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6C7394-DE09-4C8C-82E1-B6552229C93B}">
  <dimension ref="B2:AS13"/>
  <sheetViews>
    <sheetView topLeftCell="A10" zoomScale="93" zoomScaleNormal="93" workbookViewId="0">
      <selection activeCell="Z11" sqref="Z11"/>
    </sheetView>
  </sheetViews>
  <sheetFormatPr baseColWidth="10" defaultColWidth="8.7265625" defaultRowHeight="14.5" x14ac:dyDescent="0.35"/>
  <cols>
    <col min="1" max="1" width="3" customWidth="1"/>
    <col min="2" max="2" width="25" customWidth="1"/>
    <col min="3" max="5" width="20" customWidth="1"/>
    <col min="6" max="6" width="30" customWidth="1"/>
    <col min="7" max="7" width="15" customWidth="1"/>
    <col min="8" max="12" width="20" customWidth="1"/>
    <col min="13" max="13" width="45" customWidth="1"/>
    <col min="14" max="15" width="15" customWidth="1"/>
    <col min="16" max="16" width="30" customWidth="1"/>
    <col min="17" max="17" width="15" customWidth="1"/>
    <col min="18" max="18" width="21.81640625" customWidth="1"/>
    <col min="19" max="19" width="26.26953125" customWidth="1"/>
    <col min="20" max="22" width="15" customWidth="1"/>
    <col min="23" max="23" width="30.36328125" customWidth="1"/>
    <col min="24" max="25" width="25" customWidth="1"/>
    <col min="26" max="28" width="15" customWidth="1"/>
    <col min="29" max="31" width="25" customWidth="1"/>
    <col min="32" max="34" width="15" customWidth="1"/>
    <col min="35" max="37" width="25" customWidth="1"/>
    <col min="38" max="40" width="15" customWidth="1"/>
    <col min="41" max="43" width="25" customWidth="1"/>
    <col min="44" max="46" width="15" customWidth="1"/>
  </cols>
  <sheetData>
    <row r="2" spans="2:45" x14ac:dyDescent="0.35">
      <c r="B2" s="101"/>
      <c r="C2" s="104" t="s">
        <v>40</v>
      </c>
      <c r="D2" s="105"/>
      <c r="E2" s="105"/>
      <c r="F2" s="105"/>
      <c r="G2" s="105"/>
      <c r="H2" s="105"/>
      <c r="I2" s="105"/>
      <c r="J2" s="105"/>
      <c r="K2" s="105"/>
      <c r="L2" s="105"/>
      <c r="M2" s="105"/>
      <c r="N2" s="105"/>
      <c r="O2" s="105"/>
      <c r="P2" s="105"/>
      <c r="Q2" s="105"/>
      <c r="R2" s="105"/>
      <c r="S2" s="105"/>
      <c r="T2" s="105"/>
      <c r="U2" s="105"/>
      <c r="V2" s="105"/>
      <c r="W2" s="105"/>
      <c r="X2" s="105"/>
      <c r="Y2" s="105"/>
      <c r="Z2" s="105"/>
      <c r="AA2" s="105"/>
      <c r="AB2" s="105"/>
      <c r="AC2" s="105"/>
      <c r="AD2" s="105"/>
      <c r="AE2" s="105"/>
      <c r="AF2" s="105"/>
      <c r="AG2" s="105"/>
      <c r="AH2" s="105"/>
      <c r="AI2" s="105"/>
      <c r="AJ2" s="105"/>
      <c r="AK2" s="105"/>
      <c r="AL2" s="105"/>
      <c r="AM2" s="105"/>
      <c r="AN2" s="105"/>
      <c r="AO2" s="105"/>
      <c r="AP2" s="105"/>
      <c r="AQ2" s="105"/>
      <c r="AR2" s="105"/>
      <c r="AS2" s="106"/>
    </row>
    <row r="3" spans="2:45" x14ac:dyDescent="0.35">
      <c r="B3" s="102"/>
      <c r="C3" s="104" t="s">
        <v>41</v>
      </c>
      <c r="D3" s="105"/>
      <c r="E3" s="105"/>
      <c r="F3" s="106"/>
      <c r="G3" s="104" t="s">
        <v>42</v>
      </c>
      <c r="H3" s="105"/>
      <c r="I3" s="105"/>
      <c r="J3" s="105"/>
      <c r="K3" s="105"/>
      <c r="L3" s="105"/>
      <c r="M3" s="105"/>
      <c r="N3" s="105"/>
      <c r="O3" s="105"/>
      <c r="P3" s="105"/>
      <c r="Q3" s="105"/>
      <c r="R3" s="105"/>
      <c r="S3" s="105"/>
      <c r="T3" s="105"/>
      <c r="U3" s="105"/>
      <c r="V3" s="105"/>
      <c r="W3" s="105"/>
      <c r="X3" s="105"/>
      <c r="Y3" s="105"/>
      <c r="Z3" s="105"/>
      <c r="AA3" s="105"/>
      <c r="AB3" s="105"/>
      <c r="AC3" s="105"/>
      <c r="AD3" s="105"/>
      <c r="AE3" s="105"/>
      <c r="AF3" s="105"/>
      <c r="AG3" s="105"/>
      <c r="AH3" s="105"/>
      <c r="AI3" s="105"/>
      <c r="AJ3" s="105"/>
      <c r="AK3" s="105"/>
      <c r="AL3" s="105"/>
      <c r="AM3" s="105"/>
      <c r="AN3" s="105"/>
      <c r="AO3" s="105"/>
      <c r="AP3" s="105"/>
      <c r="AQ3" s="105"/>
      <c r="AR3" s="105"/>
      <c r="AS3" s="106"/>
    </row>
    <row r="4" spans="2:45" x14ac:dyDescent="0.35">
      <c r="B4" s="102"/>
      <c r="C4" s="104" t="s">
        <v>43</v>
      </c>
      <c r="D4" s="105"/>
      <c r="E4" s="105"/>
      <c r="F4" s="105"/>
      <c r="G4" s="105"/>
      <c r="H4" s="105"/>
      <c r="I4" s="105"/>
      <c r="J4" s="105"/>
      <c r="K4" s="105"/>
      <c r="L4" s="105"/>
      <c r="M4" s="105"/>
      <c r="N4" s="105"/>
      <c r="O4" s="105"/>
      <c r="P4" s="105"/>
      <c r="Q4" s="105"/>
      <c r="R4" s="105"/>
      <c r="S4" s="105"/>
      <c r="T4" s="105"/>
      <c r="U4" s="105"/>
      <c r="V4" s="105"/>
      <c r="W4" s="105"/>
      <c r="X4" s="105"/>
      <c r="Y4" s="105"/>
      <c r="Z4" s="105"/>
      <c r="AA4" s="105"/>
      <c r="AB4" s="105"/>
      <c r="AC4" s="105"/>
      <c r="AD4" s="105"/>
      <c r="AE4" s="105"/>
      <c r="AF4" s="105"/>
      <c r="AG4" s="105"/>
      <c r="AH4" s="105"/>
      <c r="AI4" s="105"/>
      <c r="AJ4" s="105"/>
      <c r="AK4" s="105"/>
      <c r="AL4" s="105"/>
      <c r="AM4" s="105"/>
      <c r="AN4" s="105"/>
      <c r="AO4" s="105"/>
      <c r="AP4" s="105"/>
      <c r="AQ4" s="105"/>
      <c r="AR4" s="105"/>
      <c r="AS4" s="106"/>
    </row>
    <row r="5" spans="2:45" x14ac:dyDescent="0.35">
      <c r="B5" s="103"/>
      <c r="C5" s="1">
        <v>2025</v>
      </c>
      <c r="D5" s="104"/>
      <c r="E5" s="105"/>
      <c r="F5" s="105"/>
      <c r="G5" s="105"/>
      <c r="H5" s="105"/>
      <c r="I5" s="105"/>
      <c r="J5" s="105"/>
      <c r="K5" s="105"/>
      <c r="L5" s="105"/>
      <c r="M5" s="105"/>
      <c r="N5" s="105"/>
      <c r="O5" s="105"/>
      <c r="P5" s="105"/>
      <c r="Q5" s="105"/>
      <c r="R5" s="105"/>
      <c r="S5" s="105"/>
      <c r="T5" s="105"/>
      <c r="U5" s="105"/>
      <c r="V5" s="105"/>
      <c r="W5" s="105"/>
      <c r="X5" s="105"/>
      <c r="Y5" s="105"/>
      <c r="Z5" s="105"/>
      <c r="AA5" s="105"/>
      <c r="AB5" s="105"/>
      <c r="AC5" s="105"/>
      <c r="AD5" s="105"/>
      <c r="AE5" s="105"/>
      <c r="AF5" s="105"/>
      <c r="AG5" s="105"/>
      <c r="AH5" s="105"/>
      <c r="AI5" s="105"/>
      <c r="AJ5" s="105"/>
      <c r="AK5" s="105"/>
      <c r="AL5" s="105"/>
      <c r="AM5" s="105"/>
      <c r="AN5" s="105"/>
      <c r="AO5" s="105"/>
      <c r="AP5" s="105"/>
      <c r="AQ5" s="105"/>
      <c r="AR5" s="105"/>
      <c r="AS5" s="106"/>
    </row>
    <row r="8" spans="2:45" x14ac:dyDescent="0.35">
      <c r="B8" s="107" t="s">
        <v>44</v>
      </c>
      <c r="C8" s="108"/>
      <c r="D8" s="108"/>
      <c r="E8" s="108"/>
      <c r="F8" s="108"/>
      <c r="G8" s="108"/>
      <c r="H8" s="108"/>
      <c r="I8" s="108"/>
      <c r="J8" s="108"/>
      <c r="K8" s="108"/>
      <c r="L8" s="109"/>
      <c r="M8" s="110" t="s">
        <v>45</v>
      </c>
      <c r="N8" s="111"/>
      <c r="O8" s="111"/>
      <c r="P8" s="111"/>
      <c r="Q8" s="111"/>
      <c r="R8" s="111"/>
      <c r="S8" s="111"/>
      <c r="T8" s="112"/>
      <c r="U8" s="107" t="s">
        <v>46</v>
      </c>
      <c r="V8" s="108"/>
      <c r="W8" s="108"/>
      <c r="X8" s="108"/>
      <c r="Y8" s="108"/>
      <c r="Z8" s="108"/>
      <c r="AA8" s="108"/>
      <c r="AB8" s="108"/>
      <c r="AC8" s="108"/>
      <c r="AD8" s="108"/>
      <c r="AE8" s="108"/>
      <c r="AF8" s="108"/>
      <c r="AG8" s="108"/>
      <c r="AH8" s="108"/>
      <c r="AI8" s="108"/>
      <c r="AJ8" s="108"/>
      <c r="AK8" s="108"/>
      <c r="AL8" s="108"/>
      <c r="AM8" s="108"/>
      <c r="AN8" s="108"/>
      <c r="AO8" s="108"/>
      <c r="AP8" s="108"/>
      <c r="AQ8" s="108"/>
      <c r="AR8" s="108"/>
      <c r="AS8" s="109"/>
    </row>
    <row r="9" spans="2:45" x14ac:dyDescent="0.35">
      <c r="B9" s="116" t="s">
        <v>47</v>
      </c>
      <c r="C9" s="116" t="s">
        <v>48</v>
      </c>
      <c r="D9" s="116" t="s">
        <v>49</v>
      </c>
      <c r="E9" s="116" t="s">
        <v>1</v>
      </c>
      <c r="F9" s="116" t="s">
        <v>50</v>
      </c>
      <c r="G9" s="116" t="s">
        <v>51</v>
      </c>
      <c r="H9" s="116" t="s">
        <v>52</v>
      </c>
      <c r="I9" s="116" t="s">
        <v>53</v>
      </c>
      <c r="J9" s="116" t="s">
        <v>54</v>
      </c>
      <c r="K9" s="116" t="s">
        <v>55</v>
      </c>
      <c r="L9" s="116" t="s">
        <v>56</v>
      </c>
      <c r="M9" s="113"/>
      <c r="N9" s="114"/>
      <c r="O9" s="114"/>
      <c r="P9" s="114"/>
      <c r="Q9" s="114"/>
      <c r="R9" s="114"/>
      <c r="S9" s="114"/>
      <c r="T9" s="115"/>
      <c r="U9" s="107" t="s">
        <v>57</v>
      </c>
      <c r="V9" s="108"/>
      <c r="W9" s="108"/>
      <c r="X9" s="108"/>
      <c r="Y9" s="108"/>
      <c r="Z9" s="109"/>
      <c r="AA9" s="107" t="s">
        <v>58</v>
      </c>
      <c r="AB9" s="108"/>
      <c r="AC9" s="108"/>
      <c r="AD9" s="108"/>
      <c r="AE9" s="108"/>
      <c r="AF9" s="109"/>
      <c r="AG9" s="107" t="s">
        <v>59</v>
      </c>
      <c r="AH9" s="108"/>
      <c r="AI9" s="108"/>
      <c r="AJ9" s="108"/>
      <c r="AK9" s="108"/>
      <c r="AL9" s="109"/>
      <c r="AM9" s="107" t="s">
        <v>60</v>
      </c>
      <c r="AN9" s="108"/>
      <c r="AO9" s="108"/>
      <c r="AP9" s="108"/>
      <c r="AQ9" s="108"/>
      <c r="AR9" s="109"/>
      <c r="AS9" s="116" t="s">
        <v>2</v>
      </c>
    </row>
    <row r="10" spans="2:45" ht="26" x14ac:dyDescent="0.35">
      <c r="B10" s="117"/>
      <c r="C10" s="117"/>
      <c r="D10" s="117"/>
      <c r="E10" s="117"/>
      <c r="F10" s="117"/>
      <c r="G10" s="117"/>
      <c r="H10" s="117"/>
      <c r="I10" s="117"/>
      <c r="J10" s="117"/>
      <c r="K10" s="117"/>
      <c r="L10" s="117"/>
      <c r="M10" s="1" t="s">
        <v>61</v>
      </c>
      <c r="N10" s="1" t="s">
        <v>62</v>
      </c>
      <c r="O10" s="1" t="s">
        <v>63</v>
      </c>
      <c r="P10" s="1" t="s">
        <v>64</v>
      </c>
      <c r="Q10" s="1" t="s">
        <v>48</v>
      </c>
      <c r="R10" s="1" t="s">
        <v>65</v>
      </c>
      <c r="S10" s="1" t="s">
        <v>66</v>
      </c>
      <c r="T10" s="1" t="s">
        <v>67</v>
      </c>
      <c r="U10" s="1" t="s">
        <v>68</v>
      </c>
      <c r="V10" s="1" t="s">
        <v>51</v>
      </c>
      <c r="W10" s="1" t="s">
        <v>69</v>
      </c>
      <c r="X10" s="1" t="s">
        <v>70</v>
      </c>
      <c r="Y10" s="1" t="s">
        <v>71</v>
      </c>
      <c r="Z10" s="1" t="s">
        <v>72</v>
      </c>
      <c r="AA10" s="1" t="s">
        <v>68</v>
      </c>
      <c r="AB10" s="1" t="s">
        <v>51</v>
      </c>
      <c r="AC10" s="1" t="s">
        <v>69</v>
      </c>
      <c r="AD10" s="1" t="s">
        <v>70</v>
      </c>
      <c r="AE10" s="1" t="s">
        <v>71</v>
      </c>
      <c r="AF10" s="1" t="s">
        <v>72</v>
      </c>
      <c r="AG10" s="1" t="s">
        <v>68</v>
      </c>
      <c r="AH10" s="1" t="s">
        <v>51</v>
      </c>
      <c r="AI10" s="1" t="s">
        <v>69</v>
      </c>
      <c r="AJ10" s="1" t="s">
        <v>70</v>
      </c>
      <c r="AK10" s="1" t="s">
        <v>71</v>
      </c>
      <c r="AL10" s="1" t="s">
        <v>72</v>
      </c>
      <c r="AM10" s="1" t="s">
        <v>68</v>
      </c>
      <c r="AN10" s="1" t="s">
        <v>51</v>
      </c>
      <c r="AO10" s="1" t="s">
        <v>69</v>
      </c>
      <c r="AP10" s="1" t="s">
        <v>70</v>
      </c>
      <c r="AQ10" s="1" t="s">
        <v>71</v>
      </c>
      <c r="AR10" s="1" t="s">
        <v>72</v>
      </c>
      <c r="AS10" s="120"/>
    </row>
    <row r="11" spans="2:45" ht="118" customHeight="1" x14ac:dyDescent="0.35">
      <c r="B11" s="101" t="s">
        <v>198</v>
      </c>
      <c r="C11" s="101" t="s">
        <v>376</v>
      </c>
      <c r="D11" s="101" t="s">
        <v>31</v>
      </c>
      <c r="E11" s="101" t="s">
        <v>8</v>
      </c>
      <c r="F11" s="101" t="s">
        <v>377</v>
      </c>
      <c r="G11" s="118">
        <v>0.25</v>
      </c>
      <c r="H11" s="2" t="s">
        <v>201</v>
      </c>
      <c r="I11" s="2" t="s">
        <v>338</v>
      </c>
      <c r="J11" s="2" t="s">
        <v>378</v>
      </c>
      <c r="K11" s="2" t="s">
        <v>79</v>
      </c>
      <c r="L11" s="2" t="s">
        <v>228</v>
      </c>
      <c r="M11" s="2" t="s">
        <v>379</v>
      </c>
      <c r="N11" s="2" t="s">
        <v>119</v>
      </c>
      <c r="O11" s="2" t="s">
        <v>163</v>
      </c>
      <c r="P11" s="2" t="s">
        <v>380</v>
      </c>
      <c r="Q11" s="3">
        <v>0.96</v>
      </c>
      <c r="R11" s="2" t="s">
        <v>381</v>
      </c>
      <c r="S11" s="2" t="s">
        <v>382</v>
      </c>
      <c r="T11" s="3">
        <v>0.8</v>
      </c>
      <c r="U11" s="3">
        <v>0.24</v>
      </c>
      <c r="V11" s="3">
        <v>0.24</v>
      </c>
      <c r="W11" s="2" t="s">
        <v>383</v>
      </c>
      <c r="X11" s="2" t="s">
        <v>384</v>
      </c>
      <c r="Y11" s="2" t="s">
        <v>385</v>
      </c>
      <c r="Z11" s="9">
        <v>0.2</v>
      </c>
      <c r="AA11" s="3">
        <f>+((V11/Q11)*T11)/100%</f>
        <v>0.2</v>
      </c>
      <c r="AB11" s="3">
        <v>0</v>
      </c>
      <c r="AC11" s="2"/>
      <c r="AD11" s="2"/>
      <c r="AE11" s="2"/>
      <c r="AF11" s="3">
        <v>0</v>
      </c>
      <c r="AG11" s="3">
        <v>0.24</v>
      </c>
      <c r="AH11" s="3">
        <v>0</v>
      </c>
      <c r="AI11" s="2"/>
      <c r="AJ11" s="2"/>
      <c r="AK11" s="2"/>
      <c r="AL11" s="3">
        <v>0</v>
      </c>
      <c r="AM11" s="3">
        <v>0.24</v>
      </c>
      <c r="AN11" s="3">
        <v>0</v>
      </c>
      <c r="AO11" s="2"/>
      <c r="AP11" s="2"/>
      <c r="AQ11" s="2"/>
      <c r="AR11" s="3">
        <v>0</v>
      </c>
      <c r="AS11" s="3">
        <v>0.2</v>
      </c>
    </row>
    <row r="12" spans="2:45" ht="118" customHeight="1" x14ac:dyDescent="0.35">
      <c r="B12" s="122"/>
      <c r="C12" s="122"/>
      <c r="D12" s="122"/>
      <c r="E12" s="122"/>
      <c r="F12" s="122"/>
      <c r="G12" s="119"/>
      <c r="H12" s="2" t="s">
        <v>201</v>
      </c>
      <c r="I12" s="2" t="s">
        <v>158</v>
      </c>
      <c r="J12" s="2" t="s">
        <v>378</v>
      </c>
      <c r="K12" s="2" t="s">
        <v>79</v>
      </c>
      <c r="L12" s="2" t="s">
        <v>228</v>
      </c>
      <c r="M12" s="2" t="s">
        <v>386</v>
      </c>
      <c r="N12" s="2" t="s">
        <v>119</v>
      </c>
      <c r="O12" s="2" t="s">
        <v>163</v>
      </c>
      <c r="P12" s="2" t="s">
        <v>387</v>
      </c>
      <c r="Q12" s="3">
        <v>1</v>
      </c>
      <c r="R12" s="2" t="s">
        <v>388</v>
      </c>
      <c r="S12" s="2" t="s">
        <v>389</v>
      </c>
      <c r="T12" s="3">
        <v>0.2</v>
      </c>
      <c r="U12" s="3">
        <v>0.25</v>
      </c>
      <c r="V12" s="3">
        <v>0.25</v>
      </c>
      <c r="W12" s="2" t="s">
        <v>390</v>
      </c>
      <c r="X12" s="2"/>
      <c r="Y12" s="2" t="s">
        <v>391</v>
      </c>
      <c r="Z12" s="9">
        <v>0.05</v>
      </c>
      <c r="AA12" s="3">
        <f>+((V12/Q12)*T12)/100%</f>
        <v>0.05</v>
      </c>
      <c r="AB12" s="3">
        <v>0</v>
      </c>
      <c r="AC12" s="2"/>
      <c r="AD12" s="2"/>
      <c r="AE12" s="2"/>
      <c r="AF12" s="3">
        <v>0</v>
      </c>
      <c r="AG12" s="3">
        <v>0.25</v>
      </c>
      <c r="AH12" s="3">
        <v>0</v>
      </c>
      <c r="AI12" s="2"/>
      <c r="AJ12" s="2"/>
      <c r="AK12" s="2"/>
      <c r="AL12" s="3">
        <v>0</v>
      </c>
      <c r="AM12" s="3">
        <v>0.25</v>
      </c>
      <c r="AN12" s="3">
        <v>0</v>
      </c>
      <c r="AO12" s="2"/>
      <c r="AP12" s="2"/>
      <c r="AQ12" s="2"/>
      <c r="AR12" s="3">
        <v>0</v>
      </c>
      <c r="AS12" s="3">
        <v>0.05</v>
      </c>
    </row>
    <row r="13" spans="2:45" x14ac:dyDescent="0.35">
      <c r="G13" s="17">
        <f>+AVERAGE(G11)</f>
        <v>0.25</v>
      </c>
    </row>
  </sheetData>
  <mergeCells count="31">
    <mergeCell ref="G11:G12"/>
    <mergeCell ref="I9:I10"/>
    <mergeCell ref="J9:J10"/>
    <mergeCell ref="K9:K10"/>
    <mergeCell ref="L9:L10"/>
    <mergeCell ref="B11:B12"/>
    <mergeCell ref="C11:C12"/>
    <mergeCell ref="D11:D12"/>
    <mergeCell ref="E11:E12"/>
    <mergeCell ref="F11:F12"/>
    <mergeCell ref="B8:L8"/>
    <mergeCell ref="M8:T9"/>
    <mergeCell ref="U8:AS8"/>
    <mergeCell ref="B9:B10"/>
    <mergeCell ref="C9:C10"/>
    <mergeCell ref="D9:D10"/>
    <mergeCell ref="E9:E10"/>
    <mergeCell ref="F9:F10"/>
    <mergeCell ref="G9:G10"/>
    <mergeCell ref="H9:H10"/>
    <mergeCell ref="AG9:AL9"/>
    <mergeCell ref="AM9:AR9"/>
    <mergeCell ref="AS9:AS10"/>
    <mergeCell ref="U9:Z9"/>
    <mergeCell ref="AA9:AF9"/>
    <mergeCell ref="B2:B5"/>
    <mergeCell ref="C2:AS2"/>
    <mergeCell ref="C3:F3"/>
    <mergeCell ref="G3:AS3"/>
    <mergeCell ref="C4:AS4"/>
    <mergeCell ref="D5:AS5"/>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56E33D-19BE-43F6-B1F7-4F2908EAE7C5}">
  <dimension ref="B2:AS13"/>
  <sheetViews>
    <sheetView topLeftCell="C10" workbookViewId="0">
      <selection activeCell="Z11" sqref="Z11"/>
    </sheetView>
  </sheetViews>
  <sheetFormatPr baseColWidth="10" defaultColWidth="8.7265625" defaultRowHeight="14.5" x14ac:dyDescent="0.35"/>
  <cols>
    <col min="1" max="1" width="3" customWidth="1"/>
    <col min="2" max="2" width="25" customWidth="1"/>
    <col min="3" max="3" width="24.26953125" customWidth="1"/>
    <col min="4" max="5" width="20" customWidth="1"/>
    <col min="6" max="6" width="30" customWidth="1"/>
    <col min="7" max="7" width="15" customWidth="1"/>
    <col min="8" max="12" width="20" customWidth="1"/>
    <col min="13" max="13" width="45" customWidth="1"/>
    <col min="14" max="15" width="15" customWidth="1"/>
    <col min="16" max="16" width="18.453125" customWidth="1"/>
    <col min="17" max="17" width="15" customWidth="1"/>
    <col min="18" max="18" width="18.6328125" customWidth="1"/>
    <col min="19" max="19" width="38.6328125" customWidth="1"/>
    <col min="20" max="22" width="15" customWidth="1"/>
    <col min="23" max="25" width="25" customWidth="1"/>
    <col min="26" max="28" width="15" customWidth="1"/>
    <col min="29" max="31" width="25" customWidth="1"/>
    <col min="32" max="34" width="15" customWidth="1"/>
    <col min="35" max="37" width="25" customWidth="1"/>
    <col min="38" max="40" width="15" customWidth="1"/>
    <col min="41" max="43" width="25" customWidth="1"/>
    <col min="44" max="46" width="15" customWidth="1"/>
  </cols>
  <sheetData>
    <row r="2" spans="2:45" x14ac:dyDescent="0.35">
      <c r="B2" s="101"/>
      <c r="C2" s="104" t="s">
        <v>40</v>
      </c>
      <c r="D2" s="105"/>
      <c r="E2" s="105"/>
      <c r="F2" s="105"/>
      <c r="G2" s="105"/>
      <c r="H2" s="105"/>
      <c r="I2" s="105"/>
      <c r="J2" s="105"/>
      <c r="K2" s="105"/>
      <c r="L2" s="105"/>
      <c r="M2" s="105"/>
      <c r="N2" s="105"/>
      <c r="O2" s="105"/>
      <c r="P2" s="105"/>
      <c r="Q2" s="105"/>
      <c r="R2" s="105"/>
      <c r="S2" s="105"/>
      <c r="T2" s="105"/>
      <c r="U2" s="105"/>
      <c r="V2" s="105"/>
      <c r="W2" s="105"/>
      <c r="X2" s="105"/>
      <c r="Y2" s="105"/>
      <c r="Z2" s="105"/>
      <c r="AA2" s="105"/>
      <c r="AB2" s="105"/>
      <c r="AC2" s="105"/>
      <c r="AD2" s="105"/>
      <c r="AE2" s="105"/>
      <c r="AF2" s="105"/>
      <c r="AG2" s="105"/>
      <c r="AH2" s="105"/>
      <c r="AI2" s="105"/>
      <c r="AJ2" s="105"/>
      <c r="AK2" s="105"/>
      <c r="AL2" s="105"/>
      <c r="AM2" s="105"/>
      <c r="AN2" s="105"/>
      <c r="AO2" s="105"/>
      <c r="AP2" s="105"/>
      <c r="AQ2" s="105"/>
      <c r="AR2" s="105"/>
      <c r="AS2" s="106"/>
    </row>
    <row r="3" spans="2:45" x14ac:dyDescent="0.35">
      <c r="B3" s="102"/>
      <c r="C3" s="104" t="s">
        <v>41</v>
      </c>
      <c r="D3" s="105"/>
      <c r="E3" s="105"/>
      <c r="F3" s="106"/>
      <c r="G3" s="104" t="s">
        <v>42</v>
      </c>
      <c r="H3" s="105"/>
      <c r="I3" s="105"/>
      <c r="J3" s="105"/>
      <c r="K3" s="105"/>
      <c r="L3" s="105"/>
      <c r="M3" s="105"/>
      <c r="N3" s="105"/>
      <c r="O3" s="105"/>
      <c r="P3" s="105"/>
      <c r="Q3" s="105"/>
      <c r="R3" s="105"/>
      <c r="S3" s="105"/>
      <c r="T3" s="105"/>
      <c r="U3" s="105"/>
      <c r="V3" s="105"/>
      <c r="W3" s="105"/>
      <c r="X3" s="105"/>
      <c r="Y3" s="105"/>
      <c r="Z3" s="105"/>
      <c r="AA3" s="105"/>
      <c r="AB3" s="105"/>
      <c r="AC3" s="105"/>
      <c r="AD3" s="105"/>
      <c r="AE3" s="105"/>
      <c r="AF3" s="105"/>
      <c r="AG3" s="105"/>
      <c r="AH3" s="105"/>
      <c r="AI3" s="105"/>
      <c r="AJ3" s="105"/>
      <c r="AK3" s="105"/>
      <c r="AL3" s="105"/>
      <c r="AM3" s="105"/>
      <c r="AN3" s="105"/>
      <c r="AO3" s="105"/>
      <c r="AP3" s="105"/>
      <c r="AQ3" s="105"/>
      <c r="AR3" s="105"/>
      <c r="AS3" s="106"/>
    </row>
    <row r="4" spans="2:45" x14ac:dyDescent="0.35">
      <c r="B4" s="102"/>
      <c r="C4" s="104" t="s">
        <v>43</v>
      </c>
      <c r="D4" s="105"/>
      <c r="E4" s="105"/>
      <c r="F4" s="105"/>
      <c r="G4" s="105"/>
      <c r="H4" s="105"/>
      <c r="I4" s="105"/>
      <c r="J4" s="105"/>
      <c r="K4" s="105"/>
      <c r="L4" s="105"/>
      <c r="M4" s="105"/>
      <c r="N4" s="105"/>
      <c r="O4" s="105"/>
      <c r="P4" s="105"/>
      <c r="Q4" s="105"/>
      <c r="R4" s="105"/>
      <c r="S4" s="105"/>
      <c r="T4" s="105"/>
      <c r="U4" s="105"/>
      <c r="V4" s="105"/>
      <c r="W4" s="105"/>
      <c r="X4" s="105"/>
      <c r="Y4" s="105"/>
      <c r="Z4" s="105"/>
      <c r="AA4" s="105"/>
      <c r="AB4" s="105"/>
      <c r="AC4" s="105"/>
      <c r="AD4" s="105"/>
      <c r="AE4" s="105"/>
      <c r="AF4" s="105"/>
      <c r="AG4" s="105"/>
      <c r="AH4" s="105"/>
      <c r="AI4" s="105"/>
      <c r="AJ4" s="105"/>
      <c r="AK4" s="105"/>
      <c r="AL4" s="105"/>
      <c r="AM4" s="105"/>
      <c r="AN4" s="105"/>
      <c r="AO4" s="105"/>
      <c r="AP4" s="105"/>
      <c r="AQ4" s="105"/>
      <c r="AR4" s="105"/>
      <c r="AS4" s="106"/>
    </row>
    <row r="5" spans="2:45" x14ac:dyDescent="0.35">
      <c r="B5" s="103"/>
      <c r="C5" s="1">
        <v>2025</v>
      </c>
      <c r="D5" s="104"/>
      <c r="E5" s="105"/>
      <c r="F5" s="105"/>
      <c r="G5" s="105"/>
      <c r="H5" s="105"/>
      <c r="I5" s="105"/>
      <c r="J5" s="105"/>
      <c r="K5" s="105"/>
      <c r="L5" s="105"/>
      <c r="M5" s="105"/>
      <c r="N5" s="105"/>
      <c r="O5" s="105"/>
      <c r="P5" s="105"/>
      <c r="Q5" s="105"/>
      <c r="R5" s="105"/>
      <c r="S5" s="105"/>
      <c r="T5" s="105"/>
      <c r="U5" s="105"/>
      <c r="V5" s="105"/>
      <c r="W5" s="105"/>
      <c r="X5" s="105"/>
      <c r="Y5" s="105"/>
      <c r="Z5" s="105"/>
      <c r="AA5" s="105"/>
      <c r="AB5" s="105"/>
      <c r="AC5" s="105"/>
      <c r="AD5" s="105"/>
      <c r="AE5" s="105"/>
      <c r="AF5" s="105"/>
      <c r="AG5" s="105"/>
      <c r="AH5" s="105"/>
      <c r="AI5" s="105"/>
      <c r="AJ5" s="105"/>
      <c r="AK5" s="105"/>
      <c r="AL5" s="105"/>
      <c r="AM5" s="105"/>
      <c r="AN5" s="105"/>
      <c r="AO5" s="105"/>
      <c r="AP5" s="105"/>
      <c r="AQ5" s="105"/>
      <c r="AR5" s="105"/>
      <c r="AS5" s="106"/>
    </row>
    <row r="8" spans="2:45" x14ac:dyDescent="0.35">
      <c r="B8" s="107" t="s">
        <v>44</v>
      </c>
      <c r="C8" s="108"/>
      <c r="D8" s="108"/>
      <c r="E8" s="108"/>
      <c r="F8" s="108"/>
      <c r="G8" s="108"/>
      <c r="H8" s="108"/>
      <c r="I8" s="108"/>
      <c r="J8" s="108"/>
      <c r="K8" s="108"/>
      <c r="L8" s="109"/>
      <c r="M8" s="110" t="s">
        <v>45</v>
      </c>
      <c r="N8" s="111"/>
      <c r="O8" s="111"/>
      <c r="P8" s="111"/>
      <c r="Q8" s="111"/>
      <c r="R8" s="111"/>
      <c r="S8" s="111"/>
      <c r="T8" s="112"/>
      <c r="U8" s="107" t="s">
        <v>46</v>
      </c>
      <c r="V8" s="108"/>
      <c r="W8" s="108"/>
      <c r="X8" s="108"/>
      <c r="Y8" s="108"/>
      <c r="Z8" s="108"/>
      <c r="AA8" s="108"/>
      <c r="AB8" s="108"/>
      <c r="AC8" s="108"/>
      <c r="AD8" s="108"/>
      <c r="AE8" s="108"/>
      <c r="AF8" s="108"/>
      <c r="AG8" s="108"/>
      <c r="AH8" s="108"/>
      <c r="AI8" s="108"/>
      <c r="AJ8" s="108"/>
      <c r="AK8" s="108"/>
      <c r="AL8" s="108"/>
      <c r="AM8" s="108"/>
      <c r="AN8" s="108"/>
      <c r="AO8" s="108"/>
      <c r="AP8" s="108"/>
      <c r="AQ8" s="108"/>
      <c r="AR8" s="108"/>
      <c r="AS8" s="109"/>
    </row>
    <row r="9" spans="2:45" x14ac:dyDescent="0.35">
      <c r="B9" s="116" t="s">
        <v>47</v>
      </c>
      <c r="C9" s="116" t="s">
        <v>48</v>
      </c>
      <c r="D9" s="116" t="s">
        <v>49</v>
      </c>
      <c r="E9" s="116" t="s">
        <v>1</v>
      </c>
      <c r="F9" s="116" t="s">
        <v>50</v>
      </c>
      <c r="G9" s="116" t="s">
        <v>51</v>
      </c>
      <c r="H9" s="116" t="s">
        <v>52</v>
      </c>
      <c r="I9" s="116" t="s">
        <v>53</v>
      </c>
      <c r="J9" s="116" t="s">
        <v>54</v>
      </c>
      <c r="K9" s="116" t="s">
        <v>55</v>
      </c>
      <c r="L9" s="116" t="s">
        <v>56</v>
      </c>
      <c r="M9" s="113"/>
      <c r="N9" s="114"/>
      <c r="O9" s="114"/>
      <c r="P9" s="114"/>
      <c r="Q9" s="114"/>
      <c r="R9" s="114"/>
      <c r="S9" s="114"/>
      <c r="T9" s="115"/>
      <c r="U9" s="107" t="s">
        <v>57</v>
      </c>
      <c r="V9" s="108"/>
      <c r="W9" s="108"/>
      <c r="X9" s="108"/>
      <c r="Y9" s="108"/>
      <c r="Z9" s="109"/>
      <c r="AA9" s="107" t="s">
        <v>58</v>
      </c>
      <c r="AB9" s="108"/>
      <c r="AC9" s="108"/>
      <c r="AD9" s="108"/>
      <c r="AE9" s="108"/>
      <c r="AF9" s="109"/>
      <c r="AG9" s="107" t="s">
        <v>59</v>
      </c>
      <c r="AH9" s="108"/>
      <c r="AI9" s="108"/>
      <c r="AJ9" s="108"/>
      <c r="AK9" s="108"/>
      <c r="AL9" s="109"/>
      <c r="AM9" s="107" t="s">
        <v>60</v>
      </c>
      <c r="AN9" s="108"/>
      <c r="AO9" s="108"/>
      <c r="AP9" s="108"/>
      <c r="AQ9" s="108"/>
      <c r="AR9" s="109"/>
      <c r="AS9" s="116" t="s">
        <v>2</v>
      </c>
    </row>
    <row r="10" spans="2:45" ht="26" x14ac:dyDescent="0.35">
      <c r="B10" s="117"/>
      <c r="C10" s="117"/>
      <c r="D10" s="117"/>
      <c r="E10" s="117"/>
      <c r="F10" s="117"/>
      <c r="G10" s="117"/>
      <c r="H10" s="117"/>
      <c r="I10" s="117"/>
      <c r="J10" s="117"/>
      <c r="K10" s="117"/>
      <c r="L10" s="117"/>
      <c r="M10" s="1" t="s">
        <v>61</v>
      </c>
      <c r="N10" s="1" t="s">
        <v>62</v>
      </c>
      <c r="O10" s="1" t="s">
        <v>63</v>
      </c>
      <c r="P10" s="1" t="s">
        <v>64</v>
      </c>
      <c r="Q10" s="1" t="s">
        <v>48</v>
      </c>
      <c r="R10" s="1" t="s">
        <v>65</v>
      </c>
      <c r="S10" s="1" t="s">
        <v>66</v>
      </c>
      <c r="T10" s="1" t="s">
        <v>67</v>
      </c>
      <c r="U10" s="1" t="s">
        <v>68</v>
      </c>
      <c r="V10" s="1" t="s">
        <v>51</v>
      </c>
      <c r="W10" s="1" t="s">
        <v>69</v>
      </c>
      <c r="X10" s="1" t="s">
        <v>70</v>
      </c>
      <c r="Y10" s="1" t="s">
        <v>71</v>
      </c>
      <c r="Z10" s="1" t="s">
        <v>72</v>
      </c>
      <c r="AA10" s="1" t="s">
        <v>68</v>
      </c>
      <c r="AB10" s="1" t="s">
        <v>51</v>
      </c>
      <c r="AC10" s="1" t="s">
        <v>69</v>
      </c>
      <c r="AD10" s="1" t="s">
        <v>70</v>
      </c>
      <c r="AE10" s="1" t="s">
        <v>71</v>
      </c>
      <c r="AF10" s="1" t="s">
        <v>72</v>
      </c>
      <c r="AG10" s="1" t="s">
        <v>68</v>
      </c>
      <c r="AH10" s="1" t="s">
        <v>51</v>
      </c>
      <c r="AI10" s="1" t="s">
        <v>69</v>
      </c>
      <c r="AJ10" s="1" t="s">
        <v>70</v>
      </c>
      <c r="AK10" s="1" t="s">
        <v>71</v>
      </c>
      <c r="AL10" s="1" t="s">
        <v>72</v>
      </c>
      <c r="AM10" s="1" t="s">
        <v>68</v>
      </c>
      <c r="AN10" s="1" t="s">
        <v>51</v>
      </c>
      <c r="AO10" s="1" t="s">
        <v>69</v>
      </c>
      <c r="AP10" s="1" t="s">
        <v>70</v>
      </c>
      <c r="AQ10" s="1" t="s">
        <v>71</v>
      </c>
      <c r="AR10" s="1" t="s">
        <v>72</v>
      </c>
      <c r="AS10" s="120"/>
    </row>
    <row r="11" spans="2:45" ht="111.5" customHeight="1" x14ac:dyDescent="0.35">
      <c r="B11" s="101" t="s">
        <v>406</v>
      </c>
      <c r="C11" s="101" t="s">
        <v>407</v>
      </c>
      <c r="D11" s="101" t="s">
        <v>30</v>
      </c>
      <c r="E11" s="101" t="s">
        <v>9</v>
      </c>
      <c r="F11" s="101" t="s">
        <v>392</v>
      </c>
      <c r="G11" s="127">
        <v>0.25</v>
      </c>
      <c r="H11" s="2" t="s">
        <v>76</v>
      </c>
      <c r="I11" s="2" t="s">
        <v>393</v>
      </c>
      <c r="J11" s="2"/>
      <c r="K11" s="2" t="s">
        <v>79</v>
      </c>
      <c r="L11" s="2" t="s">
        <v>228</v>
      </c>
      <c r="M11" s="2" t="s">
        <v>394</v>
      </c>
      <c r="N11" s="2" t="s">
        <v>119</v>
      </c>
      <c r="O11" s="2" t="s">
        <v>163</v>
      </c>
      <c r="P11" s="2" t="s">
        <v>395</v>
      </c>
      <c r="Q11" s="2">
        <v>4</v>
      </c>
      <c r="R11" s="2" t="s">
        <v>396</v>
      </c>
      <c r="S11" s="2" t="s">
        <v>397</v>
      </c>
      <c r="T11" s="3">
        <v>0.5</v>
      </c>
      <c r="U11" s="2">
        <v>1</v>
      </c>
      <c r="V11" s="2">
        <v>1</v>
      </c>
      <c r="W11" s="2" t="s">
        <v>398</v>
      </c>
      <c r="X11" s="2"/>
      <c r="Y11" s="2" t="s">
        <v>399</v>
      </c>
      <c r="Z11" s="9">
        <v>0.125</v>
      </c>
      <c r="AA11" s="2">
        <v>1</v>
      </c>
      <c r="AB11" s="2">
        <v>0</v>
      </c>
      <c r="AC11" s="2"/>
      <c r="AD11" s="2"/>
      <c r="AE11" s="2"/>
      <c r="AF11" s="3">
        <v>0</v>
      </c>
      <c r="AG11" s="2">
        <v>1</v>
      </c>
      <c r="AH11" s="2">
        <v>0</v>
      </c>
      <c r="AI11" s="2"/>
      <c r="AJ11" s="2"/>
      <c r="AK11" s="2"/>
      <c r="AL11" s="3">
        <v>0</v>
      </c>
      <c r="AM11" s="2">
        <v>1</v>
      </c>
      <c r="AN11" s="2">
        <v>0</v>
      </c>
      <c r="AO11" s="2"/>
      <c r="AP11" s="2"/>
      <c r="AQ11" s="2"/>
      <c r="AR11" s="3">
        <v>0</v>
      </c>
      <c r="AS11" s="3">
        <v>0.125</v>
      </c>
    </row>
    <row r="12" spans="2:45" ht="111.5" customHeight="1" x14ac:dyDescent="0.35">
      <c r="B12" s="122"/>
      <c r="C12" s="122"/>
      <c r="D12" s="122"/>
      <c r="E12" s="122"/>
      <c r="F12" s="122"/>
      <c r="G12" s="122"/>
      <c r="H12" s="2" t="s">
        <v>76</v>
      </c>
      <c r="I12" s="2" t="s">
        <v>393</v>
      </c>
      <c r="J12" s="2"/>
      <c r="K12" s="2" t="s">
        <v>79</v>
      </c>
      <c r="L12" s="2" t="s">
        <v>228</v>
      </c>
      <c r="M12" s="2" t="s">
        <v>400</v>
      </c>
      <c r="N12" s="2" t="s">
        <v>119</v>
      </c>
      <c r="O12" s="2" t="s">
        <v>163</v>
      </c>
      <c r="P12" s="2" t="s">
        <v>401</v>
      </c>
      <c r="Q12" s="2">
        <v>4</v>
      </c>
      <c r="R12" s="2" t="s">
        <v>402</v>
      </c>
      <c r="S12" s="2" t="s">
        <v>403</v>
      </c>
      <c r="T12" s="3">
        <v>0.5</v>
      </c>
      <c r="U12" s="2">
        <v>1</v>
      </c>
      <c r="V12" s="2">
        <v>1</v>
      </c>
      <c r="W12" s="2" t="s">
        <v>404</v>
      </c>
      <c r="X12" s="2"/>
      <c r="Y12" s="2" t="s">
        <v>405</v>
      </c>
      <c r="Z12" s="9">
        <v>0.125</v>
      </c>
      <c r="AA12" s="2">
        <v>1</v>
      </c>
      <c r="AB12" s="2">
        <v>0</v>
      </c>
      <c r="AC12" s="2"/>
      <c r="AD12" s="2"/>
      <c r="AE12" s="2"/>
      <c r="AF12" s="3">
        <v>0</v>
      </c>
      <c r="AG12" s="2">
        <v>1</v>
      </c>
      <c r="AH12" s="2">
        <v>0</v>
      </c>
      <c r="AI12" s="2"/>
      <c r="AJ12" s="2"/>
      <c r="AK12" s="2"/>
      <c r="AL12" s="3">
        <v>0</v>
      </c>
      <c r="AM12" s="2">
        <v>1</v>
      </c>
      <c r="AN12" s="2">
        <v>0</v>
      </c>
      <c r="AO12" s="2"/>
      <c r="AP12" s="2"/>
      <c r="AQ12" s="2"/>
      <c r="AR12" s="3">
        <v>0</v>
      </c>
      <c r="AS12" s="3">
        <v>0.125</v>
      </c>
    </row>
    <row r="13" spans="2:45" x14ac:dyDescent="0.35">
      <c r="G13" s="18">
        <f>+AVERAGE(G11)</f>
        <v>0.25</v>
      </c>
    </row>
  </sheetData>
  <mergeCells count="31">
    <mergeCell ref="G11:G12"/>
    <mergeCell ref="I9:I10"/>
    <mergeCell ref="J9:J10"/>
    <mergeCell ref="K9:K10"/>
    <mergeCell ref="L9:L10"/>
    <mergeCell ref="B11:B12"/>
    <mergeCell ref="C11:C12"/>
    <mergeCell ref="D11:D12"/>
    <mergeCell ref="E11:E12"/>
    <mergeCell ref="F11:F12"/>
    <mergeCell ref="B8:L8"/>
    <mergeCell ref="M8:T9"/>
    <mergeCell ref="U8:AS8"/>
    <mergeCell ref="B9:B10"/>
    <mergeCell ref="C9:C10"/>
    <mergeCell ref="D9:D10"/>
    <mergeCell ref="E9:E10"/>
    <mergeCell ref="F9:F10"/>
    <mergeCell ref="G9:G10"/>
    <mergeCell ref="H9:H10"/>
    <mergeCell ref="AG9:AL9"/>
    <mergeCell ref="AM9:AR9"/>
    <mergeCell ref="AS9:AS10"/>
    <mergeCell ref="U9:Z9"/>
    <mergeCell ref="AA9:AF9"/>
    <mergeCell ref="B2:B5"/>
    <mergeCell ref="C2:AS2"/>
    <mergeCell ref="C3:F3"/>
    <mergeCell ref="G3:AS3"/>
    <mergeCell ref="C4:AS4"/>
    <mergeCell ref="D5:AS5"/>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22</vt:i4>
      </vt:variant>
    </vt:vector>
  </HeadingPairs>
  <TitlesOfParts>
    <vt:vector size="22" baseType="lpstr">
      <vt:lpstr>% Procesos</vt:lpstr>
      <vt:lpstr>% Áreas</vt:lpstr>
      <vt:lpstr>DES</vt:lpstr>
      <vt:lpstr>COM</vt:lpstr>
      <vt:lpstr>SRPI</vt:lpstr>
      <vt:lpstr>EGTI</vt:lpstr>
      <vt:lpstr>PCI</vt:lpstr>
      <vt:lpstr>GLAB</vt:lpstr>
      <vt:lpstr>PRO</vt:lpstr>
      <vt:lpstr>LMME</vt:lpstr>
      <vt:lpstr>INFRA</vt:lpstr>
      <vt:lpstr>DMIC</vt:lpstr>
      <vt:lpstr>GJUR</vt:lpstr>
      <vt:lpstr>GEFI</vt:lpstr>
      <vt:lpstr>GREF</vt:lpstr>
      <vt:lpstr>GAM</vt:lpstr>
      <vt:lpstr>GCON</vt:lpstr>
      <vt:lpstr>GDOC</vt:lpstr>
      <vt:lpstr>GTHU</vt:lpstr>
      <vt:lpstr>CODI</vt:lpstr>
      <vt:lpstr>CEI</vt:lpstr>
      <vt:lpstr>SMCT</vt:lpstr>
    </vt:vector>
  </TitlesOfParts>
  <Manager/>
  <Company>Microsoft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Office 2007 XLSX</dc:title>
  <dc:subject>Office 2007 XLSX</dc:subject>
  <dc:creator>PHP</dc:creator>
  <cp:keywords>office excel 2007 PHPExcel</cp:keywords>
  <dc:description>Office 2007 XLSX, generated by PHPExcel.</dc:description>
  <cp:lastModifiedBy>Yudith Peña Duran</cp:lastModifiedBy>
  <dcterms:created xsi:type="dcterms:W3CDTF">2025-04-21T20:25:13Z</dcterms:created>
  <dcterms:modified xsi:type="dcterms:W3CDTF">2025-05-07T16:30:30Z</dcterms:modified>
  <cp:category>Formulario</cp:category>
</cp:coreProperties>
</file>