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56CM\Downloads\"/>
    </mc:Choice>
  </mc:AlternateContent>
  <xr:revisionPtr revIDLastSave="0" documentId="13_ncr:1_{DAB606D3-BF98-40A7-9C33-D8BD521CCED1}" xr6:coauthVersionLast="47" xr6:coauthVersionMax="47" xr10:uidLastSave="{00000000-0000-0000-0000-000000000000}"/>
  <bookViews>
    <workbookView xWindow="-108" yWindow="-108" windowWidth="23256" windowHeight="12576" firstSheet="7" activeTab="8" xr2:uid="{00000000-000D-0000-FFFF-FFFF00000000}"/>
  </bookViews>
  <sheets>
    <sheet name="DES" sheetId="2" r:id="rId1"/>
    <sheet name="COM" sheetId="3" r:id="rId2"/>
    <sheet name="SRPI" sheetId="4" r:id="rId3"/>
    <sheet name="EGTI" sheetId="24" r:id="rId4"/>
    <sheet name="PCI" sheetId="6" r:id="rId5"/>
    <sheet name="GLAB" sheetId="7" r:id="rId6"/>
    <sheet name="PRO" sheetId="8" r:id="rId7"/>
    <sheet name="LMME" sheetId="9" r:id="rId8"/>
    <sheet name="INFRA" sheetId="10" r:id="rId9"/>
    <sheet name="DMIC" sheetId="11" r:id="rId10"/>
    <sheet name="GJUR" sheetId="25" r:id="rId11"/>
    <sheet name="GEFI" sheetId="13" r:id="rId12"/>
    <sheet name="GREF" sheetId="14" r:id="rId13"/>
    <sheet name="GAM" sheetId="15" r:id="rId14"/>
    <sheet name="GCON" sheetId="16" r:id="rId15"/>
    <sheet name="GDOC" sheetId="23" r:id="rId16"/>
    <sheet name="GTHU" sheetId="18" r:id="rId17"/>
    <sheet name="CODI" sheetId="19" r:id="rId18"/>
    <sheet name="CEI" sheetId="20" r:id="rId19"/>
    <sheet name="SMCT" sheetId="21" r:id="rId20"/>
    <sheet name="TOTALES" sheetId="22"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X35" i="25" l="1"/>
  <c r="X34" i="25"/>
  <c r="X33" i="25"/>
  <c r="X32" i="25"/>
  <c r="X31" i="25"/>
  <c r="X30" i="25"/>
  <c r="X29" i="25"/>
  <c r="X27" i="25"/>
  <c r="X26" i="25"/>
  <c r="X25" i="25"/>
  <c r="X24" i="25"/>
  <c r="X23" i="25"/>
  <c r="X22" i="25"/>
  <c r="X21" i="25"/>
  <c r="X20" i="25"/>
  <c r="X19" i="25"/>
  <c r="X18" i="25"/>
  <c r="X17" i="25"/>
  <c r="X16" i="25"/>
  <c r="X15" i="25"/>
  <c r="X13" i="25"/>
  <c r="X9" i="25"/>
  <c r="X8" i="25"/>
  <c r="E8" i="25"/>
  <c r="Y29" i="24"/>
  <c r="W29" i="24"/>
  <c r="Y28" i="24"/>
  <c r="W28" i="24"/>
  <c r="W27" i="24"/>
  <c r="W26" i="24"/>
  <c r="W25" i="24"/>
  <c r="Y24" i="24"/>
  <c r="W24" i="24"/>
  <c r="W23" i="24"/>
  <c r="W22" i="24"/>
  <c r="Y21" i="24"/>
  <c r="W21" i="24"/>
  <c r="Y20" i="24"/>
  <c r="W20" i="24"/>
  <c r="Y19" i="24"/>
  <c r="W19" i="24"/>
  <c r="Y18" i="24"/>
  <c r="W18" i="24"/>
  <c r="Y17" i="24"/>
  <c r="W17" i="24"/>
  <c r="Y16" i="24"/>
  <c r="W16" i="24"/>
  <c r="Y15" i="24"/>
  <c r="Y14" i="24"/>
  <c r="W14" i="24"/>
  <c r="Y13" i="24"/>
  <c r="W13" i="24"/>
  <c r="Y9" i="24"/>
  <c r="W9" i="24"/>
  <c r="Y8" i="24"/>
  <c r="W8" i="24"/>
  <c r="W22" i="23" l="1"/>
  <c r="W21" i="23"/>
  <c r="W20" i="23"/>
  <c r="W19" i="23"/>
  <c r="W18" i="23"/>
  <c r="W17" i="23"/>
  <c r="W16" i="23"/>
  <c r="W13" i="23"/>
  <c r="W12" i="23"/>
  <c r="W11" i="23"/>
  <c r="W10" i="23"/>
  <c r="W9" i="23"/>
  <c r="W8" i="23"/>
  <c r="E8" i="23"/>
  <c r="Y46" i="10"/>
  <c r="Y45" i="10"/>
  <c r="Y44" i="10"/>
  <c r="Y43" i="10"/>
  <c r="Y42" i="10"/>
  <c r="Y41" i="10"/>
  <c r="Y40" i="10"/>
  <c r="Y39" i="10"/>
  <c r="Y38" i="10"/>
  <c r="Y37" i="10"/>
  <c r="Y36" i="10"/>
  <c r="Y35" i="10"/>
  <c r="Y34" i="10"/>
  <c r="Y33" i="10"/>
  <c r="Y32" i="10"/>
  <c r="E32" i="10"/>
  <c r="Y31" i="10"/>
  <c r="W31" i="10"/>
  <c r="Y30" i="10"/>
  <c r="W30" i="10"/>
  <c r="Y29" i="10"/>
  <c r="W29" i="10"/>
  <c r="Y28" i="10"/>
  <c r="W28" i="10"/>
  <c r="E28" i="10"/>
  <c r="Y27" i="10"/>
  <c r="W27" i="10"/>
  <c r="Y26" i="10"/>
  <c r="W26" i="10"/>
  <c r="Y25" i="10"/>
  <c r="Y24" i="10"/>
  <c r="W24" i="10"/>
  <c r="Y23" i="10"/>
  <c r="Y22" i="10"/>
  <c r="Y21" i="10"/>
  <c r="Y20" i="10"/>
  <c r="Y19" i="10"/>
  <c r="W19" i="10"/>
  <c r="Y18" i="10"/>
  <c r="W18" i="10"/>
  <c r="Y17" i="10"/>
  <c r="W17" i="10"/>
  <c r="Y16" i="10"/>
  <c r="W16" i="10"/>
  <c r="E16" i="10"/>
  <c r="Y15" i="10"/>
  <c r="W15" i="10"/>
  <c r="Y14" i="10"/>
  <c r="W14" i="10"/>
  <c r="Y13" i="10"/>
  <c r="Y12" i="10"/>
  <c r="W12" i="10"/>
  <c r="Y11" i="10"/>
  <c r="W11" i="10"/>
  <c r="Y10" i="10"/>
  <c r="W10" i="10"/>
  <c r="Y9" i="10"/>
  <c r="W9" i="10"/>
  <c r="Y8" i="10"/>
  <c r="W8" i="10"/>
  <c r="E8" i="10"/>
  <c r="Y101" i="11"/>
  <c r="W101" i="11"/>
  <c r="Y100" i="11"/>
  <c r="W100" i="11"/>
  <c r="Y99" i="11"/>
  <c r="W99" i="11"/>
  <c r="Y98" i="11"/>
  <c r="W98" i="11"/>
  <c r="Y97" i="11"/>
  <c r="W97" i="11"/>
  <c r="Y96" i="11"/>
  <c r="W96" i="11"/>
  <c r="Y95" i="11"/>
  <c r="W95" i="11"/>
  <c r="Y93" i="11"/>
  <c r="W93" i="11"/>
  <c r="Y92" i="11"/>
  <c r="W92" i="11"/>
  <c r="Y91" i="11"/>
  <c r="W91" i="11"/>
  <c r="Y90" i="11"/>
  <c r="W90" i="11"/>
  <c r="Y89" i="11"/>
  <c r="W89" i="11"/>
  <c r="Y88" i="11"/>
  <c r="W88" i="11"/>
  <c r="Y87" i="11"/>
  <c r="W87" i="11"/>
  <c r="Y86" i="11"/>
  <c r="W86" i="11"/>
  <c r="Y85" i="11"/>
  <c r="W85" i="11"/>
  <c r="Y84" i="11"/>
  <c r="W84" i="11"/>
  <c r="Y83" i="11"/>
  <c r="W83" i="11"/>
  <c r="Y82" i="11"/>
  <c r="W82" i="11"/>
  <c r="Y81" i="11"/>
  <c r="W81" i="11"/>
  <c r="Y79" i="11"/>
  <c r="W79" i="11"/>
  <c r="Y78" i="11"/>
  <c r="W78" i="11"/>
  <c r="Y77" i="11"/>
  <c r="W77" i="11"/>
  <c r="Y76" i="11"/>
  <c r="W76" i="11"/>
  <c r="Y75" i="11"/>
  <c r="W75" i="11"/>
  <c r="Y74" i="11"/>
  <c r="W74" i="11"/>
  <c r="Y73" i="11"/>
  <c r="W73" i="11"/>
  <c r="Y72" i="11"/>
  <c r="W72" i="11"/>
  <c r="Y71" i="11"/>
  <c r="W71" i="11"/>
  <c r="Y70" i="11"/>
  <c r="W70" i="11"/>
  <c r="Y69" i="11"/>
  <c r="W69" i="11"/>
  <c r="Y68" i="11"/>
  <c r="W68" i="11"/>
  <c r="Y67" i="11"/>
  <c r="W67" i="11"/>
  <c r="Y65" i="11"/>
  <c r="W65" i="11"/>
  <c r="Y64" i="11"/>
  <c r="W64" i="11"/>
  <c r="Y63" i="11"/>
  <c r="W63" i="11"/>
  <c r="Y62" i="11"/>
  <c r="W62" i="11"/>
  <c r="Y61" i="11"/>
  <c r="W61" i="11"/>
  <c r="Y60" i="11"/>
  <c r="W60" i="11"/>
  <c r="Y59" i="11"/>
  <c r="W59" i="11"/>
  <c r="Y58" i="11"/>
  <c r="W58" i="11"/>
  <c r="Y57" i="11"/>
  <c r="W57" i="11"/>
  <c r="Y56" i="11"/>
  <c r="W56" i="11"/>
  <c r="Y55" i="11"/>
  <c r="W55" i="11"/>
  <c r="Y54" i="11"/>
  <c r="W54" i="11"/>
  <c r="Y53" i="11"/>
  <c r="W53" i="11"/>
  <c r="Y51" i="11"/>
  <c r="W51" i="11"/>
  <c r="Y50" i="11"/>
  <c r="W50" i="11"/>
  <c r="Y49" i="11"/>
  <c r="W49" i="11"/>
  <c r="Y48" i="11"/>
  <c r="W48" i="11"/>
  <c r="Y47" i="11"/>
  <c r="W47" i="11"/>
  <c r="Y46" i="11"/>
  <c r="W46" i="11"/>
  <c r="Y45" i="11"/>
  <c r="W45" i="11"/>
  <c r="Y44" i="11"/>
  <c r="W44" i="11"/>
  <c r="Y43" i="11"/>
  <c r="W43" i="11"/>
  <c r="Y42" i="11"/>
  <c r="W42" i="11"/>
  <c r="Y41" i="11"/>
  <c r="W41" i="11"/>
  <c r="Y40" i="11"/>
  <c r="W40" i="11"/>
  <c r="Y39" i="11"/>
  <c r="W39" i="11"/>
  <c r="Y37" i="11"/>
  <c r="W37" i="11"/>
  <c r="Y36" i="11"/>
  <c r="W36" i="11"/>
  <c r="Y35" i="11"/>
  <c r="W35" i="11"/>
  <c r="Y34" i="11"/>
  <c r="W34" i="11"/>
  <c r="Y33" i="11"/>
  <c r="W33" i="11"/>
  <c r="Y32" i="11"/>
  <c r="W32" i="11"/>
  <c r="Y31" i="11"/>
  <c r="W31" i="11"/>
  <c r="Y30" i="11"/>
  <c r="W30" i="11"/>
  <c r="Y29" i="11"/>
  <c r="W29" i="11"/>
  <c r="Y28" i="11"/>
  <c r="W28" i="11"/>
  <c r="Y27" i="11"/>
  <c r="W27" i="11"/>
  <c r="Y26" i="11"/>
  <c r="W26" i="11"/>
  <c r="Y25" i="11"/>
  <c r="W25" i="11"/>
  <c r="Y23" i="11"/>
  <c r="W23" i="11"/>
  <c r="Y22" i="11"/>
  <c r="W22" i="11"/>
  <c r="Y21" i="11"/>
  <c r="W21" i="11"/>
  <c r="Y20" i="11"/>
  <c r="W20" i="11"/>
  <c r="Y19" i="11"/>
  <c r="W19" i="11"/>
  <c r="Y18" i="11"/>
  <c r="W18" i="11"/>
  <c r="Y17" i="11"/>
  <c r="W17" i="11"/>
  <c r="Y16" i="11"/>
  <c r="W16" i="11"/>
  <c r="Y15" i="11"/>
  <c r="W15" i="11"/>
  <c r="Y13" i="11"/>
  <c r="W13" i="11"/>
  <c r="Y12" i="11"/>
  <c r="W12" i="11"/>
  <c r="Y11" i="11"/>
  <c r="W11" i="11"/>
  <c r="Y10" i="11"/>
  <c r="W10" i="11"/>
  <c r="Y9" i="11"/>
  <c r="W9" i="11"/>
  <c r="Y8" i="11"/>
  <c r="W8" i="11"/>
  <c r="E8" i="11"/>
  <c r="Y41" i="2" l="1"/>
  <c r="W41" i="2"/>
  <c r="Y40" i="2"/>
  <c r="W40" i="2"/>
  <c r="Y39" i="2"/>
  <c r="W39" i="2"/>
  <c r="Y38" i="2"/>
  <c r="W38" i="2"/>
  <c r="Y37" i="2"/>
  <c r="W37" i="2"/>
  <c r="Y35" i="2"/>
  <c r="W35" i="2"/>
  <c r="Y34" i="2"/>
  <c r="W34" i="2"/>
  <c r="Y33" i="2"/>
  <c r="W33" i="2"/>
  <c r="Y32" i="2"/>
  <c r="W32" i="2"/>
  <c r="Y31" i="2"/>
  <c r="W31" i="2"/>
  <c r="Y30" i="2"/>
  <c r="W30" i="2"/>
  <c r="Y29" i="2"/>
  <c r="W29" i="2"/>
  <c r="Y28" i="2"/>
  <c r="W28" i="2"/>
  <c r="Y27" i="2"/>
  <c r="W27" i="2"/>
  <c r="Y26" i="2"/>
  <c r="W26" i="2"/>
  <c r="Y25" i="2"/>
  <c r="W25" i="2"/>
  <c r="Y24" i="2"/>
  <c r="W24" i="2"/>
  <c r="Y23" i="2"/>
  <c r="W23" i="2"/>
  <c r="Y22" i="2"/>
  <c r="W22" i="2"/>
  <c r="Y21" i="2"/>
  <c r="W21" i="2"/>
  <c r="Y19" i="2"/>
  <c r="W19" i="2"/>
  <c r="Y18" i="2"/>
  <c r="W18" i="2"/>
  <c r="Y17" i="2"/>
  <c r="W17" i="2"/>
  <c r="Y16" i="2"/>
  <c r="W16" i="2"/>
  <c r="Y15" i="2"/>
  <c r="W15" i="2"/>
  <c r="Y14" i="2"/>
  <c r="W14" i="2"/>
  <c r="E14" i="2"/>
  <c r="Y12" i="2"/>
  <c r="W12" i="2"/>
  <c r="Y11" i="2"/>
  <c r="W11" i="2"/>
  <c r="Y10" i="2"/>
  <c r="W10" i="2"/>
  <c r="Y9" i="2"/>
  <c r="W9" i="2"/>
  <c r="Y8" i="2"/>
  <c r="W8" i="2"/>
  <c r="E8" i="2"/>
  <c r="C24" i="22" l="1"/>
  <c r="D24" i="22"/>
  <c r="B24" i="22"/>
  <c r="Y31" i="4"/>
  <c r="W31" i="4"/>
  <c r="Y30" i="4"/>
  <c r="W30" i="4"/>
  <c r="Y28" i="4"/>
  <c r="W28" i="4"/>
  <c r="Y27" i="4"/>
  <c r="W27" i="4"/>
  <c r="Y26" i="4"/>
  <c r="W26" i="4"/>
  <c r="Y25" i="4"/>
  <c r="W25" i="4"/>
  <c r="Y24" i="4"/>
  <c r="W24" i="4"/>
  <c r="Y23" i="4"/>
  <c r="W23" i="4"/>
  <c r="Y22" i="4"/>
  <c r="W22" i="4"/>
  <c r="Y21" i="4"/>
  <c r="W21" i="4"/>
  <c r="Y19" i="4"/>
  <c r="W19" i="4"/>
  <c r="Y18" i="4"/>
  <c r="W18" i="4"/>
  <c r="Y17" i="4"/>
  <c r="W17" i="4"/>
  <c r="Y16" i="4"/>
  <c r="W16" i="4"/>
  <c r="Y15" i="4"/>
  <c r="W15" i="4"/>
  <c r="Y14" i="4"/>
  <c r="W14" i="4"/>
  <c r="Y13" i="4"/>
  <c r="W13" i="4"/>
  <c r="Y12" i="4"/>
  <c r="W12" i="4"/>
  <c r="Y10" i="4"/>
  <c r="W10" i="4"/>
  <c r="Y9" i="4"/>
  <c r="W9" i="4"/>
  <c r="Y8" i="4"/>
  <c r="W8" i="4"/>
  <c r="E8" i="4"/>
  <c r="Y27" i="8" l="1"/>
  <c r="W27" i="8"/>
  <c r="Y26" i="8"/>
  <c r="W26" i="8"/>
  <c r="Y25" i="8"/>
  <c r="W25" i="8"/>
  <c r="Y24" i="8"/>
  <c r="W24" i="8"/>
  <c r="Y23" i="8"/>
  <c r="W23" i="8"/>
  <c r="Y22" i="8"/>
  <c r="W22" i="8"/>
  <c r="Y21" i="8"/>
  <c r="W21" i="8"/>
  <c r="Y20" i="8"/>
  <c r="W20" i="8"/>
  <c r="Y18" i="8"/>
  <c r="W18" i="8"/>
  <c r="Y17" i="8"/>
  <c r="W17" i="8"/>
  <c r="Y16" i="8"/>
  <c r="W16" i="8"/>
  <c r="Y15" i="8"/>
  <c r="W15" i="8"/>
  <c r="Y14" i="8"/>
  <c r="W14" i="8"/>
  <c r="Y13" i="8"/>
  <c r="W13" i="8"/>
  <c r="Y12" i="8"/>
  <c r="W12" i="8"/>
  <c r="Y11" i="8"/>
  <c r="W11" i="8"/>
  <c r="Y10" i="8"/>
  <c r="W10" i="8"/>
  <c r="Y9" i="8"/>
  <c r="W9" i="8"/>
  <c r="Y8" i="8"/>
  <c r="W8" i="8"/>
  <c r="E8" i="8"/>
  <c r="W15" i="6" l="1"/>
  <c r="W13" i="6"/>
  <c r="W12" i="6"/>
  <c r="W11" i="6"/>
  <c r="W10" i="6"/>
  <c r="W9" i="6"/>
  <c r="W8" i="6"/>
  <c r="E8" i="6"/>
  <c r="Y101" i="21" l="1"/>
  <c r="W101" i="21"/>
  <c r="Y100" i="21"/>
  <c r="W100" i="21"/>
  <c r="Y99" i="21"/>
  <c r="W99" i="21"/>
  <c r="Y98" i="21"/>
  <c r="W98" i="21"/>
  <c r="Y97" i="21"/>
  <c r="W97" i="21"/>
  <c r="Y96" i="21"/>
  <c r="W96" i="21"/>
  <c r="Y95" i="21"/>
  <c r="W95" i="21"/>
  <c r="Y93" i="21"/>
  <c r="W93" i="21"/>
  <c r="Y92" i="21"/>
  <c r="W92" i="21"/>
  <c r="Y91" i="21"/>
  <c r="W91" i="21"/>
  <c r="Y90" i="21"/>
  <c r="W90" i="21"/>
  <c r="Y89" i="21"/>
  <c r="W89" i="21"/>
  <c r="Y88" i="21"/>
  <c r="W88" i="21"/>
  <c r="E88" i="21"/>
  <c r="Y87" i="21"/>
  <c r="W87" i="21"/>
  <c r="Y86" i="21"/>
  <c r="W86" i="21"/>
  <c r="Y85" i="21"/>
  <c r="W85" i="21"/>
  <c r="Y84" i="21"/>
  <c r="W84" i="21"/>
  <c r="Y83" i="21"/>
  <c r="W83" i="21"/>
  <c r="Y82" i="21"/>
  <c r="W82" i="21"/>
  <c r="Y81" i="21"/>
  <c r="W81" i="21"/>
  <c r="Y79" i="21"/>
  <c r="W79" i="21"/>
  <c r="Y78" i="21"/>
  <c r="W78" i="21"/>
  <c r="Y77" i="21"/>
  <c r="W77" i="21"/>
  <c r="Y76" i="21"/>
  <c r="W76" i="21"/>
  <c r="Y75" i="21"/>
  <c r="W75" i="21"/>
  <c r="Y74" i="21"/>
  <c r="W74" i="21"/>
  <c r="E74" i="21"/>
  <c r="Y73" i="21"/>
  <c r="W73" i="21"/>
  <c r="Y72" i="21"/>
  <c r="W72" i="21"/>
  <c r="Y71" i="21"/>
  <c r="W71" i="21"/>
  <c r="Y70" i="21"/>
  <c r="W70" i="21"/>
  <c r="Y69" i="21"/>
  <c r="W69" i="21"/>
  <c r="Y68" i="21"/>
  <c r="W68" i="21"/>
  <c r="Y67" i="21"/>
  <c r="W67" i="21"/>
  <c r="Y65" i="21"/>
  <c r="W65" i="21"/>
  <c r="Y64" i="21"/>
  <c r="W64" i="21"/>
  <c r="Y63" i="21"/>
  <c r="W63" i="21"/>
  <c r="Y62" i="21"/>
  <c r="W62" i="21"/>
  <c r="Y61" i="21"/>
  <c r="W61" i="21"/>
  <c r="Y60" i="21"/>
  <c r="W60" i="21"/>
  <c r="Y59" i="21"/>
  <c r="W59" i="21"/>
  <c r="Y58" i="21"/>
  <c r="W58" i="21"/>
  <c r="Y57" i="21"/>
  <c r="W57" i="21"/>
  <c r="Y56" i="21"/>
  <c r="W56" i="21"/>
  <c r="Y55" i="21"/>
  <c r="W55" i="21"/>
  <c r="Y54" i="21"/>
  <c r="W54" i="21"/>
  <c r="Y53" i="21"/>
  <c r="W53" i="21"/>
  <c r="Y51" i="21"/>
  <c r="W51" i="21"/>
  <c r="Y50" i="21"/>
  <c r="W50" i="21"/>
  <c r="Y49" i="21"/>
  <c r="W49" i="21"/>
  <c r="Y48" i="21"/>
  <c r="W48" i="21"/>
  <c r="Y47" i="21"/>
  <c r="W47" i="21"/>
  <c r="Y46" i="21"/>
  <c r="W46" i="21"/>
  <c r="Y45" i="21"/>
  <c r="W45" i="21"/>
  <c r="Y44" i="21"/>
  <c r="W44" i="21"/>
  <c r="Y43" i="21"/>
  <c r="W43" i="21"/>
  <c r="Y42" i="21"/>
  <c r="W42" i="21"/>
  <c r="Y41" i="21"/>
  <c r="W41" i="21"/>
  <c r="Y40" i="21"/>
  <c r="W40" i="21"/>
  <c r="Y39" i="21"/>
  <c r="W39" i="21"/>
  <c r="Y37" i="21"/>
  <c r="W37" i="21"/>
  <c r="Y36" i="21"/>
  <c r="W36" i="21"/>
  <c r="Y35" i="21"/>
  <c r="W35" i="21"/>
  <c r="Y34" i="21"/>
  <c r="W34" i="21"/>
  <c r="Y33" i="21"/>
  <c r="W33" i="21"/>
  <c r="Y32" i="21"/>
  <c r="W32" i="21"/>
  <c r="Y31" i="21"/>
  <c r="W31" i="21"/>
  <c r="Y30" i="21"/>
  <c r="W30" i="21"/>
  <c r="Y29" i="21"/>
  <c r="W29" i="21"/>
  <c r="Y28" i="21"/>
  <c r="W28" i="21"/>
  <c r="Y27" i="21"/>
  <c r="W27" i="21"/>
  <c r="Y26" i="21"/>
  <c r="W26" i="21"/>
  <c r="Y25" i="21"/>
  <c r="W25" i="21"/>
  <c r="Y23" i="21"/>
  <c r="W23" i="21"/>
  <c r="Y22" i="21"/>
  <c r="W22" i="21"/>
  <c r="Y21" i="21"/>
  <c r="W21" i="21"/>
  <c r="Y20" i="21"/>
  <c r="W20" i="21"/>
  <c r="Y19" i="21"/>
  <c r="W19" i="21"/>
  <c r="Y18" i="21"/>
  <c r="W18" i="21"/>
  <c r="Y17" i="21"/>
  <c r="W17" i="21"/>
  <c r="Y16" i="21"/>
  <c r="W16" i="21"/>
  <c r="Y15" i="21"/>
  <c r="W15" i="21"/>
  <c r="Y14" i="21"/>
  <c r="Y13" i="21"/>
  <c r="W13" i="21"/>
  <c r="Y12" i="21"/>
  <c r="W12" i="21"/>
  <c r="Y11" i="21"/>
  <c r="W11" i="21"/>
  <c r="Y10" i="21"/>
  <c r="W10" i="21"/>
  <c r="Y9" i="21"/>
  <c r="W9" i="21"/>
  <c r="Y8" i="21"/>
  <c r="W8" i="21"/>
  <c r="E8" i="21"/>
  <c r="Y16" i="20" l="1"/>
  <c r="W16" i="20"/>
  <c r="Y15" i="20"/>
  <c r="W15" i="20"/>
  <c r="Y14" i="20"/>
  <c r="W14" i="20"/>
  <c r="Y13" i="20"/>
  <c r="W13" i="20"/>
  <c r="Y12" i="20"/>
  <c r="W12" i="20"/>
  <c r="Y11" i="20"/>
  <c r="W11" i="20"/>
  <c r="Y10" i="20"/>
  <c r="W10" i="20"/>
  <c r="Y9" i="20"/>
  <c r="W9" i="20"/>
  <c r="Y8" i="20"/>
  <c r="W8" i="20"/>
  <c r="E8" i="20"/>
  <c r="Y94" i="3" l="1"/>
  <c r="W94" i="3"/>
  <c r="Y93" i="3"/>
  <c r="W93" i="3"/>
  <c r="Y92" i="3"/>
  <c r="W92" i="3"/>
  <c r="Y91" i="3"/>
  <c r="W91" i="3"/>
  <c r="Y90" i="3"/>
  <c r="W90" i="3"/>
  <c r="Y89" i="3"/>
  <c r="W89" i="3"/>
  <c r="Y88" i="3"/>
  <c r="W88" i="3"/>
  <c r="Y86" i="3"/>
  <c r="W86" i="3"/>
  <c r="Y85" i="3"/>
  <c r="W85" i="3"/>
  <c r="Y84" i="3"/>
  <c r="W84" i="3"/>
  <c r="Y83" i="3"/>
  <c r="W83" i="3"/>
  <c r="Y82" i="3"/>
  <c r="W82" i="3"/>
  <c r="Y81" i="3"/>
  <c r="W81" i="3"/>
  <c r="Y80" i="3"/>
  <c r="W80" i="3"/>
  <c r="Y79" i="3"/>
  <c r="W79" i="3"/>
  <c r="Y78" i="3"/>
  <c r="W78" i="3"/>
  <c r="Y77" i="3"/>
  <c r="W77" i="3"/>
  <c r="Y76" i="3"/>
  <c r="W76" i="3"/>
  <c r="Y75" i="3"/>
  <c r="W75" i="3"/>
  <c r="Y74" i="3"/>
  <c r="W74" i="3"/>
  <c r="Y72" i="3"/>
  <c r="W72" i="3"/>
  <c r="Y71" i="3"/>
  <c r="W71" i="3"/>
  <c r="Y70" i="3"/>
  <c r="W70" i="3"/>
  <c r="Y69" i="3"/>
  <c r="W69" i="3"/>
  <c r="Y68" i="3"/>
  <c r="W68" i="3"/>
  <c r="Y67" i="3"/>
  <c r="W67" i="3"/>
  <c r="Y66" i="3"/>
  <c r="W66" i="3"/>
  <c r="Y65" i="3"/>
  <c r="W65" i="3"/>
  <c r="Y64" i="3"/>
  <c r="W64" i="3"/>
  <c r="Y63" i="3"/>
  <c r="W63" i="3"/>
  <c r="Y62" i="3"/>
  <c r="W62" i="3"/>
  <c r="Y61" i="3"/>
  <c r="W61" i="3"/>
  <c r="Y60" i="3"/>
  <c r="W60" i="3"/>
  <c r="Y58" i="3"/>
  <c r="W58" i="3"/>
  <c r="Y57" i="3"/>
  <c r="W57" i="3"/>
  <c r="Y56" i="3"/>
  <c r="W56" i="3"/>
  <c r="Y55" i="3"/>
  <c r="W55" i="3"/>
  <c r="Y54" i="3"/>
  <c r="W54" i="3"/>
  <c r="Y53" i="3"/>
  <c r="W53" i="3"/>
  <c r="Y52" i="3"/>
  <c r="W52" i="3"/>
  <c r="Y51" i="3"/>
  <c r="W51" i="3"/>
  <c r="Y50" i="3"/>
  <c r="W50" i="3"/>
  <c r="Y49" i="3"/>
  <c r="W49" i="3"/>
  <c r="Y48" i="3"/>
  <c r="W48" i="3"/>
  <c r="Y47" i="3"/>
  <c r="W47" i="3"/>
  <c r="Y46" i="3"/>
  <c r="W46" i="3"/>
  <c r="Y44" i="3"/>
  <c r="W44" i="3"/>
  <c r="Y43" i="3"/>
  <c r="W43" i="3"/>
  <c r="Y42" i="3"/>
  <c r="W42" i="3"/>
  <c r="Y41" i="3"/>
  <c r="W41" i="3"/>
  <c r="Y40" i="3"/>
  <c r="W40" i="3"/>
  <c r="Y39" i="3"/>
  <c r="W39" i="3"/>
  <c r="Y38" i="3"/>
  <c r="W38" i="3"/>
  <c r="Y37" i="3"/>
  <c r="W37" i="3"/>
  <c r="Y36" i="3"/>
  <c r="W36" i="3"/>
  <c r="Y35" i="3"/>
  <c r="W35" i="3"/>
  <c r="Y34" i="3"/>
  <c r="W34" i="3"/>
  <c r="Y33" i="3"/>
  <c r="W33" i="3"/>
  <c r="Y32" i="3"/>
  <c r="W32" i="3"/>
  <c r="Y30" i="3"/>
  <c r="W30" i="3"/>
  <c r="Y29" i="3"/>
  <c r="W29" i="3"/>
  <c r="Y28" i="3"/>
  <c r="W28" i="3"/>
  <c r="Y27" i="3"/>
  <c r="W27" i="3"/>
  <c r="Y26" i="3"/>
  <c r="W26" i="3"/>
  <c r="Y25" i="3"/>
  <c r="W25" i="3"/>
  <c r="Y24" i="3"/>
  <c r="W24" i="3"/>
  <c r="Y23" i="3"/>
  <c r="W23" i="3"/>
  <c r="Y22" i="3"/>
  <c r="W22" i="3"/>
  <c r="Y21" i="3"/>
  <c r="W21" i="3"/>
  <c r="Y20" i="3"/>
  <c r="W20" i="3"/>
  <c r="Y19" i="3"/>
  <c r="W19" i="3"/>
  <c r="Y18" i="3"/>
  <c r="W18" i="3"/>
  <c r="Y16" i="3"/>
  <c r="W16" i="3"/>
  <c r="Y15" i="3"/>
  <c r="W15" i="3"/>
  <c r="Y14" i="3"/>
  <c r="W14" i="3"/>
  <c r="Y13" i="3"/>
  <c r="W13" i="3"/>
  <c r="Y12" i="3"/>
  <c r="W12" i="3"/>
  <c r="Y11" i="3"/>
  <c r="W11" i="3"/>
  <c r="Y10" i="3"/>
  <c r="W10" i="3"/>
  <c r="Y9" i="3"/>
  <c r="W9" i="3"/>
  <c r="Y8" i="3"/>
  <c r="W8" i="3"/>
  <c r="E8" i="3"/>
  <c r="Y24" i="19" l="1"/>
  <c r="W24" i="19"/>
  <c r="Y23" i="19"/>
  <c r="W23" i="19"/>
  <c r="Y22" i="19"/>
  <c r="W22" i="19"/>
  <c r="Y21" i="19"/>
  <c r="W21" i="19"/>
  <c r="Y20" i="19"/>
  <c r="W20" i="19"/>
  <c r="Y19" i="19"/>
  <c r="W19" i="19"/>
  <c r="Y18" i="19"/>
  <c r="W18" i="19"/>
  <c r="Y17" i="19"/>
  <c r="W17" i="19"/>
  <c r="Y16" i="19"/>
  <c r="W16" i="19"/>
  <c r="Y15" i="19"/>
  <c r="W15" i="19"/>
  <c r="Y14" i="19"/>
  <c r="W14" i="19"/>
  <c r="Y12" i="19"/>
  <c r="W12" i="19"/>
  <c r="Y11" i="19"/>
  <c r="W11" i="19"/>
  <c r="Y10" i="19"/>
  <c r="W10" i="19"/>
  <c r="Y9" i="19"/>
  <c r="W9" i="19"/>
  <c r="Y8" i="19"/>
  <c r="W8" i="19"/>
  <c r="E8" i="19"/>
  <c r="Y25" i="7" l="1"/>
  <c r="W25" i="7"/>
  <c r="Y21" i="7"/>
  <c r="W21" i="7"/>
  <c r="Y20" i="7"/>
  <c r="W20" i="7"/>
  <c r="E20" i="7"/>
  <c r="Y19" i="7"/>
  <c r="W19" i="7"/>
  <c r="Y15" i="7"/>
  <c r="W15" i="7"/>
  <c r="Y14" i="7"/>
  <c r="W14" i="7"/>
  <c r="E14" i="7"/>
  <c r="Y13" i="7"/>
  <c r="W13" i="7"/>
  <c r="Y9" i="7"/>
  <c r="W9" i="7"/>
  <c r="Y8" i="7"/>
  <c r="W8" i="7"/>
  <c r="E8" i="7"/>
  <c r="W18" i="15" l="1"/>
  <c r="Y17" i="15"/>
  <c r="W17" i="15"/>
  <c r="Y16" i="15"/>
  <c r="W16" i="15"/>
  <c r="Y14" i="15"/>
  <c r="W14" i="15"/>
  <c r="Y13" i="15"/>
  <c r="W13" i="15"/>
  <c r="Y12" i="15"/>
  <c r="W12" i="15"/>
  <c r="Y10" i="15"/>
  <c r="W10" i="15"/>
  <c r="Y9" i="15"/>
  <c r="W9" i="15"/>
  <c r="Y8" i="15"/>
  <c r="W8" i="15"/>
  <c r="E8" i="15"/>
  <c r="Y18" i="9" l="1"/>
  <c r="W18" i="9"/>
  <c r="Y17" i="9"/>
  <c r="W17" i="9"/>
  <c r="Y16" i="9"/>
  <c r="W16" i="9"/>
  <c r="Y15" i="9"/>
  <c r="W15" i="9"/>
  <c r="Y14" i="9"/>
  <c r="W14" i="9"/>
  <c r="Y13" i="9"/>
  <c r="W13" i="9"/>
  <c r="Y11" i="9"/>
  <c r="W11" i="9"/>
  <c r="Y10" i="9"/>
  <c r="W10" i="9"/>
  <c r="Y9" i="9"/>
  <c r="W9" i="9"/>
  <c r="Y8" i="9"/>
  <c r="W8" i="9"/>
  <c r="E8" i="9"/>
  <c r="M20" i="14" l="1"/>
  <c r="Y18" i="14"/>
  <c r="W18" i="14"/>
  <c r="Y17" i="14"/>
  <c r="W17" i="14"/>
  <c r="Y16" i="14"/>
  <c r="W16" i="14"/>
  <c r="Y15" i="14"/>
  <c r="W15" i="14"/>
  <c r="Y14" i="14"/>
  <c r="W14" i="14"/>
  <c r="Y13" i="14"/>
  <c r="W13" i="14"/>
  <c r="Y12" i="14"/>
  <c r="W12" i="14"/>
  <c r="Y11" i="14"/>
  <c r="W11" i="14"/>
  <c r="Y10" i="14"/>
  <c r="W10" i="14"/>
  <c r="Y9" i="14"/>
  <c r="W9" i="14"/>
  <c r="Y8" i="14"/>
  <c r="W8" i="14"/>
  <c r="E8" i="14"/>
  <c r="Y16" i="18" l="1"/>
  <c r="W16" i="18"/>
  <c r="Y15" i="18"/>
  <c r="W15" i="18"/>
  <c r="Y14" i="18"/>
  <c r="W14" i="18"/>
  <c r="Y13" i="18"/>
  <c r="W13" i="18"/>
  <c r="Y12" i="18"/>
  <c r="W12" i="18"/>
  <c r="E12" i="18"/>
  <c r="Y11" i="18"/>
  <c r="W11" i="18"/>
  <c r="Y10" i="18"/>
  <c r="W10" i="18"/>
  <c r="Y9" i="18"/>
  <c r="W9" i="18"/>
  <c r="Y8" i="18"/>
  <c r="W8" i="18"/>
  <c r="E8" i="18"/>
  <c r="Y66" i="13" l="1"/>
  <c r="W66" i="13"/>
  <c r="Y65" i="13"/>
  <c r="W65" i="13"/>
  <c r="Y64" i="13"/>
  <c r="W64" i="13"/>
  <c r="Y63" i="13"/>
  <c r="W63" i="13"/>
  <c r="Y62" i="13"/>
  <c r="W62" i="13"/>
  <c r="Y61" i="13"/>
  <c r="W61" i="13"/>
  <c r="Y60" i="13"/>
  <c r="W60" i="13"/>
  <c r="Y58" i="13"/>
  <c r="W58" i="13"/>
  <c r="Y57" i="13"/>
  <c r="W57" i="13"/>
  <c r="Y56" i="13"/>
  <c r="W56" i="13"/>
  <c r="Y55" i="13"/>
  <c r="W55" i="13"/>
  <c r="Y54" i="13"/>
  <c r="W54" i="13"/>
  <c r="Y53" i="13"/>
  <c r="W53" i="13"/>
  <c r="Y52" i="13"/>
  <c r="W52" i="13"/>
  <c r="Y51" i="13"/>
  <c r="W51" i="13"/>
  <c r="Y50" i="13"/>
  <c r="W50" i="13"/>
  <c r="Y49" i="13"/>
  <c r="W49" i="13"/>
  <c r="Y48" i="13"/>
  <c r="W48" i="13"/>
  <c r="Y47" i="13"/>
  <c r="W47" i="13"/>
  <c r="Y46" i="13"/>
  <c r="W46" i="13"/>
  <c r="Y44" i="13"/>
  <c r="W44" i="13"/>
  <c r="Y43" i="13"/>
  <c r="W43" i="13"/>
  <c r="Y42" i="13"/>
  <c r="W42" i="13"/>
  <c r="Y41" i="13"/>
  <c r="W41" i="13"/>
  <c r="Y40" i="13"/>
  <c r="W40" i="13"/>
  <c r="Y39" i="13"/>
  <c r="W39" i="13"/>
  <c r="Y38" i="13"/>
  <c r="W38" i="13"/>
  <c r="Y37" i="13"/>
  <c r="W37" i="13"/>
  <c r="Y36" i="13"/>
  <c r="W36" i="13"/>
  <c r="Y35" i="13"/>
  <c r="W35" i="13"/>
  <c r="Y34" i="13"/>
  <c r="W34" i="13"/>
  <c r="Y33" i="13"/>
  <c r="W33" i="13"/>
  <c r="Y32" i="13"/>
  <c r="W32" i="13"/>
  <c r="Y30" i="13"/>
  <c r="W30" i="13"/>
  <c r="Y29" i="13"/>
  <c r="W29" i="13"/>
  <c r="W28" i="13"/>
  <c r="Y27" i="13"/>
  <c r="W27" i="13"/>
  <c r="Y26" i="13"/>
  <c r="W26" i="13"/>
  <c r="Y25" i="13"/>
  <c r="W25" i="13"/>
  <c r="Y24" i="13"/>
  <c r="W24" i="13"/>
  <c r="Y23" i="13"/>
  <c r="W23" i="13"/>
  <c r="Y22" i="13"/>
  <c r="W22" i="13"/>
  <c r="Y21" i="13"/>
  <c r="W21" i="13"/>
  <c r="Y20" i="13"/>
  <c r="W20" i="13"/>
  <c r="Y19" i="13"/>
  <c r="W19" i="13"/>
  <c r="Y18" i="13"/>
  <c r="W18" i="13"/>
  <c r="Y17" i="13"/>
  <c r="W17" i="13"/>
  <c r="W16" i="13"/>
  <c r="Y15" i="13"/>
  <c r="W15" i="13"/>
  <c r="Y14" i="13"/>
  <c r="W14" i="13"/>
  <c r="Y13" i="13"/>
  <c r="W13" i="13"/>
  <c r="Y12" i="13"/>
  <c r="W12" i="13"/>
  <c r="Y9" i="13"/>
  <c r="W9" i="13"/>
  <c r="Y8" i="13"/>
  <c r="W8" i="13"/>
  <c r="E8" i="13"/>
  <c r="W16" i="16" l="1"/>
  <c r="W15" i="16"/>
  <c r="W14" i="16"/>
  <c r="W12" i="16"/>
  <c r="W11" i="16"/>
  <c r="W10" i="16"/>
  <c r="W9" i="16"/>
  <c r="W8" i="16"/>
  <c r="E8" i="16"/>
</calcChain>
</file>

<file path=xl/sharedStrings.xml><?xml version="1.0" encoding="utf-8"?>
<sst xmlns="http://schemas.openxmlformats.org/spreadsheetml/2006/main" count="1777" uniqueCount="619">
  <si>
    <t>FORMATO PLAN DE ACCIÓN DE PROCESO</t>
  </si>
  <si>
    <t>CÓDIGO: DESI-FM-005</t>
  </si>
  <si>
    <t>VERSION: 12</t>
  </si>
  <si>
    <t>FECHA DE APLICACIÓN: FEBRERO DE 2021</t>
  </si>
  <si>
    <t>#</t>
  </si>
  <si>
    <t>Planeación</t>
  </si>
  <si>
    <t>Estrategica</t>
  </si>
  <si>
    <t>Información Productos</t>
  </si>
  <si>
    <t>Información Actividades</t>
  </si>
  <si>
    <t xml:space="preserve">Estado de Ejecución </t>
  </si>
  <si>
    <t>Ejecución Cuantitativa</t>
  </si>
  <si>
    <t>Soporte</t>
  </si>
  <si>
    <t>Dependencia Responsable</t>
  </si>
  <si>
    <t>Proceso Asociado</t>
  </si>
  <si>
    <t>Objetivo Institucional</t>
  </si>
  <si>
    <t>Estratégia</t>
  </si>
  <si>
    <t>Ponderación</t>
  </si>
  <si>
    <t>Articuladión Objetivos de Desarrollo Sostenible</t>
  </si>
  <si>
    <t>Dimensiones del MIPG</t>
  </si>
  <si>
    <t>Políticas de Gestión y Desempeño Institucional</t>
  </si>
  <si>
    <t xml:space="preserve">Ponderación </t>
  </si>
  <si>
    <t>Fecha Inicio (día-mes-año)</t>
  </si>
  <si>
    <t>Unidad de Medida</t>
  </si>
  <si>
    <t>Actividades</t>
  </si>
  <si>
    <t>Planes Institucionales</t>
  </si>
  <si>
    <t xml:space="preserve">Evaluación Cualitativa u observaciones  </t>
  </si>
  <si>
    <t xml:space="preserve">Fuente de verificación </t>
  </si>
  <si>
    <t>Objetivo_3</t>
  </si>
  <si>
    <t>Conservar 1256 Km Carril de la Malla Vial Local E Intermedia Distrito Capital</t>
  </si>
  <si>
    <t>9. Desarrollar infraestructuras resilientes, promover la industrialización inclusiva y sostenible, y fomentar la innovación.</t>
  </si>
  <si>
    <t>Gestión_del_conocimiento</t>
  </si>
  <si>
    <t>14.Gestión del Conocimiento e Innovación</t>
  </si>
  <si>
    <t xml:space="preserve">Plan de Acción proyecto de Inversión 7858 </t>
  </si>
  <si>
    <t xml:space="preserve"> Producto</t>
  </si>
  <si>
    <t>Fecha Fin 
(día-mes-año)</t>
  </si>
  <si>
    <t>Fecha
 Inicio 
(día-mes-año)</t>
  </si>
  <si>
    <t>Fecha
 Fin 
(día-mes-año)</t>
  </si>
  <si>
    <t xml:space="preserve">Secretaría General </t>
  </si>
  <si>
    <t>14. Gestión Contractual</t>
  </si>
  <si>
    <t>Objetivo_2</t>
  </si>
  <si>
    <t>Fortalecer 1  un sistema de gestión para la UAERMV</t>
  </si>
  <si>
    <t>16. Promover sociedades pacíficas e inclusivas para el desarrollo sostenible, facilitar acceso a la justicia para todos y crear instituciones eficaces, responsables e inclusivas a todos los niveles.</t>
  </si>
  <si>
    <t>Gestión_con_valores_para_el_Resultado</t>
  </si>
  <si>
    <t>5. Transparencia, acceso a la Información Pública y lucha contra la Corrupción</t>
  </si>
  <si>
    <t xml:space="preserve">1.  Cuatro (4) Informes de seguimiento a la ejecución del Plan de Adquisiciones </t>
  </si>
  <si>
    <t>Informe</t>
  </si>
  <si>
    <t>1. Un (1) Informe de Seguimiento al PAA- Plan Anual de Adquisiciones  ene- mar 2024, y presentación ante la instancia correspondiente.</t>
  </si>
  <si>
    <t>Plan Anual de Adquisiciones Anual</t>
  </si>
  <si>
    <t>2. Un (1) Informe de Seguimiento al  PAA- Plan Anual de Adquisiciones  abril- jun 2024 y presentación ante la instancia correspondiente.</t>
  </si>
  <si>
    <t>3. Un (1) Informe de Seguimiento al  PAA- Plan Anual de Adquisiciones   jul- sept 2024 y presentación ante la instancia correspondiente.</t>
  </si>
  <si>
    <t>4. Un (1) Informe de Seguimiento al  PAA- Plan Anual de Adquisiciones   oct- dic 2024 y presentación ante la instancia correspondiente.</t>
  </si>
  <si>
    <t>2.  Cuatro (4) Tips informativos divulgados sobre las  novedades  o cambios normativos relacionados con la contratación y de  la documentación interna del proceso GCON</t>
  </si>
  <si>
    <t>Divulgación</t>
  </si>
  <si>
    <t>N/A</t>
  </si>
  <si>
    <t xml:space="preserve">Sensibilización a servidores públicos y contratistas que tengan a cargo el desarrollo de actividades de supervisión  y apoyo a la supervisión de contratos, respectivamente. </t>
  </si>
  <si>
    <t>Sensibilización</t>
  </si>
  <si>
    <t>Realizar una socialización a los supervisores con énfasis en el cumplimiento de los lineamientos del manual de interventoría y supervisión vigente para la entidad.</t>
  </si>
  <si>
    <t>Estratégica</t>
  </si>
  <si>
    <t>Estrategia</t>
  </si>
  <si>
    <t>Articulación Objetivos de Desarrollo Sostenible</t>
  </si>
  <si>
    <t>Gerencia Administrativa y Financiera</t>
  </si>
  <si>
    <t>13.GESTIÓN FINANCIERA</t>
  </si>
  <si>
    <t>Aumentar a 89.43 puntos el índice de satisfacción al usuario</t>
  </si>
  <si>
    <t>2. Gestión Presupuestal y Eficiencia del Gasto Público</t>
  </si>
  <si>
    <t>Campaña de socialización proceso pagos PN y PJ</t>
  </si>
  <si>
    <t>Campaña realizada</t>
  </si>
  <si>
    <t>Identificar las causales de devolución de informes y actas de pago con mayor comportamiento</t>
  </si>
  <si>
    <t>Socializar la circular calendario de pagos, enfatizando en las fechas de radicación y posible pago</t>
  </si>
  <si>
    <t>Remitir noticia corta sobre la actualización de los documentos soportes de retenciones - 1er trimestre</t>
  </si>
  <si>
    <t xml:space="preserve">Realizar socialización sobre el proceso de pago haciendo énfasis en las causales de devolución que más se presentan </t>
  </si>
  <si>
    <t>Remitir noticia corta sobre la devolución más repetitiva en el proceso de pagos - 2do trimestre</t>
  </si>
  <si>
    <t>Remitir noticia corta sobre la devolución más repetitiva en el proceso de pagos - 3er trimestre</t>
  </si>
  <si>
    <t>Remitir noticia corta sobre la devolución más repetitiva en el proceso de pagos - 4to trimestre</t>
  </si>
  <si>
    <t>6. Fortalecimiento organizacional y simplificación de procesos</t>
  </si>
  <si>
    <t>Actualización procedimientos relacionados Tesorería cuenta Única Distrital</t>
  </si>
  <si>
    <t>Documentos actualizados</t>
  </si>
  <si>
    <t>Identificar los procedimientos y/o documentos a actualizar relacionados con la aplicación de la cuenta única en Tesorería</t>
  </si>
  <si>
    <t>Realizar el levantamiento de la nueva versión del procedimiento y/o documentos</t>
  </si>
  <si>
    <t>Realizar la actualización y proceso de aprobación de Tesorería de las nuevas versiones o del(los) nuevo(s) procedimiento(s).</t>
  </si>
  <si>
    <t>Presentar y adelantar la aprobación de las nuevas versiones o nuevos procedimientos</t>
  </si>
  <si>
    <t>Realizar seguimiento y socialización de la aplicación de los cambios en los procedimiento(s) y/o documentos en la implementación de la CUD</t>
  </si>
  <si>
    <t>Implementación Sistema SARLAFT</t>
  </si>
  <si>
    <t>Validaciones Sistema SARLAFT Implementadas</t>
  </si>
  <si>
    <t>Definir la aplicación de la debida diligencia en el proceso Financiero</t>
  </si>
  <si>
    <t>Definir la aplicación e implicaciones de la consulta de las listas vinculantes, de control y de señales de advertencia en el proceso Financiero</t>
  </si>
  <si>
    <t>Realizar las actualizaciones de los procedimientos y/o Documentos del proceso relacionados con la implementación del Sistema SARLAFT</t>
  </si>
  <si>
    <t>Socializar las modificaciones en los procedimientos y/o documentos para iniciar las operaciones con SARLAFT</t>
  </si>
  <si>
    <t>Realizar seguimiento a la implementación de los procedimientos y/o documentos en la ejecución diaria de las actividades relacionadas con las validaciones SARLAFT</t>
  </si>
  <si>
    <t>Realizar seguimiento a la implementación de los procedimientos y/o documentos en la ejecución diaria de las actividades relacionadas con SARLAFT- 3er trimestre</t>
  </si>
  <si>
    <t>Evaluación_de_resultados</t>
  </si>
  <si>
    <t>Fortalecimiento proceso conciliación Información Recíproca</t>
  </si>
  <si>
    <t>Informe presentado y mesas de trabajo realizadas</t>
  </si>
  <si>
    <t xml:space="preserve">Presentar Informe a la Subdirección de Consolidación Gestión e Investigación de la SDH con el resumen de las actuaciones de las reuniones con los FDL -1er trimestre
</t>
  </si>
  <si>
    <t xml:space="preserve">Plan de Mejoramiento Institucional </t>
  </si>
  <si>
    <t>Realizar mesa de trabajo con los FDL y la Profesional Universitaria asesora de la SDH para informar las estadísticas de reporte y definir los acuerdos para el reporte de la información - 1er trimestre</t>
  </si>
  <si>
    <t xml:space="preserve">Presentar Informe a la Subdirección de Consolidación Gestión e Investigación de la SDH con el resumen de las actuaciones de las reuniones con los FDL -2do trimestre
</t>
  </si>
  <si>
    <t>Realizar mesa de trabajo con los FDL y la Profesional Universitaria asesora de la SDH para informar las estadísticas de reporte y definir los acuerdos para el reporte de la información - 2do trimestre</t>
  </si>
  <si>
    <t xml:space="preserve">Presentar Informe a la Subdirección de Consolidación Gestión e Investigación de la SDH con el resumen de las actuaciones de las reuniones con los FDL -3er trimestre
</t>
  </si>
  <si>
    <t>Realizar mesa de trabajo con los FDL y la Profesional Universitaria asesora de la SDH para informar las estadísticas de reporte y definir los acuerdos para el reporte de la información - 3er trimestre</t>
  </si>
  <si>
    <t xml:space="preserve">Presentar Informe a la Subdirección de Consolidación Gestión e Investigación de la SDH con el resumen de las actuaciones de las reuniones con los FDL -4to trimestre
</t>
  </si>
  <si>
    <t>Realizar mesa de trabajo con los FDL y la Profesional Universitaria asesora de la SDH para informar las estadísticas de reporte y definir los acuerdos para el reporte de la información - 4to trimestre</t>
  </si>
  <si>
    <t>16.GESTIÓN DE TALENTO HUMANO</t>
  </si>
  <si>
    <t>8. Fomentar el crecimiento económico sostenido, inclusivo y sostenible, el empleo pleno y productivo, y el trabajo decente para todos.</t>
  </si>
  <si>
    <t>Talento_Humano</t>
  </si>
  <si>
    <t>3. Talento Humano</t>
  </si>
  <si>
    <r>
      <t xml:space="preserve">Base de datos con la consulta del 100 % de los Servidores Públicos de la entidad, en una de las listas vinculantes descritas en el artículo 11 de la Resolución número 990 del 20 de noviembre de 2023 </t>
    </r>
    <r>
      <rPr>
        <i/>
        <sz val="11"/>
        <color theme="1"/>
        <rFont val="Calibri"/>
        <family val="2"/>
        <scheme val="minor"/>
      </rPr>
      <t>"Por medio de la cual se adopta el Sistema de administración del riesgo de lavado de activos y financiación del terrorismo (LA/FT) en la Unidad Administrativa Especial de Rehabilitación y Mantenimiento Vial”.</t>
    </r>
  </si>
  <si>
    <t>Registrar en una base de datos la consulta adelantada en una de las listas vinculantes definida en el artículo 11 de la Resolución número 990 de 2023 durante el primer trimestre de la vigencia 2023.</t>
  </si>
  <si>
    <t>Registrar en una base de datos la consulta adelantada en una de las listas vinculantes definida en el artículo 11 de la Resolución número 990 de 2023 durante el segundo trimestre de la vigencia 2023.</t>
  </si>
  <si>
    <t>Registrar en una base de datos la consulta adelantada en una de las listas vinculantes definida en el artículo 11 de la Resolución número 990 de 2023 durante el tercer trimestre de la vigencia 2023.</t>
  </si>
  <si>
    <t>Registrar en una base de datos la consulta adelantada en una de las listas vinculantes definida en el artículo 11 de la Resolución número 990 de 2023 durante el cuarto trimestre de la vigencia 2023.</t>
  </si>
  <si>
    <t>Formular e implementar acciones relacionadas con Política de Integridad en el Programa de Transparencia y Ética Pública en el componente de Legalidad e Integridad de la UAERMV.</t>
  </si>
  <si>
    <t>1. Incorporar las acciones relacionadas con la Politica de Integridad en el Programa de Transparencia y Ética Pública en el componente de Legalidad e Integridad.</t>
  </si>
  <si>
    <t>Plan de Gestión de Integridad</t>
  </si>
  <si>
    <t>2. Implementar las acciones relacionadas con la Politica de Integridad en el Programa de Transparencia y Ética Pública en el componente de Legalidad e Integridad en el primer trimestre de 2024.</t>
  </si>
  <si>
    <t>3. Implementar las acciones relacionadas con la Politica de Integridad en el Programa de Transparencia y Ética Pública en el componente de Legalidad e Integridad en el segundo trimestre de 2024.</t>
  </si>
  <si>
    <t>4. Implementar las acciones relacionadas con la Politica de Integridad en el Programa de Transparencia y Ética Pública en el componente de Legalidad e Integridad en el tercer trimestre de 2024.</t>
  </si>
  <si>
    <t>5. Implementar las acciones relacionadas con la Politica de Integridad en el Programa de Transparencia y Ética Pública en el componente de Legalidad e Integridad en el cuarto trimestre de 2024.</t>
  </si>
  <si>
    <t>Aumentar a 89.43 puntos el índice de satisfaccion al usuario</t>
  </si>
  <si>
    <t>Plan Institucional de Archivos - PINAR</t>
  </si>
  <si>
    <t xml:space="preserve">15.GESTIÓN DE RECURSOS FÍSICOS </t>
  </si>
  <si>
    <t>Inventarios contralados y actualizados</t>
  </si>
  <si>
    <t>(1) Inventario controlado y actualizado</t>
  </si>
  <si>
    <t>Realizar (1) informe con el balance de inventarios de materias primas en la sede de producción</t>
  </si>
  <si>
    <t>Sin ejecución</t>
  </si>
  <si>
    <t>Adelantar (1) proceso de baja de bienes para presentar a la mesa de trabajo de inventarios y al comité de gestión y desempeño</t>
  </si>
  <si>
    <t>Realizar (1) mesa de trabajo con el área contable durante el segundo trimestre para la revisión de afectaciones contables y/o parametrizaciones en sistema.</t>
  </si>
  <si>
    <t>Solicitar los ajustes en los sistemas de información a TI de acuerdo a la necesidad del proceso</t>
  </si>
  <si>
    <t>Plan Estratégico de Tecnologías de la Información y las Comunicaciones - PETI</t>
  </si>
  <si>
    <t>Estrategia de comunicaciones del proceso GREF</t>
  </si>
  <si>
    <t xml:space="preserve">(1) estrategia de comunicaciones </t>
  </si>
  <si>
    <t>Realizar (1) encuesta de satisfacción a las partes interesadas</t>
  </si>
  <si>
    <t>Elaborar una noticia o tip informativo con información relevante del proceso.</t>
  </si>
  <si>
    <t>Realizar (1) socialización de los procedimientos GREF</t>
  </si>
  <si>
    <t>Seguimiento al plan de infraestructura física</t>
  </si>
  <si>
    <t>(1) plan de infraestructura física</t>
  </si>
  <si>
    <t>Realizar (1) seguimiento trimestral al cumplimiento de las actividades formuladas en el plan de infraestructura física</t>
  </si>
  <si>
    <t>Control y seguimiento a los servicios administrativos</t>
  </si>
  <si>
    <t xml:space="preserve">Numero de Controles y seguimientos </t>
  </si>
  <si>
    <t>Crear una herramienta de control con el seguimiento a la ejecución de los contratos de servicios administrativos, bienes e infraestructura.</t>
  </si>
  <si>
    <t>Metodogia de reportes de información</t>
  </si>
  <si>
    <t>(1) metodologia de reportes</t>
  </si>
  <si>
    <t>Establecer y definir una metodología para el reporte de la información del proceso</t>
  </si>
  <si>
    <t>Organización Archivo de gestión</t>
  </si>
  <si>
    <t xml:space="preserve">Numero de actas </t>
  </si>
  <si>
    <t>Verificar y organizar el archivo digital con los comprobantes de almacén generados durante la vigencia, a través de un acta con el estado de los mismos.</t>
  </si>
  <si>
    <t>Oficina de Servicio a la Ciudadanía y Sostenibilidad</t>
  </si>
  <si>
    <t>3.SERVICIO A LA CIUDADANÍA Y RELACIONAMIENTO CON PARTES INTERESADAS</t>
  </si>
  <si>
    <t>7. Servicio al Ciudadano</t>
  </si>
  <si>
    <t>Desarrollar estrategia de relacionamiento y servicio con la ciudadanía</t>
  </si>
  <si>
    <t>1 estrategia de relacionamiento y servicio con la ciudadanía implementada</t>
  </si>
  <si>
    <t xml:space="preserve">1. Efectuar un (1) reconocimiento y/o estímulo para destacar el desempeño de los servidores y contratistas en los escenarios de relacionamiento con la ciudadanía. </t>
  </si>
  <si>
    <t>Plan de Adecuación y sosteniblidad</t>
  </si>
  <si>
    <t>2. En articulación con Talengo Humano y el componente de servicio al Ciudadano, programar dentro del Plan Institucional de Capacitación, (2) jornadas de capacitación y/o cualificación para los servidores y contratistas de la Entidad - UAERMV en temas relacionados con servicio al ciudadano.</t>
  </si>
  <si>
    <t>3. Implementar una (1) señalización inclusiva en la Entidad, teniendo en cuenta el sistema Wayfinding.</t>
  </si>
  <si>
    <t>4. Elaborar y socializar un (1) informe por trimestre sobre el ranking de las respuestas a PQRSFD.</t>
  </si>
  <si>
    <t>Plan Anticorrupción y de Atención al Ciudadano</t>
  </si>
  <si>
    <t>6. Participar durante la vigencia, en tres (3) ferias de servicio  organizadas por la Alcaldía Mayor o por el sector movilidad.</t>
  </si>
  <si>
    <t xml:space="preserve">7. Realizar una (1) sensibilización por trimestre al personal de las dependencias responsables de generar respuesta a los requerimientos, sobre el tramite y gestión de los derechos de petición. </t>
  </si>
  <si>
    <t>8. Participación Ciudadana en la Gestión Pública</t>
  </si>
  <si>
    <t>Diseñar una estrategia de comunicación efectiva para promover la participación ciudadana con los grupos de valor de la entidad.</t>
  </si>
  <si>
    <t>1 Estrategia de Participación Ciudadana Implementada</t>
  </si>
  <si>
    <t>Formular el plan de participación ciudadana de la vigencia 2024.</t>
  </si>
  <si>
    <t>Socializar el Plan de participación ciudadana utilizando los diferentes canales de comunicación de la entidad.</t>
  </si>
  <si>
    <t>Diseñar una estrategia de cualificación que contemple los enfoque de derechos, diferencial y de genéro en temas de participación ciudadana dirigida a los grupos de valor de la entidad.</t>
  </si>
  <si>
    <t>Socializar, evaluar y retroalimentar las acciones de la estrategia de cualificación adelantadas para la promoción de la participación Ciudadana.</t>
  </si>
  <si>
    <t>Realizar tres espacios de participación ciudadana "UMV más cerca de tí"  con los grupos de valor de la UAERMV</t>
  </si>
  <si>
    <t>Generar y/o fortalecer acciones de articulación interinstitucional con entidades del nivel Distrital que aporten a la promoción de la participación ciudadana (talleres, capacitaciones, mesas de trabajo, reuniones presenciales, virtuales y/o asesorías de expertos).</t>
  </si>
  <si>
    <t>Sistematizar espacios de participación ciudadana.</t>
  </si>
  <si>
    <t>Realizar tres espacios de dialogo en temas relacionados con el ejercicio de control social y participación ciudadana.</t>
  </si>
  <si>
    <t>Conformar una mesa de trabajo de instancias de participación ciudadana conformada por la Oficina de Servicio a la Ciudadanía y Sostenibilidad.</t>
  </si>
  <si>
    <t xml:space="preserve">Formular e Implementar el Informe de sostenibilidad de la entidad </t>
  </si>
  <si>
    <t>1 informe Formulado e Implementado</t>
  </si>
  <si>
    <t>Realizar la actualización de la Politica de Responsabilidad Social</t>
  </si>
  <si>
    <t>Plan de Responsabilidad Social-Modelo de Sostenibilidad</t>
  </si>
  <si>
    <t>Realizar talleres prácticos y difusion sobre la Agenda 2030 (ODS) a los grupos de valor de la UMV</t>
  </si>
  <si>
    <t xml:space="preserve">Llevar acabo las sesiones de la mesa técnica de Responsabilidad Social </t>
  </si>
  <si>
    <t>Desarrollar con entidades aliadas campañas en el marco de los Derechos Humanos</t>
  </si>
  <si>
    <t>Elaborar la actualización de documento de priorización y caracterización de grupos de valor  e interés</t>
  </si>
  <si>
    <t xml:space="preserve">Publicar el  Informe de Sostenibilidad vigencia 2023 </t>
  </si>
  <si>
    <t xml:space="preserve">Socializar a los colaboradores con respecto a la caracterización de grupos de valor actualizada </t>
  </si>
  <si>
    <t>Desarrollo de  dos actividades  de voluntariado con las comunidades en el area de influencia de las sedes</t>
  </si>
  <si>
    <t>Realizar sensibilización o talleres con relación a los temas de diversidad, equidad e inclusión con los grupos de valor priorizados</t>
  </si>
  <si>
    <t>Subdirección de Intervención de la Infraestructura</t>
  </si>
  <si>
    <t xml:space="preserve">9.INTERVENCIÓN DE LA INFRAESTRUCTURA </t>
  </si>
  <si>
    <t>Seguimiento y control de los segmentos en ejecución y ejecutados,  para la conservación de la Malla Vial Local e Intermedia</t>
  </si>
  <si>
    <t>Seguimiento de las cantidades de insumos utilizados por segmento vial y consolidación de documentos de hojas de vida.</t>
  </si>
  <si>
    <t>Direccionamiento_Estrategico</t>
  </si>
  <si>
    <t>1. Planeación Institucional</t>
  </si>
  <si>
    <t xml:space="preserve">Planeación, Control, seguimiento  por estrategias de intervención </t>
  </si>
  <si>
    <t>Archivo de programación y seguimiento</t>
  </si>
  <si>
    <t>Comité técnico de Intervención</t>
  </si>
  <si>
    <t>Actas de reunión</t>
  </si>
  <si>
    <t>4. Integridad</t>
  </si>
  <si>
    <t xml:space="preserve">Sensibilizaciones </t>
  </si>
  <si>
    <t>Objetivo_4</t>
  </si>
  <si>
    <t>Seguimiento y control de los segmentos en ejecución y ejecutados para intervenciones de Espacio Público</t>
  </si>
  <si>
    <t>Formular e implementar un (1) modelo de conservación para mejorar el estado de la malla vial local, intermedia y rural de bogotá d.c</t>
  </si>
  <si>
    <t>11. Conseguir que las ciudades y los asentamientos humanos sean inclusivos, seguros, resilientes y sostenibles.</t>
  </si>
  <si>
    <t xml:space="preserve">Jornadas Lúdicas Socio ambientales y SST </t>
  </si>
  <si>
    <t>Listado de asistencia y registro Fotográfico</t>
  </si>
  <si>
    <t xml:space="preserve">Realizar actividad lúdica en una unidad ejecutora por zona de intervención diurna en donde a través de una  dinámica organizada de juego de roles se genere  sensibilización al personal de obra en resolución de conflictos. </t>
  </si>
  <si>
    <t>Realizar campaña en todos los frentes de obra con el fin de recolectar elementos para el cuidado y protección de los animales, los cuales serán entregados a una fundación, realizando un día de voluntariado</t>
  </si>
  <si>
    <t xml:space="preserve">Realizar una jornada lúdica con un grupo de adultos mayores beneficiarios de alguna de las intervenciones que ejecute la entidad, en la cual se desarrolle la temática de inclusión y participación de la tercera edad. </t>
  </si>
  <si>
    <t>Realizar taller en un frente de obra por zona de intervención, referente a dar a conocer la estructura ecológica principal de la ciudad de Bogotá, con el fin de que los colaboradores identifiquen los ecosistemas aledaños a los frentes  y sus hogares e implementen acciones de cuidado y conservación</t>
  </si>
  <si>
    <t xml:space="preserve">Realizar una jornada de cine en un frente de obra por zona donde se proyectará un video en seguridad y salud en el trabajo , con el fin de concientizar a los colaboradores  de los riesgos presentes en las actividades rutinarias de la conservación de la malla vial en Bogotá </t>
  </si>
  <si>
    <t xml:space="preserve">Realizar una jornada lúdica pedagógica referente al tema de la importancia de  trabajo en equipo en un frente de obra por zona, con el fin de incentivar el compañerismo entre  los colaboradores. </t>
  </si>
  <si>
    <t>Sensibilizaciones socio ambientales y SST</t>
  </si>
  <si>
    <t>Cronograma y Listados de asistencia</t>
  </si>
  <si>
    <t>Programar las sensibilizaciones para el año 2024 en Desarrollo Sostenible, inclusivo y seguro.</t>
  </si>
  <si>
    <t>16.Seguimiento y Evaluación del desempeño institucional</t>
  </si>
  <si>
    <t xml:space="preserve">Gestión Acciones Correctivas y de Mejora </t>
  </si>
  <si>
    <t>Acta de reunión</t>
  </si>
  <si>
    <t xml:space="preserve">Oficina Asesora Juríca </t>
  </si>
  <si>
    <t>11. Gestión jurídica</t>
  </si>
  <si>
    <t>13.Defensa Jurídica</t>
  </si>
  <si>
    <t>Matriz Creada</t>
  </si>
  <si>
    <t>Política y plan de acción actualizados</t>
  </si>
  <si>
    <t>Gerencia para el Desarrollo, la Calidad y la Innovación</t>
  </si>
  <si>
    <t>10.DESARROLLO MISIONAL Y COMERCIALIZACIÓN</t>
  </si>
  <si>
    <t>Unidad</t>
  </si>
  <si>
    <t>1. Gestionar los espacios para la socialización.</t>
  </si>
  <si>
    <t>2. Presentar la propuesta del proyecto realizado</t>
  </si>
  <si>
    <t>3. Crear documentacion requerida por la entidad promotora.</t>
  </si>
  <si>
    <t>4. Realizar presentación audivisual con los resultados a evidenciar</t>
  </si>
  <si>
    <t xml:space="preserve">5. Presentación formal </t>
  </si>
  <si>
    <t>Gerencia de Maquinaria y Equipos</t>
  </si>
  <si>
    <t>8.LOGÍSTICA Y MANEJO DE LA MAQUINARIA Y EQUIPO</t>
  </si>
  <si>
    <t>Un (1) Plan Estrategico de Seguridad Vial de la UAERMV actualizado</t>
  </si>
  <si>
    <t xml:space="preserve">Un (1) Plan </t>
  </si>
  <si>
    <t>Realizar la actualización del Plan Estrategico de Seguridad Vial de la UAERMV</t>
  </si>
  <si>
    <t>Plan de Seguridad Vial</t>
  </si>
  <si>
    <t>Socializar a los lideres de los procesos y equipo de trabajo la actualización del Plan.</t>
  </si>
  <si>
    <t>Realizar seguimiento mensual al Plan Estrategico de Seguridad Vial vigente de la UAERMV</t>
  </si>
  <si>
    <t>Un (1) Plan de Mantenimiento de vehículos – maquinaria – plantas industriales, actualizado.</t>
  </si>
  <si>
    <t>Realizar la actualización del Plan de Mantenimiento de vehículos – maquinaria – plantas industriales, de la UAERMV</t>
  </si>
  <si>
    <t>Socializar a los actores involucrados y al equipo de trabajo la actualización del Plan.</t>
  </si>
  <si>
    <t>Realizar 1 mesa de seguimiento trimestral al Plan de Mantenimiento de vehículos – maquinaria – plantas industriales, actualizado de la UAERMV</t>
  </si>
  <si>
    <t>Matriz de inventario ME</t>
  </si>
  <si>
    <t>Una (1) Matriz</t>
  </si>
  <si>
    <t>Adelantar el inventario del estado actual de vehículos, maquinaria, equipos y plantas industriales para dar inicio a la operación en la vigencia 2024</t>
  </si>
  <si>
    <t>Informes de seguimiento de planificación.</t>
  </si>
  <si>
    <t>Un (1) informe de seguimiento mensual</t>
  </si>
  <si>
    <t>Realizar 1 mesa de trabajo mensual para planificar y verificar las necesidades de vehículos, maquinaria, equipos y plantas industriales, para el cumplimiento de la misionalidad de la entidad.</t>
  </si>
  <si>
    <t>Realizar 1 mesa de trabajo mensual para planificar, verificar y adelantar seguimiento del estado de los mantenimientos de vehículos, maquinaria, equipos y plantas industriales.</t>
  </si>
  <si>
    <t>Acto Administrativo Modificado</t>
  </si>
  <si>
    <t>Una (1) Resolución modificada</t>
  </si>
  <si>
    <t>Modificar la resolución No. 444 de 2020, “Por la cual se reglamenta la asignación y uso de vehículos, equipos y maquinaria de la Unidad Administrativa Especial de Rehabilitación y Mantenimiento Vial”</t>
  </si>
  <si>
    <t>Un (1) informe de seguimiento trimestral</t>
  </si>
  <si>
    <t>Elaborar un informe trimestral sobre la asignación y uso de vehículos, equipos y maquinaria.</t>
  </si>
  <si>
    <t>Oficina de Control Disciplinario Interno</t>
  </si>
  <si>
    <t>Investigaciones disciplinarias adelantadas con las formalidades legales dentro de los tèrminos de ley.</t>
  </si>
  <si>
    <t>Capacitaciones e Interiorizaciòn</t>
  </si>
  <si>
    <t>Dictar en el primer semestre de 2024, una capacitaciòn presencial teniendo en cuenta las conductas irregulares frecuentes, motivo de investigaciòn disciplinaria y hacer encuesta sobre interiorizaciòn de la misma.</t>
  </si>
  <si>
    <t>Dictar en el segundo semestre de 2024, una capacitaciòn presencial teniendo en cuenta las conductas irregulares frecuentes, motivo de investigaciòn disciplinaria y hacer encuesta sobre interiorización de la misma.</t>
  </si>
  <si>
    <t>Publicaciòn de Flash disciplinarios mensual</t>
  </si>
  <si>
    <t>Publicar 3 flash disciplinarios en el I trimestre de 2024.</t>
  </si>
  <si>
    <t>Publicar 3 flash disciplinarios en el II trimestre de 2024.</t>
  </si>
  <si>
    <t>Publicar 3 flash disciplinarios en el III trimestre de 2024.</t>
  </si>
  <si>
    <t>Publicar 3 flash disciplinarios en el IV trimestre de 2024.</t>
  </si>
  <si>
    <t>17.GESTIÓN AMBIENTAL</t>
  </si>
  <si>
    <t>12. Garantizar las pautas de consumo y de producción sostenibles.</t>
  </si>
  <si>
    <t>Realizar una (01) actividad ludico-recreativa con la participacion de colaboradores que estimule la implementación de buenas prácticas ambientales.</t>
  </si>
  <si>
    <t>Número de actividades ludico recreativas realizadas</t>
  </si>
  <si>
    <t>1. Realizar una reunión con el grupo de colaboradores de la UMV para la realización de la actividad.</t>
  </si>
  <si>
    <t>2.Realizar la actividad ludico-recreativa que estimule la implementación de buenas prácticas ambientales.</t>
  </si>
  <si>
    <t>13. Tomar medidas urgentes para combatir el cambio climático y sus efectos.</t>
  </si>
  <si>
    <t>Realizar una (01) huerta en forma de terrazas elevadas en escalera de tres niveles usando las estivas y siembra de plantas aprovechables como aromáticas.</t>
  </si>
  <si>
    <t>Número de huertas implementadas</t>
  </si>
  <si>
    <t>1. Realizar una reunión con el grupo de colaboradores de la UMV para la realización de la jornada.</t>
  </si>
  <si>
    <t>2.Realizar la jornada de implementación de una huerta en forma de terrazas en sede operativa y sede producción de la UMV.</t>
  </si>
  <si>
    <t>Divulgar doce (12) piezas comunicativas que sensibilicen a los colaboradores sobre el manejo y manipulacion de sustancias peligrosas.</t>
  </si>
  <si>
    <t>Número de piezas comunicativas divulgadas</t>
  </si>
  <si>
    <t>1.  Divulgar durante el primer semestre del año una pieza comunicativa de manera mensual sobre el manejo y manipulacion de sustancias peligrosas.</t>
  </si>
  <si>
    <t xml:space="preserve">Mapa de Riesgos </t>
  </si>
  <si>
    <t>2.  Divulgar durante el segundo semestre del año una pieza comunicativa de manera mensual sobre el manejo y manipulacion de sustancias peligrosas.</t>
  </si>
  <si>
    <t>12. Garantizar las pautas de consumo y de producción sostenibles</t>
  </si>
  <si>
    <t>Realizar doce (12) informes de inspección ambiental a las sedes de la Entidad.</t>
  </si>
  <si>
    <t>Número de informes de inspección ambiental realizados</t>
  </si>
  <si>
    <t>1.  Realizar durante el primer semestre del año un informe de inspección ambiental a sedes de control y seguimiento de manera mensual, de acuerdo a las visitas presenciales efectuadas por el (la ) coordinador (a) del proceso GAM.</t>
  </si>
  <si>
    <t>2.  Realizar durante el segundo semestre del año un informe de inspección ambiental a sedes de control y seguimiento de manera mensual, de acuerdo a las visitas presenciales efectuadas por el (la ) coordinador (a) del proceso GAM.</t>
  </si>
  <si>
    <t>Realizar una (01) sensibilización en ecoconducción con acompañamiento de la Secretaria Distrital de Movilidad</t>
  </si>
  <si>
    <t>Número de personas sensibilizadas</t>
  </si>
  <si>
    <t>1. Realizar una (1) jornada virtual en ecoconducción y manejo de residuos provenientes de operación y mantenimiento de vehículos.</t>
  </si>
  <si>
    <t>Plan Institucional de Movilidad Sostenible - PIMS</t>
  </si>
  <si>
    <t>Realizar una (01) evaluación semestral sobre la política de cero papel al interior de la UAERMV.</t>
  </si>
  <si>
    <t>1. Realizar una (01) sensibilización trimestral orientadas al fortalecimiento de la politica de cero papel de la UAERMV.</t>
  </si>
  <si>
    <t>Número de análisis realizados</t>
  </si>
  <si>
    <t>2. Realizar un (01) análisis trimestral al consumo de papel en la UAERMV.</t>
  </si>
  <si>
    <t>GDCI- Gerencia para el Desarrollo, la Calidad y la Innovación.</t>
  </si>
  <si>
    <t xml:space="preserve">15. Gestión de Laboratorio </t>
  </si>
  <si>
    <t xml:space="preserve">Implementación del método de ensayo INV E 235-13 "Valor azul de metileno en agregados finos" en los servicios del laboratorio </t>
  </si>
  <si>
    <t xml:space="preserve">Unidad </t>
  </si>
  <si>
    <t>Verificar que el equipamiento cumple con las especificaciones de la norma de ensayo.</t>
  </si>
  <si>
    <t>Crear el formato de toma de datos del ensayo</t>
  </si>
  <si>
    <t>Crear el formato de informe de ensayo</t>
  </si>
  <si>
    <t>Realizar capacitación teórica del ensayo</t>
  </si>
  <si>
    <t>Realizar capacitación practica del ensayo</t>
  </si>
  <si>
    <t>Implementar el ensayo</t>
  </si>
  <si>
    <t>STPI</t>
  </si>
  <si>
    <t xml:space="preserve">Implementación del método de ensayo INV E 240-13 "Proporción de partículas planas, alargadas o planas y alargadas en agregados gruesos" en los servicios del laboratorio </t>
  </si>
  <si>
    <t xml:space="preserve">Implementación del método de ensayo INV E 720-13 "Efectos del calor y del aire sobre el asfalto en lámina delgada y rotatoria" en los servicios del laboratorio </t>
  </si>
  <si>
    <t>Oficina de Control Interno</t>
  </si>
  <si>
    <t>19.CONTROL Y  EVALUACIÓN INSTITUCIONAL</t>
  </si>
  <si>
    <t>Control_Interno</t>
  </si>
  <si>
    <t>15.Control Interno</t>
  </si>
  <si>
    <t xml:space="preserve">Plan Anual de Auditorías </t>
  </si>
  <si>
    <t xml:space="preserve">Presentar informe de los procesos disciplinarios que tuvieron actividad procesal durante el I trimestre conforme al debido proceso y dentro de los tèrminos de ley. </t>
  </si>
  <si>
    <t xml:space="preserve">Presentar informe de los procesos disciplinarios que tuvieron actividad procesal durante el II trimestre conforme al debido proceso y dentro de los tèrminos de ley. </t>
  </si>
  <si>
    <t xml:space="preserve">Presentar informe de los procesos disciplinarios que tuvieron actividad procesal durante el III trimestre conforme al debido proceso y dentro de los tèrminos de ley. </t>
  </si>
  <si>
    <t xml:space="preserve">Presentar informe de los procesos disciplinarios que tuvieron actividad procesal durante el IV trimestre conforme al debido proceso y dentro de los tèrminos de ley. </t>
  </si>
  <si>
    <t>1. Un (1) tip informativo  en 1° trimestre  remitido a la OAP proceso Comunicaciones para su divulgación, referente a  las novedades documentales  o cambios normativos del proceso GCON</t>
  </si>
  <si>
    <t>2. Un (1) tip informativo  en 2° trimestre  remitido a la OAP proceso Comunicaciones para su divulgación, referente a  las novedades documentales  o cambios normativos del proceso GCON</t>
  </si>
  <si>
    <t>3. Un (1) tip informativo  en 3° trimestre  remitido a la OAP proceso Comunicaciones para su divulgación, referente a  las novedades documentales  o cambios normativos del proceso GCON</t>
  </si>
  <si>
    <t>4. Un (1) tip informativo  en 4° trimestre  remitido a la OAP proceso Comunicaciones para su divulgación, referente a  las novedades documentales  o cambios normativos del proceso GCON</t>
  </si>
  <si>
    <t>Dirección General</t>
  </si>
  <si>
    <t>2.COMUNICACIONES ESTRATÉGICAS</t>
  </si>
  <si>
    <t>Información_y_comunicación</t>
  </si>
  <si>
    <t>Estrategia de comunicación 2024, diseñada y ejecutada</t>
  </si>
  <si>
    <t>Estrategia formulada y ejecutada</t>
  </si>
  <si>
    <t>Subdirección de Planificación y de Conservación</t>
  </si>
  <si>
    <t xml:space="preserve">5.PLANIFICACIÓN DE LA CONSERVACIÓN DE LA INFRAESTRUCTURA </t>
  </si>
  <si>
    <t>Documento de formulación del proyecto para realizar intervenciones masivas con fresado estabilizado como acción de movilidad en vías locales e intermedias de Bogotá D.C.</t>
  </si>
  <si>
    <t>Documento</t>
  </si>
  <si>
    <t xml:space="preserve">Realizar el presupuesto general estimado del proyecto junto a un cronograma. </t>
  </si>
  <si>
    <t xml:space="preserve">Realizar el documento de formulación del proyecto. </t>
  </si>
  <si>
    <t xml:space="preserve">Fase II del proyecto para la creación de una sala coordinadora de obras de infraestructura del espació público para la movilidad. </t>
  </si>
  <si>
    <t>Documento guía para la  conservación del espacio público de la movilidad</t>
  </si>
  <si>
    <t>Proyecto tapa huecos con mezcla embolsada en frío y MBR.</t>
  </si>
  <si>
    <t>02//01//2024</t>
  </si>
  <si>
    <t>02/01//2024</t>
  </si>
  <si>
    <t>30//06//2024</t>
  </si>
  <si>
    <t xml:space="preserve">Reporte </t>
  </si>
  <si>
    <t xml:space="preserve">Reporte de Ejecución de  las actividades establecidas en el Plan Anual de Auditorías -PAA 2023  ultimo trimestre 2023  </t>
  </si>
  <si>
    <t xml:space="preserve">Reporte de Ejecución de  las actividades establecidas en el Plan Anual de Auditorías -PAA 2024 aprobado por el CICCI I Trimestre 2024 </t>
  </si>
  <si>
    <t xml:space="preserve">Reporte de Ejecución de  las actividades establecidas en el Plan Anual de Auditorías -PAA 2024 aprobado por el CICCI IITrimestre 2024 </t>
  </si>
  <si>
    <t xml:space="preserve">Reporte de Ejecución de  las actividades establecidas en el Plan Anual de Auditorías -PAA 2024 aprobado por el CICCI III Trimestre </t>
  </si>
  <si>
    <t>2 reportes de Ejecución  las actividades establecidas en el plan Anual de Fomento de la cultura y el autocontrol</t>
  </si>
  <si>
    <t>Reporte de la ejecución de  las actividades establecidas en el plan Anual de Fomento de la cultura y el autocontrol para la vigencia  2024 II Semestre 2023</t>
  </si>
  <si>
    <t>Reporte a la ejecución de  las actividades establecidas en el plan Anual de Fomento de la cultura y el autocontrol para la vigencia  2024 I Semestre 2024</t>
  </si>
  <si>
    <t>3 reportes de Ejecución de  las actividades establecidas en el plan sosteniblidad del MIPG 2024</t>
  </si>
  <si>
    <t>Reporte de las actvidades establecidas en el plan adecuación y sosteniblidad del MIPG 2024 III cuatrimestre  2023</t>
  </si>
  <si>
    <t xml:space="preserve">Reporte de las actividades establecidas en el plan adecuación y sosteniblidad del MIPG 2024 I Cuatrimestre 2024 </t>
  </si>
  <si>
    <t xml:space="preserve">Reporte de las actividades establecidas en el plan adecuación y sosteniblidad del MIPG 2024 II Cuatrimestre 2024 </t>
  </si>
  <si>
    <t>Seguimiento y Monitoreo a la Calidad Técnica</t>
  </si>
  <si>
    <t>Creación de herramienta que permita recopilar y analizar información técnica para mezclas asfálticas densas en caliente</t>
  </si>
  <si>
    <t>Automatizar registros de ensayos</t>
  </si>
  <si>
    <t>Relizar las pruebas de automatización de registros</t>
  </si>
  <si>
    <t>Consolidar las bases de datos</t>
  </si>
  <si>
    <t>Corregir la automatización de registros</t>
  </si>
  <si>
    <t>Realizar el tablero de Control</t>
  </si>
  <si>
    <t>Creación de herramienta que permita recopilar y analizar información técnica para mezclas asfálticas en frio</t>
  </si>
  <si>
    <t>Publicar estrategia de comunicación  en canales internos de la entidad</t>
  </si>
  <si>
    <t xml:space="preserve">Diseñar  estrategia de comunicación, en canales internos de la entidad </t>
  </si>
  <si>
    <t>Ejecutar  estrategia de comunicación,en canales internos de la entidad</t>
  </si>
  <si>
    <t xml:space="preserve">Generar la identificación espacial de los posibles elementos viales a partir de la información de diagnóstico de SIGMA y cruces con otros proyectos o restricciones en zonas específicas. </t>
  </si>
  <si>
    <t>Realizar el estudio de sector y estudios previos para la adquisición de elementos físicos y de tecnología para la sala coordinadora de obras.</t>
  </si>
  <si>
    <t xml:space="preserve">Ejecutar la adecuacion e implementación de la sala de obras . </t>
  </si>
  <si>
    <t>Socializar  la versión final del documento técnico "Plan de Conservación de la Infraestructura del Espacio Público para la Movilidad"</t>
  </si>
  <si>
    <t>Realizar el seguimiento de la implementación del plan de conservación de infraestructura del espacio público para la Movilidad del segundo semestre de 2024.</t>
  </si>
  <si>
    <t>Hacer la socialización y gestión con entidades públicas y privadas (3 para el primer semestre 2024), con el fin de obtener el apoyo de recursos como lo son las bolsas del material para poder desarrollar el proyecto.</t>
  </si>
  <si>
    <t>Hacer la socialización y gestión con entidades públicas y privadas (3 para el segundo semestre 2024), con el fin de obtener el apoyo de recursos como lo son las bolsas del material para poder desarrollar el proyecto.</t>
  </si>
  <si>
    <t xml:space="preserve">SOPORTE </t>
  </si>
  <si>
    <t xml:space="preserve">Primer trimestre Evaluación Cualitativa u observaciones  </t>
  </si>
  <si>
    <t xml:space="preserve">Segundo trimestre Evaluación Cualitativa u observaciones  </t>
  </si>
  <si>
    <t xml:space="preserve"> Evaluación Cualitativa u observaciones  </t>
  </si>
  <si>
    <t>8. Gestión Documental</t>
  </si>
  <si>
    <t>10.Administración de Archivos y Gestión Documental</t>
  </si>
  <si>
    <t>Un Informe</t>
  </si>
  <si>
    <t>Actualizar  y presentar al Comité Institucional el programa de Gestión Documental junto con sus programas.</t>
  </si>
  <si>
    <t xml:space="preserve">
30/09/2024</t>
  </si>
  <si>
    <t>Se actualizó el Programa de Gestión Documental PGD con las actividades y perioricidad relacionadas con el seguimiento al PGD, para lo cual  se  realizó el día 15 de marzo de 2022 mesa de trabajo con la Oficina de Control Interno con el objetivo de  resolver inquietudes frente a la metodología para adelantar la auditoria interna a la implementación del PGD,  en  donde se estableció la estructura de la metodologia de auditoria interna, criterios transversales a auditar y cronograma de actividades  incorporando  acciones puntuales  para la puesta en marcha del programa de auditoria y control  para el seguimiento al PGD  y  en coordinación con la OCI  como parte de la actualización al PGD, asi mismo, se  definieron actividades en armonización con las acciones y metas establecidas a corto, mediano y largo plazo,  plasmadas en  los diferentes planes y programas a cargo del proceso.</t>
  </si>
  <si>
    <t>Programa de Gestión Documental actualizado vigencia 2022
https://uaermv-my.sharepoint.com/:f:/g/personal/diana_reay_umv_gov_co/EuLPc5yF565KsM_U0tUBk18BSvoVvX6IWlHgkIwV3U0TpQ?e=eCl8Ic</t>
  </si>
  <si>
    <t>Se actualizó el Programa de Gestión Documental (numeral 2.7)  y Programa de Documento Electrónico de Archivo (capitulo lineamientos para la gestión de documento electrónico)  incorporando los lineamientos para la gestión de la producción documental electrónica generada por la modalidad de teletrabajo durante la emergencia sanitaria del COVID 19.</t>
  </si>
  <si>
    <t>Programa de Gestión Documental actualizado vigencia 2022
Programa de Gestión de Documento Electrónico actualizado
https://uaermv-my.sharepoint.com/:f:/g/personal/diana_reay_umv_gov_co/EuLPc5yF565KsM_U0tUBk18BSvoVvX6IWlHgkIwV3U0TpQ?e=eCl8Ic</t>
  </si>
  <si>
    <t xml:space="preserve">Se elaboró una  estrategía de socialización, sensibilización y divulgacion de los instrumentos archivísticos y de la cultura archivística, la cual contiene una serie de actividades  a desarrollar durante la vigencia 2022, con el objetivo de afianzar los conocimientos de todos los colaboradores de la Entidad  en los procesos de la gestión documental, dicho documento fue remitido por correo electrónico el día 22 de febrero de 2022 a la Secretaría General (Dra.Martha Aguilar)  aprobada y  actualmente se encuentra en proceso de  implementación. </t>
  </si>
  <si>
    <t>Correos electrónico 22/02/2022 envió y aprobación  estratetegía de socialización, sensibilización y divulgacion de los instrumentos archivísticos
*Estrategía de socialización, sensibilización y divulgacion de los instrumentos archivísticos aprobada.
https://uaermv-my.sharepoint.com/:f:/g/personal/diana_reay_umv_gov_co/EuLPc5yF565KsM_U0tUBk18BSvoVvX6IWlHgkIwV3U0TpQ?e=eCl8Ic</t>
  </si>
  <si>
    <t>Actualizar e implementar una estrategia de socialización, sensibilización y divulgación de los instrumentos archivísticos y de la cultura archivística al interior de la UAERMV.</t>
  </si>
  <si>
    <t>Actualizar, en caso de requerirsen,  los instrumentos archivisticos de conformidad con la normatividad vigente.</t>
  </si>
  <si>
    <t>En el marco de implementación del Plan de Conservación Documental y acorde con los cronogramas de actividades definidos para cada una de las estrategias mencionadas dentro del presente plan a continuación se citan los avances frente a cada una de ellas:
Estrategia No 1: se realizó el retiro de filtros del sistema de aire para lo cual se cambio de guata y lavado de los filtros el día 12 de enero de 2022 y se tiene como soporte el acta de servicio proporcionada por FAMOC
*Se realizó mantenimiento preventivo en los mobiliarios rodantes de archivo, el cual se realizó desde el mes de enero del 2022,  mantenimiento, revisando los frenos de los estantes y algunos cables de unión para el peso que se encuentran dañados, para su respectivo cambio el día 02 de marzo de 2022.
*Se realizaron visitas de inspección de los archivos de la sede de producción y administrativa y se genera el informe con las necesidades del mantenimiento correctivo y preventivo necesarios para mejorar los espacios visitados en donde se contienen los archivos de la Sede de Producción.
Estrategia No 2: Se elaboró ficha tecnica para el proceso de fumigación, control y erradicación de plagas con el fin de ser suscrito próximamente.
*Se adelantaron los días 22 de enero, 10, 5, 19 de febrero y 15,  17,19 de marzo 2022  jornadas de limpieza de pisos, estantes, archivadores, pasillos, manijas y escritorios en la  sede operativa , sede administrativa y sede de producción.
*Se adelantó formulación de la ficha tecnica para el proceso contractual relacionado con servicios e limpieza de la estanteria y unidades de almacenamiento y conservación de documentos cajas y carpetas depositadas en el archivo central.
Estrategia No 3: Se elaboró informe de las condiciones ambientales del archivo central primer trimestre 2022.
*Se realizó los  dias 4 de enero y 18 de febrero 2022  mantenimiento preventivo y limpieza de rejillas a  dos deshumidificadores industriales.
Estrategia No 4: en relación al proyecto de almacenamiento y realmacenamiento se realizó  el cambio de 1881 
  unidades de conservación es decir las carpetas para los contratos de la vigencia 2016.
Estrategia No 5 Se elaboró Matriz de medios ópticos, en donde se identifican uno a uno los soportes, en serie, subserie, la unidad de almacenamiento del medio óptico, el estado de conservación del mismo y un registro fotográfico que permita evidenciar la situación de los encontrado, para el trimestre se llevan 2778 registros evaluados . 
Estrategia No 6 y 7 Se elaboró Resolución  No 150 del 28 de marzo de 2022, mediante la cual se  adoptó el Sistema Integrado de Conservación, (Plan de conservación Documental y el Plan de Preservación Digital a Largo Plazo), aprobados por el comité institucional de Gestión y Desempeño MIPG.
 *Se gestionó la divulgación en el mes de marzo  por los diferentes medios magneticos de la Entidad un video donde se explican 7 tips de conservación documental 
*Con el apoyo del área de comunicaciones se divulgó en el mes de febrero por correo electrónico los protocolos de emergencias para atención a los documentos en caso de Fuego, agua, volcamiento.
*Se realizó en el mes de febrero 2022  Inducción y reinducción en relación al impacto que generan los archivos en la salud, buenas prácticas para la conservación en el trato de los expedientes y taller de primeros auxilios documentales, dirigido al  personal del archivo central.
*Se realizó en el mes de marzo 2022 una socialización del instructivo de inspección y mantenimiento, con el personal de FAMOC y una  socialización del instructivo de limpieza en espacios de archivo, para el personal de la nueva empresa de aseo ASESIN</t>
  </si>
  <si>
    <t>1.Informe primer  trimestre ejecución  Plan de Conservación Documental , asi mismo en el siguiente link se podrá acceder a los soportes por cada una de las estrategias 
https://uaermv-my.sharepoint.com/:f:/g/personal/gloria_rojas_umv_gov_co/EhigAohGvApOmx4KeN2I2z8BMXQt1KikPVsjfL5k3NyYeA?e=kf3Pnd</t>
  </si>
  <si>
    <t>Con relación a la implementación del Plan de Conservación Documental se adelantaron las siguientes acciones:  se genero informe informe mediante el cual se describen  las necesidades del mantenimiento correctivo y preventivo en los archivos de la Sede de Producción, asi mismo, se realizó  el mantenimiento de los sistemas de  aires y   el cambio de los filtros,  asi como mantenimientos preventivos para la estantería de la bodega de Archivo Central. Se adelantaron las actualizaciones tanto en el formato de registro e inspección de archivos y mobiliarios, así como la modificación pertinente en Manual de inspección y mantenimiento para las instalaciones físicas de espacios para custodia de archivos,  y se formularon las fichas técnicas para los procesos de fumigación y limpieza de estantería de  las unidades de almacenamiento y conservación de documentos almacenados en el archivo  central.
Para el tema limpieza de espacios se adelantaron jornadas de limpieza en pisos, estantes,  pasillos, manijas, se lleva a cabo por cronograma para cada fin de mes, con ayuda del  personal de servicios generales y en coordinación con el área de recursos físicos en las  tres sedes en los espacios que contienen el archivo.
Con respecto a la estrategia No 3 se adelantó en el mes de febrero el cambio de 1881  unidades de conservación relacionadas con carpetas para los contratos de la vigencia 2016,  en el mes de mayo se cambiaron 52 carpetas con 4 cajas de los contratos vigencia 2019 y  para el proceso de Talento Humano se cambiaron 14 carpetas y 3 cajas.
En el desarrollo de la estrategia No 4 relacionada con el proyecto de reconocimiento de los  documentos en soporte físico y analógico se actualizó una matriz, en donde se identifican  uno a uno los soportes, en serie, subserie, la unidad de almacenamiento del medio óptico,  el estado de conservación del mismo y un registro fotográfico que permite evidenciar la  situación encontrada, logrando el levantamiento del diagnóstico de medios ópticos y  magnéticos del fondo SOP, Archivo Central en especial serie contratos vigencias 2007- 2019. En esta estrategia también cabe resaltar la labor que se realizó en primeros auxilios  documentales y procesos de conservación-restauración, los cuales se lleva un conteo  aproximado de 200 folios a lo largo del semestre en curso.
En lo concerniente, con la estrategia No 5 se elaboró y adoptó por acto administrativo el SIC- Resolución No 150 del 28 de marzo de 2022, mediante la cual se acogen los dos
planes componentes del SIC, el Plan de conservación Documental y el Plan de Preservación Digital a Largo Plazo, aprobados por el comité institucional de Gestión y
Desempeño MIPG. A sí mismo, el Sistema Integrado de Conservación fue socializado el día 5 de abril del presente año a través de Microsoft Teams a todos los colaboradores de
la Entidad. Finalmente, como acciones complementarias se han generado: video clip con los tips de conservación documental, el podcast de cuidados documentales y la divulgación de los protocolos de emergencias. También se socializó el manual de inspección y mantenimiento de archivos, el instructivo para la limpieza de depósitos y saneamiento ambiental, la Inducción y reinducción con el impacto que generan los archivos en la salud, se adelantó la divulgación de las buenas prácticas para la conservación en el trato de los expedientes y taller de primeros auxilios documentales.</t>
  </si>
  <si>
    <t>1.Informe primer  semestre ejecución SIC -  Plan de Conservación Documental , asi mismo en el siguiente link se podrá acceder a los soportes por cada una de las estrategias 
C:\Users\diana.reay\OneDrive - uaermv\2. GDOC PLANEACIÓN ESTRATÉGICA\3.GDOC PLANEACIÓN 2022\001.PLAN DE ACCIÓN\2.SEGUNDO TRIMESTRE\8.GDOC 2DO TRIMESTRE SOPORTES</t>
  </si>
  <si>
    <t xml:space="preserve">Actualizar el Sistema Integrado de Conservación acorde con las necesidades identificadas por el proceso. 
</t>
  </si>
  <si>
    <t>Implementar Plan de Conservación Documental - SIC acorde con el cronograma establecido.</t>
  </si>
  <si>
    <t>Implementar Plan de Preservación Digital a Largo Plazo- SIC acorde con el cronograma establecido.</t>
  </si>
  <si>
    <t xml:space="preserve"> 
De acuerdo a  las actividades definidas en el plan de trabajo del Plan de Preservación Digital , relacionadas con la implementación de las estrategias de preservación se avanzó en las estrategías  de  identificacion, renovacion de medios, catalogo de formatos y metadatos.</t>
  </si>
  <si>
    <t>Matriz avance plan de trabajo Plan de preservación digital
https://uaermv-my.sharepoint.com/:f:/g/personal/diana_reay_umv_gov_co/EuLPc5yF565KsM_U0tUBk18BSvoVvX6IWlHgkIwV3U0TpQ?e=eCl8Ic</t>
  </si>
  <si>
    <t xml:space="preserve"> Con respecto a la implementación del Plan de Preservación Digital ,  se avanzo en las siguientes acciones relacionadas con el desarrollo  de las estrategias de preservación digital asi: para la estrategia 1 identificación de documentos electrónicos a preservar, se revisaron  los 
instrumentos archivísticos TRD, TVD, Cuadros de Clasificación y Cuadros de  caracterización documental para identificar las series y tipologías documentales incluidas  en el alcance de la política de preservación. Este ejercicio además se complementó con la  participación en las mesas de trabajo desarrolladas con cada una de las oficinas  productoras para la actualización de sus TRD y la organización de los inventarios de gestión que deben estar organizados para los procesos de transferencias primarias.
Para la estrategia No 2 se elaboró el catalogo de formatos para preservación de la entidad, acorde con las recomendaciones del Archivo General de la Nación y Archivo de Bogotá. Para el caso de la estrategia de renovación de medios, se adelanto el proceso de identificación de medios para ello se  realizó el análisis de contexto para la elaboración del plan como tambien se gestionaron  mesas de trabajo  con las  oficinas productoras y como producto final  se elaboró el programa de renovación de medios de la entidad, el cual se encuentra en revisión por parte del proceso de TI. 
En lo concerniente, con la estrategia 4, se elaboró esquema de Metadatos para la UAERMV  requerido para el proceso de preservación digital.
este documento  será presentado al Comité Institucional de Gestión y Desempeño en el mes de julio  para su aprobación.
En lo referente con las estrategias Integridad, Aseguramiento, Repositorio de transición  para transferencias primarias electrónicas e Implementación del repositorio de preservación su ejecución está prevista a partir del segundo semestre 2022.</t>
  </si>
  <si>
    <t>1.Informe primer  semestre ejecución SIC -  Plan de preservación digital a largo plazo , asi mismo en el siguiente link se podrá acceder a los soportes por cada una de las estrategias 
C:\Users\diana.reay\OneDrive - uaermv\2. GDOC PLANEACIÓN ESTRATÉGICA\3.GDOC PLANEACIÓN 2022\001.PLAN DE ACCIÓN\2.SEGUNDO TRIMESTRE\8.GDOC 2DO TRIMESTRE SOPORTES</t>
  </si>
  <si>
    <t xml:space="preserve">Un Documento cierre Proyecto Orfeo </t>
  </si>
  <si>
    <t xml:space="preserve">Diseñar la planeación del Proyecto Orfeo </t>
  </si>
  <si>
    <t>Durante el periodo se realizaron mesas de trabajo en conjunto con el proceso SIT para la formalización de las actividades y desarrollos 2022. Para lo cual se elaboró plan de trabajo y como entegable se formuló la matriz para los desarrollos propios de la Entidad, como también los servicios faltantes del Modelo de Requisitos para el SGDEA. Asi mismo, se generó el acta de constitución del Proyecto mediante la cual se definen lso objetivos , el alcance, los entregables y responsables, asi como el  cronograma de actividades, matriz de EDT (eestructura del desglose de actividades del proyecto Orfeo fase 5), matriz de interesados, matriz de riesgos, matriz de roles y responsables y organigrama, insumos necesarios para la fase incial del Proyecto Orfeo Fase 5.</t>
  </si>
  <si>
    <t>CRONOGRAMA DE PLANEACIÓN , ACTA DE CONSTITUCIÓN. FASE 5 DE ORFEO 
https://uaermv-my.sharepoint.com/:f:/g/personal/diana_reay_umv_gov_co/EuLPc5yF565KsM_U0tUBk18BSvoVvX6IWlHgkIwV3U0TpQ?e=eCl8Ic</t>
  </si>
  <si>
    <t xml:space="preserve">Implementar el 40%  las funcionalidades del  Proyecto ORFEO en conjunto con el proceso de TI de conformidad con el Plan Institucional de Archivos PINAR </t>
  </si>
  <si>
    <t xml:space="preserve">
31/12/2024</t>
  </si>
  <si>
    <t>Respecto a la implementación del proyecto Orfeo Fase V, previsto a ejecutar entre los  meses de marzo y diciembre de 2022, y el cual busca implementar mejoras funcionales y técnicas al Sistema de Gestión Documental Orfeo; se realizó el levantamiento de los  requerimientos para los siguientes desarrollos: Control de calidad de GTS; Módulo de los  Inventarios Documentales; Cargue de documentos que no se hayan generado en el  SGDEA-ORFEO (repositorio); Requerimiento módulo de Envíos y devoluciones; Modulo  Transferencias Primarias; Índice electrónico; Mejoras módulo de Anulados. También se realizó la evaluación frente al modelo de requisitos para un SGDEA  evidenciando un avance del 10% a la fecha en la mejora del cumplimiento de los requisitos,  además, se levantaron los requerimientos técnicos de las solicitudes realizadas por las 
dependencias en cuanto a mejoras del sistema para ciertos tramites de documentos y los  requerimientos para el cumplimiento total del modelo de requisitos.</t>
  </si>
  <si>
    <t>Matriz requerimientos Orfeo Fase V
C:\Users\diana.reay\OneDrive - uaermv\2. GDOC PLANEACIÓN ESTRATÉGICA\3.GDOC PLANEACIÓN 2022\001.PLAN DE ACCIÓN\2.SEGUNDO TRIMESTRE\8.GDOC 2DO TRIMESTRE SOPORTES</t>
  </si>
  <si>
    <t xml:space="preserve">Presentar documento  de cierre  del proyecto Orfeo </t>
  </si>
  <si>
    <t>Actividad prevista a desarrollar a partir del cuarto  trimestre 2022</t>
  </si>
  <si>
    <t xml:space="preserve">Una Tabla de Valoración Documental FDA -SOP </t>
  </si>
  <si>
    <t xml:space="preserve">
30/11/2024</t>
  </si>
  <si>
    <t>Actividad prevista a desarrollar a partir del tercer  trimestre 2022</t>
  </si>
  <si>
    <t>Borrador Plan de trabajo ajustes TVD-SOP 
https://uaermv-my.sharepoint.com/:f:/g/personal/diana_reay_umv_gov_co/ErF_NwWCS6BMkDmvl01fVp8BbC90BD1SCNfOuwMUvjkJmg?e=eXupkX</t>
  </si>
  <si>
    <t xml:space="preserve">Un Plan de Transferencias secundarias </t>
  </si>
  <si>
    <t xml:space="preserve">Elaborar plan de transferencias secundarias </t>
  </si>
  <si>
    <t>Para el primer trimestre se realizó la organizacion y digitalizacion de las Historias Laborales activas de la entidad, con un avance del 75% vs el volumen documental que se recepciono que corresponde al 5 mtsl</t>
  </si>
  <si>
    <t>FUID HISTORIAS LABORALES
https://uaermv-my.sharepoint.com/:f:/g/personal/diana_reay_umv_gov_co/EuLPc5yF565KsM_U0tUBk18BSvoVvX6IWlHgkIwV3U0TpQ?e=eCl8Ic</t>
  </si>
  <si>
    <t>Durante el periodo se avanzó en  la clasificación y  organización  de las historias laborales iIncorporando y digitalizando la documentación que envía la oficina de gestión al archivo central para un total de  248 Expedientes  y  13.462 Folios.</t>
  </si>
  <si>
    <t xml:space="preserve">FUID HISTORIAS LABORALES
C:\Users\diana.reay\OneDrive - uaermv\2. GDOC PLANEACIÓN ESTRATÉGICA\3.GDOC PLANEACIÓN 2022\001.PLAN DE ACCIÓN\2.SEGUNDO TRIMESTRE\8.GDOC 2DO TRIMESTRE SOPORTES
</t>
  </si>
  <si>
    <t>https://uaermv-my.sharepoint.com/:f:/g/personal/diana_reay_umv_gov_co/EsCx5e5YWNxKrIuhdvY6PiEBRzudTJQ9HxE3N50P-rCmfA?e=meGHf0</t>
  </si>
  <si>
    <t>Identificar series y subseries de conservación permanente de acuerdo a las TRD convalidadas</t>
  </si>
  <si>
    <t>Durante el periodo se organizó y clasificó la documentación del Fondo Documental 1292 correspondiente a 4641 registros, es decir,  707 Cajas 707 referentes a  176.75 metros lineales.</t>
  </si>
  <si>
    <t xml:space="preserve"> FUID DE LA ORGANIZACIÓN DEL CONVENIO 1292 
https://uaermv-my.sharepoint.com/:f:/g/personal/diana_reay_umv_gov_co/EuLPc5yF565KsM_U0tUBk18BSvoVvX6IWlHgkIwV3U0TpQ?e=eCl8Ic</t>
  </si>
  <si>
    <t xml:space="preserve">Para el segundo trimestre se  realizó la elaboración del inventario documental FUID en estado natural del último lote , así mismo se enviaron a posición 371 Unidades de almacenamiento  y 2.411  Unidades documentales de  la serie documental contratos.   
*Se realiza cotejo de la documentación del  ultimo lote del convenio 1292 , identificando 4 unidades de almacenamiento  y 33 unidades documentales  para realizar la inclusión  a los contratos de vigencias 2012 a 2015.
</t>
  </si>
  <si>
    <t xml:space="preserve"> FUID DE LA ORGANIZACIÓN DEL CONVENIO 1292 
C:\Users\diana.reay\OneDrive - uaermv\2. GDOC PLANEACIÓN ESTRATÉGICA\3.GDOC PLANEACIÓN 2022\001.PLAN DE ACCIÓN\2.SEGUNDO TRIMESTRE\8.GDOC 2DO TRIMESTRE SOPORTES
</t>
  </si>
  <si>
    <t>Oficina de Tecnologías de la Información</t>
  </si>
  <si>
    <t>4.ESTRATEGIA Y GOBIERNO DE TI</t>
  </si>
  <si>
    <t>2. Diseñar e implementar una estrategia de innovación que permita hacer más eficiente la gestión de la Unidad.</t>
  </si>
  <si>
    <t>Realizar 4 actualizaciones del plan estratégico de tecnologías de la información - PETI de la UAERMV</t>
  </si>
  <si>
    <t>11.Gobierno Digital</t>
  </si>
  <si>
    <t>Estrategia de Gobierno Digital Implementada</t>
  </si>
  <si>
    <t>Realizar la etapa de planeación del Proyecto de Fortalecimiento de la Política de Gobierno Digital y Seguridad Digital - Fase 7.</t>
  </si>
  <si>
    <t>Realizar seguimiento quincenal a la implementación del Proyecto de Fortalecimiento de la Política de Gobierno Digital y Seguridad Digital - Fase 7.</t>
  </si>
  <si>
    <t>Realizar seguimiento trimestral al portafolio de proyectos consignados en el PETI. </t>
  </si>
  <si>
    <t>Implementar 50 funcionalidades en cinco (5) de los sistemas de información de la UAERMV</t>
  </si>
  <si>
    <t>Sistemas de información Actualizados y/o Desarrollados.</t>
  </si>
  <si>
    <t>Implementar en el sistema SIGMA el flujo alterno de PABAS (Parcheos - Bacheos) SIGMA</t>
  </si>
  <si>
    <t>Implementar en el sistema Orfeo el módulo de Inventario Documental</t>
  </si>
  <si>
    <t>Implementar en el sistema Orfeo lam funcionalidad para Identificación de Documento Digital Nativo o Digitalizado</t>
  </si>
  <si>
    <t>Implementar en el sistema Orfeo el módulo de Cargue Documentos</t>
  </si>
  <si>
    <t>Aumentar en 50 puntos porcentuales el nivel de modernización de la infraestructura tecnológica de la UAERMV.</t>
  </si>
  <si>
    <t xml:space="preserve">Modernización tecnológica del UAERMV </t>
  </si>
  <si>
    <t>Realizar el seguimiento a la infraestructura tecnológica de la Entidad. Primer Cuatrimestre</t>
  </si>
  <si>
    <t>Seguimiento, soporte administración y atención de la mesa de ayuda. Primer trimestre</t>
  </si>
  <si>
    <t>Ejecutar las actividades del plan de mantenimiento. Primer Cuatrimestre.</t>
  </si>
  <si>
    <t xml:space="preserve">Planificar las adquisiciones para fortalecer la infraestructura tecnológica </t>
  </si>
  <si>
    <t>Gerencia de Producción</t>
  </si>
  <si>
    <t>7.PRODUCCIÓN DE MEZCLA</t>
  </si>
  <si>
    <t>1. Verificar la coordinacion de la produccion y suministro de las mezclas e insumos solicitados para las intervenciones de la entidad acorde con las metas institucionales</t>
  </si>
  <si>
    <t>actas de mesas de trabajo realizadas</t>
  </si>
  <si>
    <t>1. Realizar 1 mesa de trabajo semestral para verificar las necesidades de producción de mezclas, materias primas e insumos para las intervenciones a realizar por la entidad y clientes externos en el marco del Plan de desarrollo Distrital.</t>
  </si>
  <si>
    <t>2. Realizar  1 mesa de trabajo semestral para verificar las necesidades de producción de mezclas, materias primas e insumos para las intervenciones a realizar por la entidad  y clientes externos en el marco del Plan de desarrollo Distrital.</t>
  </si>
  <si>
    <t>3. Realizar 6 mesas de trabajo durante el semestre, donde  se revise la planeación y seguimiento a los procesos contractuales que cubran las necesidades para la producción de mezclas y suministro de materias primas e insumos para el desarrollo de las intervenciones de la entidad</t>
  </si>
  <si>
    <t>4. Realizar 6 mesas de trabajo durante el semestre, donde  se revise la planeación y seguimiento a los procesos contractuales que cubran las necesidades para la producción de mezclas y suministro de materias primas e insumos para el desarrollo de las intervenciones de la entidad</t>
  </si>
  <si>
    <t>2. Verificación del cumplimiento de los puntos de control en la ejecución de los procedimientos a cargo de la Gerencia de Producción.</t>
  </si>
  <si>
    <t>1. Realizar minimo 1 mesa de trabajo semestral donde se realice seguimiento de los costos de la producción  y/o a los contratos asociados a la cadena de abastecimiento en el Comité de Planificación, Producción e Intervención de la Unidad Administrativa Especial de Rehabilitación y Mantenimiento Vial</t>
  </si>
  <si>
    <t>Informe de seguimiento</t>
  </si>
  <si>
    <r>
      <t xml:space="preserve">Realizar seguimiento y control  a la calidad de los segmentos viales en ejecución y ejecutados por la Subdirección de Intervención de la Infraestructura durante el </t>
    </r>
    <r>
      <rPr>
        <b/>
        <sz val="11"/>
        <rFont val="Calibri"/>
        <family val="2"/>
        <scheme val="minor"/>
      </rPr>
      <t>primer</t>
    </r>
    <r>
      <rPr>
        <sz val="11"/>
        <rFont val="Calibri"/>
        <family val="2"/>
        <scheme val="minor"/>
      </rPr>
      <t xml:space="preserve"> trimestre de la vigencia, acorde a los instructivos de intervención y al diseño propuesto de la Malla Vial Local e Intermedia.</t>
    </r>
  </si>
  <si>
    <r>
      <t xml:space="preserve">Realizar seguimiento y control  a la calidad de los segmentos viales en ejecución y ejecutados por la Subdirección de Intervención de la Infraestructura durante el </t>
    </r>
    <r>
      <rPr>
        <b/>
        <sz val="11"/>
        <rFont val="Calibri"/>
        <family val="2"/>
        <scheme val="minor"/>
      </rPr>
      <t>segundo</t>
    </r>
    <r>
      <rPr>
        <sz val="11"/>
        <rFont val="Calibri"/>
        <family val="2"/>
        <scheme val="minor"/>
      </rPr>
      <t xml:space="preserve"> trimestre de la vigencia, acorde a los instructivos de intervención y al diseño propuesto de la Malla Vial Local e Intermedia.</t>
    </r>
  </si>
  <si>
    <r>
      <t xml:space="preserve">Realizar seguimiento y control  a la calidad de los segmentos viales en ejecución y ejecutados por la Subdirección de Intervención de la Infraestructura durante el </t>
    </r>
    <r>
      <rPr>
        <b/>
        <sz val="11"/>
        <rFont val="Calibri"/>
        <family val="2"/>
        <scheme val="minor"/>
      </rPr>
      <t>tercer</t>
    </r>
    <r>
      <rPr>
        <sz val="11"/>
        <rFont val="Calibri"/>
        <family val="2"/>
        <scheme val="minor"/>
      </rPr>
      <t xml:space="preserve"> trimestre de la vigencia, acorde a los instructivos de intervención y al diseño propuesto de la Malla Vial Local e Intermedia.</t>
    </r>
  </si>
  <si>
    <r>
      <t xml:space="preserve">Realizar seguimiento y control  a la calidad de los segmentos viales en ejecución y ejecutados por la Subdirección de Intervención de la Infraestructura durante el </t>
    </r>
    <r>
      <rPr>
        <b/>
        <sz val="11"/>
        <rFont val="Calibri"/>
        <family val="2"/>
        <scheme val="minor"/>
      </rPr>
      <t>cuarto</t>
    </r>
    <r>
      <rPr>
        <sz val="11"/>
        <rFont val="Calibri"/>
        <family val="2"/>
        <scheme val="minor"/>
      </rPr>
      <t xml:space="preserve"> trimestre de la vigencia, acorde a los instructivos de intervención y al diseño propuesto de la Malla Vial Local e Intermedia.</t>
    </r>
  </si>
  <si>
    <t>SIGMA 
Hojas de vida</t>
  </si>
  <si>
    <r>
      <t xml:space="preserve">Reportar oportunamente las cantidades de insumos utilizados por segmento vial ejecutado en el aplicativo SIGMA durante el </t>
    </r>
    <r>
      <rPr>
        <b/>
        <sz val="11"/>
        <rFont val="Calibri"/>
        <family val="2"/>
        <scheme val="minor"/>
      </rPr>
      <t>primer</t>
    </r>
    <r>
      <rPr>
        <sz val="11"/>
        <rFont val="Calibri"/>
        <family val="2"/>
        <scheme val="minor"/>
      </rPr>
      <t xml:space="preserve"> trimestre de la vigencia. Consolidar los documentos de las hojas de vida.</t>
    </r>
  </si>
  <si>
    <r>
      <t xml:space="preserve">Reportar oportunamente las cantidades de insumos utilizados por segmento vial ejecutado en el aplicativo SIGMA durante el </t>
    </r>
    <r>
      <rPr>
        <b/>
        <sz val="11"/>
        <rFont val="Calibri"/>
        <family val="2"/>
        <scheme val="minor"/>
      </rPr>
      <t xml:space="preserve">segundo </t>
    </r>
    <r>
      <rPr>
        <sz val="11"/>
        <rFont val="Calibri"/>
        <family val="2"/>
        <scheme val="minor"/>
      </rPr>
      <t>trimestre de la vigencia. Consolidar los documentos de las hojas de vida</t>
    </r>
  </si>
  <si>
    <r>
      <t xml:space="preserve">Reportar oportunamente las cantidades de insumos utilizados por segmento vial ejecutado en el aplicativo SIGMA durante el </t>
    </r>
    <r>
      <rPr>
        <b/>
        <sz val="11"/>
        <rFont val="Calibri"/>
        <family val="2"/>
        <scheme val="minor"/>
      </rPr>
      <t xml:space="preserve">tercer </t>
    </r>
    <r>
      <rPr>
        <sz val="11"/>
        <rFont val="Calibri"/>
        <family val="2"/>
        <scheme val="minor"/>
      </rPr>
      <t>trimestre de la vigencia. Consolidar los documentos de las hojas de vida</t>
    </r>
  </si>
  <si>
    <r>
      <t xml:space="preserve">Reportar oportunamente las cantidades de insumos utilizados por segmento vial ejecutado en el aplicativo SIGMA durante el </t>
    </r>
    <r>
      <rPr>
        <b/>
        <sz val="11"/>
        <rFont val="Calibri"/>
        <family val="2"/>
        <scheme val="minor"/>
      </rPr>
      <t xml:space="preserve">cuarto </t>
    </r>
    <r>
      <rPr>
        <sz val="11"/>
        <rFont val="Calibri"/>
        <family val="2"/>
        <scheme val="minor"/>
      </rPr>
      <t>trimestre de la vigencia. Consolidar los documentos de las hojas de vida</t>
    </r>
  </si>
  <si>
    <r>
      <t xml:space="preserve">Realizar la programación y su  seguimiento a la intervención, por Estrategias,  tipos de intervención y territorialización  con base en los reportes de segmentos ejecutados, con corte al </t>
    </r>
    <r>
      <rPr>
        <b/>
        <sz val="11"/>
        <rFont val="Calibri"/>
        <family val="2"/>
        <scheme val="minor"/>
      </rPr>
      <t>primer</t>
    </r>
    <r>
      <rPr>
        <sz val="11"/>
        <rFont val="Calibri"/>
        <family val="2"/>
        <scheme val="minor"/>
      </rPr>
      <t xml:space="preserve"> trimestre de la vigencia entre enero y marzo.</t>
    </r>
  </si>
  <si>
    <r>
      <t xml:space="preserve">Realizar la programación y su  seguimiento a la intervención, por Estrategias,  tipos de intervención y territorialización  con base en los reportes de segmentos ejecutados, con corte al </t>
    </r>
    <r>
      <rPr>
        <b/>
        <sz val="11"/>
        <rFont val="Calibri"/>
        <family val="2"/>
        <scheme val="minor"/>
      </rPr>
      <t>segundo</t>
    </r>
    <r>
      <rPr>
        <sz val="11"/>
        <rFont val="Calibri"/>
        <family val="2"/>
        <scheme val="minor"/>
      </rPr>
      <t xml:space="preserve"> trimestre de la vigencia entre abril y junio.</t>
    </r>
  </si>
  <si>
    <r>
      <t xml:space="preserve">Realizar la programación y su  seguimiento a la intervención, por Estrategias,  tipos de intervención y territorialización  con base en los reportes de segmentos ejecutados, con corte al </t>
    </r>
    <r>
      <rPr>
        <b/>
        <sz val="11"/>
        <rFont val="Calibri"/>
        <family val="2"/>
        <scheme val="minor"/>
      </rPr>
      <t>tercer</t>
    </r>
    <r>
      <rPr>
        <sz val="11"/>
        <rFont val="Calibri"/>
        <family val="2"/>
        <scheme val="minor"/>
      </rPr>
      <t xml:space="preserve"> trimestre de la vigencia entre julio y septiembre.</t>
    </r>
  </si>
  <si>
    <r>
      <t xml:space="preserve">Realizar la programación y su  seguimiento a la intervención, por Estrategias,  tipos de intervención y territorialización  con base en los reportes de segmentos ejecutados, con corte al </t>
    </r>
    <r>
      <rPr>
        <b/>
        <sz val="11"/>
        <rFont val="Calibri"/>
        <family val="2"/>
        <scheme val="minor"/>
      </rPr>
      <t>cuarto</t>
    </r>
    <r>
      <rPr>
        <sz val="11"/>
        <rFont val="Calibri"/>
        <family val="2"/>
        <scheme val="minor"/>
      </rPr>
      <t xml:space="preserve"> trimestre de la vigencia entre octubre y diciembre.</t>
    </r>
  </si>
  <si>
    <r>
      <t xml:space="preserve">Realizar comité de intervención mensualmente o cuando se requiera durante el </t>
    </r>
    <r>
      <rPr>
        <b/>
        <sz val="11"/>
        <rFont val="Calibri"/>
        <family val="2"/>
        <scheme val="minor"/>
      </rPr>
      <t>primer</t>
    </r>
    <r>
      <rPr>
        <sz val="11"/>
        <rFont val="Calibri"/>
        <family val="2"/>
        <scheme val="minor"/>
      </rPr>
      <t xml:space="preserve"> trimestre de la vigencia, con el fin de hacer análisis de la gestión, seguimiento a la programación, control a la ejecución, toma de decisiones para el cumplimiento de metas con calidad.</t>
    </r>
  </si>
  <si>
    <r>
      <t xml:space="preserve">Realizar comité de intervención mensualmente o cuando se requiera durante el </t>
    </r>
    <r>
      <rPr>
        <b/>
        <sz val="11"/>
        <rFont val="Calibri"/>
        <family val="2"/>
        <scheme val="minor"/>
      </rPr>
      <t>segundo</t>
    </r>
    <r>
      <rPr>
        <sz val="11"/>
        <rFont val="Calibri"/>
        <family val="2"/>
        <scheme val="minor"/>
      </rPr>
      <t xml:space="preserve"> trimestre de la vigencia, con el fin de hacer análisis de la gestión, seguimiento a la programación, control a la ejecución, toma de decisiones para el cumplimiento de metas con calidad.</t>
    </r>
  </si>
  <si>
    <r>
      <t xml:space="preserve">Realizar comité de intervención mensualmente o cuando se requiera  durante el </t>
    </r>
    <r>
      <rPr>
        <b/>
        <sz val="11"/>
        <rFont val="Calibri"/>
        <family val="2"/>
        <scheme val="minor"/>
      </rPr>
      <t>tercer</t>
    </r>
    <r>
      <rPr>
        <sz val="11"/>
        <rFont val="Calibri"/>
        <family val="2"/>
        <scheme val="minor"/>
      </rPr>
      <t xml:space="preserve"> trimestre de la vigencia,  con el fin de hacer análisis de la gestión, seguimiento a la programación, control a la ejecución, toma de decisiones para el cumplimiento de metas con calidad.</t>
    </r>
  </si>
  <si>
    <r>
      <t xml:space="preserve">Realizar comité de intervención mensualmente o cuando se requiera durante el </t>
    </r>
    <r>
      <rPr>
        <b/>
        <sz val="11"/>
        <rFont val="Calibri"/>
        <family val="2"/>
        <scheme val="minor"/>
      </rPr>
      <t>cuarto</t>
    </r>
    <r>
      <rPr>
        <sz val="11"/>
        <rFont val="Calibri"/>
        <family val="2"/>
        <scheme val="minor"/>
      </rPr>
      <t xml:space="preserve"> trimestre de la vigencia,  con el fin de hacer análisis de la gestión, seguimiento a la programación, control a la ejecución, toma de decisiones para el cumplimiento de metas con calidad.</t>
    </r>
  </si>
  <si>
    <t>Actas de reunión y/o correo electrónico</t>
  </si>
  <si>
    <r>
      <t xml:space="preserve">Realizar sensibilizaciones o actualizaciones al personal de la Subdirección de intervención de la Infraestructura para el periodo comprendido entre enero a marzo correspondiente al </t>
    </r>
    <r>
      <rPr>
        <b/>
        <sz val="11"/>
        <rFont val="Calibri"/>
        <family val="2"/>
        <scheme val="minor"/>
      </rPr>
      <t>primer</t>
    </r>
    <r>
      <rPr>
        <sz val="11"/>
        <rFont val="Calibri"/>
        <family val="2"/>
        <scheme val="minor"/>
      </rPr>
      <t xml:space="preserve"> trimestre de la vigencia.</t>
    </r>
  </si>
  <si>
    <r>
      <t xml:space="preserve">Realizar sensibilizaciones o actualizaciones al personal de la Subdirección de intervención de la Infraestructura  para el periodo comprendido entre abril a junio correspondiente al </t>
    </r>
    <r>
      <rPr>
        <b/>
        <sz val="11"/>
        <rFont val="Calibri"/>
        <family val="2"/>
        <scheme val="minor"/>
      </rPr>
      <t>segundo</t>
    </r>
    <r>
      <rPr>
        <sz val="11"/>
        <rFont val="Calibri"/>
        <family val="2"/>
        <scheme val="minor"/>
      </rPr>
      <t xml:space="preserve"> trimestre de la vigencia.</t>
    </r>
  </si>
  <si>
    <r>
      <t xml:space="preserve">Realizar sensibilizaciones o actualizaciones al personal de la Subdirección de intervención de la Infraestructura  para el periodo comprendido entre julio a septiembre correspondiente al </t>
    </r>
    <r>
      <rPr>
        <b/>
        <sz val="11"/>
        <rFont val="Calibri"/>
        <family val="2"/>
        <scheme val="minor"/>
      </rPr>
      <t>tercer</t>
    </r>
    <r>
      <rPr>
        <sz val="11"/>
        <rFont val="Calibri"/>
        <family val="2"/>
        <scheme val="minor"/>
      </rPr>
      <t xml:space="preserve"> trimestre de la vigencia.</t>
    </r>
  </si>
  <si>
    <r>
      <t xml:space="preserve">Realizar sensibilizaciones o actualizaciones al personal de la Subdirección de intervención de la Infraestructura  para el periodo comprendido entre octubre a diciembre correspondiente al </t>
    </r>
    <r>
      <rPr>
        <b/>
        <sz val="11"/>
        <rFont val="Calibri"/>
        <family val="2"/>
        <scheme val="minor"/>
      </rPr>
      <t>cuarto</t>
    </r>
    <r>
      <rPr>
        <sz val="11"/>
        <rFont val="Calibri"/>
        <family val="2"/>
        <scheme val="minor"/>
      </rPr>
      <t xml:space="preserve"> trimestre de la vigencia.</t>
    </r>
  </si>
  <si>
    <r>
      <t xml:space="preserve">Realizar seguimiento y control a la calidad de los segmentos viales en ejecución y ejecutados por la Subdirección de Intervención de la Infraestructura durante el </t>
    </r>
    <r>
      <rPr>
        <b/>
        <sz val="11"/>
        <rFont val="Calibri"/>
        <family val="2"/>
        <scheme val="minor"/>
      </rPr>
      <t>primer</t>
    </r>
    <r>
      <rPr>
        <sz val="11"/>
        <rFont val="Calibri"/>
        <family val="2"/>
        <scheme val="minor"/>
      </rPr>
      <t xml:space="preserve"> trimestre de la vigencia, acorde al procedimiento de intervención de Espacio Público. </t>
    </r>
  </si>
  <si>
    <r>
      <t xml:space="preserve">Realizar seguimiento y control a la calidad de los segmentos viales en ejecución y ejecutados por la Subdirección de Intervención de la Infraestructura durante el </t>
    </r>
    <r>
      <rPr>
        <b/>
        <sz val="11"/>
        <rFont val="Calibri"/>
        <family val="2"/>
        <scheme val="minor"/>
      </rPr>
      <t>segundo</t>
    </r>
    <r>
      <rPr>
        <sz val="11"/>
        <rFont val="Calibri"/>
        <family val="2"/>
        <scheme val="minor"/>
      </rPr>
      <t xml:space="preserve"> trimestre de la vigencia, acorde al procedimiento de intervención de Espacio Público. </t>
    </r>
  </si>
  <si>
    <r>
      <t xml:space="preserve">Realizar seguimiento y control a la calidad de los segmentos viales en ejecución y ejecutados por la Subdirección de Intervención de la Infraestructura durante el </t>
    </r>
    <r>
      <rPr>
        <b/>
        <sz val="11"/>
        <rFont val="Calibri"/>
        <family val="2"/>
        <scheme val="minor"/>
      </rPr>
      <t>tercer</t>
    </r>
    <r>
      <rPr>
        <sz val="11"/>
        <rFont val="Calibri"/>
        <family val="2"/>
        <scheme val="minor"/>
      </rPr>
      <t xml:space="preserve"> trimestre de la vigencia, acorde al procedimiento de intervención de Espacio Público. </t>
    </r>
  </si>
  <si>
    <r>
      <t xml:space="preserve">Realizar seguimiento y control a la calidad de los segmentos viales en ejecución y ejecutados por la Subdirección de Intervención de la Infraestructura durante el </t>
    </r>
    <r>
      <rPr>
        <b/>
        <sz val="11"/>
        <rFont val="Calibri"/>
        <family val="2"/>
        <scheme val="minor"/>
      </rPr>
      <t>cuarto</t>
    </r>
    <r>
      <rPr>
        <sz val="11"/>
        <rFont val="Calibri"/>
        <family val="2"/>
        <scheme val="minor"/>
      </rPr>
      <t xml:space="preserve"> trimestre de la vigencia, acorde al procedimiento de intervención de Espacio Público. </t>
    </r>
  </si>
  <si>
    <t>Realizar las sensibilizaciones programadas para el primer trimestre en Desarrollo Sostenible, inclusivo y seguro.</t>
  </si>
  <si>
    <t>Realizar las sensibilizaciones programadas para el segundo trimestre en Desarrollo Sostenible, inclusivo y seguro.</t>
  </si>
  <si>
    <t>Realizar las sensibilizaciones programadas para el tercer trimestre en Desarrollo Sostenible, inclusivo y seguro.</t>
  </si>
  <si>
    <t>Realizar las sensibilizaciones programadas para el cuarto trimestre en Desarrollo Sostenible, inclusivo y seguro.</t>
  </si>
  <si>
    <t>Realizar una  reunión  para el primer trimestre de los coordinadores de la Gestión ambiental, social y SST para la presentación y aprobación de las acciones correctivas y las propuestas de mejora y seguimiento a las ya aprobadas.</t>
  </si>
  <si>
    <t>Realizar una  reunión para el segundo trimestre de los coordinadores de la Gestión ambiental, social y SST para la presentación y aprobación de las acciones correctivas y las propuestas de mejora y seguimiento a las ya aprobadas.</t>
  </si>
  <si>
    <t>Realizar una  reunión  para el tercer trimestre de los coordinadores de la Gestión ambiental, social y SST para la presentación y aprobación de las acciones correctivas y las propuestas de mejora y seguimiento a las ya aprobadas.</t>
  </si>
  <si>
    <t>Realizar una  reunión  para el cuarto trimestre de los coordinadores de la Gestión ambiental, social y SST para la presentación y aprobación de las acciones correctivas y las propuestas de mejora y seguimiento a las ya aprobadas.</t>
  </si>
  <si>
    <t>Oficina Asesora de Planeación</t>
  </si>
  <si>
    <t xml:space="preserve">1.DIRECCIONAMIENTO ESTRATÉGICO </t>
  </si>
  <si>
    <t xml:space="preserve">Objetivo_1 </t>
  </si>
  <si>
    <t>Implementar un (1) nuevo mecanismo de financiación   que permitan incrementar los recursos propios de la entidad.</t>
  </si>
  <si>
    <t>Plan de acción estrategia distrital de financiamiento</t>
  </si>
  <si>
    <t>Un (1) plan</t>
  </si>
  <si>
    <t xml:space="preserve">Elaborar el Plan de Acción de la estrategia distrital de financiamiento de la infraestructura del EPM. </t>
  </si>
  <si>
    <t>Participar en las mesas de formulación del Plan de Desarrollo Distrital</t>
  </si>
  <si>
    <t>Articular los lineamientos metodologicos para formular el Plan de Desarrollo Distrital.</t>
  </si>
  <si>
    <t>Formular los proyectos de inversión bajo la metodologia del DNP y SDP</t>
  </si>
  <si>
    <t>Cargar en los aplicativos oficiales los proyectos de inversión definidos por la UAERMV</t>
  </si>
  <si>
    <t>Adelantar el proceso de Armonización de acuerdo a los lineamientos establecidos.</t>
  </si>
  <si>
    <t>Definir y programar los productos, metas y resultados de acuerdo a los lineamientos establecidos.</t>
  </si>
  <si>
    <t>Asesorar la elaboración del Plan de Acción de los proyectos de inversión formulados.</t>
  </si>
  <si>
    <t>Informes de seguimiento a la ejecución de los proyectos de inversión de la entidad.</t>
  </si>
  <si>
    <t>Reporte trimestral  de SEGPLAN</t>
  </si>
  <si>
    <t>Reporte mensual  de SPI</t>
  </si>
  <si>
    <t>Documentos de seguimiento trimestral  y alerta a los proyectos de inversión.</t>
  </si>
  <si>
    <t>Mesas de trabajo trimestrales  con los equipos de trabajo designados por las gerencias de los proyectos.</t>
  </si>
  <si>
    <t>Divulgar a través de los diferentes medios de comunicación dispuestos por la entidad piezas gráficas informativas sobre el estado de los proyectos de inversión de forma trimestral.</t>
  </si>
  <si>
    <t>Matriz de seguimiento a propuestas presentadas por la entidad a convocatorias o ante posibles aliados de cooperación internacional</t>
  </si>
  <si>
    <t>Número de informes</t>
  </si>
  <si>
    <t>Implementar  las actividades asociadas la gestión de  cooperación internacional  de la entidad.</t>
  </si>
  <si>
    <t>Plan de Acción proyecto de Inversión 7859</t>
  </si>
  <si>
    <t>Realizar un (1) evento para el posicionamiento  nacional e internacional UMV</t>
  </si>
  <si>
    <t xml:space="preserve">Número eventos </t>
  </si>
  <si>
    <t>Realizar evento para el  posicionamiento nacional e internacional de la UMV.</t>
  </si>
  <si>
    <t>Realizar actualización de plataforma estratégica UAERMV</t>
  </si>
  <si>
    <t>Una (1) matriz DOFA</t>
  </si>
  <si>
    <t xml:space="preserve">Realizar análisis de capacidades Institucionales (DOFA) </t>
  </si>
  <si>
    <t>Plataforma Estratégica</t>
  </si>
  <si>
    <t>Propuesta de formulación plataforma estratégica</t>
  </si>
  <si>
    <t>Un(1) acta de CIGD</t>
  </si>
  <si>
    <t xml:space="preserve">Revisión de plataforma estratégica con alta dirección, colaboradores y partes interesadas </t>
  </si>
  <si>
    <t xml:space="preserve">Publicación Plataforma Estrtégica </t>
  </si>
  <si>
    <t xml:space="preserve">Formulación y publicación de plataforma estratégica </t>
  </si>
  <si>
    <t>Un (1) Acta y/o grabación</t>
  </si>
  <si>
    <t xml:space="preserve">Socialización de plataforma estratégica </t>
  </si>
  <si>
    <t xml:space="preserve">Tres (3) Informes de monitoreo de riesgos </t>
  </si>
  <si>
    <t>Número de informes de moniroreo</t>
  </si>
  <si>
    <t>Revisar la Política de Administración del Riesgo de gestión y corrupción, en caso de requerir ajuste se realizará la modificación.</t>
  </si>
  <si>
    <t>Programas de transparencia y ética pública</t>
  </si>
  <si>
    <t>Sensibilizar a los funcionarios y colaboradores de la Entidad sobre Riesgos y su respectivo seguimiento</t>
  </si>
  <si>
    <t>Realizar el monitoreo a los riesgos de corrupción y publicar el respectivo informe en la página web.</t>
  </si>
  <si>
    <t>Matriz de publicación de espacios de aprendizaje asociados a la Cooperación Internacional</t>
  </si>
  <si>
    <t>Una (1) matriz de publicación de espacios de aprendizaje asociados a la Cooperación Internacional</t>
  </si>
  <si>
    <t>Recopilar la oferta asociada a los espacios de aprendizaje brindados por la Cooperación Internacional</t>
  </si>
  <si>
    <t xml:space="preserve">Procedimiento de gestión del conocimiento y la innovación </t>
  </si>
  <si>
    <t>Un (1) Procedimiento de gestión del conocimiento y la innovación aprobado y publicado</t>
  </si>
  <si>
    <t>Encuentro de cultura de compartir y difundir</t>
  </si>
  <si>
    <t>Un (1) encuentro de cultura de compartir y difundir realizado y con evidencias</t>
  </si>
  <si>
    <t>Realizar un (1) encuentro de Cultura de compartir y difundir al interior de la UAERMV</t>
  </si>
  <si>
    <t>Mesas de Gestión del Conocimiento e innovación realizadas</t>
  </si>
  <si>
    <t>Dos (2) actas de reunión de mesas de Gestión del Conocimiento e innovación</t>
  </si>
  <si>
    <t>Realizar dos (2) mesas de “Gestión del Conocimiento e innovación” como instancia de apoyo al Comité Institucional de Gestión y Desempeño en la UAERMV.</t>
  </si>
  <si>
    <t>Piezas de divulgación de la estrategia difundidas por redes sociales y correo electrónico de la Entidad</t>
  </si>
  <si>
    <t>Siete (7) Piezas de divulgación de la estrategia difundidas por redes sociales y correo electrónico de la Entidad</t>
  </si>
  <si>
    <t>Desarrollar una (1)  campaña de divulgación de la  Estrategia de Gestión del Conocimiento y la Innovación en la UAERMV</t>
  </si>
  <si>
    <t>Estrategia de gestión del conocimiento actualizada y publicada</t>
  </si>
  <si>
    <t>Una (1) estrategia de gestión del conocimiento actualizada y publicada</t>
  </si>
  <si>
    <t>Actualización de la estrategia de gestión del conocimiento</t>
  </si>
  <si>
    <t>Actas de reunión de intercambios de experiencias y buenas prácticas con ciudades y países aliados para el fortalecimiento de la misionalidad</t>
  </si>
  <si>
    <t>Dos (2) actas de reunión de intercambios de experiencias y buenas prácticas con ciudades y países aliados para el fortalecimiento de la misionalidad</t>
  </si>
  <si>
    <t>Gestionar dos (2)  intercambios de experiencias y buenas prácticas con ciudades y/o países aliados para el fortalecimiento de la misionalidad.</t>
  </si>
  <si>
    <t>Inventario de conocimiento explícito de la Entidad actualizado.</t>
  </si>
  <si>
    <t>Un (1) inventario de conocimiento explícito de la Entidad actualizado.</t>
  </si>
  <si>
    <t>Actualizar el inventario de conocimientos explícitos de la Entidad</t>
  </si>
  <si>
    <t>Número de actas de reunión y/o grabaciones  de las mesas  de iniciativas de proyectos</t>
  </si>
  <si>
    <t>Reuniones de revisión de las iniciativas presentadas a la mesa de trabajo de gestión de iniciativas de proyectos</t>
  </si>
  <si>
    <t xml:space="preserve">Banco de proyectos </t>
  </si>
  <si>
    <t>Un (1) Banco de proyectos actualizado</t>
  </si>
  <si>
    <t>Registrar las iniciativas aprobadas por la mesa de trabajo de gestión de iniciativas de proyectos en el Banco de proyectos  constituido por la UAERMV</t>
  </si>
  <si>
    <t>Participación de la UAERMV en el Plan de Desarrollo Distrital 
2024 -2028</t>
  </si>
  <si>
    <t>FICHAS EBID
MGA</t>
  </si>
  <si>
    <t xml:space="preserve"> Revisar y formular proyectos de la UAERMV que puedan ser postulados a convocatorias y/o para gestionar con aliados estratégicos</t>
  </si>
  <si>
    <t xml:space="preserve"> Formular un procedimiento asociado a la gestión del conocimiento y la innovación en la Entidad bajo los lineamientos de la circular 003 de 2023 de la Dirección de Desarrollo Institucional de la Secretaría General</t>
  </si>
  <si>
    <t xml:space="preserve">Actualizar e Implementar el Programa de auditoria y control acorde con el cronograma de actividades previsto para la vigencia </t>
  </si>
  <si>
    <t xml:space="preserve">Actualizar e Implementar el Programa de documentos electrónico de archivo acorde con el cronograma de actividades previsto para la vigencia </t>
  </si>
  <si>
    <t xml:space="preserve">
30/05/2024</t>
  </si>
  <si>
    <t>Continuar con la formulación de las TVD del FDA-SOP acorde con el plan de trabajo definido para la vigencia.</t>
  </si>
  <si>
    <t>PROCESO​</t>
  </si>
  <si>
    <t>Estrategias​</t>
  </si>
  <si>
    <t>Productos ​</t>
  </si>
  <si>
    <t>Actividades ​</t>
  </si>
  <si>
    <t>1. Direccionamiento Estratégico​</t>
  </si>
  <si>
    <t>2. Comunicaciones Estratégicas​</t>
  </si>
  <si>
    <t>3. Servicio A La Ciudadanía Y Relacionamiento Con Partes Interesadas​</t>
  </si>
  <si>
    <t>4. Estrategia Y Gobierno De TI​</t>
  </si>
  <si>
    <t>5. Planificación De La Infraestructura​</t>
  </si>
  <si>
    <t>6. Gestión De Laboratorio​</t>
  </si>
  <si>
    <t>7. Producción De Mezcla​</t>
  </si>
  <si>
    <t>8. Logística Y Manejo De Maquinaria Y Equipo​</t>
  </si>
  <si>
    <t>9. Intervención De Infraestrucutura​</t>
  </si>
  <si>
    <t>10. Desarrollo Misional Y Comercialización​</t>
  </si>
  <si>
    <t>11. Gestión Jurídica​</t>
  </si>
  <si>
    <t>12. Gestión Financiera​</t>
  </si>
  <si>
    <t>13. Gestión De Recursos Físicos​</t>
  </si>
  <si>
    <t>14. Gestión Ambiental​</t>
  </si>
  <si>
    <t>15. Gestión Contractual​</t>
  </si>
  <si>
    <t>16. Gestión Documental​</t>
  </si>
  <si>
    <t>17. Gestión De Talento Humano​</t>
  </si>
  <si>
    <t>18. Control Disciplinario Interno​</t>
  </si>
  <si>
    <t>19. Control y Evaluación Institucional​</t>
  </si>
  <si>
    <t>20. Seguimiento y Monitoreo De Calidad Técnica​</t>
  </si>
  <si>
    <t>TOTAL​</t>
  </si>
  <si>
    <t>Presentacion de los proyectos de innovacion propuestos llevados a cabo o en ejecución para la vigencia, a las demas dependencias de la UAERMV</t>
  </si>
  <si>
    <t>2. Presentar las propuestas de proyectos y la fase hasta la cual se llego o continua realizando.</t>
  </si>
  <si>
    <t>3. Presentar las alianzas realizadas para la realizacion de los proyectos</t>
  </si>
  <si>
    <t>4. Realizar presentación audivisual con los diferentes grupos de interes por dependencia</t>
  </si>
  <si>
    <t>5. Presentación formal y resultados a la fecha</t>
  </si>
  <si>
    <t>Presentación de un proyecto de innovación finalizado a otras entidades nacionales y/o internacionales (Foros, Ponencias)</t>
  </si>
  <si>
    <t xml:space="preserve">4 reportes sobre la ejecución del plan de acción de las actividades establecidas en el Plan Anual de Auditorías -PAA  aprobado por el CICCI  con el fin de mejorar la gestión de riesgos, controles y gobierno de la Unidad </t>
  </si>
  <si>
    <t>Conservar 1598,01 Km-carril de la malla vial local e intermedia del distrito capital</t>
  </si>
  <si>
    <t>Conservar 94,43 Km-Carril de la malla vial arterial del D.C., realizar apoyos interinstitucionales e implementar obras de bioingeniería</t>
  </si>
  <si>
    <t>Intervenir 141.192,95 metros2 de espacio publico de la ciudad</t>
  </si>
  <si>
    <t xml:space="preserve">INFORME DE IMPLEMENTACIÓN DEL PROGRAMA DE GESTIÓN DOCUMENTAL. </t>
  </si>
  <si>
    <t xml:space="preserve">INFORME DE IMPLEMENTACIÓN DEL SISTEMA INTEGRADO DE CONSERVACIÓN SIC </t>
  </si>
  <si>
    <t xml:space="preserve">DOCUMENTO CIERRE PROYECTO ORFEO </t>
  </si>
  <si>
    <t>TABLA DE VALORACIÓN DOCUMENTAL TVD SOP</t>
  </si>
  <si>
    <t xml:space="preserve">PLAN DE TRANSFERENCIAS SECUNDARIAS </t>
  </si>
  <si>
    <t>Implementar en el sistema SIGMA el procedimiento PR-012 ara atención de solicitudes interinstitucionales sin código de elemento - PK</t>
  </si>
  <si>
    <t>Implementar en el sistema SIGMA georreferenciación de unidades de muestreo.  SIGMA</t>
  </si>
  <si>
    <t>Implementar en el sistema Calíope la funcionalidad de certificados a contratistas</t>
  </si>
  <si>
    <t>Realizar el seguimiento a la infraestructura tecnológica de la Entidad. Segundo Cuatrimestre</t>
  </si>
  <si>
    <t>Realizar el seguimiento a la infraestructura tecnológica de la Entidad. Tercer Cuatrimestre</t>
  </si>
  <si>
    <t>Seguimiento, soporte administración y atención de la mesa de ayuda. Segundo trimestre</t>
  </si>
  <si>
    <t>Seguimiento, soporte administración y atención de la mesa de ayuda. Tercer trimestre</t>
  </si>
  <si>
    <t>Seguimiento, soporte administración y atención de la mesa de ayuda. Cuarta trimestre</t>
  </si>
  <si>
    <t>Matriz de procesos judiciales unificada</t>
  </si>
  <si>
    <t>Solicitar a los apoderados los insumos por cada especialidad para iniciar la unificación</t>
  </si>
  <si>
    <t>Consolidar en un solo archivo de Excel, los procesos judiciales activos y los procesos terminados de la Entidad</t>
  </si>
  <si>
    <t>Piezas graficas sobre MGJP difundidas</t>
  </si>
  <si>
    <r>
      <rPr>
        <sz val="11"/>
        <color theme="4"/>
        <rFont val="Calibri"/>
        <family val="2"/>
        <scheme val="minor"/>
      </rPr>
      <t>2</t>
    </r>
    <r>
      <rPr>
        <sz val="11"/>
        <color theme="1"/>
        <rFont val="Calibri"/>
        <family val="2"/>
        <scheme val="minor"/>
      </rPr>
      <t xml:space="preserve"> Piezas creadas y socializadas</t>
    </r>
  </si>
  <si>
    <t>Elaborar documento con información sobre el MGJP para posteriormente solicitar el diseño de piezas gráfica y divulgación masiva, primer semestre</t>
  </si>
  <si>
    <t>Elaborar documento con información sobre el MGJP para posteriormente solicitar el diseño de piezas gráfica y divulgación masiva, segundo semestre</t>
  </si>
  <si>
    <t>Política de prevención del daño antijurídica actualizada</t>
  </si>
  <si>
    <t>Presentar al comité de conciliación el proyecto de actualización de la política PDA</t>
  </si>
  <si>
    <t>Aelaborar el acto administrativo que adopta la política PDA para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</si>
</sst>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
    <numFmt numFmtId="165" formatCode="_-* #,##0\ _€_-;\-* #,##0\ _€_-;_-* &quot;-&quot;\ _€_-;_-@_-"/>
    <numFmt numFmtId="166" formatCode="0.0%"/>
  </numFmts>
  <fonts count="42">
    <font>
      <sz val="11"/>
      <color theme="1"/>
      <name val="Calibri"/>
      <family val="2"/>
      <scheme val="minor"/>
    </font>
    <font>
      <sz val="11"/>
      <color theme="1"/>
      <name val="Calibri"/>
      <family val="2"/>
      <scheme val="minor"/>
    </font>
    <font>
      <sz val="11"/>
      <name val="Calibri"/>
      <family val="2"/>
      <scheme val="minor"/>
    </font>
    <font>
      <sz val="11"/>
      <color rgb="FF000000"/>
      <name val="Arial"/>
      <family val="2"/>
    </font>
    <font>
      <b/>
      <sz val="16"/>
      <name val="Arial"/>
      <family val="2"/>
    </font>
    <font>
      <b/>
      <sz val="14"/>
      <name val="Arial"/>
      <family val="2"/>
    </font>
    <font>
      <sz val="11"/>
      <color theme="1"/>
      <name val="Arial"/>
      <family val="2"/>
    </font>
    <font>
      <sz val="12"/>
      <color indexed="8"/>
      <name val="Arial"/>
      <family val="2"/>
    </font>
    <font>
      <b/>
      <sz val="16"/>
      <color indexed="8"/>
      <name val="Arial"/>
      <family val="2"/>
    </font>
    <font>
      <b/>
      <sz val="16"/>
      <color theme="1"/>
      <name val="Arial"/>
      <family val="2"/>
    </font>
    <font>
      <sz val="12"/>
      <color theme="1"/>
      <name val="Calibri"/>
      <family val="2"/>
      <scheme val="minor"/>
    </font>
    <font>
      <sz val="16"/>
      <color theme="1"/>
      <name val="Arial"/>
      <family val="2"/>
    </font>
    <font>
      <sz val="12"/>
      <name val="Arial"/>
      <family val="2"/>
    </font>
    <font>
      <u/>
      <sz val="11"/>
      <color theme="10"/>
      <name val="Calibri"/>
      <family val="2"/>
      <scheme val="minor"/>
    </font>
    <font>
      <i/>
      <sz val="11"/>
      <color theme="1"/>
      <name val="Calibri"/>
      <family val="2"/>
      <scheme val="minor"/>
    </font>
    <font>
      <sz val="10"/>
      <name val="Arial"/>
      <family val="2"/>
    </font>
    <font>
      <sz val="10"/>
      <color theme="1"/>
      <name val="Arial"/>
      <family val="2"/>
    </font>
    <font>
      <sz val="11"/>
      <name val="Arial"/>
      <family val="2"/>
    </font>
    <font>
      <sz val="11"/>
      <color rgb="FF000000"/>
      <name val="Calibri"/>
      <family val="2"/>
    </font>
    <font>
      <b/>
      <sz val="12"/>
      <color theme="1"/>
      <name val="Calibri"/>
      <family val="2"/>
      <scheme val="minor"/>
    </font>
    <font>
      <sz val="14"/>
      <color theme="1"/>
      <name val="Calibri"/>
      <family val="2"/>
      <scheme val="minor"/>
    </font>
    <font>
      <b/>
      <sz val="11"/>
      <color theme="1"/>
      <name val="Calibri"/>
      <family val="2"/>
      <scheme val="minor"/>
    </font>
    <font>
      <sz val="10"/>
      <name val="Arial"/>
      <family val="2"/>
    </font>
    <font>
      <sz val="12"/>
      <color theme="1"/>
      <name val="Arial Narrow"/>
      <family val="2"/>
    </font>
    <font>
      <sz val="12"/>
      <name val="Arial Narrow"/>
      <family val="2"/>
    </font>
    <font>
      <sz val="12"/>
      <color indexed="8"/>
      <name val="Arial Narrow"/>
      <family val="2"/>
    </font>
    <font>
      <b/>
      <sz val="12"/>
      <color indexed="8"/>
      <name val="Arial Narrow"/>
      <family val="2"/>
    </font>
    <font>
      <b/>
      <sz val="12"/>
      <name val="Arial Narrow"/>
      <family val="2"/>
    </font>
    <font>
      <b/>
      <sz val="12"/>
      <color theme="1"/>
      <name val="Arial Narrow"/>
      <family val="2"/>
    </font>
    <font>
      <u/>
      <sz val="11"/>
      <name val="Calibri"/>
      <family val="2"/>
      <scheme val="minor"/>
    </font>
    <font>
      <sz val="14"/>
      <color rgb="FF000000"/>
      <name val="Calibri"/>
      <family val="2"/>
    </font>
    <font>
      <b/>
      <sz val="11"/>
      <name val="Calibri"/>
      <family val="2"/>
      <scheme val="minor"/>
    </font>
    <font>
      <sz val="11"/>
      <color rgb="FF000000"/>
      <name val="Calibri"/>
      <family val="2"/>
      <scheme val="minor"/>
    </font>
    <font>
      <sz val="11"/>
      <name val="Calibri"/>
      <family val="2"/>
    </font>
    <font>
      <sz val="14"/>
      <color rgb="FF000000"/>
      <name val="Times New Roman"/>
      <family val="1"/>
    </font>
    <font>
      <b/>
      <sz val="12"/>
      <color rgb="FFFFFFFF"/>
      <name val="Arial"/>
      <family val="2"/>
    </font>
    <font>
      <sz val="14"/>
      <color rgb="FF000000"/>
      <name val="Arial"/>
      <family val="2"/>
    </font>
    <font>
      <sz val="12"/>
      <color rgb="FF000000"/>
      <name val="Arial"/>
      <family val="2"/>
    </font>
    <font>
      <sz val="14"/>
      <name val="Calibri"/>
      <family val="2"/>
      <scheme val="minor"/>
    </font>
    <font>
      <sz val="11"/>
      <color theme="4"/>
      <name val="Calibri"/>
      <family val="2"/>
      <scheme val="minor"/>
    </font>
    <font>
      <b/>
      <sz val="12"/>
      <name val="Arial"/>
      <family val="2"/>
    </font>
    <font>
      <b/>
      <sz val="12"/>
      <color theme="1"/>
      <name val="Arial"/>
      <family val="2"/>
    </font>
  </fonts>
  <fills count="15">
    <fill>
      <patternFill patternType="none"/>
    </fill>
    <fill>
      <patternFill patternType="gray125"/>
    </fill>
    <fill>
      <patternFill patternType="solid">
        <fgColor theme="2"/>
        <bgColor rgb="FFFDE9D9"/>
      </patternFill>
    </fill>
    <fill>
      <patternFill patternType="solid">
        <fgColor theme="0" tint="-4.9989318521683403E-2"/>
        <bgColor rgb="FFFDE9D9"/>
      </patternFill>
    </fill>
    <fill>
      <patternFill patternType="solid">
        <fgColor theme="0" tint="-0.14999847407452621"/>
        <bgColor rgb="FFFDE9D9"/>
      </patternFill>
    </fill>
    <fill>
      <patternFill patternType="solid">
        <fgColor theme="0" tint="-0.249977111117893"/>
        <bgColor indexed="64"/>
      </patternFill>
    </fill>
    <fill>
      <patternFill patternType="solid">
        <fgColor theme="0" tint="-0.34998626667073579"/>
        <bgColor rgb="FFFDE9D9"/>
      </patternFill>
    </fill>
    <fill>
      <patternFill patternType="solid">
        <fgColor theme="2" tint="-9.9978637043366805E-2"/>
        <bgColor rgb="FFFDE9D9"/>
      </patternFill>
    </fill>
    <fill>
      <patternFill patternType="solid">
        <fgColor theme="0" tint="-0.499984740745262"/>
        <bgColor rgb="FFFDE9D9"/>
      </patternFill>
    </fill>
    <fill>
      <patternFill patternType="solid">
        <fgColor theme="0" tint="-0.249977111117893"/>
        <bgColor rgb="FFFDE9D9"/>
      </patternFill>
    </fill>
    <fill>
      <patternFill patternType="solid">
        <fgColor theme="0"/>
        <bgColor indexed="64"/>
      </patternFill>
    </fill>
    <fill>
      <patternFill patternType="solid">
        <fgColor rgb="FF70AD47"/>
        <bgColor indexed="64"/>
      </patternFill>
    </fill>
    <fill>
      <patternFill patternType="solid">
        <fgColor rgb="FFEBF1E9"/>
        <bgColor indexed="64"/>
      </patternFill>
    </fill>
    <fill>
      <patternFill patternType="solid">
        <fgColor rgb="FFFFFFFF"/>
        <bgColor indexed="64"/>
      </patternFill>
    </fill>
    <fill>
      <patternFill patternType="solid">
        <fgColor rgb="FFFFFF00"/>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medium">
        <color rgb="FF000000"/>
      </right>
      <top/>
      <bottom/>
      <diagonal/>
    </border>
    <border>
      <left style="medium">
        <color indexed="64"/>
      </left>
      <right/>
      <top style="medium">
        <color rgb="FF000000"/>
      </top>
      <bottom/>
      <diagonal/>
    </border>
    <border>
      <left/>
      <right style="thin">
        <color indexed="64"/>
      </right>
      <top style="medium">
        <color rgb="FF000000"/>
      </top>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medium">
        <color indexed="64"/>
      </left>
      <right style="medium">
        <color indexed="64"/>
      </right>
      <top/>
      <bottom style="thin">
        <color indexed="64"/>
      </bottom>
      <diagonal/>
    </border>
  </borders>
  <cellStyleXfs count="11">
    <xf numFmtId="0" fontId="0" fillId="0" borderId="0"/>
    <xf numFmtId="41" fontId="1" fillId="0" borderId="0" applyFont="0" applyFill="0" applyBorder="0" applyAlignment="0" applyProtection="0"/>
    <xf numFmtId="9" fontId="1" fillId="0" borderId="0" applyFont="0" applyFill="0" applyBorder="0" applyAlignment="0" applyProtection="0"/>
    <xf numFmtId="41" fontId="10"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5" fillId="0" borderId="0"/>
    <xf numFmtId="165" fontId="1"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cellStyleXfs>
  <cellXfs count="1031">
    <xf numFmtId="0" fontId="0" fillId="0" borderId="0" xfId="0"/>
    <xf numFmtId="0" fontId="0" fillId="0" borderId="0" xfId="0" applyProtection="1">
      <protection locked="0"/>
    </xf>
    <xf numFmtId="0" fontId="2" fillId="0" borderId="0" xfId="0" applyFont="1" applyProtection="1">
      <protection locked="0"/>
    </xf>
    <xf numFmtId="0" fontId="6" fillId="0" borderId="0" xfId="0" applyFont="1" applyProtection="1">
      <protection locked="0"/>
    </xf>
    <xf numFmtId="41" fontId="4" fillId="7" borderId="41" xfId="3"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41" fontId="5" fillId="7" borderId="44" xfId="3" applyFont="1" applyFill="1" applyBorder="1" applyAlignment="1" applyProtection="1">
      <alignment horizontal="center" vertical="center" wrapText="1"/>
      <protection locked="0"/>
    </xf>
    <xf numFmtId="41" fontId="5" fillId="8" borderId="17" xfId="3" applyFont="1" applyFill="1" applyBorder="1" applyAlignment="1" applyProtection="1">
      <alignment horizontal="center" vertical="center" wrapText="1"/>
      <protection locked="0"/>
    </xf>
    <xf numFmtId="41" fontId="5" fillId="8" borderId="19" xfId="3" applyFont="1"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7" xfId="0" applyBorder="1" applyAlignment="1" applyProtection="1">
      <alignment wrapText="1"/>
      <protection locked="0"/>
    </xf>
    <xf numFmtId="0" fontId="0" fillId="0" borderId="22" xfId="0" applyBorder="1" applyAlignment="1" applyProtection="1">
      <alignment wrapText="1"/>
      <protection locked="0"/>
    </xf>
    <xf numFmtId="0" fontId="0" fillId="0" borderId="28" xfId="0" applyBorder="1" applyAlignment="1" applyProtection="1">
      <alignment wrapText="1"/>
      <protection locked="0"/>
    </xf>
    <xf numFmtId="0" fontId="0" fillId="0" borderId="0" xfId="0" applyAlignment="1" applyProtection="1">
      <alignment wrapText="1"/>
      <protection locked="0"/>
    </xf>
    <xf numFmtId="0" fontId="0" fillId="0" borderId="3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0" xfId="0" applyBorder="1" applyAlignment="1" applyProtection="1">
      <alignment wrapText="1"/>
      <protection locked="0"/>
    </xf>
    <xf numFmtId="0" fontId="0" fillId="0" borderId="31" xfId="0" applyBorder="1" applyAlignment="1" applyProtection="1">
      <alignment wrapText="1"/>
      <protection locked="0"/>
    </xf>
    <xf numFmtId="0" fontId="0" fillId="0" borderId="32" xfId="0" applyBorder="1" applyAlignment="1" applyProtection="1">
      <alignment wrapText="1"/>
      <protection locked="0"/>
    </xf>
    <xf numFmtId="0" fontId="0" fillId="0" borderId="47" xfId="0" applyBorder="1" applyAlignment="1" applyProtection="1">
      <alignment horizontal="center" vertical="center" wrapText="1"/>
      <protection locked="0"/>
    </xf>
    <xf numFmtId="0" fontId="0" fillId="0" borderId="23" xfId="0" applyBorder="1" applyAlignment="1" applyProtection="1">
      <alignment vertical="center" wrapText="1"/>
      <protection locked="0"/>
    </xf>
    <xf numFmtId="0" fontId="2" fillId="0" borderId="49" xfId="0" applyFont="1" applyBorder="1" applyAlignment="1" applyProtection="1">
      <alignment wrapText="1"/>
      <protection locked="0"/>
    </xf>
    <xf numFmtId="0" fontId="0" fillId="0" borderId="23" xfId="0" applyBorder="1" applyAlignment="1" applyProtection="1">
      <alignment wrapText="1"/>
      <protection locked="0"/>
    </xf>
    <xf numFmtId="9" fontId="0" fillId="0" borderId="23" xfId="0" applyNumberFormat="1" applyBorder="1" applyAlignment="1" applyProtection="1">
      <alignment horizontal="center" vertical="center" wrapText="1"/>
      <protection locked="0"/>
    </xf>
    <xf numFmtId="14" fontId="0" fillId="0" borderId="23" xfId="0" applyNumberFormat="1" applyBorder="1" applyAlignment="1" applyProtection="1">
      <alignment horizontal="center" vertical="center" wrapText="1"/>
      <protection locked="0"/>
    </xf>
    <xf numFmtId="14" fontId="0" fillId="0" borderId="50" xfId="0" applyNumberFormat="1" applyBorder="1" applyAlignment="1" applyProtection="1">
      <alignment horizontal="center" vertical="center" wrapText="1"/>
      <protection locked="0"/>
    </xf>
    <xf numFmtId="0" fontId="2" fillId="0" borderId="30" xfId="0" applyFont="1" applyBorder="1" applyAlignment="1" applyProtection="1">
      <alignment wrapText="1"/>
      <protection locked="0"/>
    </xf>
    <xf numFmtId="9" fontId="0" fillId="0" borderId="31" xfId="0" applyNumberFormat="1" applyBorder="1" applyAlignment="1" applyProtection="1">
      <alignment horizontal="center" vertical="center" wrapText="1"/>
      <protection locked="0"/>
    </xf>
    <xf numFmtId="14" fontId="0" fillId="0" borderId="31" xfId="0" applyNumberFormat="1" applyBorder="1" applyAlignment="1" applyProtection="1">
      <alignment horizontal="center" vertical="center" wrapText="1"/>
      <protection locked="0"/>
    </xf>
    <xf numFmtId="14" fontId="0" fillId="0" borderId="32" xfId="0" applyNumberFormat="1" applyBorder="1" applyAlignment="1" applyProtection="1">
      <alignment horizontal="center" vertical="center" wrapText="1"/>
      <protection locked="0"/>
    </xf>
    <xf numFmtId="0" fontId="2" fillId="0" borderId="30" xfId="0" applyFont="1" applyBorder="1" applyProtection="1">
      <protection locked="0"/>
    </xf>
    <xf numFmtId="9" fontId="0" fillId="0" borderId="31" xfId="0" applyNumberFormat="1" applyBorder="1" applyAlignment="1" applyProtection="1">
      <alignment horizontal="center" vertical="center"/>
      <protection locked="0"/>
    </xf>
    <xf numFmtId="41" fontId="4" fillId="7" borderId="31" xfId="3" applyFont="1" applyFill="1" applyBorder="1" applyAlignment="1" applyProtection="1">
      <alignment horizontal="center" vertical="center" wrapText="1"/>
      <protection locked="0"/>
    </xf>
    <xf numFmtId="41" fontId="5" fillId="8" borderId="31" xfId="3"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5" fillId="4" borderId="31" xfId="0" applyFont="1" applyFill="1" applyBorder="1" applyAlignment="1" applyProtection="1">
      <alignment horizontal="center" vertical="center" wrapText="1"/>
      <protection locked="0"/>
    </xf>
    <xf numFmtId="41" fontId="5" fillId="9" borderId="31" xfId="1" applyFont="1" applyFill="1" applyBorder="1" applyAlignment="1" applyProtection="1">
      <alignment horizontal="center" vertical="center" wrapText="1"/>
      <protection locked="0"/>
    </xf>
    <xf numFmtId="41" fontId="5" fillId="6" borderId="31" xfId="3" applyFont="1" applyFill="1" applyBorder="1" applyAlignment="1" applyProtection="1">
      <alignment horizontal="center" vertical="center" wrapText="1"/>
      <protection locked="0"/>
    </xf>
    <xf numFmtId="41" fontId="5" fillId="7" borderId="31" xfId="3" applyFont="1" applyFill="1" applyBorder="1" applyAlignment="1" applyProtection="1">
      <alignment horizontal="center" vertical="center" wrapText="1"/>
      <protection locked="0"/>
    </xf>
    <xf numFmtId="0" fontId="0" fillId="0" borderId="31" xfId="0" applyBorder="1" applyAlignment="1">
      <alignment horizontal="center" vertical="center" wrapText="1"/>
    </xf>
    <xf numFmtId="9" fontId="11" fillId="0" borderId="31" xfId="0" applyNumberFormat="1" applyFont="1" applyBorder="1" applyAlignment="1" applyProtection="1">
      <alignment horizontal="center" vertical="center"/>
      <protection locked="0"/>
    </xf>
    <xf numFmtId="14" fontId="0" fillId="0" borderId="31" xfId="0" applyNumberFormat="1" applyBorder="1" applyAlignment="1" applyProtection="1">
      <alignment horizontal="center" vertical="center"/>
      <protection locked="0"/>
    </xf>
    <xf numFmtId="9" fontId="0" fillId="0" borderId="31" xfId="2" applyFont="1" applyBorder="1" applyAlignment="1" applyProtection="1">
      <alignment horizontal="center" vertical="center"/>
      <protection locked="0"/>
    </xf>
    <xf numFmtId="0" fontId="3" fillId="0" borderId="31" xfId="0" applyFont="1" applyBorder="1" applyAlignment="1">
      <alignment horizontal="justify" vertical="center" wrapText="1"/>
    </xf>
    <xf numFmtId="164" fontId="12" fillId="0" borderId="31" xfId="0" applyNumberFormat="1" applyFont="1" applyBorder="1" applyAlignment="1">
      <alignment horizontal="center" vertical="center" wrapText="1"/>
    </xf>
    <xf numFmtId="14" fontId="3" fillId="0" borderId="31" xfId="0" applyNumberFormat="1" applyFont="1" applyBorder="1" applyAlignment="1">
      <alignment horizontal="center" vertical="center" wrapText="1"/>
    </xf>
    <xf numFmtId="0" fontId="0" fillId="0" borderId="31" xfId="0" applyBorder="1" applyAlignment="1" applyProtection="1">
      <alignment vertical="center" wrapText="1"/>
      <protection locked="0"/>
    </xf>
    <xf numFmtId="0" fontId="0" fillId="0" borderId="31" xfId="0" applyBorder="1" applyAlignment="1" applyProtection="1">
      <alignment vertical="top" wrapText="1"/>
      <protection locked="0"/>
    </xf>
    <xf numFmtId="0" fontId="13" fillId="0" borderId="31" xfId="4" applyBorder="1" applyAlignment="1" applyProtection="1">
      <alignment vertical="top" wrapText="1"/>
      <protection locked="0"/>
    </xf>
    <xf numFmtId="0" fontId="0" fillId="10" borderId="31" xfId="0" applyFill="1" applyBorder="1" applyAlignment="1" applyProtection="1">
      <alignment horizontal="center" vertical="center" wrapText="1"/>
      <protection locked="0"/>
    </xf>
    <xf numFmtId="0" fontId="13" fillId="0" borderId="31" xfId="4" applyBorder="1" applyAlignment="1" applyProtection="1">
      <alignment wrapText="1"/>
      <protection locked="0"/>
    </xf>
    <xf numFmtId="14" fontId="0" fillId="0" borderId="31" xfId="0" applyNumberFormat="1" applyBorder="1" applyAlignment="1" applyProtection="1">
      <alignment vertical="center"/>
      <protection locked="0"/>
    </xf>
    <xf numFmtId="9" fontId="0" fillId="0" borderId="31" xfId="2" applyFont="1" applyBorder="1" applyAlignment="1" applyProtection="1">
      <alignment vertical="center"/>
      <protection locked="0"/>
    </xf>
    <xf numFmtId="0" fontId="13" fillId="0" borderId="31" xfId="4" applyBorder="1" applyAlignment="1">
      <alignment vertical="top" wrapText="1"/>
    </xf>
    <xf numFmtId="9" fontId="0" fillId="0" borderId="0" xfId="2" applyFont="1" applyProtection="1">
      <protection locked="0"/>
    </xf>
    <xf numFmtId="9" fontId="0" fillId="0" borderId="0" xfId="0" applyNumberFormat="1" applyProtection="1">
      <protection locked="0"/>
    </xf>
    <xf numFmtId="0" fontId="2" fillId="0" borderId="31" xfId="0" applyFont="1" applyBorder="1" applyAlignment="1" applyProtection="1">
      <alignment horizontal="justify" vertical="center" wrapText="1"/>
      <protection locked="0"/>
    </xf>
    <xf numFmtId="14" fontId="0" fillId="10" borderId="31" xfId="0" applyNumberFormat="1" applyFill="1" applyBorder="1" applyAlignment="1" applyProtection="1">
      <alignment horizontal="center" vertical="center" wrapText="1"/>
      <protection locked="0"/>
    </xf>
    <xf numFmtId="0" fontId="2" fillId="0" borderId="31" xfId="0" applyFont="1" applyBorder="1" applyAlignment="1" applyProtection="1">
      <alignment horizontal="justify" vertical="top" wrapText="1"/>
      <protection locked="0"/>
    </xf>
    <xf numFmtId="0" fontId="2" fillId="10" borderId="31" xfId="0" applyFont="1" applyFill="1" applyBorder="1" applyAlignment="1" applyProtection="1">
      <alignment horizontal="justify" vertical="top" wrapText="1"/>
      <protection locked="0"/>
    </xf>
    <xf numFmtId="0" fontId="2" fillId="0" borderId="31" xfId="0" applyFont="1" applyBorder="1" applyProtection="1">
      <protection locked="0"/>
    </xf>
    <xf numFmtId="17" fontId="0" fillId="0" borderId="31" xfId="0" applyNumberFormat="1" applyBorder="1" applyAlignment="1" applyProtection="1">
      <alignment wrapText="1"/>
      <protection locked="0"/>
    </xf>
    <xf numFmtId="0" fontId="2" fillId="0" borderId="31" xfId="0" applyFont="1" applyBorder="1" applyAlignment="1" applyProtection="1">
      <alignment vertical="top" wrapText="1"/>
      <protection locked="0"/>
    </xf>
    <xf numFmtId="0" fontId="0" fillId="0" borderId="31" xfId="0" applyBorder="1" applyAlignment="1" applyProtection="1">
      <alignment horizontal="center" vertical="top" wrapText="1"/>
      <protection locked="0"/>
    </xf>
    <xf numFmtId="0" fontId="0" fillId="0" borderId="0" xfId="0" applyAlignment="1" applyProtection="1">
      <alignment vertical="top"/>
      <protection locked="0"/>
    </xf>
    <xf numFmtId="0" fontId="0" fillId="0" borderId="49" xfId="0" applyBorder="1" applyAlignment="1" applyProtection="1">
      <alignment wrapText="1"/>
      <protection locked="0"/>
    </xf>
    <xf numFmtId="0" fontId="0" fillId="0" borderId="50" xfId="0" applyBorder="1" applyAlignment="1" applyProtection="1">
      <alignment wrapText="1"/>
      <protection locked="0"/>
    </xf>
    <xf numFmtId="0" fontId="2" fillId="0" borderId="27" xfId="0" applyFont="1" applyBorder="1" applyAlignment="1" applyProtection="1">
      <alignment wrapText="1"/>
      <protection locked="0"/>
    </xf>
    <xf numFmtId="9" fontId="0" fillId="0" borderId="22" xfId="0" applyNumberFormat="1" applyBorder="1" applyAlignment="1" applyProtection="1">
      <alignment horizontal="center" vertical="center" wrapText="1"/>
      <protection locked="0"/>
    </xf>
    <xf numFmtId="14" fontId="0" fillId="0" borderId="22" xfId="0" applyNumberFormat="1" applyBorder="1" applyAlignment="1" applyProtection="1">
      <alignment horizontal="center" vertical="center" wrapText="1"/>
      <protection locked="0"/>
    </xf>
    <xf numFmtId="14" fontId="0" fillId="0" borderId="28" xfId="0" applyNumberForma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0" fillId="0" borderId="0" xfId="0" applyAlignment="1" applyProtection="1">
      <alignment vertical="center"/>
      <protection locked="0"/>
    </xf>
    <xf numFmtId="41" fontId="5" fillId="6" borderId="31" xfId="3" applyFont="1" applyFill="1" applyBorder="1" applyAlignment="1" applyProtection="1">
      <alignment horizontal="center" vertical="center"/>
      <protection locked="0"/>
    </xf>
    <xf numFmtId="0" fontId="0" fillId="0" borderId="31" xfId="0" applyBorder="1" applyAlignment="1">
      <alignment horizontal="justify" vertical="center"/>
    </xf>
    <xf numFmtId="9" fontId="0" fillId="0" borderId="31" xfId="2" applyFont="1" applyBorder="1" applyAlignment="1" applyProtection="1">
      <alignment horizontal="center" vertical="center" wrapText="1"/>
      <protection locked="0"/>
    </xf>
    <xf numFmtId="14" fontId="18" fillId="0" borderId="31" xfId="0" applyNumberFormat="1" applyFont="1" applyBorder="1" applyAlignment="1">
      <alignment horizontal="center" vertical="center"/>
    </xf>
    <xf numFmtId="9" fontId="0" fillId="0" borderId="31" xfId="2" applyFont="1" applyBorder="1" applyAlignment="1">
      <alignment horizontal="center" vertical="center"/>
    </xf>
    <xf numFmtId="0" fontId="0" fillId="0" borderId="31" xfId="0" applyBorder="1" applyAlignment="1" applyProtection="1">
      <alignment vertical="center"/>
      <protection locked="0"/>
    </xf>
    <xf numFmtId="0" fontId="0" fillId="0" borderId="0" xfId="0" applyAlignment="1">
      <alignment vertical="center"/>
    </xf>
    <xf numFmtId="43" fontId="0" fillId="0" borderId="0" xfId="5" applyFont="1" applyFill="1" applyProtection="1">
      <protection locked="0"/>
    </xf>
    <xf numFmtId="14" fontId="0" fillId="0" borderId="0" xfId="0" applyNumberFormat="1" applyAlignment="1">
      <alignment horizontal="left"/>
    </xf>
    <xf numFmtId="9" fontId="0" fillId="0" borderId="0" xfId="2" applyFont="1" applyAlignment="1" applyProtection="1">
      <alignment horizontal="center"/>
      <protection locked="0"/>
    </xf>
    <xf numFmtId="9" fontId="0" fillId="0" borderId="0" xfId="2" applyFont="1" applyFill="1" applyAlignment="1" applyProtection="1">
      <alignment vertical="center"/>
      <protection locked="0"/>
    </xf>
    <xf numFmtId="9" fontId="0" fillId="0" borderId="0" xfId="0" applyNumberFormat="1" applyAlignment="1" applyProtection="1">
      <alignment horizontal="center"/>
      <protection locked="0"/>
    </xf>
    <xf numFmtId="0" fontId="17" fillId="0" borderId="0" xfId="0" applyFont="1" applyProtection="1">
      <protection locked="0"/>
    </xf>
    <xf numFmtId="0" fontId="5" fillId="3" borderId="58" xfId="0" applyFont="1" applyFill="1" applyBorder="1" applyAlignment="1" applyProtection="1">
      <alignment horizontal="center" vertical="center" wrapText="1"/>
      <protection locked="0"/>
    </xf>
    <xf numFmtId="0" fontId="5" fillId="4" borderId="58" xfId="0" applyFont="1" applyFill="1" applyBorder="1" applyAlignment="1" applyProtection="1">
      <alignment horizontal="center" vertical="center" wrapText="1"/>
      <protection locked="0"/>
    </xf>
    <xf numFmtId="0" fontId="5" fillId="4" borderId="11"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41" fontId="5" fillId="6" borderId="58" xfId="3" applyFont="1" applyFill="1" applyBorder="1" applyAlignment="1" applyProtection="1">
      <alignment horizontal="center" vertical="center" wrapText="1"/>
      <protection locked="0"/>
    </xf>
    <xf numFmtId="41" fontId="5" fillId="6" borderId="11" xfId="3" applyFont="1" applyFill="1" applyBorder="1" applyAlignment="1" applyProtection="1">
      <alignment horizontal="center" vertical="center" wrapText="1"/>
      <protection locked="0"/>
    </xf>
    <xf numFmtId="41" fontId="5" fillId="6" borderId="19" xfId="3" applyFont="1" applyFill="1" applyBorder="1" applyAlignment="1" applyProtection="1">
      <alignment horizontal="center" vertical="center" wrapText="1"/>
      <protection locked="0"/>
    </xf>
    <xf numFmtId="0" fontId="15" fillId="0" borderId="59" xfId="7" applyBorder="1" applyAlignment="1">
      <alignment horizontal="justify" vertical="center" wrapText="1"/>
    </xf>
    <xf numFmtId="0" fontId="16" fillId="0" borderId="22" xfId="0" applyFont="1" applyBorder="1" applyAlignment="1" applyProtection="1">
      <alignment horizontal="center" vertical="center" wrapText="1"/>
      <protection locked="0"/>
    </xf>
    <xf numFmtId="9" fontId="16" fillId="0" borderId="21" xfId="0" applyNumberFormat="1" applyFont="1" applyBorder="1" applyAlignment="1" applyProtection="1">
      <alignment horizontal="center" vertical="center" wrapText="1"/>
      <protection locked="0"/>
    </xf>
    <xf numFmtId="14" fontId="16" fillId="0" borderId="22" xfId="0" applyNumberFormat="1" applyFont="1" applyBorder="1" applyAlignment="1" applyProtection="1">
      <alignment horizontal="center" vertical="center" wrapText="1"/>
      <protection locked="0"/>
    </xf>
    <xf numFmtId="14" fontId="16" fillId="0" borderId="28"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7" xfId="0" applyFont="1" applyBorder="1" applyAlignment="1" applyProtection="1">
      <alignment wrapText="1"/>
      <protection locked="0"/>
    </xf>
    <xf numFmtId="0" fontId="6" fillId="0" borderId="22" xfId="0" applyFont="1" applyBorder="1" applyAlignment="1" applyProtection="1">
      <alignment wrapText="1"/>
      <protection locked="0"/>
    </xf>
    <xf numFmtId="0" fontId="6" fillId="0" borderId="28" xfId="0" applyFont="1" applyBorder="1" applyAlignment="1" applyProtection="1">
      <alignment wrapText="1"/>
      <protection locked="0"/>
    </xf>
    <xf numFmtId="0" fontId="6" fillId="0" borderId="0" xfId="0" applyFont="1" applyAlignment="1" applyProtection="1">
      <alignment wrapText="1"/>
      <protection locked="0"/>
    </xf>
    <xf numFmtId="0" fontId="15" fillId="0" borderId="61" xfId="7" applyBorder="1" applyAlignment="1">
      <alignment horizontal="justify" vertical="center" wrapText="1"/>
    </xf>
    <xf numFmtId="0" fontId="16" fillId="0" borderId="31" xfId="0" applyFont="1" applyBorder="1" applyAlignment="1" applyProtection="1">
      <alignment horizontal="center" vertical="center" wrapText="1"/>
      <protection locked="0"/>
    </xf>
    <xf numFmtId="9" fontId="16" fillId="0" borderId="31" xfId="0" applyNumberFormat="1" applyFont="1" applyBorder="1" applyAlignment="1" applyProtection="1">
      <alignment horizontal="center" vertical="center" wrapText="1"/>
      <protection locked="0"/>
    </xf>
    <xf numFmtId="14" fontId="16" fillId="0" borderId="31" xfId="0" applyNumberFormat="1" applyFont="1" applyBorder="1" applyAlignment="1" applyProtection="1">
      <alignment horizontal="center" vertical="center" wrapText="1"/>
      <protection locked="0"/>
    </xf>
    <xf numFmtId="14" fontId="16" fillId="0" borderId="32" xfId="0" applyNumberFormat="1"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30" xfId="0" applyFont="1" applyBorder="1" applyAlignment="1" applyProtection="1">
      <alignment wrapText="1"/>
      <protection locked="0"/>
    </xf>
    <xf numFmtId="0" fontId="6" fillId="0" borderId="31" xfId="0" applyFont="1" applyBorder="1" applyAlignment="1" applyProtection="1">
      <alignment wrapText="1"/>
      <protection locked="0"/>
    </xf>
    <xf numFmtId="0" fontId="6" fillId="0" borderId="32" xfId="0" applyFont="1" applyBorder="1" applyAlignment="1" applyProtection="1">
      <alignment wrapText="1"/>
      <protection locked="0"/>
    </xf>
    <xf numFmtId="0" fontId="15" fillId="0" borderId="62" xfId="7" applyBorder="1" applyAlignment="1">
      <alignment horizontal="justify" vertical="center" wrapText="1"/>
    </xf>
    <xf numFmtId="0" fontId="16" fillId="0" borderId="53" xfId="0" applyFont="1" applyBorder="1" applyAlignment="1" applyProtection="1">
      <alignment horizontal="center" vertical="center" wrapText="1"/>
      <protection locked="0"/>
    </xf>
    <xf numFmtId="9" fontId="16" fillId="0" borderId="23" xfId="0" applyNumberFormat="1" applyFont="1" applyBorder="1" applyAlignment="1" applyProtection="1">
      <alignment horizontal="center" vertical="center" wrapText="1"/>
      <protection locked="0"/>
    </xf>
    <xf numFmtId="14" fontId="16" fillId="0" borderId="53" xfId="0" applyNumberFormat="1" applyFont="1" applyBorder="1" applyAlignment="1" applyProtection="1">
      <alignment horizontal="center" vertical="center" wrapText="1"/>
      <protection locked="0"/>
    </xf>
    <xf numFmtId="14" fontId="16" fillId="0" borderId="63" xfId="0" applyNumberFormat="1" applyFont="1" applyBorder="1" applyAlignment="1" applyProtection="1">
      <alignment horizontal="center" vertical="center" wrapText="1"/>
      <protection locked="0"/>
    </xf>
    <xf numFmtId="0" fontId="15" fillId="0" borderId="27" xfId="0" applyFont="1" applyBorder="1" applyAlignment="1" applyProtection="1">
      <alignment vertical="center" wrapText="1"/>
      <protection locked="0"/>
    </xf>
    <xf numFmtId="0" fontId="16" fillId="0" borderId="22" xfId="0" applyFont="1" applyBorder="1" applyAlignment="1" applyProtection="1">
      <alignment wrapText="1"/>
      <protection locked="0"/>
    </xf>
    <xf numFmtId="0" fontId="15" fillId="0" borderId="30" xfId="0" applyFont="1" applyBorder="1" applyAlignment="1" applyProtection="1">
      <alignment vertical="center" wrapText="1"/>
      <protection locked="0"/>
    </xf>
    <xf numFmtId="0" fontId="16" fillId="0" borderId="31" xfId="0" applyFont="1" applyBorder="1" applyAlignment="1" applyProtection="1">
      <alignment wrapText="1"/>
      <protection locked="0"/>
    </xf>
    <xf numFmtId="0" fontId="15" fillId="0" borderId="52" xfId="0" applyFont="1" applyBorder="1" applyAlignment="1" applyProtection="1">
      <alignment vertical="center" wrapText="1"/>
      <protection locked="0"/>
    </xf>
    <xf numFmtId="0" fontId="16" fillId="0" borderId="53" xfId="0" applyFont="1" applyBorder="1" applyAlignment="1" applyProtection="1">
      <alignment wrapText="1"/>
      <protection locked="0"/>
    </xf>
    <xf numFmtId="0" fontId="15" fillId="0" borderId="31" xfId="0" applyFont="1" applyBorder="1" applyAlignment="1" applyProtection="1">
      <alignment wrapText="1"/>
      <protection locked="0"/>
    </xf>
    <xf numFmtId="0" fontId="16" fillId="0" borderId="8" xfId="0" applyFont="1" applyBorder="1" applyAlignment="1" applyProtection="1">
      <alignment wrapText="1"/>
      <protection locked="0"/>
    </xf>
    <xf numFmtId="0" fontId="15" fillId="0" borderId="31" xfId="0" applyFont="1" applyBorder="1" applyAlignment="1" applyProtection="1">
      <alignment horizontal="left" wrapText="1"/>
      <protection locked="0"/>
    </xf>
    <xf numFmtId="14" fontId="16" fillId="0" borderId="0" xfId="0" applyNumberFormat="1" applyFont="1" applyAlignment="1" applyProtection="1">
      <alignment horizontal="center"/>
      <protection locked="0"/>
    </xf>
    <xf numFmtId="0" fontId="15" fillId="0" borderId="47" xfId="0" applyFont="1" applyBorder="1" applyAlignment="1" applyProtection="1">
      <alignment wrapText="1"/>
      <protection locked="0"/>
    </xf>
    <xf numFmtId="0" fontId="16" fillId="0" borderId="18" xfId="0" applyFont="1" applyBorder="1" applyAlignment="1" applyProtection="1">
      <alignment wrapText="1"/>
      <protection locked="0"/>
    </xf>
    <xf numFmtId="9" fontId="16" fillId="0" borderId="47" xfId="0" applyNumberFormat="1" applyFont="1" applyBorder="1" applyAlignment="1" applyProtection="1">
      <alignment horizontal="center" vertical="center" wrapText="1"/>
      <protection locked="0"/>
    </xf>
    <xf numFmtId="14" fontId="16" fillId="0" borderId="47" xfId="0" applyNumberFormat="1" applyFont="1" applyBorder="1" applyAlignment="1" applyProtection="1">
      <alignment horizontal="center" vertical="center" wrapText="1"/>
      <protection locked="0"/>
    </xf>
    <xf numFmtId="14" fontId="16" fillId="0" borderId="64" xfId="0" applyNumberFormat="1" applyFont="1" applyBorder="1" applyAlignment="1" applyProtection="1">
      <alignment horizontal="center" vertical="center" wrapText="1"/>
      <protection locked="0"/>
    </xf>
    <xf numFmtId="0" fontId="0" fillId="0" borderId="22" xfId="0" applyBorder="1" applyAlignment="1" applyProtection="1">
      <alignment vertical="center" wrapText="1"/>
      <protection locked="0"/>
    </xf>
    <xf numFmtId="0" fontId="0" fillId="0" borderId="21" xfId="0" applyBorder="1" applyAlignment="1" applyProtection="1">
      <alignment wrapText="1"/>
      <protection locked="0"/>
    </xf>
    <xf numFmtId="0" fontId="2" fillId="0" borderId="30" xfId="0" applyFont="1" applyBorder="1" applyAlignment="1" applyProtection="1">
      <alignment vertical="center" wrapText="1"/>
      <protection locked="0"/>
    </xf>
    <xf numFmtId="0" fontId="2" fillId="0" borderId="49" xfId="0" applyFont="1" applyBorder="1" applyAlignment="1" applyProtection="1">
      <alignment vertical="center" wrapText="1"/>
      <protection locked="0"/>
    </xf>
    <xf numFmtId="0" fontId="2" fillId="0" borderId="27" xfId="0" applyFont="1"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53" xfId="0" applyBorder="1" applyAlignment="1" applyProtection="1">
      <alignment horizontal="center" vertical="center" wrapText="1"/>
      <protection locked="0"/>
    </xf>
    <xf numFmtId="0" fontId="2" fillId="10" borderId="27" xfId="0" applyFont="1" applyFill="1" applyBorder="1" applyAlignment="1" applyProtection="1">
      <alignment vertical="center" wrapText="1"/>
      <protection locked="0"/>
    </xf>
    <xf numFmtId="0" fontId="0" fillId="0" borderId="59" xfId="0" applyBorder="1" applyAlignment="1" applyProtection="1">
      <alignment wrapText="1"/>
      <protection locked="0"/>
    </xf>
    <xf numFmtId="0" fontId="0" fillId="0" borderId="61" xfId="0" applyBorder="1" applyAlignment="1" applyProtection="1">
      <alignment wrapText="1"/>
      <protection locked="0"/>
    </xf>
    <xf numFmtId="0" fontId="2" fillId="0" borderId="30" xfId="0" applyFont="1" applyBorder="1" applyAlignment="1" applyProtection="1">
      <alignment horizontal="left" vertical="center" wrapText="1"/>
      <protection locked="0"/>
    </xf>
    <xf numFmtId="10" fontId="0" fillId="0" borderId="31" xfId="0" applyNumberFormat="1" applyBorder="1" applyAlignment="1" applyProtection="1">
      <alignment horizontal="center" vertical="center" wrapText="1"/>
      <protection locked="0"/>
    </xf>
    <xf numFmtId="0" fontId="0" fillId="0" borderId="52" xfId="0" applyBorder="1" applyAlignment="1" applyProtection="1">
      <alignment wrapText="1"/>
      <protection locked="0"/>
    </xf>
    <xf numFmtId="0" fontId="0" fillId="0" borderId="53" xfId="0" applyBorder="1" applyAlignment="1" applyProtection="1">
      <alignment wrapText="1"/>
      <protection locked="0"/>
    </xf>
    <xf numFmtId="0" fontId="0" fillId="0" borderId="63" xfId="0" applyBorder="1" applyAlignment="1" applyProtection="1">
      <alignment wrapText="1"/>
      <protection locked="0"/>
    </xf>
    <xf numFmtId="0" fontId="5" fillId="4" borderId="37" xfId="0" applyFont="1" applyFill="1" applyBorder="1" applyAlignment="1" applyProtection="1">
      <alignment horizontal="center" vertical="center" wrapText="1"/>
      <protection locked="0"/>
    </xf>
    <xf numFmtId="0" fontId="0" fillId="0" borderId="51" xfId="0" applyBorder="1" applyAlignment="1" applyProtection="1">
      <alignment wrapText="1"/>
      <protection locked="0"/>
    </xf>
    <xf numFmtId="0" fontId="0" fillId="0" borderId="47" xfId="0" applyBorder="1" applyAlignment="1" applyProtection="1">
      <alignment wrapText="1"/>
      <protection locked="0"/>
    </xf>
    <xf numFmtId="0" fontId="0" fillId="0" borderId="64" xfId="0" applyBorder="1" applyAlignment="1" applyProtection="1">
      <alignment wrapText="1"/>
      <protection locked="0"/>
    </xf>
    <xf numFmtId="0" fontId="2" fillId="0" borderId="31" xfId="0" applyFont="1" applyBorder="1" applyAlignment="1" applyProtection="1">
      <alignment horizontal="center" wrapText="1"/>
      <protection locked="0"/>
    </xf>
    <xf numFmtId="0" fontId="6" fillId="0" borderId="3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165" fontId="5" fillId="9" borderId="31" xfId="8" applyFont="1" applyFill="1" applyBorder="1" applyAlignment="1" applyProtection="1">
      <alignment horizontal="center" vertical="center" wrapText="1"/>
      <protection locked="0"/>
    </xf>
    <xf numFmtId="41" fontId="4" fillId="7" borderId="22" xfId="3" applyFont="1" applyFill="1" applyBorder="1" applyAlignment="1" applyProtection="1">
      <alignment horizontal="center" vertical="center" wrapText="1"/>
      <protection locked="0"/>
    </xf>
    <xf numFmtId="41" fontId="5" fillId="8" borderId="32" xfId="3" applyFont="1" applyFill="1" applyBorder="1" applyAlignment="1" applyProtection="1">
      <alignment horizontal="center" vertical="center" wrapText="1"/>
      <protection locked="0"/>
    </xf>
    <xf numFmtId="0" fontId="6" fillId="0" borderId="30" xfId="0" applyFont="1" applyBorder="1" applyProtection="1">
      <protection locked="0"/>
    </xf>
    <xf numFmtId="9" fontId="6" fillId="0" borderId="31" xfId="2" applyFont="1" applyBorder="1" applyAlignment="1" applyProtection="1">
      <alignment horizontal="center" vertical="center"/>
      <protection locked="0"/>
    </xf>
    <xf numFmtId="14" fontId="6" fillId="0" borderId="31" xfId="0" applyNumberFormat="1" applyFont="1" applyBorder="1" applyAlignment="1" applyProtection="1">
      <alignment horizontal="center" vertical="center"/>
      <protection locked="0"/>
    </xf>
    <xf numFmtId="0" fontId="6" fillId="0" borderId="31" xfId="0" applyFont="1" applyBorder="1" applyAlignment="1" applyProtection="1">
      <alignment horizontal="center"/>
      <protection locked="0"/>
    </xf>
    <xf numFmtId="0" fontId="17" fillId="0" borderId="31" xfId="0" applyFont="1" applyBorder="1" applyAlignment="1" applyProtection="1">
      <alignment horizontal="center" vertical="center" wrapText="1"/>
      <protection locked="0"/>
    </xf>
    <xf numFmtId="9" fontId="6" fillId="0" borderId="31" xfId="0" applyNumberFormat="1" applyFont="1" applyBorder="1" applyAlignment="1" applyProtection="1">
      <alignment horizontal="center" vertical="center" wrapText="1"/>
      <protection locked="0"/>
    </xf>
    <xf numFmtId="14" fontId="6" fillId="0" borderId="31" xfId="0" applyNumberFormat="1" applyFont="1" applyBorder="1" applyAlignment="1" applyProtection="1">
      <alignment horizontal="center" vertical="center" wrapText="1"/>
      <protection locked="0"/>
    </xf>
    <xf numFmtId="0" fontId="6" fillId="0" borderId="31" xfId="0" applyFont="1" applyBorder="1" applyAlignment="1" applyProtection="1">
      <alignment horizontal="center" wrapText="1"/>
      <protection locked="0"/>
    </xf>
    <xf numFmtId="0" fontId="6" fillId="0" borderId="32" xfId="0" applyFont="1" applyBorder="1" applyAlignment="1" applyProtection="1">
      <alignment horizontal="center" wrapText="1"/>
      <protection locked="0"/>
    </xf>
    <xf numFmtId="0" fontId="6" fillId="0" borderId="52" xfId="0" applyFont="1" applyBorder="1" applyProtection="1">
      <protection locked="0"/>
    </xf>
    <xf numFmtId="0" fontId="17" fillId="0" borderId="53" xfId="0" applyFont="1" applyBorder="1" applyAlignment="1" applyProtection="1">
      <alignment horizontal="center" vertical="center" wrapText="1"/>
      <protection locked="0"/>
    </xf>
    <xf numFmtId="9" fontId="6" fillId="0" borderId="53" xfId="0" applyNumberFormat="1" applyFont="1" applyBorder="1" applyAlignment="1" applyProtection="1">
      <alignment horizontal="center" vertical="center" wrapText="1"/>
      <protection locked="0"/>
    </xf>
    <xf numFmtId="14" fontId="6" fillId="0" borderId="53" xfId="0" applyNumberFormat="1" applyFont="1" applyBorder="1" applyAlignment="1" applyProtection="1">
      <alignment horizontal="center" vertical="center" wrapText="1"/>
      <protection locked="0"/>
    </xf>
    <xf numFmtId="0" fontId="6" fillId="0" borderId="53" xfId="0" applyFont="1" applyBorder="1" applyAlignment="1" applyProtection="1">
      <alignment horizontal="center" wrapText="1"/>
      <protection locked="0"/>
    </xf>
    <xf numFmtId="0" fontId="6" fillId="0" borderId="63" xfId="0" applyFont="1" applyBorder="1" applyAlignment="1" applyProtection="1">
      <alignment horizontal="center" wrapText="1"/>
      <protection locked="0"/>
    </xf>
    <xf numFmtId="9" fontId="6" fillId="0" borderId="0" xfId="0" applyNumberFormat="1" applyFont="1" applyProtection="1">
      <protection locked="0"/>
    </xf>
    <xf numFmtId="165" fontId="5" fillId="9" borderId="17" xfId="8" applyFont="1" applyFill="1" applyBorder="1" applyAlignment="1" applyProtection="1">
      <alignment horizontal="center" vertical="center" wrapText="1"/>
      <protection locked="0"/>
    </xf>
    <xf numFmtId="165" fontId="5" fillId="9" borderId="11" xfId="8" applyFont="1" applyFill="1" applyBorder="1" applyAlignment="1" applyProtection="1">
      <alignment horizontal="center" vertical="center" wrapText="1"/>
      <protection locked="0"/>
    </xf>
    <xf numFmtId="165" fontId="5" fillId="9" borderId="19" xfId="8" applyFont="1" applyFill="1" applyBorder="1" applyAlignment="1" applyProtection="1">
      <alignment horizontal="center" vertical="center" wrapText="1"/>
      <protection locked="0"/>
    </xf>
    <xf numFmtId="9" fontId="5" fillId="6" borderId="11" xfId="2" applyFont="1" applyFill="1" applyBorder="1" applyAlignment="1" applyProtection="1">
      <alignment horizontal="center" vertical="center" wrapText="1"/>
      <protection locked="0"/>
    </xf>
    <xf numFmtId="0" fontId="2" fillId="0" borderId="55" xfId="0" applyFont="1" applyBorder="1" applyAlignment="1" applyProtection="1">
      <alignment horizontal="justify" vertical="justify" wrapText="1"/>
      <protection locked="0"/>
    </xf>
    <xf numFmtId="0" fontId="2" fillId="0" borderId="53" xfId="0" applyFont="1" applyBorder="1" applyAlignment="1" applyProtection="1">
      <alignment vertical="justify" wrapText="1"/>
      <protection locked="0"/>
    </xf>
    <xf numFmtId="14" fontId="0" fillId="0" borderId="53" xfId="0" applyNumberFormat="1" applyBorder="1" applyAlignment="1" applyProtection="1">
      <alignment horizontal="center" vertical="center" wrapText="1"/>
      <protection locked="0"/>
    </xf>
    <xf numFmtId="14" fontId="0" fillId="0" borderId="63" xfId="0" applyNumberFormat="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2" fillId="0" borderId="53" xfId="0" applyFont="1" applyBorder="1" applyAlignment="1" applyProtection="1">
      <alignment horizontal="justify" vertical="justify" wrapText="1"/>
      <protection locked="0"/>
    </xf>
    <xf numFmtId="0" fontId="2" fillId="0" borderId="27" xfId="0" applyFont="1" applyBorder="1" applyAlignment="1" applyProtection="1">
      <alignment horizontal="justify" vertical="center" wrapText="1"/>
      <protection locked="0"/>
    </xf>
    <xf numFmtId="0" fontId="2" fillId="0" borderId="52" xfId="0" applyFont="1" applyBorder="1" applyAlignment="1" applyProtection="1">
      <alignment horizontal="justify" vertical="center" wrapText="1"/>
      <protection locked="0"/>
    </xf>
    <xf numFmtId="0" fontId="2" fillId="0" borderId="56" xfId="0" applyFont="1" applyBorder="1" applyAlignment="1" applyProtection="1">
      <alignment horizontal="justify" vertical="center" wrapText="1"/>
      <protection locked="0"/>
    </xf>
    <xf numFmtId="0" fontId="21" fillId="0" borderId="67" xfId="0" applyFont="1" applyBorder="1" applyAlignment="1" applyProtection="1">
      <alignment horizontal="center" vertical="center"/>
      <protection locked="0"/>
    </xf>
    <xf numFmtId="0" fontId="0" fillId="0" borderId="57" xfId="0" applyBorder="1" applyAlignment="1" applyProtection="1">
      <alignment horizontal="justify" vertical="center" wrapText="1"/>
      <protection locked="0"/>
    </xf>
    <xf numFmtId="9" fontId="0" fillId="0" borderId="57" xfId="0" applyNumberFormat="1" applyBorder="1" applyAlignment="1" applyProtection="1">
      <alignment horizontal="center" vertical="center"/>
      <protection locked="0"/>
    </xf>
    <xf numFmtId="14" fontId="0" fillId="0" borderId="57" xfId="0" applyNumberFormat="1" applyBorder="1" applyAlignment="1" applyProtection="1">
      <alignment horizontal="center" vertical="center"/>
      <protection locked="0"/>
    </xf>
    <xf numFmtId="0" fontId="0" fillId="0" borderId="57" xfId="0" applyBorder="1" applyAlignment="1" applyProtection="1">
      <alignment horizontal="center" vertical="center" wrapText="1"/>
      <protection locked="0"/>
    </xf>
    <xf numFmtId="0" fontId="0" fillId="0" borderId="42" xfId="0" applyBorder="1" applyAlignment="1" applyProtection="1">
      <alignment horizontal="center"/>
      <protection locked="0"/>
    </xf>
    <xf numFmtId="0" fontId="0" fillId="0" borderId="5" xfId="0" applyBorder="1" applyAlignment="1" applyProtection="1">
      <alignment horizontal="center" vertical="center" wrapText="1"/>
      <protection locked="0"/>
    </xf>
    <xf numFmtId="0" fontId="0" fillId="0" borderId="56" xfId="0" applyBorder="1" applyAlignment="1" applyProtection="1">
      <alignment wrapText="1"/>
      <protection locked="0"/>
    </xf>
    <xf numFmtId="0" fontId="0" fillId="0" borderId="57" xfId="0" applyBorder="1" applyAlignment="1" applyProtection="1">
      <alignment wrapText="1"/>
      <protection locked="0"/>
    </xf>
    <xf numFmtId="0" fontId="0" fillId="0" borderId="42" xfId="0" applyBorder="1" applyAlignment="1" applyProtection="1">
      <alignment wrapText="1"/>
      <protection locked="0"/>
    </xf>
    <xf numFmtId="0" fontId="2" fillId="0" borderId="27" xfId="0" applyFont="1" applyBorder="1" applyAlignment="1" applyProtection="1">
      <alignment horizontal="justify" wrapText="1"/>
      <protection locked="0"/>
    </xf>
    <xf numFmtId="41" fontId="5" fillId="6" borderId="12" xfId="3" applyFont="1" applyFill="1" applyBorder="1" applyAlignment="1" applyProtection="1">
      <alignment horizontal="center" vertical="center" wrapText="1"/>
      <protection locked="0"/>
    </xf>
    <xf numFmtId="41" fontId="5" fillId="6" borderId="20" xfId="3" applyFont="1" applyFill="1" applyBorder="1" applyAlignment="1" applyProtection="1">
      <alignment horizontal="center" vertical="center" wrapText="1"/>
      <protection locked="0"/>
    </xf>
    <xf numFmtId="0" fontId="6" fillId="0" borderId="24" xfId="0" applyFont="1" applyBorder="1" applyAlignment="1">
      <alignment horizontal="justify" vertical="center"/>
    </xf>
    <xf numFmtId="0" fontId="2" fillId="0" borderId="68" xfId="0" applyFont="1" applyBorder="1" applyAlignment="1" applyProtection="1">
      <alignment horizontal="center" vertical="center"/>
      <protection locked="0"/>
    </xf>
    <xf numFmtId="9" fontId="6" fillId="0" borderId="69" xfId="0" applyNumberFormat="1" applyFont="1" applyBorder="1" applyAlignment="1">
      <alignment horizontal="center" vertical="center"/>
    </xf>
    <xf numFmtId="14" fontId="0" fillId="0" borderId="27" xfId="0" applyNumberFormat="1" applyBorder="1" applyAlignment="1" applyProtection="1">
      <alignment horizontal="center" vertical="center"/>
      <protection locked="0"/>
    </xf>
    <xf numFmtId="14" fontId="0" fillId="0" borderId="2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7" xfId="0" applyBorder="1" applyProtection="1">
      <protection locked="0"/>
    </xf>
    <xf numFmtId="0" fontId="0" fillId="0" borderId="22" xfId="0" applyBorder="1" applyProtection="1">
      <protection locked="0"/>
    </xf>
    <xf numFmtId="0" fontId="0" fillId="0" borderId="28" xfId="0" applyBorder="1" applyProtection="1">
      <protection locked="0"/>
    </xf>
    <xf numFmtId="0" fontId="6" fillId="0" borderId="46" xfId="0" applyFont="1" applyBorder="1" applyAlignment="1">
      <alignment horizontal="justify" vertical="center"/>
    </xf>
    <xf numFmtId="0" fontId="2" fillId="0" borderId="70" xfId="0" applyFont="1" applyBorder="1" applyAlignment="1" applyProtection="1">
      <alignment horizontal="center" vertical="center"/>
      <protection locked="0"/>
    </xf>
    <xf numFmtId="9" fontId="6" fillId="0" borderId="41" xfId="0" applyNumberFormat="1" applyFont="1" applyBorder="1" applyAlignment="1">
      <alignment horizontal="center" vertical="center"/>
    </xf>
    <xf numFmtId="14" fontId="0" fillId="0" borderId="30" xfId="0" applyNumberFormat="1" applyBorder="1" applyAlignment="1" applyProtection="1">
      <alignment horizontal="center" vertical="center"/>
      <protection locked="0"/>
    </xf>
    <xf numFmtId="14" fontId="0" fillId="0" borderId="32" xfId="0" applyNumberFormat="1" applyBorder="1" applyAlignment="1" applyProtection="1">
      <alignment horizontal="center" vertical="center"/>
      <protection locked="0"/>
    </xf>
    <xf numFmtId="0" fontId="0" fillId="0" borderId="30" xfId="0" applyBorder="1" applyProtection="1">
      <protection locked="0"/>
    </xf>
    <xf numFmtId="0" fontId="0" fillId="0" borderId="31" xfId="0" applyBorder="1" applyProtection="1">
      <protection locked="0"/>
    </xf>
    <xf numFmtId="0" fontId="0" fillId="0" borderId="32" xfId="0" applyBorder="1" applyProtection="1">
      <protection locked="0"/>
    </xf>
    <xf numFmtId="0" fontId="6" fillId="0" borderId="0" xfId="0" applyFont="1" applyAlignment="1">
      <alignment vertical="center"/>
    </xf>
    <xf numFmtId="0" fontId="2" fillId="0" borderId="71" xfId="0" applyFont="1" applyBorder="1" applyAlignment="1" applyProtection="1">
      <alignment horizontal="center" vertical="center"/>
      <protection locked="0"/>
    </xf>
    <xf numFmtId="14" fontId="0" fillId="0" borderId="52" xfId="0" applyNumberFormat="1" applyBorder="1" applyAlignment="1" applyProtection="1">
      <alignment horizontal="center" vertical="center"/>
      <protection locked="0"/>
    </xf>
    <xf numFmtId="14" fontId="0" fillId="0" borderId="63" xfId="0" applyNumberFormat="1" applyBorder="1" applyAlignment="1" applyProtection="1">
      <alignment horizontal="center" vertical="center"/>
      <protection locked="0"/>
    </xf>
    <xf numFmtId="0" fontId="6" fillId="0" borderId="7" xfId="0" applyFont="1" applyBorder="1" applyAlignment="1">
      <alignment horizontal="justify" vertical="center"/>
    </xf>
    <xf numFmtId="0" fontId="6" fillId="0" borderId="45" xfId="0" applyFont="1" applyBorder="1" applyAlignment="1">
      <alignment horizontal="justify" vertical="center"/>
    </xf>
    <xf numFmtId="0" fontId="6" fillId="0" borderId="3" xfId="0" applyFont="1" applyBorder="1" applyAlignment="1">
      <alignment vertical="center"/>
    </xf>
    <xf numFmtId="0" fontId="6" fillId="0" borderId="43" xfId="0" applyFont="1" applyBorder="1" applyAlignment="1">
      <alignment horizontal="justify" vertical="center"/>
    </xf>
    <xf numFmtId="9" fontId="6" fillId="0" borderId="72" xfId="0" applyNumberFormat="1" applyFont="1" applyBorder="1" applyAlignment="1">
      <alignment horizontal="center" vertical="center"/>
    </xf>
    <xf numFmtId="0" fontId="0" fillId="0" borderId="16" xfId="0" applyBorder="1" applyAlignment="1" applyProtection="1">
      <alignment horizontal="center" vertical="center"/>
      <protection locked="0"/>
    </xf>
    <xf numFmtId="0" fontId="0" fillId="0" borderId="52" xfId="0" applyBorder="1" applyProtection="1">
      <protection locked="0"/>
    </xf>
    <xf numFmtId="0" fontId="0" fillId="0" borderId="53" xfId="0" applyBorder="1" applyProtection="1">
      <protection locked="0"/>
    </xf>
    <xf numFmtId="0" fontId="0" fillId="0" borderId="63" xfId="0" applyBorder="1" applyProtection="1">
      <protection locked="0"/>
    </xf>
    <xf numFmtId="0" fontId="0" fillId="0" borderId="22"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 fillId="0" borderId="27" xfId="0" applyFont="1" applyBorder="1" applyAlignment="1" applyProtection="1">
      <alignment horizontal="left" wrapText="1"/>
      <protection locked="0"/>
    </xf>
    <xf numFmtId="0" fontId="2" fillId="0" borderId="27" xfId="0" applyFont="1" applyBorder="1" applyAlignment="1" applyProtection="1">
      <alignment horizontal="left" vertical="center" wrapText="1"/>
      <protection locked="0"/>
    </xf>
    <xf numFmtId="0" fontId="23" fillId="0" borderId="0" xfId="0" applyFont="1" applyProtection="1">
      <protection locked="0"/>
    </xf>
    <xf numFmtId="0" fontId="24" fillId="0" borderId="0" xfId="0" applyFont="1" applyProtection="1">
      <protection locked="0"/>
    </xf>
    <xf numFmtId="41" fontId="27" fillId="7" borderId="41" xfId="3" applyFont="1" applyFill="1" applyBorder="1" applyAlignment="1" applyProtection="1">
      <alignment horizontal="center" vertical="center" wrapText="1"/>
      <protection locked="0"/>
    </xf>
    <xf numFmtId="0" fontId="27" fillId="3" borderId="58" xfId="0" applyFont="1" applyFill="1" applyBorder="1" applyAlignment="1" applyProtection="1">
      <alignment horizontal="center" vertical="center" wrapText="1"/>
      <protection locked="0"/>
    </xf>
    <xf numFmtId="0" fontId="27" fillId="3" borderId="11" xfId="0" applyFont="1" applyFill="1" applyBorder="1" applyAlignment="1" applyProtection="1">
      <alignment horizontal="center" vertical="center" wrapText="1"/>
      <protection locked="0"/>
    </xf>
    <xf numFmtId="0" fontId="27" fillId="4" borderId="58" xfId="0" applyFont="1" applyFill="1" applyBorder="1" applyAlignment="1" applyProtection="1">
      <alignment horizontal="center" vertical="center" wrapText="1"/>
      <protection locked="0"/>
    </xf>
    <xf numFmtId="0" fontId="27" fillId="4" borderId="11" xfId="0" applyFont="1" applyFill="1" applyBorder="1" applyAlignment="1" applyProtection="1">
      <alignment horizontal="center" vertical="center" wrapText="1"/>
      <protection locked="0"/>
    </xf>
    <xf numFmtId="0" fontId="27" fillId="4" borderId="19" xfId="0" applyFont="1" applyFill="1" applyBorder="1" applyAlignment="1" applyProtection="1">
      <alignment horizontal="center" vertical="center" wrapText="1"/>
      <protection locked="0"/>
    </xf>
    <xf numFmtId="165" fontId="27" fillId="9" borderId="17" xfId="8" applyFont="1" applyFill="1" applyBorder="1" applyAlignment="1" applyProtection="1">
      <alignment horizontal="center" vertical="center" wrapText="1"/>
      <protection locked="0"/>
    </xf>
    <xf numFmtId="165" fontId="27" fillId="9" borderId="11" xfId="8" applyFont="1" applyFill="1" applyBorder="1" applyAlignment="1" applyProtection="1">
      <alignment horizontal="center" vertical="center" wrapText="1"/>
      <protection locked="0"/>
    </xf>
    <xf numFmtId="165" fontId="27" fillId="9" borderId="19" xfId="8" applyFont="1" applyFill="1" applyBorder="1" applyAlignment="1" applyProtection="1">
      <alignment horizontal="center" vertical="center" wrapText="1"/>
      <protection locked="0"/>
    </xf>
    <xf numFmtId="41" fontId="27" fillId="6" borderId="58" xfId="3" applyFont="1" applyFill="1" applyBorder="1" applyAlignment="1" applyProtection="1">
      <alignment horizontal="center" vertical="center" wrapText="1"/>
      <protection locked="0"/>
    </xf>
    <xf numFmtId="41" fontId="27" fillId="6" borderId="11" xfId="3" applyFont="1" applyFill="1" applyBorder="1" applyAlignment="1" applyProtection="1">
      <alignment horizontal="center" vertical="center" wrapText="1"/>
      <protection locked="0"/>
    </xf>
    <xf numFmtId="41" fontId="27" fillId="6" borderId="19" xfId="3" applyFont="1" applyFill="1" applyBorder="1" applyAlignment="1" applyProtection="1">
      <alignment horizontal="center" vertical="center" wrapText="1"/>
      <protection locked="0"/>
    </xf>
    <xf numFmtId="41" fontId="27" fillId="7" borderId="44" xfId="3" applyFont="1" applyFill="1" applyBorder="1" applyAlignment="1" applyProtection="1">
      <alignment horizontal="center" vertical="center" wrapText="1"/>
      <protection locked="0"/>
    </xf>
    <xf numFmtId="41" fontId="27" fillId="8" borderId="17" xfId="3" applyFont="1" applyFill="1" applyBorder="1" applyAlignment="1" applyProtection="1">
      <alignment horizontal="center" vertical="center" wrapText="1"/>
      <protection locked="0"/>
    </xf>
    <xf numFmtId="41" fontId="27" fillId="8" borderId="19" xfId="3" applyFont="1" applyFill="1" applyBorder="1" applyAlignment="1" applyProtection="1">
      <alignment horizontal="center" vertical="center" wrapText="1"/>
      <protection locked="0"/>
    </xf>
    <xf numFmtId="0" fontId="24" fillId="0" borderId="27" xfId="0" applyFont="1" applyBorder="1" applyAlignment="1" applyProtection="1">
      <alignment horizontal="justify" vertical="justify" wrapText="1"/>
      <protection locked="0"/>
    </xf>
    <xf numFmtId="9" fontId="23" fillId="0" borderId="22" xfId="0" applyNumberFormat="1" applyFont="1" applyBorder="1" applyAlignment="1" applyProtection="1">
      <alignment horizontal="center" vertical="center" wrapText="1"/>
      <protection locked="0"/>
    </xf>
    <xf numFmtId="14" fontId="23" fillId="0" borderId="22" xfId="0" applyNumberFormat="1" applyFont="1" applyBorder="1" applyAlignment="1" applyProtection="1">
      <alignment horizontal="center" vertical="center" wrapText="1"/>
      <protection locked="0"/>
    </xf>
    <xf numFmtId="14" fontId="23" fillId="0" borderId="28" xfId="0" applyNumberFormat="1"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27" xfId="0" applyFont="1" applyBorder="1" applyAlignment="1" applyProtection="1">
      <alignment wrapText="1"/>
      <protection locked="0"/>
    </xf>
    <xf numFmtId="0" fontId="23" fillId="0" borderId="22" xfId="0" applyFont="1" applyBorder="1" applyAlignment="1" applyProtection="1">
      <alignment wrapText="1"/>
      <protection locked="0"/>
    </xf>
    <xf numFmtId="0" fontId="23" fillId="0" borderId="28" xfId="0" applyFont="1" applyBorder="1" applyAlignment="1" applyProtection="1">
      <alignment wrapText="1"/>
      <protection locked="0"/>
    </xf>
    <xf numFmtId="0" fontId="23" fillId="0" borderId="0" xfId="0" applyFont="1" applyAlignment="1" applyProtection="1">
      <alignment wrapText="1"/>
      <protection locked="0"/>
    </xf>
    <xf numFmtId="0" fontId="24" fillId="0" borderId="30" xfId="0" applyFont="1" applyBorder="1" applyAlignment="1" applyProtection="1">
      <alignment horizontal="justify" vertical="justify" wrapText="1"/>
      <protection locked="0"/>
    </xf>
    <xf numFmtId="9" fontId="23" fillId="0" borderId="31" xfId="0" applyNumberFormat="1" applyFont="1" applyBorder="1" applyAlignment="1" applyProtection="1">
      <alignment horizontal="center" vertical="center" wrapText="1"/>
      <protection locked="0"/>
    </xf>
    <xf numFmtId="14" fontId="23" fillId="0" borderId="31" xfId="0" applyNumberFormat="1" applyFont="1" applyBorder="1" applyAlignment="1" applyProtection="1">
      <alignment horizontal="center" vertical="center" wrapText="1"/>
      <protection locked="0"/>
    </xf>
    <xf numFmtId="14" fontId="23" fillId="0" borderId="32" xfId="0" applyNumberFormat="1"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30" xfId="0" applyFont="1" applyBorder="1" applyAlignment="1" applyProtection="1">
      <alignment wrapText="1"/>
      <protection locked="0"/>
    </xf>
    <xf numFmtId="0" fontId="23" fillId="0" borderId="31" xfId="0" applyFont="1" applyBorder="1" applyAlignment="1" applyProtection="1">
      <alignment wrapText="1"/>
      <protection locked="0"/>
    </xf>
    <xf numFmtId="0" fontId="23" fillId="0" borderId="32" xfId="0" applyFont="1" applyBorder="1" applyAlignment="1" applyProtection="1">
      <alignment wrapText="1"/>
      <protection locked="0"/>
    </xf>
    <xf numFmtId="0" fontId="23" fillId="0" borderId="53" xfId="0" applyFont="1" applyBorder="1" applyAlignment="1" applyProtection="1">
      <alignment horizontal="center" vertical="center" wrapText="1"/>
      <protection locked="0"/>
    </xf>
    <xf numFmtId="9" fontId="23" fillId="0" borderId="11" xfId="0" applyNumberFormat="1" applyFont="1" applyBorder="1" applyAlignment="1" applyProtection="1">
      <alignment horizontal="center" vertical="center" wrapText="1"/>
      <protection locked="0"/>
    </xf>
    <xf numFmtId="14" fontId="23" fillId="0" borderId="53" xfId="0" applyNumberFormat="1" applyFont="1" applyBorder="1" applyAlignment="1" applyProtection="1">
      <alignment horizontal="center" vertical="center" wrapText="1"/>
      <protection locked="0"/>
    </xf>
    <xf numFmtId="14" fontId="23" fillId="0" borderId="63" xfId="0" applyNumberFormat="1" applyFont="1" applyBorder="1" applyAlignment="1" applyProtection="1">
      <alignment horizontal="center" vertical="center" wrapText="1"/>
      <protection locked="0"/>
    </xf>
    <xf numFmtId="0" fontId="23" fillId="0" borderId="16" xfId="0" applyFont="1" applyBorder="1" applyAlignment="1" applyProtection="1">
      <alignment horizontal="center" vertical="center" wrapText="1"/>
      <protection locked="0"/>
    </xf>
    <xf numFmtId="0" fontId="23" fillId="0" borderId="52" xfId="0" applyFont="1" applyBorder="1" applyAlignment="1" applyProtection="1">
      <alignment wrapText="1"/>
      <protection locked="0"/>
    </xf>
    <xf numFmtId="0" fontId="23" fillId="0" borderId="53" xfId="0" applyFont="1" applyBorder="1" applyAlignment="1" applyProtection="1">
      <alignment wrapText="1"/>
      <protection locked="0"/>
    </xf>
    <xf numFmtId="0" fontId="23" fillId="0" borderId="63" xfId="0" applyFont="1" applyBorder="1" applyAlignment="1" applyProtection="1">
      <alignment wrapText="1"/>
      <protection locked="0"/>
    </xf>
    <xf numFmtId="0" fontId="24" fillId="0" borderId="27" xfId="0" applyFont="1" applyBorder="1" applyAlignment="1" applyProtection="1">
      <alignment horizontal="justify" vertical="center" wrapText="1"/>
      <protection locked="0"/>
    </xf>
    <xf numFmtId="0" fontId="23" fillId="0" borderId="23" xfId="0" applyFont="1" applyBorder="1" applyAlignment="1" applyProtection="1">
      <alignment wrapText="1"/>
      <protection locked="0"/>
    </xf>
    <xf numFmtId="0" fontId="23" fillId="0" borderId="50" xfId="0" applyFont="1" applyBorder="1" applyAlignment="1" applyProtection="1">
      <alignment wrapText="1"/>
      <protection locked="0"/>
    </xf>
    <xf numFmtId="0" fontId="24" fillId="0" borderId="52" xfId="0" applyFont="1" applyBorder="1" applyAlignment="1" applyProtection="1">
      <alignment horizontal="justify" vertical="center" wrapText="1"/>
      <protection locked="0"/>
    </xf>
    <xf numFmtId="0" fontId="24" fillId="0" borderId="59" xfId="0" applyFont="1" applyBorder="1" applyAlignment="1" applyProtection="1">
      <alignment horizontal="justify" vertical="justify" wrapText="1"/>
      <protection locked="0"/>
    </xf>
    <xf numFmtId="0" fontId="23" fillId="0" borderId="28"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4" fillId="0" borderId="62" xfId="0" applyFont="1" applyBorder="1" applyAlignment="1" applyProtection="1">
      <alignment horizontal="justify" vertical="justify" wrapText="1"/>
      <protection locked="0"/>
    </xf>
    <xf numFmtId="0" fontId="23" fillId="0" borderId="17" xfId="0" applyFont="1" applyBorder="1" applyAlignment="1" applyProtection="1">
      <alignment horizontal="center" vertical="center" wrapText="1"/>
      <protection locked="0"/>
    </xf>
    <xf numFmtId="166" fontId="0" fillId="0" borderId="22" xfId="0" applyNumberFormat="1" applyBorder="1" applyAlignment="1" applyProtection="1">
      <alignment horizontal="center" vertical="center" wrapText="1"/>
      <protection locked="0"/>
    </xf>
    <xf numFmtId="0" fontId="2" fillId="0" borderId="59" xfId="0" applyFont="1" applyBorder="1" applyAlignment="1" applyProtection="1">
      <alignment vertical="center" wrapText="1"/>
      <protection locked="0"/>
    </xf>
    <xf numFmtId="0" fontId="2" fillId="0" borderId="59" xfId="0" applyFont="1" applyBorder="1" applyAlignment="1" applyProtection="1">
      <alignment wrapText="1"/>
      <protection locked="0"/>
    </xf>
    <xf numFmtId="0" fontId="0" fillId="0" borderId="59" xfId="0" applyBorder="1" applyAlignment="1" applyProtection="1">
      <alignment vertical="center" wrapText="1"/>
      <protection locked="0"/>
    </xf>
    <xf numFmtId="0" fontId="5" fillId="3" borderId="37"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165" fontId="5" fillId="9" borderId="18" xfId="8" applyFont="1" applyFill="1" applyBorder="1" applyAlignment="1" applyProtection="1">
      <alignment horizontal="center" vertical="center" wrapText="1"/>
      <protection locked="0"/>
    </xf>
    <xf numFmtId="165" fontId="5" fillId="9" borderId="12" xfId="8" applyFont="1" applyFill="1" applyBorder="1" applyAlignment="1" applyProtection="1">
      <alignment horizontal="center" vertical="center" wrapText="1"/>
      <protection locked="0"/>
    </xf>
    <xf numFmtId="165" fontId="5" fillId="9" borderId="20" xfId="8" applyFont="1" applyFill="1" applyBorder="1" applyAlignment="1" applyProtection="1">
      <alignment horizontal="center" vertical="center" wrapText="1"/>
      <protection locked="0"/>
    </xf>
    <xf numFmtId="41" fontId="5" fillId="6" borderId="37" xfId="3" applyFont="1" applyFill="1" applyBorder="1" applyAlignment="1" applyProtection="1">
      <alignment horizontal="center" vertical="center" wrapText="1"/>
      <protection locked="0"/>
    </xf>
    <xf numFmtId="0" fontId="2" fillId="0" borderId="52" xfId="0" applyFont="1" applyBorder="1" applyAlignment="1" applyProtection="1">
      <alignment vertical="center" wrapText="1"/>
      <protection locked="0"/>
    </xf>
    <xf numFmtId="9" fontId="0" fillId="0" borderId="53" xfId="0" applyNumberFormat="1" applyBorder="1" applyAlignment="1" applyProtection="1">
      <alignment horizontal="center" vertical="center" wrapText="1"/>
      <protection locked="0"/>
    </xf>
    <xf numFmtId="14" fontId="0" fillId="0" borderId="22" xfId="0" applyNumberFormat="1" applyBorder="1" applyAlignment="1" applyProtection="1">
      <alignment horizontal="center" wrapText="1"/>
      <protection locked="0"/>
    </xf>
    <xf numFmtId="14" fontId="0" fillId="0" borderId="28" xfId="0" applyNumberFormat="1" applyBorder="1" applyAlignment="1" applyProtection="1">
      <alignment horizontal="center" wrapText="1"/>
      <protection locked="0"/>
    </xf>
    <xf numFmtId="14" fontId="0" fillId="0" borderId="31" xfId="0" applyNumberFormat="1" applyBorder="1" applyAlignment="1" applyProtection="1">
      <alignment horizontal="center" wrapText="1"/>
      <protection locked="0"/>
    </xf>
    <xf numFmtId="14" fontId="0" fillId="0" borderId="32" xfId="0" applyNumberFormat="1" applyBorder="1" applyAlignment="1" applyProtection="1">
      <alignment horizontal="center" wrapText="1"/>
      <protection locked="0"/>
    </xf>
    <xf numFmtId="14" fontId="0" fillId="0" borderId="53" xfId="0" applyNumberFormat="1" applyBorder="1" applyAlignment="1" applyProtection="1">
      <alignment horizontal="center" wrapText="1"/>
      <protection locked="0"/>
    </xf>
    <xf numFmtId="14" fontId="0" fillId="0" borderId="63" xfId="0" applyNumberFormat="1" applyBorder="1" applyAlignment="1" applyProtection="1">
      <alignment horizontal="center" wrapText="1"/>
      <protection locked="0"/>
    </xf>
    <xf numFmtId="0" fontId="23" fillId="0" borderId="22" xfId="0" applyFont="1" applyBorder="1" applyAlignment="1" applyProtection="1">
      <alignment horizontal="center" vertical="center" wrapText="1"/>
      <protection locked="0"/>
    </xf>
    <xf numFmtId="0" fontId="23" fillId="0" borderId="31" xfId="0" applyFont="1" applyBorder="1" applyAlignment="1" applyProtection="1">
      <alignment horizontal="center" vertical="center" wrapText="1"/>
      <protection locked="0"/>
    </xf>
    <xf numFmtId="0" fontId="24" fillId="0" borderId="51" xfId="0" applyFont="1" applyBorder="1" applyAlignment="1" applyProtection="1">
      <alignment wrapText="1"/>
      <protection locked="0"/>
    </xf>
    <xf numFmtId="0" fontId="23" fillId="0" borderId="47" xfId="0" applyFont="1" applyBorder="1" applyAlignment="1" applyProtection="1">
      <alignment horizontal="center" vertical="center" wrapText="1"/>
      <protection locked="0"/>
    </xf>
    <xf numFmtId="9" fontId="23" fillId="0" borderId="12" xfId="0" applyNumberFormat="1" applyFont="1" applyBorder="1" applyAlignment="1" applyProtection="1">
      <alignment horizontal="center" vertical="center" wrapText="1"/>
      <protection locked="0"/>
    </xf>
    <xf numFmtId="14" fontId="23" fillId="0" borderId="47" xfId="0" applyNumberFormat="1" applyFont="1" applyBorder="1" applyAlignment="1" applyProtection="1">
      <alignment horizontal="center" vertical="center" wrapText="1"/>
      <protection locked="0"/>
    </xf>
    <xf numFmtId="14" fontId="23" fillId="0" borderId="64" xfId="0" applyNumberFormat="1" applyFont="1" applyBorder="1" applyAlignment="1" applyProtection="1">
      <alignment horizontal="center" vertical="center" wrapText="1"/>
      <protection locked="0"/>
    </xf>
    <xf numFmtId="0" fontId="23" fillId="0" borderId="51" xfId="0" applyFont="1" applyBorder="1" applyAlignment="1" applyProtection="1">
      <alignment wrapText="1"/>
      <protection locked="0"/>
    </xf>
    <xf numFmtId="0" fontId="23" fillId="0" borderId="47" xfId="0" applyFont="1" applyBorder="1" applyAlignment="1" applyProtection="1">
      <alignment wrapText="1"/>
      <protection locked="0"/>
    </xf>
    <xf numFmtId="0" fontId="23" fillId="0" borderId="64" xfId="0" applyFont="1" applyBorder="1" applyAlignment="1" applyProtection="1">
      <alignment wrapText="1"/>
      <protection locked="0"/>
    </xf>
    <xf numFmtId="14" fontId="23" fillId="0" borderId="11" xfId="0" applyNumberFormat="1" applyFont="1" applyBorder="1" applyAlignment="1" applyProtection="1">
      <alignment horizontal="center" vertical="center" wrapText="1"/>
      <protection locked="0"/>
    </xf>
    <xf numFmtId="14" fontId="23" fillId="0" borderId="19" xfId="0" applyNumberFormat="1" applyFont="1" applyBorder="1" applyAlignment="1" applyProtection="1">
      <alignment horizontal="center" vertical="center" wrapText="1"/>
      <protection locked="0"/>
    </xf>
    <xf numFmtId="41" fontId="5" fillId="8" borderId="2" xfId="3" applyFont="1" applyFill="1" applyBorder="1" applyAlignment="1" applyProtection="1">
      <alignment horizontal="center" vertical="center" wrapText="1"/>
      <protection locked="0"/>
    </xf>
    <xf numFmtId="0" fontId="2" fillId="10" borderId="59" xfId="0" applyFont="1" applyFill="1" applyBorder="1" applyAlignment="1" applyProtection="1">
      <alignment horizontal="left" vertical="center" wrapText="1"/>
      <protection locked="0"/>
    </xf>
    <xf numFmtId="14" fontId="2" fillId="10" borderId="28" xfId="0" applyNumberFormat="1" applyFont="1" applyFill="1" applyBorder="1" applyAlignment="1" applyProtection="1">
      <alignment horizontal="center" vertical="center" wrapText="1"/>
      <protection locked="0"/>
    </xf>
    <xf numFmtId="9" fontId="2" fillId="10" borderId="22" xfId="0" applyNumberFormat="1" applyFont="1" applyFill="1" applyBorder="1" applyAlignment="1" applyProtection="1">
      <alignment horizontal="center" vertical="center" wrapText="1"/>
      <protection locked="0"/>
    </xf>
    <xf numFmtId="0" fontId="29" fillId="0" borderId="28" xfId="4" applyFont="1" applyBorder="1" applyAlignment="1" applyProtection="1">
      <alignment horizontal="center" vertical="center" wrapText="1"/>
      <protection locked="0"/>
    </xf>
    <xf numFmtId="0" fontId="29" fillId="0" borderId="25" xfId="4" applyFont="1" applyBorder="1" applyAlignment="1" applyProtection="1">
      <alignment horizontal="center" vertical="center" wrapText="1"/>
      <protection locked="0"/>
    </xf>
    <xf numFmtId="14" fontId="15" fillId="0" borderId="25" xfId="0" applyNumberFormat="1" applyFont="1" applyBorder="1" applyAlignment="1">
      <alignment horizontal="left" vertical="center" wrapText="1"/>
    </xf>
    <xf numFmtId="0" fontId="13" fillId="0" borderId="31" xfId="6" applyBorder="1" applyAlignment="1" applyProtection="1">
      <alignment vertical="center" wrapText="1"/>
      <protection locked="0"/>
    </xf>
    <xf numFmtId="0" fontId="2" fillId="10" borderId="30" xfId="0" applyFont="1" applyFill="1" applyBorder="1" applyAlignment="1" applyProtection="1">
      <alignment vertical="center" wrapText="1"/>
      <protection locked="0"/>
    </xf>
    <xf numFmtId="14" fontId="0" fillId="10" borderId="28" xfId="0" applyNumberFormat="1" applyFill="1" applyBorder="1" applyAlignment="1" applyProtection="1">
      <alignment horizontal="center" vertical="center" wrapText="1"/>
      <protection locked="0"/>
    </xf>
    <xf numFmtId="9" fontId="0" fillId="10" borderId="22" xfId="0" applyNumberFormat="1" applyFill="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10" borderId="65" xfId="0" applyFont="1" applyFill="1" applyBorder="1" applyAlignment="1" applyProtection="1">
      <alignment vertical="center" wrapText="1"/>
      <protection locked="0"/>
    </xf>
    <xf numFmtId="0" fontId="13" fillId="0" borderId="31" xfId="6" applyBorder="1" applyAlignment="1" applyProtection="1">
      <alignment horizontal="center" vertical="center" wrapText="1"/>
      <protection locked="0"/>
    </xf>
    <xf numFmtId="9" fontId="0" fillId="10" borderId="31" xfId="0" applyNumberFormat="1" applyFill="1" applyBorder="1" applyAlignment="1" applyProtection="1">
      <alignment horizontal="center" vertical="center" wrapText="1"/>
      <protection locked="0"/>
    </xf>
    <xf numFmtId="9" fontId="0" fillId="10" borderId="23" xfId="0" applyNumberFormat="1" applyFill="1" applyBorder="1" applyAlignment="1" applyProtection="1">
      <alignment horizontal="center" vertical="center" wrapText="1"/>
      <protection locked="0"/>
    </xf>
    <xf numFmtId="0" fontId="2" fillId="10" borderId="61" xfId="0" applyFont="1" applyFill="1" applyBorder="1" applyAlignment="1" applyProtection="1">
      <alignment horizontal="left" vertical="center" wrapText="1"/>
      <protection locked="0"/>
    </xf>
    <xf numFmtId="14" fontId="2" fillId="10" borderId="32" xfId="0" applyNumberFormat="1" applyFont="1" applyFill="1" applyBorder="1" applyAlignment="1" applyProtection="1">
      <alignment horizontal="center" vertical="center" wrapText="1"/>
      <protection locked="0"/>
    </xf>
    <xf numFmtId="0" fontId="0" fillId="0" borderId="31" xfId="0" applyBorder="1" applyAlignment="1" applyProtection="1">
      <alignment horizontal="left" vertical="top" wrapText="1"/>
      <protection locked="0"/>
    </xf>
    <xf numFmtId="0" fontId="13" fillId="0" borderId="29" xfId="6" applyBorder="1" applyAlignment="1">
      <alignment horizontal="center" vertical="center" wrapText="1"/>
    </xf>
    <xf numFmtId="0" fontId="0" fillId="10" borderId="0" xfId="0" applyFill="1" applyProtection="1">
      <protection locked="0"/>
    </xf>
    <xf numFmtId="9" fontId="0" fillId="10" borderId="73" xfId="0" applyNumberFormat="1" applyFill="1" applyBorder="1" applyAlignment="1" applyProtection="1">
      <alignment horizontal="center" vertical="center" wrapText="1"/>
      <protection locked="0"/>
    </xf>
    <xf numFmtId="0" fontId="13" fillId="0" borderId="26" xfId="6" applyBorder="1" applyAlignment="1">
      <alignment horizontal="center" vertical="center" wrapText="1"/>
    </xf>
    <xf numFmtId="0" fontId="16" fillId="10" borderId="46" xfId="0" applyFont="1" applyFill="1" applyBorder="1" applyAlignment="1" applyProtection="1">
      <alignment horizontal="left" vertical="top" wrapText="1"/>
      <protection locked="0"/>
    </xf>
    <xf numFmtId="0" fontId="2" fillId="10" borderId="61" xfId="0" applyFont="1" applyFill="1" applyBorder="1" applyAlignment="1" applyProtection="1">
      <alignment vertical="center" wrapText="1"/>
      <protection locked="0"/>
    </xf>
    <xf numFmtId="9" fontId="0" fillId="10" borderId="73" xfId="0" applyNumberFormat="1" applyFill="1" applyBorder="1" applyAlignment="1" applyProtection="1">
      <alignment horizontal="center" vertical="center"/>
      <protection locked="0"/>
    </xf>
    <xf numFmtId="0" fontId="16" fillId="10" borderId="31" xfId="0" applyFont="1" applyFill="1" applyBorder="1" applyAlignment="1" applyProtection="1">
      <alignment horizontal="left" vertical="center" wrapText="1"/>
      <protection locked="0"/>
    </xf>
    <xf numFmtId="0" fontId="2" fillId="10" borderId="0" xfId="0" applyFont="1" applyFill="1" applyAlignment="1" applyProtection="1">
      <alignment vertical="center" wrapText="1"/>
      <protection locked="0"/>
    </xf>
    <xf numFmtId="0" fontId="0" fillId="10" borderId="69" xfId="0" applyFill="1" applyBorder="1" applyAlignment="1" applyProtection="1">
      <alignment horizontal="center" vertical="center" wrapText="1"/>
      <protection locked="0"/>
    </xf>
    <xf numFmtId="0" fontId="2" fillId="0" borderId="31" xfId="0" applyFont="1" applyBorder="1" applyAlignment="1">
      <alignment horizontal="center" vertical="center" wrapText="1"/>
    </xf>
    <xf numFmtId="0" fontId="2" fillId="0" borderId="46" xfId="0" applyFont="1" applyBorder="1" applyAlignment="1">
      <alignment horizontal="center" vertical="center" wrapText="1"/>
    </xf>
    <xf numFmtId="0" fontId="16" fillId="0" borderId="31" xfId="0" applyFont="1" applyBorder="1" applyAlignment="1" applyProtection="1">
      <alignment horizontal="left" vertical="center" wrapText="1"/>
      <protection locked="0"/>
    </xf>
    <xf numFmtId="0" fontId="2" fillId="10" borderId="59" xfId="0" applyFont="1" applyFill="1" applyBorder="1" applyAlignment="1" applyProtection="1">
      <alignment vertical="center" wrapText="1"/>
      <protection locked="0"/>
    </xf>
    <xf numFmtId="14" fontId="0" fillId="10" borderId="50" xfId="0" applyNumberFormat="1" applyFill="1" applyBorder="1" applyAlignment="1" applyProtection="1">
      <alignment horizontal="center" vertical="center" wrapText="1"/>
      <protection locked="0"/>
    </xf>
    <xf numFmtId="9" fontId="0" fillId="10" borderId="0" xfId="0" applyNumberFormat="1" applyFill="1" applyAlignment="1" applyProtection="1">
      <alignment horizontal="center" vertical="center"/>
      <protection locked="0"/>
    </xf>
    <xf numFmtId="0" fontId="2" fillId="10" borderId="31" xfId="0" applyFont="1" applyFill="1" applyBorder="1" applyAlignment="1" applyProtection="1">
      <alignment vertical="center" wrapText="1"/>
      <protection locked="0"/>
    </xf>
    <xf numFmtId="0" fontId="16" fillId="0" borderId="31" xfId="0" applyFont="1" applyBorder="1" applyAlignment="1" applyProtection="1">
      <alignment horizontal="left" vertical="center"/>
      <protection locked="0"/>
    </xf>
    <xf numFmtId="14" fontId="0" fillId="10" borderId="32" xfId="0" applyNumberFormat="1" applyFill="1" applyBorder="1" applyAlignment="1" applyProtection="1">
      <alignment horizontal="center" vertical="center" wrapText="1"/>
      <protection locked="0"/>
    </xf>
    <xf numFmtId="14" fontId="0" fillId="10" borderId="22" xfId="0" applyNumberForma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wrapText="1"/>
      <protection locked="0"/>
    </xf>
    <xf numFmtId="0" fontId="2" fillId="10" borderId="30" xfId="0" applyFont="1" applyFill="1" applyBorder="1" applyAlignment="1" applyProtection="1">
      <alignment horizontal="center" vertical="center" wrapText="1"/>
      <protection locked="0"/>
    </xf>
    <xf numFmtId="0" fontId="29" fillId="10" borderId="28" xfId="4" applyFont="1" applyFill="1" applyBorder="1" applyAlignment="1" applyProtection="1">
      <alignment horizontal="center" vertical="center" wrapText="1"/>
      <protection locked="0"/>
    </xf>
    <xf numFmtId="0" fontId="29" fillId="10" borderId="24" xfId="4" applyFont="1" applyFill="1" applyBorder="1" applyAlignment="1" applyProtection="1">
      <alignment horizontal="center" vertical="center" wrapText="1"/>
      <protection locked="0"/>
    </xf>
    <xf numFmtId="0" fontId="16" fillId="10" borderId="47" xfId="0" applyFont="1" applyFill="1" applyBorder="1" applyAlignment="1" applyProtection="1">
      <alignment horizontal="left" vertical="center" wrapText="1"/>
      <protection locked="0"/>
    </xf>
    <xf numFmtId="0" fontId="13" fillId="10" borderId="47" xfId="6" applyFill="1" applyBorder="1" applyAlignment="1" applyProtection="1">
      <alignment horizontal="center" vertical="center" wrapText="1"/>
      <protection locked="0"/>
    </xf>
    <xf numFmtId="0" fontId="2" fillId="10" borderId="27" xfId="0" applyFont="1" applyFill="1" applyBorder="1" applyAlignment="1" applyProtection="1">
      <alignment horizontal="left" vertical="center" wrapText="1"/>
      <protection locked="0"/>
    </xf>
    <xf numFmtId="0" fontId="2" fillId="10" borderId="0" xfId="0" applyFont="1" applyFill="1" applyAlignment="1" applyProtection="1">
      <alignment horizontal="center" vertical="center" wrapText="1"/>
      <protection locked="0"/>
    </xf>
    <xf numFmtId="9" fontId="2" fillId="10" borderId="31" xfId="0" applyNumberFormat="1" applyFont="1" applyFill="1" applyBorder="1" applyAlignment="1" applyProtection="1">
      <alignment horizontal="center" vertical="center" wrapText="1"/>
      <protection locked="0"/>
    </xf>
    <xf numFmtId="0" fontId="2" fillId="10" borderId="32" xfId="0" applyFont="1" applyFill="1" applyBorder="1" applyAlignment="1" applyProtection="1">
      <alignment horizontal="center" vertical="center" wrapText="1"/>
      <protection locked="0"/>
    </xf>
    <xf numFmtId="0" fontId="2" fillId="10" borderId="46" xfId="0" applyFont="1" applyFill="1" applyBorder="1" applyAlignment="1" applyProtection="1">
      <alignment horizontal="center" vertical="center" wrapText="1"/>
      <protection locked="0"/>
    </xf>
    <xf numFmtId="0" fontId="17" fillId="10" borderId="29" xfId="0" applyFont="1" applyFill="1" applyBorder="1" applyAlignment="1" applyProtection="1">
      <alignment horizontal="left" vertical="center" wrapText="1"/>
      <protection locked="0"/>
    </xf>
    <xf numFmtId="0" fontId="2" fillId="10" borderId="29" xfId="0"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41" fontId="4" fillId="7" borderId="69" xfId="3" applyFont="1" applyFill="1" applyBorder="1" applyAlignment="1" applyProtection="1">
      <alignment horizontal="center" vertical="center" wrapText="1"/>
      <protection locked="0"/>
    </xf>
    <xf numFmtId="14" fontId="0" fillId="0" borderId="22"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wrapText="1"/>
      <protection locked="0"/>
    </xf>
    <xf numFmtId="0" fontId="5" fillId="3" borderId="78" xfId="0" applyFont="1" applyFill="1" applyBorder="1" applyAlignment="1" applyProtection="1">
      <alignment horizontal="center" vertical="center" wrapText="1"/>
      <protection locked="0"/>
    </xf>
    <xf numFmtId="0" fontId="5" fillId="4" borderId="79" xfId="0" applyFont="1" applyFill="1" applyBorder="1" applyAlignment="1" applyProtection="1">
      <alignment horizontal="center" vertical="center" wrapText="1"/>
      <protection locked="0"/>
    </xf>
    <xf numFmtId="0" fontId="5" fillId="4" borderId="80" xfId="0" applyFont="1" applyFill="1" applyBorder="1" applyAlignment="1" applyProtection="1">
      <alignment horizontal="center" vertical="center" wrapText="1"/>
      <protection locked="0"/>
    </xf>
    <xf numFmtId="0" fontId="5" fillId="4" borderId="81" xfId="0" applyFont="1" applyFill="1" applyBorder="1" applyAlignment="1" applyProtection="1">
      <alignment horizontal="center" vertical="center" wrapText="1"/>
      <protection locked="0"/>
    </xf>
    <xf numFmtId="0" fontId="5" fillId="4" borderId="82" xfId="0" applyFont="1" applyFill="1" applyBorder="1" applyAlignment="1" applyProtection="1">
      <alignment horizontal="center" vertical="center" wrapText="1"/>
      <protection locked="0"/>
    </xf>
    <xf numFmtId="165" fontId="5" fillId="9" borderId="15" xfId="8" applyFont="1" applyFill="1" applyBorder="1" applyAlignment="1" applyProtection="1">
      <alignment horizontal="center" vertical="center" wrapText="1"/>
      <protection locked="0"/>
    </xf>
    <xf numFmtId="41" fontId="5" fillId="6" borderId="83" xfId="3" applyFont="1" applyFill="1" applyBorder="1" applyAlignment="1" applyProtection="1">
      <alignment horizontal="center" vertical="center" wrapText="1"/>
      <protection locked="0"/>
    </xf>
    <xf numFmtId="41" fontId="5" fillId="6" borderId="84" xfId="3" applyFont="1" applyFill="1" applyBorder="1" applyAlignment="1" applyProtection="1">
      <alignment horizontal="center" vertical="center" wrapText="1"/>
      <protection locked="0"/>
    </xf>
    <xf numFmtId="41" fontId="5" fillId="6" borderId="85" xfId="3" applyFont="1" applyFill="1" applyBorder="1" applyAlignment="1" applyProtection="1">
      <alignment horizontal="center" vertical="center" wrapText="1"/>
      <protection locked="0"/>
    </xf>
    <xf numFmtId="0" fontId="30" fillId="0" borderId="86" xfId="0" applyFont="1" applyBorder="1" applyAlignment="1">
      <alignment wrapText="1"/>
    </xf>
    <xf numFmtId="0" fontId="0" fillId="0" borderId="26" xfId="0" applyBorder="1" applyAlignment="1" applyProtection="1">
      <alignment vertical="center" wrapText="1"/>
      <protection locked="0"/>
    </xf>
    <xf numFmtId="9" fontId="0" fillId="0" borderId="26" xfId="0" applyNumberFormat="1" applyBorder="1" applyAlignment="1" applyProtection="1">
      <alignment horizontal="center" vertical="center" wrapText="1"/>
      <protection locked="0"/>
    </xf>
    <xf numFmtId="14" fontId="0" fillId="0" borderId="26" xfId="0" applyNumberFormat="1" applyBorder="1" applyAlignment="1" applyProtection="1">
      <alignment horizontal="center" vertical="center" wrapText="1"/>
      <protection locked="0"/>
    </xf>
    <xf numFmtId="14" fontId="0" fillId="0" borderId="87" xfId="0" applyNumberFormat="1" applyBorder="1" applyAlignment="1" applyProtection="1">
      <alignment horizontal="center" vertical="center" wrapText="1"/>
      <protection locked="0"/>
    </xf>
    <xf numFmtId="0" fontId="0" fillId="0" borderId="29" xfId="0" applyBorder="1" applyAlignment="1" applyProtection="1">
      <alignment vertical="center" wrapText="1"/>
      <protection locked="0"/>
    </xf>
    <xf numFmtId="9" fontId="0" fillId="0" borderId="29" xfId="0" applyNumberFormat="1" applyBorder="1" applyAlignment="1" applyProtection="1">
      <alignment horizontal="center" vertical="center" wrapText="1"/>
      <protection locked="0"/>
    </xf>
    <xf numFmtId="14" fontId="0" fillId="0" borderId="29" xfId="0" applyNumberFormat="1" applyBorder="1" applyAlignment="1" applyProtection="1">
      <alignment horizontal="center" vertical="center" wrapText="1"/>
      <protection locked="0"/>
    </xf>
    <xf numFmtId="14" fontId="0" fillId="0" borderId="88" xfId="0" applyNumberFormat="1" applyBorder="1" applyAlignment="1" applyProtection="1">
      <alignment horizontal="center" vertical="center" wrapText="1"/>
      <protection locked="0"/>
    </xf>
    <xf numFmtId="0" fontId="30" fillId="0" borderId="86" xfId="0" applyFont="1" applyBorder="1" applyAlignment="1">
      <alignment vertical="top" wrapText="1"/>
    </xf>
    <xf numFmtId="0" fontId="0" fillId="0" borderId="12" xfId="0" applyBorder="1" applyAlignment="1" applyProtection="1">
      <alignment vertical="center" wrapText="1"/>
      <protection locked="0"/>
    </xf>
    <xf numFmtId="9" fontId="0" fillId="0" borderId="12" xfId="0" applyNumberFormat="1" applyBorder="1" applyAlignment="1" applyProtection="1">
      <alignment horizontal="center" vertical="center" wrapText="1"/>
      <protection locked="0"/>
    </xf>
    <xf numFmtId="14" fontId="0" fillId="0" borderId="89" xfId="0" applyNumberFormat="1" applyBorder="1" applyAlignment="1" applyProtection="1">
      <alignment horizontal="center" vertical="center" wrapText="1"/>
      <protection locked="0"/>
    </xf>
    <xf numFmtId="0" fontId="30" fillId="0" borderId="92" xfId="0" applyFont="1" applyBorder="1" applyAlignment="1">
      <alignment vertical="top" wrapText="1"/>
    </xf>
    <xf numFmtId="0" fontId="0" fillId="0" borderId="84" xfId="0" applyBorder="1" applyAlignment="1" applyProtection="1">
      <alignment vertical="center" wrapText="1"/>
      <protection locked="0"/>
    </xf>
    <xf numFmtId="9" fontId="0" fillId="0" borderId="84" xfId="0" applyNumberFormat="1" applyBorder="1" applyAlignment="1" applyProtection="1">
      <alignment horizontal="center" vertical="center" wrapText="1"/>
      <protection locked="0"/>
    </xf>
    <xf numFmtId="0" fontId="0" fillId="0" borderId="32" xfId="0" applyBorder="1" applyAlignment="1" applyProtection="1">
      <alignment horizontal="center"/>
      <protection locked="0"/>
    </xf>
    <xf numFmtId="0" fontId="0" fillId="0" borderId="23"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1" xfId="0" applyBorder="1" applyAlignment="1" applyProtection="1">
      <alignment horizontal="center" wrapText="1"/>
      <protection locked="0"/>
    </xf>
    <xf numFmtId="0" fontId="0" fillId="10" borderId="27" xfId="0" applyFill="1" applyBorder="1" applyAlignment="1" applyProtection="1">
      <alignment horizontal="center" vertical="center" wrapText="1"/>
      <protection locked="0"/>
    </xf>
    <xf numFmtId="0" fontId="0" fillId="10" borderId="30" xfId="0" applyFill="1" applyBorder="1" applyAlignment="1" applyProtection="1">
      <alignment horizontal="center" vertical="center" wrapText="1"/>
      <protection locked="0"/>
    </xf>
    <xf numFmtId="0" fontId="0" fillId="10" borderId="49" xfId="0" applyFill="1" applyBorder="1" applyAlignment="1" applyProtection="1">
      <alignment horizontal="center" vertical="center" wrapText="1"/>
      <protection locked="0"/>
    </xf>
    <xf numFmtId="41" fontId="5" fillId="8" borderId="46" xfId="3" applyFont="1" applyFill="1" applyBorder="1" applyAlignment="1" applyProtection="1">
      <alignment horizontal="center" vertical="center" wrapText="1"/>
      <protection locked="0"/>
    </xf>
    <xf numFmtId="0" fontId="0" fillId="10" borderId="22" xfId="0" applyFill="1" applyBorder="1" applyAlignment="1" applyProtection="1">
      <alignment horizontal="center" vertical="center" wrapText="1"/>
      <protection locked="0"/>
    </xf>
    <xf numFmtId="0" fontId="2" fillId="10" borderId="22" xfId="0" applyFont="1" applyFill="1" applyBorder="1" applyAlignment="1" applyProtection="1">
      <alignment horizontal="center" vertical="center" wrapText="1"/>
      <protection locked="0"/>
    </xf>
    <xf numFmtId="0" fontId="2" fillId="10" borderId="31" xfId="0" applyFont="1" applyFill="1" applyBorder="1" applyAlignment="1" applyProtection="1">
      <alignment horizontal="center" vertical="center" wrapText="1"/>
      <protection locked="0"/>
    </xf>
    <xf numFmtId="0" fontId="2" fillId="0" borderId="55" xfId="0" applyFont="1" applyBorder="1" applyAlignment="1" applyProtection="1">
      <alignment vertical="center" wrapText="1"/>
      <protection locked="0"/>
    </xf>
    <xf numFmtId="0" fontId="2" fillId="10" borderId="30" xfId="0" applyFont="1" applyFill="1" applyBorder="1" applyAlignment="1" applyProtection="1">
      <alignment wrapText="1"/>
      <protection locked="0"/>
    </xf>
    <xf numFmtId="0" fontId="2" fillId="10" borderId="49" xfId="0" applyFont="1" applyFill="1" applyBorder="1" applyAlignment="1" applyProtection="1">
      <alignment vertical="center" wrapText="1"/>
      <protection locked="0"/>
    </xf>
    <xf numFmtId="0" fontId="2" fillId="0" borderId="0" xfId="0" applyFont="1" applyAlignment="1" applyProtection="1">
      <alignment horizontal="left" vertical="center" wrapText="1"/>
      <protection locked="0"/>
    </xf>
    <xf numFmtId="41" fontId="5" fillId="8" borderId="18" xfId="3" applyFont="1" applyFill="1" applyBorder="1" applyAlignment="1" applyProtection="1">
      <alignment horizontal="center" vertical="center" wrapText="1"/>
      <protection locked="0"/>
    </xf>
    <xf numFmtId="41" fontId="5" fillId="8" borderId="20" xfId="3" applyFont="1" applyFill="1" applyBorder="1" applyAlignment="1" applyProtection="1">
      <alignment horizontal="center" vertical="center" wrapText="1"/>
      <protection locked="0"/>
    </xf>
    <xf numFmtId="9" fontId="0" fillId="0" borderId="57" xfId="2" applyFont="1" applyBorder="1" applyAlignment="1" applyProtection="1">
      <alignment horizontal="center" vertical="center"/>
      <protection locked="0"/>
    </xf>
    <xf numFmtId="0" fontId="2" fillId="0" borderId="57" xfId="0" applyFont="1" applyBorder="1" applyAlignment="1" applyProtection="1">
      <alignment wrapText="1"/>
      <protection locked="0"/>
    </xf>
    <xf numFmtId="9" fontId="0" fillId="0" borderId="57" xfId="0" applyNumberFormat="1" applyBorder="1" applyAlignment="1" applyProtection="1">
      <alignment horizontal="center" vertical="center" wrapText="1"/>
      <protection locked="0"/>
    </xf>
    <xf numFmtId="14" fontId="18" fillId="0" borderId="57" xfId="0" applyNumberFormat="1" applyFont="1" applyBorder="1" applyAlignment="1">
      <alignment horizontal="center" vertical="center"/>
    </xf>
    <xf numFmtId="0" fontId="2" fillId="0" borderId="31" xfId="0" applyFont="1" applyBorder="1" applyAlignment="1" applyProtection="1">
      <alignment vertical="center" wrapText="1"/>
      <protection locked="0"/>
    </xf>
    <xf numFmtId="166" fontId="0" fillId="0" borderId="31" xfId="2" applyNumberFormat="1" applyFont="1" applyBorder="1" applyAlignment="1" applyProtection="1">
      <alignment horizontal="center" vertical="center" wrapText="1"/>
      <protection locked="0"/>
    </xf>
    <xf numFmtId="14" fontId="18" fillId="0" borderId="31" xfId="0" applyNumberFormat="1" applyFont="1" applyBorder="1" applyAlignment="1">
      <alignment horizontal="center" vertical="center" wrapText="1"/>
    </xf>
    <xf numFmtId="0" fontId="2" fillId="0" borderId="53" xfId="0" applyFont="1" applyBorder="1" applyAlignment="1" applyProtection="1">
      <alignment vertical="center" wrapText="1"/>
      <protection locked="0"/>
    </xf>
    <xf numFmtId="166" fontId="0" fillId="0" borderId="53" xfId="2" applyNumberFormat="1" applyFont="1" applyBorder="1" applyAlignment="1" applyProtection="1">
      <alignment horizontal="center" vertical="center" wrapText="1"/>
      <protection locked="0"/>
    </xf>
    <xf numFmtId="0" fontId="33" fillId="0" borderId="31" xfId="0" applyFont="1" applyBorder="1" applyAlignment="1">
      <alignment vertical="center" wrapText="1"/>
    </xf>
    <xf numFmtId="9" fontId="18" fillId="0" borderId="31" xfId="0" applyNumberFormat="1" applyFont="1" applyBorder="1" applyAlignment="1">
      <alignment horizontal="center" vertical="center" wrapText="1"/>
    </xf>
    <xf numFmtId="14" fontId="18" fillId="0" borderId="22" xfId="0" applyNumberFormat="1" applyFont="1" applyBorder="1" applyAlignment="1">
      <alignment horizontal="center" vertical="center" wrapText="1"/>
    </xf>
    <xf numFmtId="0" fontId="18" fillId="0" borderId="22" xfId="0" applyFont="1" applyBorder="1" applyAlignment="1">
      <alignment horizontal="left" vertical="center" wrapText="1"/>
    </xf>
    <xf numFmtId="0" fontId="18" fillId="0" borderId="31" xfId="0" applyFont="1" applyBorder="1" applyAlignment="1">
      <alignment horizontal="left" vertical="center" wrapText="1"/>
    </xf>
    <xf numFmtId="0" fontId="18" fillId="0" borderId="52" xfId="0" applyFont="1" applyBorder="1" applyAlignment="1">
      <alignment horizontal="center" vertical="center" wrapText="1"/>
    </xf>
    <xf numFmtId="14" fontId="18" fillId="0" borderId="53" xfId="0" applyNumberFormat="1" applyFont="1" applyBorder="1" applyAlignment="1">
      <alignment horizontal="center" vertical="center" wrapText="1"/>
    </xf>
    <xf numFmtId="0" fontId="18" fillId="0" borderId="53" xfId="0" applyFont="1" applyBorder="1" applyAlignment="1">
      <alignment horizontal="left" vertical="center" wrapText="1"/>
    </xf>
    <xf numFmtId="0" fontId="2" fillId="0" borderId="22" xfId="0" applyFont="1" applyBorder="1" applyAlignment="1" applyProtection="1">
      <alignment horizontal="left"/>
      <protection locked="0"/>
    </xf>
    <xf numFmtId="0" fontId="2" fillId="0" borderId="31" xfId="0" applyFont="1" applyBorder="1" applyAlignment="1" applyProtection="1">
      <alignment horizontal="left" wrapText="1"/>
      <protection locked="0"/>
    </xf>
    <xf numFmtId="0" fontId="2" fillId="0" borderId="31" xfId="0" applyFont="1" applyBorder="1" applyAlignment="1" applyProtection="1">
      <alignment horizontal="left"/>
      <protection locked="0"/>
    </xf>
    <xf numFmtId="0" fontId="2" fillId="0" borderId="53" xfId="0" applyFont="1" applyBorder="1" applyAlignment="1" applyProtection="1">
      <alignment horizontal="left" wrapText="1"/>
      <protection locked="0"/>
    </xf>
    <xf numFmtId="0" fontId="18" fillId="0" borderId="27" xfId="0" applyFont="1" applyBorder="1" applyAlignment="1">
      <alignment wrapText="1"/>
    </xf>
    <xf numFmtId="0" fontId="18" fillId="0" borderId="22" xfId="0" applyFont="1" applyBorder="1" applyAlignment="1">
      <alignment horizontal="center" vertical="center" wrapText="1"/>
    </xf>
    <xf numFmtId="9" fontId="18" fillId="0" borderId="22" xfId="0" applyNumberFormat="1" applyFont="1" applyBorder="1" applyAlignment="1">
      <alignment horizontal="center" vertical="center" wrapText="1"/>
    </xf>
    <xf numFmtId="0" fontId="0" fillId="0" borderId="30" xfId="0" applyBorder="1" applyAlignment="1" applyProtection="1">
      <alignment vertical="center" wrapText="1"/>
      <protection locked="0"/>
    </xf>
    <xf numFmtId="0" fontId="2" fillId="0" borderId="31" xfId="0" applyFont="1" applyBorder="1" applyAlignment="1" applyProtection="1">
      <alignment horizontal="left" vertical="center" wrapText="1"/>
      <protection locked="0"/>
    </xf>
    <xf numFmtId="0" fontId="18" fillId="0" borderId="31" xfId="0" applyFont="1" applyBorder="1" applyAlignment="1">
      <alignment horizontal="center" vertical="center" wrapText="1"/>
    </xf>
    <xf numFmtId="0" fontId="0" fillId="0" borderId="52" xfId="0" applyBorder="1" applyAlignment="1" applyProtection="1">
      <alignment horizontal="left" vertical="center" wrapText="1"/>
      <protection locked="0"/>
    </xf>
    <xf numFmtId="0" fontId="18" fillId="0" borderId="53" xfId="0" applyFont="1" applyBorder="1" applyAlignment="1">
      <alignment horizontal="center" vertical="center" wrapText="1"/>
    </xf>
    <xf numFmtId="14" fontId="32" fillId="10" borderId="22" xfId="0" applyNumberFormat="1" applyFont="1" applyFill="1" applyBorder="1" applyAlignment="1" applyProtection="1">
      <alignment horizontal="center" vertical="center" wrapText="1"/>
      <protection locked="0"/>
    </xf>
    <xf numFmtId="14" fontId="32" fillId="10" borderId="28" xfId="0" applyNumberFormat="1" applyFont="1" applyFill="1" applyBorder="1" applyAlignment="1" applyProtection="1">
      <alignment horizontal="center" vertical="center" wrapText="1"/>
      <protection locked="0"/>
    </xf>
    <xf numFmtId="0" fontId="34" fillId="0" borderId="0" xfId="0" applyFont="1"/>
    <xf numFmtId="0" fontId="36" fillId="12" borderId="31" xfId="0" applyFont="1" applyFill="1" applyBorder="1" applyAlignment="1">
      <alignment horizontal="left" vertical="center" wrapText="1"/>
    </xf>
    <xf numFmtId="0" fontId="37" fillId="12" borderId="31" xfId="0" applyFont="1" applyFill="1" applyBorder="1" applyAlignment="1">
      <alignment horizontal="center" vertical="center" wrapText="1"/>
    </xf>
    <xf numFmtId="0" fontId="36" fillId="13" borderId="31" xfId="0" applyFont="1" applyFill="1" applyBorder="1" applyAlignment="1">
      <alignment horizontal="left" vertical="center" wrapText="1"/>
    </xf>
    <xf numFmtId="0" fontId="33" fillId="0" borderId="22" xfId="0" applyFont="1" applyBorder="1" applyAlignment="1">
      <alignment vertical="center" wrapText="1"/>
    </xf>
    <xf numFmtId="0" fontId="33" fillId="0" borderId="53" xfId="0" applyFont="1" applyBorder="1" applyAlignment="1">
      <alignment vertical="center" wrapText="1"/>
    </xf>
    <xf numFmtId="9" fontId="18" fillId="0" borderId="53" xfId="0" applyNumberFormat="1" applyFont="1" applyBorder="1" applyAlignment="1">
      <alignment horizontal="center" vertical="center" wrapText="1"/>
    </xf>
    <xf numFmtId="0" fontId="0" fillId="0" borderId="56" xfId="0" applyBorder="1" applyAlignment="1" applyProtection="1">
      <alignment horizontal="center" vertical="center" wrapText="1"/>
      <protection locked="0"/>
    </xf>
    <xf numFmtId="0" fontId="2" fillId="0" borderId="22" xfId="0" applyFont="1" applyBorder="1" applyAlignment="1" applyProtection="1">
      <alignment vertical="center" wrapText="1"/>
      <protection locked="0"/>
    </xf>
    <xf numFmtId="166" fontId="0" fillId="0" borderId="22" xfId="2"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0" fillId="10" borderId="22" xfId="0" applyFill="1" applyBorder="1" applyAlignment="1" applyProtection="1">
      <alignment wrapText="1"/>
      <protection locked="0"/>
    </xf>
    <xf numFmtId="0" fontId="0" fillId="10" borderId="31" xfId="0" applyFill="1" applyBorder="1" applyAlignment="1" applyProtection="1">
      <alignment wrapText="1"/>
      <protection locked="0"/>
    </xf>
    <xf numFmtId="0" fontId="2" fillId="10" borderId="51" xfId="0" applyFont="1" applyFill="1" applyBorder="1" applyAlignment="1" applyProtection="1">
      <alignment vertical="center" wrapText="1"/>
      <protection locked="0"/>
    </xf>
    <xf numFmtId="0" fontId="0" fillId="10" borderId="47" xfId="0" applyFill="1" applyBorder="1" applyAlignment="1" applyProtection="1">
      <alignment wrapText="1"/>
      <protection locked="0"/>
    </xf>
    <xf numFmtId="9" fontId="0" fillId="10" borderId="47" xfId="0" applyNumberFormat="1" applyFill="1" applyBorder="1" applyAlignment="1" applyProtection="1">
      <alignment horizontal="center" vertical="center" wrapText="1"/>
      <protection locked="0"/>
    </xf>
    <xf numFmtId="0" fontId="0" fillId="10" borderId="27" xfId="0" applyFill="1" applyBorder="1" applyAlignment="1">
      <alignment vertical="center" wrapText="1"/>
    </xf>
    <xf numFmtId="9" fontId="0" fillId="10" borderId="22" xfId="2" applyFont="1" applyFill="1" applyBorder="1" applyAlignment="1" applyProtection="1">
      <alignment horizontal="center" vertical="center" wrapText="1"/>
      <protection locked="0"/>
    </xf>
    <xf numFmtId="0" fontId="0" fillId="10" borderId="30" xfId="0" applyFill="1" applyBorder="1" applyAlignment="1">
      <alignment vertical="center" wrapText="1"/>
    </xf>
    <xf numFmtId="9" fontId="0" fillId="10" borderId="31" xfId="2" applyFont="1" applyFill="1" applyBorder="1" applyAlignment="1" applyProtection="1">
      <alignment horizontal="center" vertical="center" wrapText="1"/>
      <protection locked="0"/>
    </xf>
    <xf numFmtId="0" fontId="0" fillId="10" borderId="52" xfId="0" applyFill="1" applyBorder="1" applyAlignment="1">
      <alignment vertical="center" wrapText="1"/>
    </xf>
    <xf numFmtId="0" fontId="0" fillId="10" borderId="53" xfId="0" applyFill="1" applyBorder="1" applyAlignment="1" applyProtection="1">
      <alignment wrapText="1"/>
      <protection locked="0"/>
    </xf>
    <xf numFmtId="9" fontId="0" fillId="10" borderId="53" xfId="2" applyFont="1" applyFill="1" applyBorder="1" applyAlignment="1" applyProtection="1">
      <alignment horizontal="center" vertical="center" wrapText="1"/>
      <protection locked="0"/>
    </xf>
    <xf numFmtId="14" fontId="0" fillId="10" borderId="53" xfId="0" applyNumberFormat="1" applyFill="1" applyBorder="1" applyAlignment="1" applyProtection="1">
      <alignment horizontal="center" vertical="center" wrapText="1"/>
      <protection locked="0"/>
    </xf>
    <xf numFmtId="14" fontId="0" fillId="10" borderId="63" xfId="0" applyNumberFormat="1" applyFill="1" applyBorder="1" applyAlignment="1" applyProtection="1">
      <alignment horizontal="center" vertical="center" wrapText="1"/>
      <protection locked="0"/>
    </xf>
    <xf numFmtId="0" fontId="0" fillId="10" borderId="23" xfId="0" applyFill="1" applyBorder="1" applyAlignment="1" applyProtection="1">
      <alignment wrapText="1"/>
      <protection locked="0"/>
    </xf>
    <xf numFmtId="9" fontId="0" fillId="10" borderId="23" xfId="2" applyFont="1" applyFill="1" applyBorder="1" applyAlignment="1" applyProtection="1">
      <alignment horizontal="center" vertical="center" wrapText="1"/>
      <protection locked="0"/>
    </xf>
    <xf numFmtId="14" fontId="0" fillId="10" borderId="23" xfId="0" applyNumberFormat="1" applyFill="1" applyBorder="1" applyAlignment="1" applyProtection="1">
      <alignment horizontal="center" vertical="center" wrapText="1"/>
      <protection locked="0"/>
    </xf>
    <xf numFmtId="0" fontId="2" fillId="10" borderId="52" xfId="0" applyFont="1" applyFill="1" applyBorder="1" applyAlignment="1" applyProtection="1">
      <alignment vertical="center" wrapText="1"/>
      <protection locked="0"/>
    </xf>
    <xf numFmtId="9" fontId="0" fillId="10" borderId="53" xfId="0" applyNumberFormat="1" applyFill="1" applyBorder="1" applyAlignment="1" applyProtection="1">
      <alignment horizontal="center" vertical="center" wrapText="1"/>
      <protection locked="0"/>
    </xf>
    <xf numFmtId="9" fontId="0" fillId="0" borderId="22" xfId="2" applyFont="1" applyFill="1" applyBorder="1" applyAlignment="1" applyProtection="1">
      <alignment horizontal="center" vertical="center"/>
      <protection locked="0"/>
    </xf>
    <xf numFmtId="9" fontId="0" fillId="0" borderId="31" xfId="2" applyFont="1" applyFill="1" applyBorder="1" applyAlignment="1" applyProtection="1">
      <alignment horizontal="center" vertical="center"/>
      <protection locked="0"/>
    </xf>
    <xf numFmtId="9" fontId="0" fillId="0" borderId="53" xfId="2" applyFont="1" applyFill="1" applyBorder="1" applyAlignment="1" applyProtection="1">
      <alignment horizontal="center" vertical="center"/>
      <protection locked="0"/>
    </xf>
    <xf numFmtId="0" fontId="0" fillId="10" borderId="42" xfId="0" applyFill="1" applyBorder="1" applyAlignment="1" applyProtection="1">
      <alignment vertical="center" wrapText="1"/>
      <protection locked="0"/>
    </xf>
    <xf numFmtId="9" fontId="0" fillId="10" borderId="57" xfId="2" applyFont="1" applyFill="1" applyBorder="1" applyAlignment="1" applyProtection="1">
      <alignment horizontal="center" vertical="center" wrapText="1"/>
      <protection locked="0"/>
    </xf>
    <xf numFmtId="0" fontId="2" fillId="10" borderId="59" xfId="0" applyFont="1" applyFill="1" applyBorder="1" applyAlignment="1" applyProtection="1">
      <alignment wrapText="1"/>
      <protection locked="0"/>
    </xf>
    <xf numFmtId="166" fontId="0" fillId="10" borderId="22" xfId="0" applyNumberFormat="1" applyFill="1" applyBorder="1" applyAlignment="1" applyProtection="1">
      <alignment horizontal="center" vertical="center" wrapText="1"/>
      <protection locked="0"/>
    </xf>
    <xf numFmtId="0" fontId="40" fillId="3" borderId="58" xfId="0" applyFont="1" applyFill="1" applyBorder="1" applyAlignment="1" applyProtection="1">
      <alignment horizontal="center" vertical="center" wrapText="1"/>
      <protection locked="0"/>
    </xf>
    <xf numFmtId="0" fontId="40" fillId="3" borderId="11" xfId="0" applyFont="1" applyFill="1" applyBorder="1" applyAlignment="1" applyProtection="1">
      <alignment horizontal="center" vertical="center" wrapText="1"/>
      <protection locked="0"/>
    </xf>
    <xf numFmtId="0" fontId="40" fillId="4" borderId="37" xfId="0" applyFont="1" applyFill="1" applyBorder="1" applyAlignment="1" applyProtection="1">
      <alignment horizontal="center" vertical="center" wrapText="1"/>
      <protection locked="0"/>
    </xf>
    <xf numFmtId="0" fontId="40" fillId="4" borderId="11" xfId="0" applyFont="1" applyFill="1" applyBorder="1" applyAlignment="1" applyProtection="1">
      <alignment horizontal="center" vertical="center" wrapText="1"/>
      <protection locked="0"/>
    </xf>
    <xf numFmtId="0" fontId="40" fillId="4" borderId="19" xfId="0" applyFont="1" applyFill="1" applyBorder="1" applyAlignment="1" applyProtection="1">
      <alignment horizontal="center" vertical="center" wrapText="1"/>
      <protection locked="0"/>
    </xf>
    <xf numFmtId="165" fontId="40" fillId="9" borderId="17" xfId="8" applyFont="1" applyFill="1" applyBorder="1" applyAlignment="1" applyProtection="1">
      <alignment horizontal="center" vertical="center" wrapText="1"/>
      <protection locked="0"/>
    </xf>
    <xf numFmtId="165" fontId="40" fillId="9" borderId="11" xfId="8" applyFont="1" applyFill="1" applyBorder="1" applyAlignment="1" applyProtection="1">
      <alignment horizontal="center" vertical="center" wrapText="1"/>
      <protection locked="0"/>
    </xf>
    <xf numFmtId="165" fontId="40" fillId="9" borderId="19" xfId="8" applyFont="1" applyFill="1" applyBorder="1" applyAlignment="1" applyProtection="1">
      <alignment horizontal="center" vertical="center" wrapText="1"/>
      <protection locked="0"/>
    </xf>
    <xf numFmtId="41" fontId="40" fillId="6" borderId="58" xfId="3" applyFont="1" applyFill="1" applyBorder="1" applyAlignment="1" applyProtection="1">
      <alignment horizontal="center" vertical="center" wrapText="1"/>
      <protection locked="0"/>
    </xf>
    <xf numFmtId="41" fontId="40" fillId="6" borderId="11" xfId="3" applyFont="1" applyFill="1" applyBorder="1" applyAlignment="1" applyProtection="1">
      <alignment horizontal="center" vertical="center" wrapText="1"/>
      <protection locked="0"/>
    </xf>
    <xf numFmtId="41" fontId="40" fillId="6" borderId="19" xfId="3" applyFont="1" applyFill="1" applyBorder="1" applyAlignment="1" applyProtection="1">
      <alignment horizontal="center" vertical="center" wrapText="1"/>
      <protection locked="0"/>
    </xf>
    <xf numFmtId="41" fontId="40" fillId="8" borderId="17" xfId="3" applyFont="1" applyFill="1" applyBorder="1" applyAlignment="1" applyProtection="1">
      <alignment horizontal="center" vertical="center" wrapText="1"/>
      <protection locked="0"/>
    </xf>
    <xf numFmtId="41" fontId="40" fillId="8" borderId="19" xfId="3"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0" fillId="10" borderId="22" xfId="0" applyFill="1" applyBorder="1" applyAlignment="1" applyProtection="1">
      <alignment horizontal="center" vertical="center" wrapText="1"/>
      <protection locked="0"/>
    </xf>
    <xf numFmtId="0" fontId="0" fillId="10" borderId="31" xfId="0" applyFill="1" applyBorder="1" applyAlignment="1" applyProtection="1">
      <alignment horizontal="center" vertical="center" wrapText="1"/>
      <protection locked="0"/>
    </xf>
    <xf numFmtId="0" fontId="0" fillId="10" borderId="53" xfId="0" applyFill="1" applyBorder="1" applyAlignment="1" applyProtection="1">
      <alignment horizontal="center" vertical="center" wrapText="1"/>
      <protection locked="0"/>
    </xf>
    <xf numFmtId="9" fontId="0" fillId="14" borderId="22" xfId="0" applyNumberFormat="1" applyFill="1" applyBorder="1" applyAlignment="1" applyProtection="1">
      <alignment horizontal="center" vertical="center"/>
      <protection locked="0"/>
    </xf>
    <xf numFmtId="9" fontId="0" fillId="14" borderId="31" xfId="0" applyNumberFormat="1" applyFill="1" applyBorder="1" applyAlignment="1" applyProtection="1">
      <alignment horizontal="center" vertical="center"/>
      <protection locked="0"/>
    </xf>
    <xf numFmtId="9" fontId="0" fillId="14" borderId="53" xfId="0" applyNumberFormat="1" applyFill="1" applyBorder="1" applyAlignment="1" applyProtection="1">
      <alignment horizontal="center" vertical="center"/>
      <protection locked="0"/>
    </xf>
    <xf numFmtId="9" fontId="0" fillId="0" borderId="22" xfId="2" applyFont="1" applyBorder="1" applyAlignment="1" applyProtection="1">
      <alignment horizontal="center" vertical="center"/>
      <protection locked="0"/>
    </xf>
    <xf numFmtId="9" fontId="0" fillId="0" borderId="31" xfId="2" applyFont="1" applyBorder="1" applyAlignment="1" applyProtection="1">
      <alignment horizontal="center" vertical="center"/>
      <protection locked="0"/>
    </xf>
    <xf numFmtId="9" fontId="0" fillId="0" borderId="53" xfId="2" applyFont="1" applyBorder="1" applyAlignment="1" applyProtection="1">
      <alignment horizontal="center" vertical="center"/>
      <protection locked="0"/>
    </xf>
    <xf numFmtId="0" fontId="0" fillId="0" borderId="22" xfId="0"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74" xfId="0" applyBorder="1" applyAlignment="1" applyProtection="1">
      <alignment horizontal="center" vertical="center" wrapText="1"/>
      <protection locked="0"/>
    </xf>
    <xf numFmtId="0" fontId="0" fillId="0" borderId="27"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54" xfId="0" applyFont="1" applyFill="1" applyBorder="1" applyAlignment="1" applyProtection="1">
      <alignment horizontal="center" vertical="center" wrapText="1"/>
      <protection locked="0"/>
    </xf>
    <xf numFmtId="41" fontId="4" fillId="8" borderId="7" xfId="3" applyFont="1" applyFill="1" applyBorder="1" applyAlignment="1" applyProtection="1">
      <alignment horizontal="center" vertical="center" wrapText="1"/>
      <protection locked="0"/>
    </xf>
    <xf numFmtId="41" fontId="4" fillId="8" borderId="54" xfId="3" applyFont="1" applyFill="1" applyBorder="1" applyAlignment="1" applyProtection="1">
      <alignment horizontal="center" vertical="center" wrapText="1"/>
      <protection locked="0"/>
    </xf>
    <xf numFmtId="41" fontId="5" fillId="8" borderId="9" xfId="3" applyFont="1" applyFill="1" applyBorder="1" applyAlignment="1" applyProtection="1">
      <alignment horizontal="center" vertical="center" wrapText="1"/>
      <protection locked="0"/>
    </xf>
    <xf numFmtId="41" fontId="5" fillId="8" borderId="60" xfId="3" applyFont="1" applyFill="1" applyBorder="1" applyAlignment="1" applyProtection="1">
      <alignment horizontal="center" vertical="center" wrapText="1"/>
      <protection locked="0"/>
    </xf>
    <xf numFmtId="41" fontId="4" fillId="8" borderId="10" xfId="3" applyFont="1" applyFill="1" applyBorder="1" applyAlignment="1" applyProtection="1">
      <alignment horizontal="center" vertical="center" wrapText="1"/>
      <protection locked="0"/>
    </xf>
    <xf numFmtId="41" fontId="4" fillId="8" borderId="42" xfId="3"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39"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protection locked="0"/>
    </xf>
    <xf numFmtId="0" fontId="9" fillId="5" borderId="39" xfId="0" applyFont="1" applyFill="1" applyBorder="1" applyAlignment="1" applyProtection="1">
      <alignment horizontal="center"/>
      <protection locked="0"/>
    </xf>
    <xf numFmtId="41" fontId="4" fillId="6" borderId="56" xfId="3" applyFont="1" applyFill="1" applyBorder="1" applyAlignment="1" applyProtection="1">
      <alignment horizontal="center" vertical="center" wrapText="1"/>
      <protection locked="0"/>
    </xf>
    <xf numFmtId="41" fontId="4" fillId="6" borderId="57" xfId="3" applyFont="1" applyFill="1" applyBorder="1" applyAlignment="1" applyProtection="1">
      <alignment horizontal="center" vertical="center" wrapText="1"/>
      <protection locked="0"/>
    </xf>
    <xf numFmtId="41" fontId="4" fillId="6" borderId="42" xfId="3"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4" fillId="0" borderId="6"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14" fontId="0" fillId="0" borderId="22" xfId="0" applyNumberFormat="1" applyBorder="1" applyAlignment="1" applyProtection="1">
      <alignment horizontal="center" vertical="center"/>
      <protection locked="0"/>
    </xf>
    <xf numFmtId="14" fontId="0" fillId="0" borderId="31" xfId="0" applyNumberFormat="1" applyBorder="1" applyAlignment="1" applyProtection="1">
      <alignment horizontal="center" vertical="center"/>
      <protection locked="0"/>
    </xf>
    <xf numFmtId="14" fontId="0" fillId="0" borderId="53" xfId="0" applyNumberForma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22" xfId="0" applyBorder="1" applyAlignment="1">
      <alignment horizontal="center" vertical="center" wrapText="1"/>
    </xf>
    <xf numFmtId="0" fontId="0" fillId="0" borderId="31" xfId="0" applyBorder="1" applyAlignment="1">
      <alignment horizontal="center" vertical="center" wrapText="1"/>
    </xf>
    <xf numFmtId="0" fontId="0" fillId="0" borderId="53" xfId="0" applyBorder="1" applyAlignment="1">
      <alignment horizontal="center" vertical="center" wrapText="1"/>
    </xf>
    <xf numFmtId="9" fontId="0" fillId="14" borderId="22" xfId="2" applyFont="1" applyFill="1" applyBorder="1" applyAlignment="1" applyProtection="1">
      <alignment horizontal="center" vertical="center" wrapText="1"/>
      <protection locked="0"/>
    </xf>
    <xf numFmtId="9" fontId="0" fillId="14" borderId="31" xfId="2" applyFont="1" applyFill="1" applyBorder="1" applyAlignment="1" applyProtection="1">
      <alignment horizontal="center" vertical="center" wrapText="1"/>
      <protection locked="0"/>
    </xf>
    <xf numFmtId="9" fontId="0" fillId="14" borderId="53" xfId="2" applyFont="1" applyFill="1" applyBorder="1" applyAlignment="1" applyProtection="1">
      <alignment horizontal="center" vertical="center" wrapText="1"/>
      <protection locked="0"/>
    </xf>
    <xf numFmtId="9" fontId="0" fillId="0" borderId="22" xfId="2" applyFont="1" applyBorder="1" applyAlignment="1" applyProtection="1">
      <alignment horizontal="center" vertical="center" wrapText="1"/>
      <protection locked="0"/>
    </xf>
    <xf numFmtId="9" fontId="0" fillId="0" borderId="31" xfId="2" applyFont="1" applyBorder="1" applyAlignment="1" applyProtection="1">
      <alignment horizontal="center" vertical="center" wrapText="1"/>
      <protection locked="0"/>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9" fontId="0" fillId="0" borderId="22" xfId="2" applyFont="1" applyFill="1" applyBorder="1" applyAlignment="1" applyProtection="1">
      <alignment horizontal="center" vertical="center"/>
      <protection locked="0"/>
    </xf>
    <xf numFmtId="9" fontId="0" fillId="0" borderId="31" xfId="2" applyFont="1" applyFill="1" applyBorder="1" applyAlignment="1" applyProtection="1">
      <alignment horizontal="center" vertical="center"/>
      <protection locked="0"/>
    </xf>
    <xf numFmtId="9" fontId="0" fillId="0" borderId="53" xfId="2" applyFont="1" applyFill="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31" xfId="0" applyBorder="1" applyAlignment="1" applyProtection="1">
      <alignment horizontal="center"/>
      <protection locked="0"/>
    </xf>
    <xf numFmtId="0" fontId="0" fillId="0" borderId="32" xfId="0" applyBorder="1" applyAlignment="1" applyProtection="1">
      <alignment horizontal="center"/>
      <protection locked="0"/>
    </xf>
    <xf numFmtId="9" fontId="0" fillId="0" borderId="22" xfId="0" applyNumberFormat="1" applyBorder="1" applyAlignment="1" applyProtection="1">
      <alignment horizontal="center" vertical="center"/>
      <protection locked="0"/>
    </xf>
    <xf numFmtId="0" fontId="0" fillId="0" borderId="28" xfId="0" applyBorder="1" applyAlignment="1" applyProtection="1">
      <alignment horizontal="center"/>
      <protection locked="0"/>
    </xf>
    <xf numFmtId="0" fontId="0" fillId="0" borderId="51"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9" fontId="0" fillId="0" borderId="31" xfId="0" applyNumberFormat="1" applyBorder="1" applyAlignment="1" applyProtection="1">
      <alignment horizontal="center" vertical="center"/>
      <protection locked="0"/>
    </xf>
    <xf numFmtId="0" fontId="0" fillId="0" borderId="22"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38"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7"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52" xfId="0" applyBorder="1" applyAlignment="1" applyProtection="1">
      <alignment horizontal="center"/>
      <protection locked="0"/>
    </xf>
    <xf numFmtId="0" fontId="0" fillId="0" borderId="21"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1" xfId="0" applyBorder="1" applyAlignment="1" applyProtection="1">
      <alignment horizontal="center" vertical="center" wrapText="1"/>
      <protection locked="0"/>
    </xf>
    <xf numFmtId="0" fontId="0" fillId="0" borderId="21"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4" fillId="2" borderId="43" xfId="0" applyFont="1" applyFill="1" applyBorder="1" applyAlignment="1" applyProtection="1">
      <alignment horizontal="center" vertical="center" wrapText="1"/>
      <protection locked="0"/>
    </xf>
    <xf numFmtId="41" fontId="4" fillId="8" borderId="43" xfId="3" applyFont="1" applyFill="1" applyBorder="1" applyAlignment="1" applyProtection="1">
      <alignment horizontal="center" vertical="center" wrapText="1"/>
      <protection locked="0"/>
    </xf>
    <xf numFmtId="41" fontId="5" fillId="8" borderId="36" xfId="3"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9" fontId="6" fillId="0" borderId="21" xfId="0" applyNumberFormat="1" applyFont="1" applyBorder="1" applyAlignment="1" applyProtection="1">
      <alignment horizontal="center" vertical="center"/>
      <protection locked="0"/>
    </xf>
    <xf numFmtId="9" fontId="6" fillId="0" borderId="12" xfId="0" applyNumberFormat="1" applyFont="1" applyBorder="1" applyAlignment="1" applyProtection="1">
      <alignment horizontal="center" vertical="center"/>
      <protection locked="0"/>
    </xf>
    <xf numFmtId="9" fontId="6" fillId="0" borderId="11" xfId="0" applyNumberFormat="1" applyFont="1" applyBorder="1" applyAlignment="1" applyProtection="1">
      <alignment horizontal="center" vertical="center"/>
      <protection locked="0"/>
    </xf>
    <xf numFmtId="14" fontId="6" fillId="0" borderId="21" xfId="0" applyNumberFormat="1" applyFont="1" applyBorder="1" applyAlignment="1" applyProtection="1">
      <alignment horizontal="center" vertical="center"/>
      <protection locked="0"/>
    </xf>
    <xf numFmtId="14" fontId="6" fillId="0" borderId="12" xfId="0" applyNumberFormat="1" applyFont="1" applyBorder="1" applyAlignment="1" applyProtection="1">
      <alignment horizontal="center" vertical="center"/>
      <protection locked="0"/>
    </xf>
    <xf numFmtId="14" fontId="6" fillId="0" borderId="11" xfId="0" applyNumberFormat="1" applyFont="1" applyBorder="1" applyAlignment="1" applyProtection="1">
      <alignment horizontal="center" vertical="center"/>
      <protection locked="0"/>
    </xf>
    <xf numFmtId="0" fontId="6" fillId="0" borderId="2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38" xfId="0" applyFont="1" applyBorder="1" applyAlignment="1" applyProtection="1">
      <alignment horizontal="center"/>
      <protection locked="0"/>
    </xf>
    <xf numFmtId="0" fontId="6" fillId="0" borderId="20"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55"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4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60" xfId="0" applyFont="1" applyBorder="1" applyAlignment="1" applyProtection="1">
      <alignment horizontal="center" vertical="center" wrapText="1"/>
      <protection locked="0"/>
    </xf>
    <xf numFmtId="0" fontId="6" fillId="0" borderId="97"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9" fontId="6" fillId="0" borderId="23" xfId="0" applyNumberFormat="1"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36" xfId="0" applyFont="1" applyBorder="1" applyAlignment="1" applyProtection="1">
      <alignment horizontal="center" vertical="center" wrapText="1"/>
      <protection locked="0"/>
    </xf>
    <xf numFmtId="0" fontId="6" fillId="0" borderId="13"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7"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65"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38"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7" xfId="0" applyFont="1" applyBorder="1" applyAlignment="1" applyProtection="1">
      <alignment horizontal="center"/>
      <protection locked="0"/>
    </xf>
    <xf numFmtId="0" fontId="6" fillId="0" borderId="30" xfId="0" applyFont="1" applyBorder="1" applyAlignment="1" applyProtection="1">
      <alignment horizontal="center"/>
      <protection locked="0"/>
    </xf>
    <xf numFmtId="0" fontId="0" fillId="0" borderId="5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58" xfId="0" applyBorder="1" applyAlignment="1" applyProtection="1">
      <alignment horizontal="center" vertical="center" wrapText="1"/>
      <protection locked="0"/>
    </xf>
    <xf numFmtId="0" fontId="0" fillId="0" borderId="38"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64" xfId="0" applyBorder="1" applyAlignment="1" applyProtection="1">
      <alignment horizontal="center"/>
      <protection locked="0"/>
    </xf>
    <xf numFmtId="0" fontId="0" fillId="0" borderId="63" xfId="0" applyBorder="1" applyAlignment="1" applyProtection="1">
      <alignment horizontal="center"/>
      <protection locked="0"/>
    </xf>
    <xf numFmtId="0" fontId="0" fillId="0" borderId="47" xfId="0" applyBorder="1" applyAlignment="1" applyProtection="1">
      <alignment horizontal="center" vertical="center"/>
      <protection locked="0"/>
    </xf>
    <xf numFmtId="0" fontId="0" fillId="0" borderId="47" xfId="0" applyBorder="1" applyAlignment="1" applyProtection="1">
      <alignment horizontal="center"/>
      <protection locked="0"/>
    </xf>
    <xf numFmtId="14" fontId="0" fillId="10" borderId="22" xfId="0" applyNumberFormat="1" applyFill="1" applyBorder="1" applyAlignment="1" applyProtection="1">
      <alignment horizontal="center" vertical="center"/>
      <protection locked="0"/>
    </xf>
    <xf numFmtId="0" fontId="0" fillId="10" borderId="31" xfId="0" applyFill="1" applyBorder="1" applyAlignment="1" applyProtection="1">
      <alignment horizontal="center" vertical="center"/>
      <protection locked="0"/>
    </xf>
    <xf numFmtId="0" fontId="0" fillId="10" borderId="53" xfId="0" applyFill="1" applyBorder="1" applyAlignment="1" applyProtection="1">
      <alignment horizontal="center" vertical="center"/>
      <protection locked="0"/>
    </xf>
    <xf numFmtId="0" fontId="0" fillId="10" borderId="47" xfId="0" applyFill="1" applyBorder="1" applyAlignment="1" applyProtection="1">
      <alignment horizontal="center" vertical="center"/>
      <protection locked="0"/>
    </xf>
    <xf numFmtId="14" fontId="0" fillId="10" borderId="22" xfId="0" applyNumberFormat="1" applyFill="1" applyBorder="1" applyAlignment="1" applyProtection="1">
      <alignment horizontal="center" vertical="center" wrapText="1"/>
      <protection locked="0"/>
    </xf>
    <xf numFmtId="14" fontId="0" fillId="10" borderId="23" xfId="0" applyNumberFormat="1" applyFill="1" applyBorder="1" applyAlignment="1" applyProtection="1">
      <alignment horizontal="center" vertical="center" wrapText="1"/>
      <protection locked="0"/>
    </xf>
    <xf numFmtId="0" fontId="0" fillId="0" borderId="22" xfId="0" applyBorder="1"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5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0" fillId="0" borderId="50" xfId="0" applyBorder="1" applyAlignment="1" applyProtection="1">
      <alignment horizontal="center" wrapText="1"/>
      <protection locked="0"/>
    </xf>
    <xf numFmtId="0" fontId="0" fillId="0" borderId="32" xfId="0" applyBorder="1" applyAlignment="1" applyProtection="1">
      <alignment horizontal="center" wrapText="1"/>
      <protection locked="0"/>
    </xf>
    <xf numFmtId="0" fontId="0" fillId="0" borderId="63" xfId="0"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6" xfId="0" applyBorder="1" applyAlignment="1" applyProtection="1">
      <alignment horizontal="center"/>
      <protection locked="0"/>
    </xf>
    <xf numFmtId="0" fontId="0" fillId="0" borderId="74" xfId="0" applyBorder="1" applyAlignment="1" applyProtection="1">
      <alignment horizontal="center"/>
      <protection locked="0"/>
    </xf>
    <xf numFmtId="9" fontId="0" fillId="0" borderId="22" xfId="0" applyNumberFormat="1" applyBorder="1" applyAlignment="1" applyProtection="1">
      <alignment horizontal="center" vertical="center" wrapText="1"/>
      <protection locked="0"/>
    </xf>
    <xf numFmtId="9" fontId="0" fillId="0" borderId="23" xfId="0" applyNumberFormat="1" applyBorder="1" applyAlignment="1" applyProtection="1">
      <alignment horizontal="center" vertical="center" wrapText="1"/>
      <protection locked="0"/>
    </xf>
    <xf numFmtId="9" fontId="0" fillId="0" borderId="31" xfId="0" applyNumberFormat="1" applyBorder="1" applyAlignment="1" applyProtection="1">
      <alignment horizontal="center" vertical="center" wrapText="1"/>
      <protection locked="0"/>
    </xf>
    <xf numFmtId="14" fontId="0" fillId="0" borderId="22" xfId="0" applyNumberFormat="1" applyBorder="1" applyAlignment="1" applyProtection="1">
      <alignment horizontal="center" vertical="center" wrapText="1"/>
      <protection locked="0"/>
    </xf>
    <xf numFmtId="14" fontId="0" fillId="0" borderId="23" xfId="0" applyNumberFormat="1" applyBorder="1" applyAlignment="1" applyProtection="1">
      <alignment horizontal="center" vertical="center" wrapText="1"/>
      <protection locked="0"/>
    </xf>
    <xf numFmtId="0" fontId="23" fillId="0" borderId="28" xfId="0" applyFont="1" applyBorder="1" applyAlignment="1" applyProtection="1">
      <alignment horizontal="center"/>
      <protection locked="0"/>
    </xf>
    <xf numFmtId="0" fontId="23" fillId="0" borderId="64" xfId="0" applyFont="1" applyBorder="1" applyAlignment="1" applyProtection="1">
      <alignment horizontal="center"/>
      <protection locked="0"/>
    </xf>
    <xf numFmtId="0" fontId="23" fillId="0" borderId="22" xfId="0" applyFont="1" applyBorder="1" applyAlignment="1" applyProtection="1">
      <alignment horizontal="center" vertical="center"/>
      <protection locked="0"/>
    </xf>
    <xf numFmtId="0" fontId="23" fillId="0" borderId="53" xfId="0" applyFont="1" applyBorder="1" applyAlignment="1" applyProtection="1">
      <alignment horizontal="center" vertical="center"/>
      <protection locked="0"/>
    </xf>
    <xf numFmtId="0" fontId="23" fillId="0" borderId="9" xfId="0" applyFont="1" applyBorder="1" applyAlignment="1" applyProtection="1">
      <alignment horizontal="center"/>
      <protection locked="0"/>
    </xf>
    <xf numFmtId="0" fontId="23" fillId="0" borderId="36" xfId="0" applyFont="1" applyBorder="1" applyAlignment="1" applyProtection="1">
      <alignment horizontal="center"/>
      <protection locked="0"/>
    </xf>
    <xf numFmtId="0" fontId="23" fillId="0" borderId="21"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38" xfId="0" applyFont="1" applyBorder="1" applyAlignment="1" applyProtection="1">
      <alignment horizontal="center"/>
      <protection locked="0"/>
    </xf>
    <xf numFmtId="0" fontId="23" fillId="0" borderId="19" xfId="0" applyFont="1" applyBorder="1" applyAlignment="1" applyProtection="1">
      <alignment horizontal="center"/>
      <protection locked="0"/>
    </xf>
    <xf numFmtId="41" fontId="27" fillId="8" borderId="10" xfId="3" applyFont="1" applyFill="1" applyBorder="1" applyAlignment="1" applyProtection="1">
      <alignment horizontal="center" vertical="center" wrapText="1"/>
      <protection locked="0"/>
    </xf>
    <xf numFmtId="41" fontId="27" fillId="8" borderId="42" xfId="3"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55" xfId="0" applyFont="1" applyBorder="1" applyAlignment="1" applyProtection="1">
      <alignment horizontal="center" vertical="center" wrapText="1"/>
      <protection locked="0"/>
    </xf>
    <xf numFmtId="0" fontId="23" fillId="0" borderId="37" xfId="0" applyFont="1" applyBorder="1" applyAlignment="1" applyProtection="1">
      <alignment horizontal="center" vertical="center" wrapText="1"/>
      <protection locked="0"/>
    </xf>
    <xf numFmtId="0" fontId="23" fillId="0" borderId="58"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3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27" fillId="2" borderId="7" xfId="0" applyFont="1" applyFill="1" applyBorder="1" applyAlignment="1" applyProtection="1">
      <alignment horizontal="center" vertical="center" wrapText="1"/>
      <protection locked="0"/>
    </xf>
    <xf numFmtId="0" fontId="27" fillId="2" borderId="43" xfId="0" applyFont="1" applyFill="1" applyBorder="1" applyAlignment="1" applyProtection="1">
      <alignment horizontal="center" vertical="center" wrapText="1"/>
      <protection locked="0"/>
    </xf>
    <xf numFmtId="0" fontId="23" fillId="0" borderId="27" xfId="0" applyFont="1" applyBorder="1" applyAlignment="1" applyProtection="1">
      <alignment horizontal="justify" vertical="center" wrapText="1"/>
      <protection locked="0"/>
    </xf>
    <xf numFmtId="0" fontId="23" fillId="0" borderId="30" xfId="0" applyFont="1" applyBorder="1" applyAlignment="1" applyProtection="1">
      <alignment horizontal="justify" vertical="center" wrapText="1"/>
      <protection locked="0"/>
    </xf>
    <xf numFmtId="41" fontId="27" fillId="8" borderId="7" xfId="3" applyFont="1" applyFill="1" applyBorder="1" applyAlignment="1" applyProtection="1">
      <alignment horizontal="center" vertical="center" wrapText="1"/>
      <protection locked="0"/>
    </xf>
    <xf numFmtId="41" fontId="27" fillId="8" borderId="43" xfId="3" applyFont="1" applyFill="1" applyBorder="1" applyAlignment="1" applyProtection="1">
      <alignment horizontal="center" vertical="center" wrapText="1"/>
      <protection locked="0"/>
    </xf>
    <xf numFmtId="41" fontId="27" fillId="8" borderId="9" xfId="3" applyFont="1" applyFill="1" applyBorder="1" applyAlignment="1" applyProtection="1">
      <alignment horizontal="center" vertical="center" wrapText="1"/>
      <protection locked="0"/>
    </xf>
    <xf numFmtId="41" fontId="27" fillId="8" borderId="36" xfId="3" applyFont="1" applyFill="1" applyBorder="1" applyAlignment="1" applyProtection="1">
      <alignment horizontal="center" vertical="center" wrapText="1"/>
      <protection locked="0"/>
    </xf>
    <xf numFmtId="9" fontId="23" fillId="0" borderId="22" xfId="0" applyNumberFormat="1"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14" fontId="23" fillId="0" borderId="22" xfId="0" applyNumberFormat="1" applyFont="1" applyBorder="1" applyAlignment="1" applyProtection="1">
      <alignment horizontal="center" vertical="center"/>
      <protection locked="0"/>
    </xf>
    <xf numFmtId="0" fontId="23" fillId="0" borderId="22" xfId="0" applyFont="1" applyBorder="1" applyAlignment="1" applyProtection="1">
      <alignment horizontal="center" vertical="center" wrapText="1"/>
      <protection locked="0"/>
    </xf>
    <xf numFmtId="0" fontId="23" fillId="0" borderId="31" xfId="0" applyFont="1" applyBorder="1" applyAlignment="1" applyProtection="1">
      <alignment horizontal="center" vertical="center" wrapText="1"/>
      <protection locked="0"/>
    </xf>
    <xf numFmtId="0" fontId="23" fillId="0" borderId="32" xfId="0" applyFont="1" applyBorder="1" applyAlignment="1" applyProtection="1">
      <alignment horizontal="center"/>
      <protection locked="0"/>
    </xf>
    <xf numFmtId="0" fontId="27" fillId="3" borderId="4" xfId="0" applyFont="1" applyFill="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4" borderId="5" xfId="0" applyFont="1" applyFill="1" applyBorder="1" applyAlignment="1" applyProtection="1">
      <alignment horizontal="center" vertical="center" wrapText="1"/>
      <protection locked="0"/>
    </xf>
    <xf numFmtId="0" fontId="27" fillId="4" borderId="39" xfId="0" applyFont="1" applyFill="1" applyBorder="1" applyAlignment="1" applyProtection="1">
      <alignment horizontal="center" vertical="center" wrapText="1"/>
      <protection locked="0"/>
    </xf>
    <xf numFmtId="0" fontId="28" fillId="5" borderId="5" xfId="0" applyFont="1" applyFill="1" applyBorder="1" applyAlignment="1" applyProtection="1">
      <alignment horizontal="center"/>
      <protection locked="0"/>
    </xf>
    <xf numFmtId="0" fontId="28" fillId="5" borderId="39" xfId="0" applyFont="1" applyFill="1" applyBorder="1" applyAlignment="1" applyProtection="1">
      <alignment horizontal="center"/>
      <protection locked="0"/>
    </xf>
    <xf numFmtId="41" fontId="27" fillId="6" borderId="56" xfId="3" applyFont="1" applyFill="1" applyBorder="1" applyAlignment="1" applyProtection="1">
      <alignment horizontal="center" vertical="center" wrapText="1"/>
      <protection locked="0"/>
    </xf>
    <xf numFmtId="41" fontId="27" fillId="6" borderId="57" xfId="3" applyFont="1" applyFill="1" applyBorder="1" applyAlignment="1" applyProtection="1">
      <alignment horizontal="center" vertical="center" wrapText="1"/>
      <protection locked="0"/>
    </xf>
    <xf numFmtId="41" fontId="27" fillId="6" borderId="42" xfId="3" applyFont="1" applyFill="1" applyBorder="1" applyAlignment="1" applyProtection="1">
      <alignment horizontal="center" vertical="center" wrapText="1"/>
      <protection locked="0"/>
    </xf>
    <xf numFmtId="0" fontId="27" fillId="3" borderId="6" xfId="0" applyFont="1" applyFill="1" applyBorder="1" applyAlignment="1" applyProtection="1">
      <alignment horizontal="center" vertical="center" wrapText="1"/>
      <protection locked="0"/>
    </xf>
    <xf numFmtId="0" fontId="27" fillId="3" borderId="1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39" xfId="0" applyFont="1" applyBorder="1" applyAlignment="1" applyProtection="1">
      <alignment horizontal="center" vertical="center"/>
      <protection locked="0"/>
    </xf>
    <xf numFmtId="0" fontId="27" fillId="0" borderId="4"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27" fillId="0" borderId="39" xfId="0" applyFont="1" applyBorder="1" applyAlignment="1" applyProtection="1">
      <alignment horizontal="left" vertical="center"/>
      <protection locked="0"/>
    </xf>
    <xf numFmtId="9" fontId="23" fillId="0" borderId="21" xfId="0" applyNumberFormat="1" applyFont="1" applyBorder="1" applyAlignment="1" applyProtection="1">
      <alignment horizontal="center" vertical="center"/>
      <protection locked="0"/>
    </xf>
    <xf numFmtId="9" fontId="23" fillId="0" borderId="12" xfId="0" applyNumberFormat="1" applyFont="1" applyBorder="1" applyAlignment="1" applyProtection="1">
      <alignment horizontal="center" vertical="center"/>
      <protection locked="0"/>
    </xf>
    <xf numFmtId="9" fontId="23" fillId="0" borderId="11" xfId="0" applyNumberFormat="1" applyFont="1" applyBorder="1" applyAlignment="1" applyProtection="1">
      <alignment horizontal="center" vertical="center"/>
      <protection locked="0"/>
    </xf>
    <xf numFmtId="0" fontId="23" fillId="0" borderId="21" xfId="0" applyFont="1" applyBorder="1" applyAlignment="1" applyProtection="1">
      <alignment horizontal="center"/>
      <protection locked="0"/>
    </xf>
    <xf numFmtId="0" fontId="23" fillId="0" borderId="12"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3" fillId="0" borderId="38" xfId="0" applyFont="1" applyBorder="1" applyAlignment="1" applyProtection="1">
      <alignment horizontal="center" vertical="center" wrapText="1"/>
      <protection locked="0"/>
    </xf>
    <xf numFmtId="0" fontId="23" fillId="0" borderId="20"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8" xfId="0" applyFont="1" applyBorder="1" applyAlignment="1" applyProtection="1">
      <alignment horizontal="justify" vertical="center" wrapText="1"/>
      <protection locked="0"/>
    </xf>
    <xf numFmtId="0" fontId="23" fillId="0" borderId="17" xfId="0" applyFont="1" applyBorder="1" applyAlignment="1" applyProtection="1">
      <alignment horizontal="justify" vertical="center" wrapText="1"/>
      <protection locked="0"/>
    </xf>
    <xf numFmtId="0" fontId="23" fillId="0" borderId="37" xfId="0" applyFont="1" applyBorder="1" applyAlignment="1" applyProtection="1">
      <alignment horizontal="left" vertical="center" wrapText="1"/>
      <protection locked="0"/>
    </xf>
    <xf numFmtId="0" fontId="23" fillId="0" borderId="8" xfId="0" applyFont="1" applyBorder="1" applyAlignment="1" applyProtection="1">
      <alignment horizontal="left" vertical="center" wrapText="1"/>
      <protection locked="0"/>
    </xf>
    <xf numFmtId="0" fontId="23" fillId="0" borderId="17" xfId="0" applyFont="1" applyBorder="1" applyAlignment="1" applyProtection="1">
      <alignment horizontal="left" vertical="center" wrapText="1"/>
      <protection locked="0"/>
    </xf>
    <xf numFmtId="14" fontId="23" fillId="0" borderId="21" xfId="0" applyNumberFormat="1" applyFont="1" applyBorder="1" applyAlignment="1" applyProtection="1">
      <alignment horizontal="center" vertical="center"/>
      <protection locked="0"/>
    </xf>
    <xf numFmtId="0" fontId="0" fillId="0" borderId="49" xfId="0" applyBorder="1" applyAlignment="1" applyProtection="1">
      <alignment horizontal="center"/>
      <protection locked="0"/>
    </xf>
    <xf numFmtId="9" fontId="0" fillId="0" borderId="23" xfId="0" applyNumberFormat="1" applyBorder="1" applyAlignment="1" applyProtection="1">
      <alignment horizontal="center" vertical="center"/>
      <protection locked="0"/>
    </xf>
    <xf numFmtId="0" fontId="0" fillId="0" borderId="23" xfId="0" applyBorder="1" applyAlignment="1" applyProtection="1">
      <alignment horizontal="center"/>
      <protection locked="0"/>
    </xf>
    <xf numFmtId="14" fontId="0" fillId="0" borderId="23" xfId="0" applyNumberFormat="1" applyBorder="1" applyAlignment="1" applyProtection="1">
      <alignment horizontal="center" vertical="center"/>
      <protection locked="0"/>
    </xf>
    <xf numFmtId="0" fontId="0" fillId="0" borderId="50" xfId="0" applyBorder="1" applyAlignment="1" applyProtection="1">
      <alignment horizontal="center"/>
      <protection locked="0"/>
    </xf>
    <xf numFmtId="9" fontId="0" fillId="0" borderId="28" xfId="0" applyNumberForma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22"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9" fontId="0" fillId="0" borderId="59" xfId="0" applyNumberFormat="1" applyBorder="1" applyAlignment="1" applyProtection="1">
      <alignment horizontal="center" vertical="center"/>
      <protection locked="0"/>
    </xf>
    <xf numFmtId="0" fontId="0" fillId="0" borderId="61" xfId="0" applyBorder="1" applyAlignment="1" applyProtection="1">
      <alignment horizontal="center" vertical="center"/>
      <protection locked="0"/>
    </xf>
    <xf numFmtId="9" fontId="0" fillId="0" borderId="55" xfId="0" applyNumberFormat="1" applyBorder="1" applyAlignment="1" applyProtection="1">
      <alignment horizontal="center" vertical="center" wrapText="1"/>
      <protection locked="0"/>
    </xf>
    <xf numFmtId="9" fontId="0" fillId="0" borderId="37" xfId="0" applyNumberFormat="1" applyBorder="1" applyAlignment="1" applyProtection="1">
      <alignment horizontal="center" vertical="center" wrapText="1"/>
      <protection locked="0"/>
    </xf>
    <xf numFmtId="9" fontId="0" fillId="0" borderId="58" xfId="0" applyNumberFormat="1" applyBorder="1" applyAlignment="1" applyProtection="1">
      <alignment horizontal="center" vertical="center" wrapText="1"/>
      <protection locked="0"/>
    </xf>
    <xf numFmtId="14" fontId="0" fillId="0" borderId="21"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48" xfId="0" applyBorder="1" applyAlignment="1" applyProtection="1">
      <alignment horizontal="center"/>
      <protection locked="0"/>
    </xf>
    <xf numFmtId="0" fontId="5" fillId="3" borderId="2" xfId="0" applyFont="1"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0" borderId="0" xfId="0" applyFill="1" applyAlignment="1" applyProtection="1">
      <alignment horizontal="center" vertical="center" wrapText="1"/>
      <protection locked="0"/>
    </xf>
    <xf numFmtId="0" fontId="0" fillId="10" borderId="16" xfId="0"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0" borderId="0" xfId="0" applyNumberFormat="1" applyAlignment="1" applyProtection="1">
      <alignment horizontal="center" vertical="center"/>
      <protection locked="0"/>
    </xf>
    <xf numFmtId="9" fontId="0" fillId="0" borderId="16" xfId="0" applyNumberFormat="1" applyBorder="1" applyAlignment="1" applyProtection="1">
      <alignment horizontal="center" vertical="center"/>
      <protection locked="0"/>
    </xf>
    <xf numFmtId="0" fontId="0" fillId="0" borderId="33"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90"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93" xfId="0" applyBorder="1" applyAlignment="1" applyProtection="1">
      <alignment horizontal="center" vertical="center" wrapText="1"/>
      <protection locked="0"/>
    </xf>
    <xf numFmtId="0" fontId="0" fillId="0" borderId="91" xfId="0" applyBorder="1" applyAlignment="1" applyProtection="1">
      <alignment horizontal="center" vertical="center" wrapText="1"/>
      <protection locked="0"/>
    </xf>
    <xf numFmtId="0" fontId="0" fillId="0" borderId="94" xfId="0" applyBorder="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0" fillId="0" borderId="95" xfId="0" applyBorder="1" applyAlignment="1" applyProtection="1">
      <alignment horizontal="center" vertical="center" wrapText="1"/>
      <protection locked="0"/>
    </xf>
    <xf numFmtId="9" fontId="0" fillId="0" borderId="80" xfId="0" applyNumberFormat="1" applyBorder="1" applyAlignment="1" applyProtection="1">
      <alignment horizontal="center" vertical="center"/>
      <protection locked="0"/>
    </xf>
    <xf numFmtId="9" fontId="0" fillId="0" borderId="12" xfId="0" applyNumberFormat="1" applyBorder="1" applyAlignment="1" applyProtection="1">
      <alignment horizontal="center" vertical="center"/>
      <protection locked="0"/>
    </xf>
    <xf numFmtId="9" fontId="0" fillId="0" borderId="95" xfId="0" applyNumberFormat="1" applyBorder="1" applyAlignment="1" applyProtection="1">
      <alignment horizontal="center" vertical="center"/>
      <protection locked="0"/>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9" xfId="0" applyBorder="1" applyAlignment="1" applyProtection="1">
      <alignment horizontal="center" vertical="top" wrapText="1"/>
      <protection locked="0"/>
    </xf>
    <xf numFmtId="0" fontId="0" fillId="0" borderId="60" xfId="0" applyBorder="1" applyAlignment="1" applyProtection="1">
      <alignment horizontal="center" vertical="top" wrapText="1"/>
      <protection locked="0"/>
    </xf>
    <xf numFmtId="0" fontId="0" fillId="0" borderId="36" xfId="0" applyBorder="1" applyAlignment="1" applyProtection="1">
      <alignment horizontal="center" vertical="top" wrapText="1"/>
      <protection locked="0"/>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0" xfId="0" applyBorder="1" applyAlignment="1">
      <alignment horizontal="center" vertical="center" wrapText="1"/>
    </xf>
    <xf numFmtId="0" fontId="4" fillId="3" borderId="75" xfId="0" applyFont="1" applyFill="1" applyBorder="1" applyAlignment="1" applyProtection="1">
      <alignment horizontal="center" vertical="center" wrapText="1"/>
      <protection locked="0"/>
    </xf>
    <xf numFmtId="0" fontId="4" fillId="3" borderId="76" xfId="0" applyFont="1" applyFill="1" applyBorder="1" applyAlignment="1" applyProtection="1">
      <alignment horizontal="center" vertical="center" wrapText="1"/>
      <protection locked="0"/>
    </xf>
    <xf numFmtId="0" fontId="4" fillId="3" borderId="77"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9" fillId="5" borderId="75" xfId="0" applyFont="1" applyFill="1" applyBorder="1" applyAlignment="1" applyProtection="1">
      <alignment horizontal="center"/>
      <protection locked="0"/>
    </xf>
    <xf numFmtId="0" fontId="9" fillId="5" borderId="76" xfId="0" applyFont="1" applyFill="1" applyBorder="1" applyAlignment="1" applyProtection="1">
      <alignment horizontal="center"/>
      <protection locked="0"/>
    </xf>
    <xf numFmtId="0" fontId="9" fillId="5" borderId="77" xfId="0" applyFont="1" applyFill="1" applyBorder="1" applyAlignment="1" applyProtection="1">
      <alignment horizontal="center"/>
      <protection locked="0"/>
    </xf>
    <xf numFmtId="41" fontId="4" fillId="6" borderId="8" xfId="3" applyFont="1" applyFill="1" applyBorder="1" applyAlignment="1" applyProtection="1">
      <alignment horizontal="center" vertical="center" wrapText="1"/>
      <protection locked="0"/>
    </xf>
    <xf numFmtId="41" fontId="4" fillId="6" borderId="21" xfId="3" applyFont="1" applyFill="1" applyBorder="1" applyAlignment="1" applyProtection="1">
      <alignment horizontal="center" vertical="center" wrapText="1"/>
      <protection locked="0"/>
    </xf>
    <xf numFmtId="41" fontId="4" fillId="6" borderId="38" xfId="3" applyFont="1" applyFill="1" applyBorder="1" applyAlignment="1" applyProtection="1">
      <alignment horizontal="center" vertical="center" wrapText="1"/>
      <protection locked="0"/>
    </xf>
    <xf numFmtId="14" fontId="6" fillId="0" borderId="31" xfId="0" applyNumberFormat="1" applyFont="1" applyBorder="1" applyAlignment="1" applyProtection="1">
      <alignment horizontal="center" vertical="center"/>
      <protection locked="0"/>
    </xf>
    <xf numFmtId="14" fontId="6" fillId="0" borderId="53" xfId="0" applyNumberFormat="1" applyFont="1" applyBorder="1" applyAlignment="1" applyProtection="1">
      <alignment horizontal="center" vertical="center"/>
      <protection locked="0"/>
    </xf>
    <xf numFmtId="0" fontId="6" fillId="0" borderId="31" xfId="0" applyFont="1" applyBorder="1" applyAlignment="1" applyProtection="1">
      <alignment horizontal="center"/>
      <protection locked="0"/>
    </xf>
    <xf numFmtId="0" fontId="6" fillId="0" borderId="53" xfId="0" applyFont="1" applyBorder="1" applyAlignment="1" applyProtection="1">
      <alignment horizontal="center"/>
      <protection locked="0"/>
    </xf>
    <xf numFmtId="0" fontId="6" fillId="0" borderId="31" xfId="0" applyFont="1" applyBorder="1" applyAlignment="1" applyProtection="1">
      <alignment horizontal="center" vertical="center" wrapText="1"/>
      <protection locked="0"/>
    </xf>
    <xf numFmtId="0" fontId="6" fillId="0" borderId="53" xfId="0" applyFont="1" applyBorder="1" applyAlignment="1" applyProtection="1">
      <alignment horizontal="center" vertical="center" wrapText="1"/>
      <protection locked="0"/>
    </xf>
    <xf numFmtId="9" fontId="6" fillId="0" borderId="31" xfId="2" applyFont="1" applyBorder="1" applyAlignment="1" applyProtection="1">
      <alignment horizontal="center" vertical="center"/>
      <protection locked="0"/>
    </xf>
    <xf numFmtId="9" fontId="6" fillId="0" borderId="53" xfId="2"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41" fontId="4" fillId="8" borderId="22" xfId="3" applyFont="1" applyFill="1" applyBorder="1" applyAlignment="1" applyProtection="1">
      <alignment horizontal="center" vertical="center" wrapText="1"/>
      <protection locked="0"/>
    </xf>
    <xf numFmtId="41" fontId="4" fillId="8" borderId="31" xfId="3" applyFont="1" applyFill="1" applyBorder="1" applyAlignment="1" applyProtection="1">
      <alignment horizontal="center" vertical="center" wrapText="1"/>
      <protection locked="0"/>
    </xf>
    <xf numFmtId="41" fontId="5" fillId="8" borderId="22" xfId="3" applyFont="1" applyFill="1" applyBorder="1" applyAlignment="1" applyProtection="1">
      <alignment horizontal="center" vertical="center" wrapText="1"/>
      <protection locked="0"/>
    </xf>
    <xf numFmtId="41" fontId="5" fillId="8" borderId="31" xfId="3" applyFont="1" applyFill="1" applyBorder="1" applyAlignment="1" applyProtection="1">
      <alignment horizontal="center" vertical="center" wrapText="1"/>
      <protection locked="0"/>
    </xf>
    <xf numFmtId="41" fontId="4" fillId="8" borderId="28" xfId="3"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6" fillId="0" borderId="31" xfId="0" applyFont="1" applyBorder="1" applyAlignment="1">
      <alignment horizontal="center" vertical="center" wrapText="1"/>
    </xf>
    <xf numFmtId="0" fontId="6" fillId="0" borderId="53" xfId="0" applyFont="1" applyBorder="1" applyAlignment="1">
      <alignment horizontal="center" vertical="center" wrapText="1"/>
    </xf>
    <xf numFmtId="9" fontId="6" fillId="0" borderId="31" xfId="0" applyNumberFormat="1" applyFont="1" applyBorder="1" applyAlignment="1" applyProtection="1">
      <alignment horizontal="center" vertical="center"/>
      <protection locked="0"/>
    </xf>
    <xf numFmtId="9" fontId="6" fillId="0" borderId="53" xfId="0" applyNumberFormat="1" applyFont="1" applyBorder="1" applyAlignment="1" applyProtection="1">
      <alignment horizontal="center" vertical="center"/>
      <protection locked="0"/>
    </xf>
    <xf numFmtId="0" fontId="6" fillId="0" borderId="53" xfId="0" applyFont="1" applyBorder="1" applyAlignment="1" applyProtection="1">
      <alignment horizontal="center" vertical="center"/>
      <protection locked="0"/>
    </xf>
    <xf numFmtId="0" fontId="4" fillId="2" borderId="27"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4" borderId="22" xfId="0" applyFont="1" applyFill="1" applyBorder="1" applyAlignment="1" applyProtection="1">
      <alignment horizontal="center" vertical="center" wrapText="1"/>
      <protection locked="0"/>
    </xf>
    <xf numFmtId="0" fontId="9" fillId="5" borderId="22" xfId="0" applyFont="1" applyFill="1" applyBorder="1" applyAlignment="1" applyProtection="1">
      <alignment horizontal="center"/>
      <protection locked="0"/>
    </xf>
    <xf numFmtId="41" fontId="4" fillId="6" borderId="22" xfId="3" applyFont="1" applyFill="1" applyBorder="1" applyAlignment="1" applyProtection="1">
      <alignment horizontal="center" vertical="center" wrapText="1"/>
      <protection locked="0"/>
    </xf>
    <xf numFmtId="14" fontId="0" fillId="0" borderId="11" xfId="0" applyNumberFormat="1" applyBorder="1" applyAlignment="1" applyProtection="1">
      <alignment horizontal="center" vertical="center"/>
      <protection locked="0"/>
    </xf>
    <xf numFmtId="14" fontId="0" fillId="0" borderId="21" xfId="0" applyNumberFormat="1" applyBorder="1" applyAlignment="1" applyProtection="1">
      <alignment horizontal="center" vertical="center" wrapText="1"/>
      <protection locked="0"/>
    </xf>
    <xf numFmtId="14" fontId="0" fillId="0" borderId="12" xfId="0" applyNumberFormat="1" applyBorder="1" applyAlignment="1" applyProtection="1">
      <alignment horizontal="center" vertical="center" wrapText="1"/>
      <protection locked="0"/>
    </xf>
    <xf numFmtId="14" fontId="0" fillId="0" borderId="11" xfId="0" applyNumberFormat="1" applyBorder="1" applyAlignment="1" applyProtection="1">
      <alignment horizontal="center" vertical="center" wrapText="1"/>
      <protection locked="0"/>
    </xf>
    <xf numFmtId="0" fontId="0" fillId="0" borderId="38"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9" xfId="0" applyBorder="1" applyAlignment="1" applyProtection="1">
      <alignment horizontal="center"/>
      <protection locked="0"/>
    </xf>
    <xf numFmtId="0" fontId="19" fillId="0" borderId="55"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19" fillId="0" borderId="49" xfId="0" applyFont="1" applyBorder="1" applyAlignment="1" applyProtection="1">
      <alignment horizontal="center" vertical="center"/>
      <protection locked="0"/>
    </xf>
    <xf numFmtId="0" fontId="0" fillId="0" borderId="50" xfId="0" applyBorder="1" applyAlignment="1">
      <alignment horizontal="center" vertical="center" wrapText="1"/>
    </xf>
    <xf numFmtId="0" fontId="0" fillId="10" borderId="55" xfId="0" applyFill="1" applyBorder="1" applyAlignment="1" applyProtection="1">
      <alignment horizontal="center" vertical="center" wrapText="1"/>
      <protection locked="0"/>
    </xf>
    <xf numFmtId="0" fontId="0" fillId="10" borderId="37" xfId="0" applyFill="1" applyBorder="1" applyAlignment="1" applyProtection="1">
      <alignment horizontal="center" vertical="center" wrapText="1"/>
      <protection locked="0"/>
    </xf>
    <xf numFmtId="0" fontId="0" fillId="10" borderId="49" xfId="0" applyFill="1" applyBorder="1" applyAlignment="1" applyProtection="1">
      <alignment horizontal="center" vertical="center" wrapText="1"/>
      <protection locked="0"/>
    </xf>
    <xf numFmtId="9" fontId="0" fillId="0" borderId="21" xfId="0" applyNumberFormat="1" applyBorder="1" applyAlignment="1" applyProtection="1">
      <alignment horizontal="center" vertical="center"/>
      <protection locked="0"/>
    </xf>
    <xf numFmtId="0" fontId="0" fillId="0" borderId="2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50" xfId="0" applyBorder="1" applyAlignment="1" applyProtection="1">
      <alignment horizontal="center" vertical="center" wrapText="1"/>
      <protection locked="0"/>
    </xf>
    <xf numFmtId="9" fontId="0" fillId="0" borderId="11" xfId="0" applyNumberForma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9" fontId="0" fillId="10" borderId="30" xfId="0" applyNumberFormat="1" applyFill="1" applyBorder="1" applyAlignment="1" applyProtection="1">
      <alignment horizontal="center" vertical="center" wrapText="1"/>
      <protection locked="0"/>
    </xf>
    <xf numFmtId="0" fontId="0" fillId="10" borderId="30" xfId="0" applyFill="1" applyBorder="1" applyAlignment="1" applyProtection="1">
      <alignment horizontal="center" vertical="center" wrapText="1"/>
      <protection locked="0"/>
    </xf>
    <xf numFmtId="0" fontId="0" fillId="10" borderId="52" xfId="0" applyFill="1" applyBorder="1" applyAlignment="1" applyProtection="1">
      <alignment horizontal="center" vertical="center" wrapText="1"/>
      <protection locked="0"/>
    </xf>
    <xf numFmtId="0" fontId="0" fillId="10" borderId="27" xfId="0" applyFill="1"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14" xfId="0" applyBorder="1" applyAlignment="1">
      <alignment horizontal="center" vertical="center" wrapText="1"/>
    </xf>
    <xf numFmtId="0" fontId="0" fillId="0" borderId="64" xfId="0" applyBorder="1" applyAlignment="1" applyProtection="1">
      <alignment horizontal="center" vertical="center" wrapText="1"/>
      <protection locked="0"/>
    </xf>
    <xf numFmtId="9" fontId="0" fillId="0" borderId="47" xfId="0" applyNumberFormat="1" applyBorder="1" applyAlignment="1" applyProtection="1">
      <alignment horizontal="center" vertical="center"/>
      <protection locked="0"/>
    </xf>
    <xf numFmtId="14" fontId="0" fillId="0" borderId="47" xfId="0" applyNumberFormat="1" applyBorder="1"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protection locked="0"/>
    </xf>
    <xf numFmtId="9" fontId="0" fillId="10" borderId="9" xfId="0" applyNumberFormat="1" applyFill="1" applyBorder="1" applyAlignment="1" applyProtection="1">
      <alignment horizontal="center" vertical="center" wrapText="1"/>
      <protection locked="0"/>
    </xf>
    <xf numFmtId="9" fontId="0" fillId="10" borderId="60" xfId="0" applyNumberFormat="1" applyFill="1" applyBorder="1" applyAlignment="1" applyProtection="1">
      <alignment horizontal="center" vertical="center" wrapText="1"/>
      <protection locked="0"/>
    </xf>
    <xf numFmtId="9" fontId="0" fillId="10" borderId="36" xfId="0" applyNumberFormat="1" applyFill="1"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14" fontId="0" fillId="0" borderId="47" xfId="0" applyNumberFormat="1" applyBorder="1" applyAlignment="1" applyProtection="1">
      <alignment horizontal="center"/>
      <protection locked="0"/>
    </xf>
    <xf numFmtId="9" fontId="0" fillId="0" borderId="47" xfId="2" applyFont="1" applyFill="1" applyBorder="1" applyAlignment="1" applyProtection="1">
      <alignment horizontal="center" vertical="center"/>
      <protection locked="0"/>
    </xf>
    <xf numFmtId="9" fontId="0" fillId="0" borderId="12" xfId="2" applyFont="1" applyFill="1" applyBorder="1" applyAlignment="1" applyProtection="1">
      <alignment horizontal="center" vertical="center"/>
      <protection locked="0"/>
    </xf>
    <xf numFmtId="9" fontId="0" fillId="0" borderId="23" xfId="2" applyFont="1" applyFill="1" applyBorder="1" applyAlignment="1" applyProtection="1">
      <alignment horizontal="center" vertical="center"/>
      <protection locked="0"/>
    </xf>
    <xf numFmtId="0" fontId="2" fillId="0" borderId="47"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9" fontId="0" fillId="0" borderId="47" xfId="2" applyFont="1" applyFill="1" applyBorder="1" applyAlignment="1" applyProtection="1">
      <alignment horizontal="center"/>
      <protection locked="0"/>
    </xf>
    <xf numFmtId="9" fontId="0" fillId="0" borderId="12" xfId="2" applyFont="1" applyFill="1" applyBorder="1" applyAlignment="1" applyProtection="1">
      <alignment horizontal="center"/>
      <protection locked="0"/>
    </xf>
    <xf numFmtId="9" fontId="0" fillId="0" borderId="23" xfId="2" applyFont="1" applyFill="1" applyBorder="1" applyAlignment="1" applyProtection="1">
      <alignment horizontal="center"/>
      <protection locked="0"/>
    </xf>
    <xf numFmtId="14" fontId="0" fillId="0" borderId="47" xfId="0" applyNumberFormat="1" applyBorder="1" applyAlignment="1" applyProtection="1">
      <alignment horizontal="center" vertical="center" wrapText="1"/>
      <protection locked="0"/>
    </xf>
    <xf numFmtId="14" fontId="2" fillId="0" borderId="47" xfId="0" applyNumberFormat="1" applyFont="1" applyBorder="1" applyAlignment="1" applyProtection="1">
      <alignment horizontal="center" wrapText="1"/>
      <protection locked="0"/>
    </xf>
    <xf numFmtId="14" fontId="2" fillId="0" borderId="23" xfId="0" applyNumberFormat="1" applyFont="1" applyBorder="1" applyAlignment="1" applyProtection="1">
      <alignment horizontal="center" wrapText="1"/>
      <protection locked="0"/>
    </xf>
    <xf numFmtId="0" fontId="20" fillId="0" borderId="31" xfId="0" applyFont="1" applyBorder="1" applyAlignment="1" applyProtection="1">
      <alignment horizontal="center" vertical="center" wrapText="1"/>
      <protection locked="0"/>
    </xf>
    <xf numFmtId="9" fontId="2" fillId="0" borderId="47" xfId="2" applyFont="1" applyFill="1" applyBorder="1" applyAlignment="1" applyProtection="1">
      <alignment horizontal="center" vertical="center" wrapText="1"/>
      <protection locked="0"/>
    </xf>
    <xf numFmtId="9" fontId="2" fillId="0" borderId="12" xfId="2" applyFont="1" applyFill="1" applyBorder="1" applyAlignment="1" applyProtection="1">
      <alignment horizontal="center" vertical="center" wrapText="1"/>
      <protection locked="0"/>
    </xf>
    <xf numFmtId="9" fontId="2" fillId="0" borderId="23" xfId="2" applyFont="1" applyFill="1" applyBorder="1" applyAlignment="1" applyProtection="1">
      <alignment horizontal="center" vertical="center" wrapText="1"/>
      <protection locked="0"/>
    </xf>
    <xf numFmtId="0" fontId="2" fillId="10" borderId="47" xfId="0" applyFont="1" applyFill="1" applyBorder="1" applyAlignment="1" applyProtection="1">
      <alignment horizontal="center" vertical="center" wrapText="1"/>
      <protection locked="0"/>
    </xf>
    <xf numFmtId="0" fontId="2" fillId="10" borderId="12" xfId="0" applyFont="1" applyFill="1" applyBorder="1" applyAlignment="1" applyProtection="1">
      <alignment horizontal="center" vertical="center" wrapText="1"/>
      <protection locked="0"/>
    </xf>
    <xf numFmtId="0" fontId="2" fillId="10" borderId="23" xfId="0" applyFont="1" applyFill="1" applyBorder="1" applyAlignment="1" applyProtection="1">
      <alignment horizontal="center" vertical="center" wrapText="1"/>
      <protection locked="0"/>
    </xf>
    <xf numFmtId="14" fontId="2" fillId="10" borderId="47" xfId="0" applyNumberFormat="1" applyFont="1" applyFill="1" applyBorder="1" applyAlignment="1" applyProtection="1">
      <alignment horizontal="center" vertical="center" wrapText="1"/>
      <protection locked="0"/>
    </xf>
    <xf numFmtId="14" fontId="2" fillId="10" borderId="12" xfId="0" applyNumberFormat="1" applyFont="1" applyFill="1" applyBorder="1" applyAlignment="1" applyProtection="1">
      <alignment horizontal="center" vertical="center" wrapText="1"/>
      <protection locked="0"/>
    </xf>
    <xf numFmtId="14" fontId="2" fillId="10" borderId="23" xfId="0" applyNumberFormat="1" applyFont="1" applyFill="1" applyBorder="1" applyAlignment="1" applyProtection="1">
      <alignment horizontal="center" vertical="center" wrapText="1"/>
      <protection locked="0"/>
    </xf>
    <xf numFmtId="14" fontId="0" fillId="10" borderId="47" xfId="0" applyNumberFormat="1" applyFill="1" applyBorder="1" applyAlignment="1" applyProtection="1">
      <alignment horizontal="center" vertical="center" wrapText="1"/>
      <protection locked="0"/>
    </xf>
    <xf numFmtId="14" fontId="0" fillId="10" borderId="12" xfId="0" applyNumberFormat="1" applyFill="1" applyBorder="1" applyAlignment="1" applyProtection="1">
      <alignment horizontal="center" vertical="center" wrapText="1"/>
      <protection locked="0"/>
    </xf>
    <xf numFmtId="0" fontId="2" fillId="0" borderId="47" xfId="0" applyFont="1" applyBorder="1" applyAlignment="1" applyProtection="1">
      <alignment horizontal="center" wrapText="1"/>
      <protection locked="0"/>
    </xf>
    <xf numFmtId="0" fontId="2" fillId="0" borderId="23" xfId="0" applyFont="1" applyBorder="1" applyAlignment="1" applyProtection="1">
      <alignment horizontal="center" wrapText="1"/>
      <protection locked="0"/>
    </xf>
    <xf numFmtId="0" fontId="20" fillId="10" borderId="31" xfId="0" applyFont="1" applyFill="1" applyBorder="1" applyAlignment="1" applyProtection="1">
      <alignment horizontal="center" vertical="center" wrapText="1"/>
      <protection locked="0"/>
    </xf>
    <xf numFmtId="0" fontId="2" fillId="0" borderId="12" xfId="0" applyFont="1" applyBorder="1" applyAlignment="1" applyProtection="1">
      <alignment horizontal="center" wrapText="1"/>
      <protection locked="0"/>
    </xf>
    <xf numFmtId="0" fontId="2" fillId="0" borderId="47"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23" xfId="0" applyFont="1" applyBorder="1" applyAlignment="1" applyProtection="1">
      <alignment horizontal="center"/>
      <protection locked="0"/>
    </xf>
    <xf numFmtId="9" fontId="2" fillId="0" borderId="47" xfId="2" applyFont="1" applyFill="1" applyBorder="1" applyAlignment="1" applyProtection="1">
      <alignment horizontal="center" vertical="center"/>
      <protection locked="0"/>
    </xf>
    <xf numFmtId="9" fontId="2" fillId="0" borderId="12" xfId="2" applyFont="1" applyFill="1" applyBorder="1" applyAlignment="1" applyProtection="1">
      <alignment horizontal="center" vertical="center"/>
      <protection locked="0"/>
    </xf>
    <xf numFmtId="9" fontId="2" fillId="0" borderId="23" xfId="2" applyFont="1" applyFill="1" applyBorder="1" applyAlignment="1" applyProtection="1">
      <alignment horizontal="center" vertical="center"/>
      <protection locked="0"/>
    </xf>
    <xf numFmtId="14" fontId="2" fillId="10" borderId="47" xfId="0" applyNumberFormat="1" applyFont="1" applyFill="1" applyBorder="1" applyAlignment="1" applyProtection="1">
      <alignment horizontal="center" vertical="center"/>
      <protection locked="0"/>
    </xf>
    <xf numFmtId="0" fontId="2" fillId="10" borderId="12" xfId="0" applyFont="1" applyFill="1" applyBorder="1" applyAlignment="1" applyProtection="1">
      <alignment horizontal="center" vertical="center"/>
      <protection locked="0"/>
    </xf>
    <xf numFmtId="0" fontId="2" fillId="10" borderId="23" xfId="0" applyFont="1" applyFill="1" applyBorder="1" applyAlignment="1" applyProtection="1">
      <alignment horizontal="center" vertical="center"/>
      <protection locked="0"/>
    </xf>
    <xf numFmtId="0" fontId="0" fillId="0" borderId="13" xfId="0" applyBorder="1" applyAlignment="1" applyProtection="1">
      <alignment horizontal="center" wrapText="1"/>
      <protection locked="0"/>
    </xf>
    <xf numFmtId="0" fontId="0" fillId="0" borderId="25" xfId="0" applyBorder="1" applyAlignment="1" applyProtection="1">
      <alignment horizontal="center" wrapText="1"/>
      <protection locked="0"/>
    </xf>
    <xf numFmtId="9" fontId="2" fillId="0" borderId="21" xfId="0" applyNumberFormat="1" applyFont="1" applyBorder="1" applyAlignment="1" applyProtection="1">
      <alignment horizontal="center" vertical="center" wrapText="1"/>
      <protection locked="0"/>
    </xf>
    <xf numFmtId="9" fontId="2" fillId="0" borderId="47" xfId="0" applyNumberFormat="1" applyFont="1" applyBorder="1" applyAlignment="1" applyProtection="1">
      <alignment horizontal="center" vertical="center" wrapText="1"/>
      <protection locked="0"/>
    </xf>
    <xf numFmtId="0" fontId="2" fillId="10" borderId="66" xfId="0" applyFont="1" applyFill="1" applyBorder="1" applyAlignment="1" applyProtection="1">
      <alignment horizontal="center" vertical="center" wrapText="1"/>
      <protection locked="0"/>
    </xf>
    <xf numFmtId="0" fontId="2" fillId="10" borderId="18" xfId="0" applyFont="1" applyFill="1" applyBorder="1" applyAlignment="1" applyProtection="1">
      <alignment horizontal="center" vertical="center" wrapText="1"/>
      <protection locked="0"/>
    </xf>
    <xf numFmtId="0" fontId="2" fillId="10" borderId="65" xfId="0" applyFont="1" applyFill="1" applyBorder="1" applyAlignment="1" applyProtection="1">
      <alignment horizontal="center" vertical="center" wrapText="1"/>
      <protection locked="0"/>
    </xf>
    <xf numFmtId="0" fontId="0" fillId="0" borderId="48"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2" fillId="10" borderId="8" xfId="0" applyFont="1" applyFill="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38" fillId="10" borderId="22" xfId="0" applyFont="1" applyFill="1" applyBorder="1" applyAlignment="1" applyProtection="1">
      <alignment horizontal="center" vertical="center" wrapText="1"/>
      <protection locked="0"/>
    </xf>
    <xf numFmtId="0" fontId="38" fillId="10" borderId="31" xfId="0" applyFont="1" applyFill="1" applyBorder="1" applyAlignment="1" applyProtection="1">
      <alignment horizontal="center" vertical="center" wrapText="1"/>
      <protection locked="0"/>
    </xf>
    <xf numFmtId="0" fontId="20" fillId="10" borderId="47" xfId="0" applyFont="1" applyFill="1" applyBorder="1" applyAlignment="1" applyProtection="1">
      <alignment horizontal="center" vertical="center" wrapText="1"/>
      <protection locked="0"/>
    </xf>
    <xf numFmtId="41" fontId="40" fillId="8" borderId="7" xfId="3" applyFont="1" applyFill="1" applyBorder="1" applyAlignment="1" applyProtection="1">
      <alignment horizontal="center" vertical="center" wrapText="1"/>
      <protection locked="0"/>
    </xf>
    <xf numFmtId="41" fontId="40" fillId="8" borderId="43" xfId="3" applyFont="1" applyFill="1" applyBorder="1" applyAlignment="1" applyProtection="1">
      <alignment horizontal="center" vertical="center" wrapText="1"/>
      <protection locked="0"/>
    </xf>
    <xf numFmtId="41" fontId="40" fillId="8" borderId="9" xfId="3" applyFont="1" applyFill="1" applyBorder="1" applyAlignment="1" applyProtection="1">
      <alignment horizontal="center" vertical="center" wrapText="1"/>
      <protection locked="0"/>
    </xf>
    <xf numFmtId="41" fontId="40" fillId="8" borderId="36" xfId="3" applyFont="1" applyFill="1" applyBorder="1" applyAlignment="1" applyProtection="1">
      <alignment horizontal="center" vertical="center" wrapText="1"/>
      <protection locked="0"/>
    </xf>
    <xf numFmtId="41" fontId="40" fillId="8" borderId="10" xfId="3" applyFont="1" applyFill="1" applyBorder="1" applyAlignment="1" applyProtection="1">
      <alignment horizontal="center" vertical="center" wrapText="1"/>
      <protection locked="0"/>
    </xf>
    <xf numFmtId="41" fontId="40" fillId="8" borderId="42" xfId="3" applyFont="1" applyFill="1" applyBorder="1" applyAlignment="1" applyProtection="1">
      <alignment horizontal="center" vertical="center" wrapText="1"/>
      <protection locked="0"/>
    </xf>
    <xf numFmtId="0" fontId="40" fillId="3" borderId="6" xfId="0" applyFont="1" applyFill="1" applyBorder="1" applyAlignment="1" applyProtection="1">
      <alignment horizontal="center" vertical="center" wrapText="1"/>
      <protection locked="0"/>
    </xf>
    <xf numFmtId="0" fontId="40" fillId="3" borderId="10" xfId="0" applyFont="1" applyFill="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65" xfId="0" applyBorder="1" applyAlignment="1" applyProtection="1">
      <alignment horizontal="center"/>
      <protection locked="0"/>
    </xf>
    <xf numFmtId="0" fontId="0" fillId="0" borderId="13" xfId="0" applyBorder="1" applyAlignment="1">
      <alignment horizontal="center" vertical="center" wrapText="1"/>
    </xf>
    <xf numFmtId="0" fontId="0" fillId="0" borderId="25" xfId="0" applyBorder="1" applyAlignment="1">
      <alignment horizontal="center" vertical="center" wrapText="1"/>
    </xf>
    <xf numFmtId="0" fontId="40" fillId="3" borderId="4" xfId="0" applyFont="1" applyFill="1" applyBorder="1" applyAlignment="1" applyProtection="1">
      <alignment horizontal="center" vertical="center" wrapText="1"/>
      <protection locked="0"/>
    </xf>
    <xf numFmtId="0" fontId="40" fillId="3" borderId="5" xfId="0" applyFont="1" applyFill="1" applyBorder="1" applyAlignment="1" applyProtection="1">
      <alignment horizontal="center" vertical="center" wrapText="1"/>
      <protection locked="0"/>
    </xf>
    <xf numFmtId="0" fontId="40" fillId="4" borderId="4" xfId="0" applyFont="1" applyFill="1" applyBorder="1" applyAlignment="1" applyProtection="1">
      <alignment horizontal="center" vertical="center" wrapText="1"/>
      <protection locked="0"/>
    </xf>
    <xf numFmtId="0" fontId="40" fillId="4" borderId="5" xfId="0" applyFont="1" applyFill="1" applyBorder="1" applyAlignment="1" applyProtection="1">
      <alignment horizontal="center" vertical="center" wrapText="1"/>
      <protection locked="0"/>
    </xf>
    <xf numFmtId="0" fontId="40" fillId="4" borderId="39" xfId="0" applyFont="1" applyFill="1" applyBorder="1" applyAlignment="1" applyProtection="1">
      <alignment horizontal="center" vertical="center" wrapText="1"/>
      <protection locked="0"/>
    </xf>
    <xf numFmtId="0" fontId="41" fillId="5" borderId="5" xfId="0" applyFont="1" applyFill="1" applyBorder="1" applyAlignment="1" applyProtection="1">
      <alignment horizontal="center"/>
      <protection locked="0"/>
    </xf>
    <xf numFmtId="0" fontId="41" fillId="5" borderId="39" xfId="0" applyFont="1" applyFill="1" applyBorder="1" applyAlignment="1" applyProtection="1">
      <alignment horizontal="center"/>
      <protection locked="0"/>
    </xf>
    <xf numFmtId="41" fontId="40" fillId="6" borderId="56" xfId="3" applyFont="1" applyFill="1" applyBorder="1" applyAlignment="1" applyProtection="1">
      <alignment horizontal="center" vertical="center" wrapText="1"/>
      <protection locked="0"/>
    </xf>
    <xf numFmtId="41" fontId="40" fillId="6" borderId="57" xfId="3" applyFont="1" applyFill="1" applyBorder="1" applyAlignment="1" applyProtection="1">
      <alignment horizontal="center" vertical="center" wrapText="1"/>
      <protection locked="0"/>
    </xf>
    <xf numFmtId="41" fontId="40" fillId="6" borderId="42" xfId="3"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protection locked="0"/>
    </xf>
    <xf numFmtId="0" fontId="9" fillId="5" borderId="31" xfId="0" applyFont="1" applyFill="1" applyBorder="1" applyAlignment="1" applyProtection="1">
      <alignment horizontal="center"/>
      <protection locked="0"/>
    </xf>
    <xf numFmtId="41" fontId="4" fillId="6" borderId="31" xfId="3" applyFont="1" applyFill="1" applyBorder="1" applyAlignment="1" applyProtection="1">
      <alignment horizontal="center" vertical="center" wrapText="1"/>
      <protection locked="0"/>
    </xf>
    <xf numFmtId="43" fontId="0" fillId="0" borderId="0" xfId="0" applyNumberFormat="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36" xfId="0" applyFont="1" applyBorder="1" applyAlignment="1" applyProtection="1">
      <alignment horizontal="center" vertical="center"/>
      <protection locked="0"/>
    </xf>
    <xf numFmtId="0" fontId="0" fillId="10" borderId="38" xfId="0" applyFill="1" applyBorder="1" applyAlignment="1" applyProtection="1">
      <alignment horizontal="center" vertical="center" wrapText="1"/>
      <protection locked="0"/>
    </xf>
    <xf numFmtId="0" fontId="0" fillId="10" borderId="19" xfId="0" applyFill="1" applyBorder="1" applyAlignment="1" applyProtection="1">
      <alignment horizontal="center" vertical="center" wrapText="1"/>
      <protection locked="0"/>
    </xf>
    <xf numFmtId="0" fontId="0" fillId="0" borderId="22" xfId="0" applyBorder="1" applyAlignment="1" applyProtection="1">
      <alignment horizontal="justify" vertical="center" wrapText="1"/>
      <protection locked="0"/>
    </xf>
    <xf numFmtId="0" fontId="0" fillId="0" borderId="53" xfId="0" applyBorder="1" applyAlignment="1" applyProtection="1">
      <alignment horizontal="justify" vertical="center" wrapText="1"/>
      <protection locked="0"/>
    </xf>
    <xf numFmtId="9" fontId="0" fillId="0" borderId="53" xfId="0" applyNumberFormat="1" applyBorder="1" applyAlignment="1" applyProtection="1">
      <alignment horizontal="center" vertical="center"/>
      <protection locked="0"/>
    </xf>
    <xf numFmtId="14" fontId="22" fillId="0" borderId="21" xfId="7" applyNumberFormat="1" applyFont="1" applyBorder="1" applyAlignment="1">
      <alignment horizontal="center" vertical="center" wrapText="1"/>
    </xf>
    <xf numFmtId="14" fontId="22" fillId="0" borderId="11" xfId="7" applyNumberFormat="1" applyFont="1" applyBorder="1" applyAlignment="1">
      <alignment horizontal="center" vertical="center" wrapText="1"/>
    </xf>
    <xf numFmtId="0" fontId="21" fillId="0" borderId="60" xfId="0" applyFont="1" applyBorder="1" applyAlignment="1" applyProtection="1">
      <alignment horizontal="center" vertical="center"/>
      <protection locked="0"/>
    </xf>
    <xf numFmtId="0" fontId="0" fillId="0" borderId="21" xfId="0" applyBorder="1" applyAlignment="1" applyProtection="1">
      <alignment horizontal="justify" vertical="center" wrapText="1"/>
      <protection locked="0"/>
    </xf>
    <xf numFmtId="0" fontId="0" fillId="0" borderId="11" xfId="0" applyBorder="1" applyAlignment="1" applyProtection="1">
      <alignment horizontal="justify" vertical="center"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14" fontId="22" fillId="0" borderId="13" xfId="7" applyNumberFormat="1" applyFont="1" applyBorder="1" applyAlignment="1">
      <alignment horizontal="center" vertical="center" wrapText="1"/>
    </xf>
    <xf numFmtId="14" fontId="22" fillId="0" borderId="15" xfId="7" applyNumberFormat="1" applyFont="1" applyBorder="1" applyAlignment="1">
      <alignment horizontal="center" vertical="center" wrapText="1"/>
    </xf>
    <xf numFmtId="0" fontId="5" fillId="3" borderId="39"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0" fillId="0" borderId="25" xfId="0" applyBorder="1" applyAlignment="1" applyProtection="1">
      <alignment horizontal="center"/>
      <protection locked="0"/>
    </xf>
    <xf numFmtId="9" fontId="11" fillId="0" borderId="31" xfId="0" applyNumberFormat="1" applyFont="1" applyBorder="1" applyAlignment="1" applyProtection="1">
      <alignment horizontal="center" vertical="center"/>
      <protection locked="0"/>
    </xf>
    <xf numFmtId="0" fontId="3" fillId="0" borderId="31" xfId="0" applyFont="1" applyBorder="1" applyAlignment="1">
      <alignment horizontal="center" vertical="center" wrapText="1"/>
    </xf>
    <xf numFmtId="9" fontId="1" fillId="0" borderId="31" xfId="2" applyFont="1" applyBorder="1" applyAlignment="1" applyProtection="1">
      <alignment horizontal="center" vertical="center"/>
      <protection locked="0"/>
    </xf>
    <xf numFmtId="0" fontId="0" fillId="10" borderId="28" xfId="0" applyFill="1" applyBorder="1" applyAlignment="1" applyProtection="1">
      <alignment horizontal="center"/>
      <protection locked="0"/>
    </xf>
    <xf numFmtId="0" fontId="0" fillId="10" borderId="32" xfId="0" applyFill="1" applyBorder="1" applyAlignment="1" applyProtection="1">
      <alignment horizontal="center"/>
      <protection locked="0"/>
    </xf>
    <xf numFmtId="41" fontId="5" fillId="8" borderId="46" xfId="3" applyFont="1" applyFill="1" applyBorder="1" applyAlignment="1" applyProtection="1">
      <alignment horizontal="center" vertical="center" wrapText="1"/>
      <protection locked="0"/>
    </xf>
    <xf numFmtId="41" fontId="5" fillId="8" borderId="61" xfId="3" applyFont="1" applyFill="1" applyBorder="1" applyAlignment="1" applyProtection="1">
      <alignment horizontal="center" vertical="center" wrapText="1"/>
      <protection locked="0"/>
    </xf>
    <xf numFmtId="0" fontId="2" fillId="10" borderId="22" xfId="0" applyFont="1" applyFill="1" applyBorder="1" applyAlignment="1" applyProtection="1">
      <alignment horizontal="center" vertical="center" wrapText="1"/>
      <protection locked="0"/>
    </xf>
    <xf numFmtId="0" fontId="2" fillId="10" borderId="31" xfId="0" applyFont="1" applyFill="1" applyBorder="1" applyAlignment="1" applyProtection="1">
      <alignment horizontal="center" vertical="center" wrapText="1"/>
      <protection locked="0"/>
    </xf>
    <xf numFmtId="9" fontId="0" fillId="10" borderId="22" xfId="0" applyNumberFormat="1" applyFill="1" applyBorder="1" applyAlignment="1" applyProtection="1">
      <alignment horizontal="center" vertical="center"/>
      <protection locked="0"/>
    </xf>
    <xf numFmtId="0" fontId="0" fillId="0" borderId="47" xfId="0" applyBorder="1" applyAlignment="1">
      <alignment horizontal="center" vertical="center" wrapText="1"/>
    </xf>
    <xf numFmtId="0" fontId="0" fillId="0" borderId="23" xfId="0" applyBorder="1" applyAlignment="1">
      <alignment horizontal="center" vertical="center" wrapText="1"/>
    </xf>
    <xf numFmtId="0" fontId="0" fillId="0" borderId="31" xfId="0" applyBorder="1" applyAlignment="1" applyProtection="1">
      <alignment horizontal="left" vertical="center" wrapText="1"/>
      <protection locked="0"/>
    </xf>
    <xf numFmtId="0" fontId="0" fillId="0" borderId="31" xfId="0" applyBorder="1" applyAlignment="1" applyProtection="1">
      <alignment horizontal="center" vertical="top" wrapText="1"/>
      <protection locked="0"/>
    </xf>
    <xf numFmtId="0" fontId="0" fillId="0" borderId="68"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17" xfId="0" applyBorder="1" applyAlignment="1" applyProtection="1">
      <alignment horizontal="center" vertical="center" wrapText="1"/>
      <protection locked="0"/>
    </xf>
    <xf numFmtId="0" fontId="35" fillId="11" borderId="31" xfId="0" applyFont="1" applyFill="1" applyBorder="1" applyAlignment="1">
      <alignment horizontal="center" vertical="center" wrapText="1"/>
    </xf>
    <xf numFmtId="9" fontId="0" fillId="0" borderId="21" xfId="2" applyFont="1" applyFill="1" applyBorder="1" applyAlignment="1" applyProtection="1">
      <alignment horizontal="center" vertical="center"/>
      <protection locked="0"/>
    </xf>
    <xf numFmtId="9" fontId="18" fillId="0" borderId="22" xfId="0" applyNumberFormat="1" applyFont="1" applyFill="1" applyBorder="1" applyAlignment="1">
      <alignment horizontal="center" wrapText="1"/>
    </xf>
    <xf numFmtId="9" fontId="18" fillId="0" borderId="31" xfId="0" applyNumberFormat="1" applyFont="1" applyFill="1" applyBorder="1" applyAlignment="1">
      <alignment horizontal="center" wrapText="1"/>
    </xf>
    <xf numFmtId="9" fontId="18" fillId="0" borderId="53" xfId="0" applyNumberFormat="1" applyFont="1" applyFill="1" applyBorder="1" applyAlignment="1">
      <alignment horizontal="center" wrapText="1"/>
    </xf>
    <xf numFmtId="9" fontId="18" fillId="0" borderId="22" xfId="0" applyNumberFormat="1" applyFont="1" applyFill="1" applyBorder="1" applyAlignment="1">
      <alignment horizontal="center" vertical="center" wrapText="1"/>
    </xf>
    <xf numFmtId="0" fontId="0" fillId="0" borderId="55" xfId="0" applyFill="1" applyBorder="1" applyAlignment="1" applyProtection="1">
      <alignment horizontal="center" vertical="center" wrapText="1"/>
      <protection locked="0"/>
    </xf>
    <xf numFmtId="0" fontId="0" fillId="0" borderId="37" xfId="0" applyFill="1" applyBorder="1" applyAlignment="1" applyProtection="1">
      <alignment horizontal="center" vertical="center" wrapText="1"/>
      <protection locked="0"/>
    </xf>
    <xf numFmtId="0" fontId="0" fillId="0" borderId="58" xfId="0" applyFill="1"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9" fontId="0" fillId="0" borderId="31" xfId="0" applyNumberFormat="1" applyFill="1" applyBorder="1" applyAlignment="1" applyProtection="1">
      <alignment horizontal="center" vertical="center"/>
      <protection locked="0"/>
    </xf>
    <xf numFmtId="0" fontId="0" fillId="0" borderId="31" xfId="0" applyFill="1" applyBorder="1" applyAlignment="1" applyProtection="1">
      <alignment horizontal="center" vertical="center"/>
      <protection locked="0"/>
    </xf>
    <xf numFmtId="0" fontId="0" fillId="0" borderId="47" xfId="0" applyFill="1" applyBorder="1" applyAlignment="1" applyProtection="1">
      <alignment horizontal="center" vertical="center" wrapText="1"/>
      <protection locked="0"/>
    </xf>
    <xf numFmtId="9" fontId="0" fillId="0" borderId="47" xfId="0" applyNumberFormat="1" applyFill="1" applyBorder="1" applyAlignment="1" applyProtection="1">
      <alignment horizontal="center" vertical="center"/>
      <protection locked="0"/>
    </xf>
    <xf numFmtId="0" fontId="0" fillId="0" borderId="12" xfId="0" applyFill="1" applyBorder="1" applyAlignment="1" applyProtection="1">
      <alignment horizontal="center" vertical="center" wrapText="1"/>
      <protection locked="0"/>
    </xf>
    <xf numFmtId="9" fontId="0" fillId="0" borderId="12" xfId="0" applyNumberFormat="1" applyFill="1" applyBorder="1" applyAlignment="1" applyProtection="1">
      <alignment horizontal="center" vertical="center"/>
      <protection locked="0"/>
    </xf>
    <xf numFmtId="0" fontId="0" fillId="0" borderId="23" xfId="0" applyFill="1" applyBorder="1" applyAlignment="1" applyProtection="1">
      <alignment horizontal="center" vertical="center" wrapText="1"/>
      <protection locked="0"/>
    </xf>
    <xf numFmtId="9" fontId="0" fillId="0" borderId="23" xfId="0" applyNumberFormat="1" applyFill="1" applyBorder="1" applyAlignment="1" applyProtection="1">
      <alignment horizontal="center" vertical="center"/>
      <protection locked="0"/>
    </xf>
    <xf numFmtId="0" fontId="0" fillId="0" borderId="21"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0" fontId="0" fillId="0" borderId="30" xfId="0" applyFill="1" applyBorder="1" applyAlignment="1" applyProtection="1">
      <alignment horizontal="center" vertical="center" wrapText="1"/>
      <protection locked="0"/>
    </xf>
    <xf numFmtId="0" fontId="0" fillId="0" borderId="52" xfId="0" applyFill="1" applyBorder="1" applyAlignment="1" applyProtection="1">
      <alignment horizontal="center" vertical="center" wrapText="1"/>
      <protection locked="0"/>
    </xf>
  </cellXfs>
  <cellStyles count="11">
    <cellStyle name="Hipervínculo" xfId="4" builtinId="8"/>
    <cellStyle name="Hyperlink" xfId="6" xr:uid="{00000000-0005-0000-0000-000001000000}"/>
    <cellStyle name="Millares" xfId="5" builtinId="3"/>
    <cellStyle name="Millares [0]" xfId="1" builtinId="6"/>
    <cellStyle name="Millares [0] 2" xfId="3" xr:uid="{00000000-0005-0000-0000-000004000000}"/>
    <cellStyle name="Millares [0] 2 2" xfId="9" xr:uid="{00000000-0005-0000-0000-000005000000}"/>
    <cellStyle name="Millares [0] 2 3" xfId="10" xr:uid="{00000000-0005-0000-0000-000006000000}"/>
    <cellStyle name="Millares [0] 3" xfId="8" xr:uid="{00000000-0005-0000-0000-000007000000}"/>
    <cellStyle name="Normal" xfId="0" builtinId="0"/>
    <cellStyle name="Normal 2" xfId="7" xr:uid="{00000000-0005-0000-0000-000009000000}"/>
    <cellStyle name="Porcentaje" xfId="2"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20" Type="http://schemas.openxmlformats.org/officeDocument/2006/relationships/worksheet" Target="worksheets/sheet20.xml"/><Relationship Id="rId41" Type="http://schemas.openxmlformats.org/officeDocument/2006/relationships/externalLink" Target="externalLinks/externalLink2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3</xdr:col>
      <xdr:colOff>22225</xdr:colOff>
      <xdr:row>3</xdr:row>
      <xdr:rowOff>512435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9650" y="262675"/>
          <a:ext cx="1641475" cy="1592785"/>
        </a:xfrm>
        <a:prstGeom prst="rect">
          <a:avLst/>
        </a:prstGeom>
      </xdr:spPr>
    </xdr:pic>
    <xdr:clientData/>
  </xdr:twoCellAnchor>
  <xdr:twoCellAnchor editAs="oneCell">
    <xdr:from>
      <xdr:col>1</xdr:col>
      <xdr:colOff>647700</xdr:colOff>
      <xdr:row>1</xdr:row>
      <xdr:rowOff>62650</xdr:rowOff>
    </xdr:from>
    <xdr:to>
      <xdr:col>3</xdr:col>
      <xdr:colOff>22225</xdr:colOff>
      <xdr:row>3</xdr:row>
      <xdr:rowOff>512435</xdr:rowOff>
    </xdr:to>
    <xdr:pic>
      <xdr:nvPicPr>
        <xdr:cNvPr id="3" name="Imagen 2">
          <a:extLst>
            <a:ext uri="{FF2B5EF4-FFF2-40B4-BE49-F238E27FC236}">
              <a16:creationId xmlns:a16="http://schemas.microsoft.com/office/drawing/2014/main" id="{4081BD7B-4C80-468C-A3E2-68AD7331CD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1080" y="253150"/>
          <a:ext cx="2178685" cy="15927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213360</xdr:colOff>
      <xdr:row>2</xdr:row>
      <xdr:rowOff>259080</xdr:rowOff>
    </xdr:to>
    <xdr:pic>
      <xdr:nvPicPr>
        <xdr:cNvPr id="2" name="Imagen 1">
          <a:extLst>
            <a:ext uri="{FF2B5EF4-FFF2-40B4-BE49-F238E27FC236}">
              <a16:creationId xmlns:a16="http://schemas.microsoft.com/office/drawing/2014/main" id="{D2E3B01C-0F7C-4539-B363-F2EBB4A06C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0180" y="253151"/>
          <a:ext cx="358140" cy="4707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789940</xdr:colOff>
      <xdr:row>3</xdr:row>
      <xdr:rowOff>514350</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47190" cy="1594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898525</xdr:colOff>
      <xdr:row>3</xdr:row>
      <xdr:rowOff>520701</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53151"/>
          <a:ext cx="1825625" cy="16010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908050</xdr:colOff>
      <xdr:row>3</xdr:row>
      <xdr:rowOff>241301</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53151"/>
          <a:ext cx="1835150" cy="6993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780415</xdr:colOff>
      <xdr:row>3</xdr:row>
      <xdr:rowOff>228600</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37665" cy="6993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512435</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512435</xdr:rowOff>
    </xdr:to>
    <xdr:pic>
      <xdr:nvPicPr>
        <xdr:cNvPr id="4" name="Imagen 3">
          <a:extLst>
            <a:ext uri="{FF2B5EF4-FFF2-40B4-BE49-F238E27FC236}">
              <a16:creationId xmlns:a16="http://schemas.microsoft.com/office/drawing/2014/main" id="{FB97229A-EDF1-429E-8B62-B19808FA2C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53150"/>
          <a:ext cx="1692910" cy="15927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780415</xdr:colOff>
      <xdr:row>3</xdr:row>
      <xdr:rowOff>209550</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37665" cy="6803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647700</xdr:colOff>
      <xdr:row>0</xdr:row>
      <xdr:rowOff>0</xdr:rowOff>
    </xdr:from>
    <xdr:to>
      <xdr:col>2</xdr:col>
      <xdr:colOff>908050</xdr:colOff>
      <xdr:row>3</xdr:row>
      <xdr:rowOff>206166</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53151"/>
          <a:ext cx="1835150" cy="1550249"/>
        </a:xfrm>
        <a:prstGeom prst="rect">
          <a:avLst/>
        </a:prstGeom>
      </xdr:spPr>
    </xdr:pic>
    <xdr:clientData/>
  </xdr:twoCellAnchor>
  <xdr:twoCellAnchor editAs="oneCell">
    <xdr:from>
      <xdr:col>1</xdr:col>
      <xdr:colOff>647700</xdr:colOff>
      <xdr:row>1</xdr:row>
      <xdr:rowOff>62650</xdr:rowOff>
    </xdr:from>
    <xdr:to>
      <xdr:col>2</xdr:col>
      <xdr:colOff>795867</xdr:colOff>
      <xdr:row>3</xdr:row>
      <xdr:rowOff>501852</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512435</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512435</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533400</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613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512435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2</xdr:row>
      <xdr:rowOff>185457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51000" cy="689825"/>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521400</xdr:rowOff>
    </xdr:to>
    <xdr:pic>
      <xdr:nvPicPr>
        <xdr:cNvPr id="3" name="Imagen 2">
          <a:extLst>
            <a:ext uri="{FF2B5EF4-FFF2-40B4-BE49-F238E27FC236}">
              <a16:creationId xmlns:a16="http://schemas.microsoft.com/office/drawing/2014/main" id="{5AE4C0DC-F08D-4BF7-A1E2-58482017C3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51000" cy="1592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2</xdr:col>
      <xdr:colOff>260350</xdr:colOff>
      <xdr:row>3</xdr:row>
      <xdr:rowOff>224360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5" y="0"/>
          <a:ext cx="1651000" cy="1592785"/>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496560</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72200"/>
          <a:ext cx="1651000" cy="15927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908050</xdr:colOff>
      <xdr:row>3</xdr:row>
      <xdr:rowOff>552451</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53151"/>
          <a:ext cx="1835150" cy="163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795867</xdr:colOff>
      <xdr:row>3</xdr:row>
      <xdr:rowOff>512435</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908050</xdr:colOff>
      <xdr:row>3</xdr:row>
      <xdr:rowOff>215900</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050" y="246801"/>
          <a:ext cx="1835150" cy="6739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795867</xdr:colOff>
      <xdr:row>3</xdr:row>
      <xdr:rowOff>512435</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592785"/>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512435</xdr:rowOff>
    </xdr:to>
    <xdr:pic>
      <xdr:nvPicPr>
        <xdr:cNvPr id="4" name="Imagen 3">
          <a:extLst>
            <a:ext uri="{FF2B5EF4-FFF2-40B4-BE49-F238E27FC236}">
              <a16:creationId xmlns:a16="http://schemas.microsoft.com/office/drawing/2014/main" id="{51D859D3-3F67-4F89-9951-A748BA8CD3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53150"/>
          <a:ext cx="1692910" cy="15927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793750</xdr:colOff>
      <xdr:row>3</xdr:row>
      <xdr:rowOff>542925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62675"/>
          <a:ext cx="1651000" cy="1623275"/>
        </a:xfrm>
        <a:prstGeom prst="rect">
          <a:avLst/>
        </a:prstGeom>
      </xdr:spPr>
    </xdr:pic>
    <xdr:clientData/>
  </xdr:twoCellAnchor>
  <xdr:twoCellAnchor editAs="oneCell">
    <xdr:from>
      <xdr:col>1</xdr:col>
      <xdr:colOff>647700</xdr:colOff>
      <xdr:row>1</xdr:row>
      <xdr:rowOff>62650</xdr:rowOff>
    </xdr:from>
    <xdr:to>
      <xdr:col>2</xdr:col>
      <xdr:colOff>793750</xdr:colOff>
      <xdr:row>3</xdr:row>
      <xdr:rowOff>512435</xdr:rowOff>
    </xdr:to>
    <xdr:pic>
      <xdr:nvPicPr>
        <xdr:cNvPr id="3" name="Imagen 2">
          <a:extLst>
            <a:ext uri="{FF2B5EF4-FFF2-40B4-BE49-F238E27FC236}">
              <a16:creationId xmlns:a16="http://schemas.microsoft.com/office/drawing/2014/main" id="{5616998F-2F05-4EB5-A292-F34E36B0FD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53150"/>
          <a:ext cx="1692910" cy="15927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sierra/Downloads/Plan_de_Accion_proceso%20DES_2024_18_01_2024%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rcor/Downloads/DMI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rcor/Downloads/GJUR%20%20Plan%20de%20Acci&#243;n%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ThinkPad/Downloads/Plan_de_Accion_de_Proceso_GEF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ThinkPad/Downloads/Plan_de_Accion_de_Proceso_GREF%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ThinkPad/Downloads/Plan%20de%20Acci&#243;n%20GAM%20202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ThinkPad/Downloads/Plan_de_Accion_de_Proceso_GCON.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cristina.sierra/Downloads/GDOC_PlanAcci&#243;n_2024%20-vf.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ThinkPad/Downloads/Plan_de_Accion_de_Proceso_GTHU.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cristina.sierra/Downloads/DESI-FM-005_V12_Formato_Plan_de_Accion_de_Procesos%20(1)%20(1)%20(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ristina.sierra/Downloads/DESI-FM-005_V12_Formato_Plan_de_Accion_de_Procesos%20(1)%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ristina.sierra/Downloads/DESI-FM-005_V12_Formato_Plan_de_Accion_Comunicacione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ThinkPad/Downloads/DESI-FM-005_V12_Plan_de_Accion_Proceso_SMCT_05.01.202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erika.munoz/Downloads/Plan%20de%20Acci&#243;n%20SRPI%2020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ristina.sierra/Downloads/Plan%20de%20Accion%20Proceso%20PCI%202024%20-%20SPC.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ThinkPad/Downloads/DESI-FM-005_V12_Formato_Plan_de_Accion_de_Procesos%20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ristina.sierra/Downloads/DESI-FM-005_V12_plan%20de%20accion%20PRO%202024%20ajust%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ThinkPad/Downloads/DESI-FM-005_V12_Formato_Plan_de_Accion_de_Procesos_GME%202024_(21-12-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lanAccion2024/Plan%20de%20Acci&#243;n%20INFRA%20202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HP/OneDrive%20-%20uaermv/UMV/Documentos/Ing_Lizeth_Pardo/UMV_2023/Plan%20de%20Accion/2024/Plan%20de%20Acci&#243;n%20INFRA%202024_OS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JUR"/>
      <sheetName val="Vinculos "/>
    </sheetNames>
    <sheetDataSet>
      <sheetData sheetId="0"/>
      <sheetData sheetId="1">
        <row r="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refreshError="1"/>
      <sheetData sheetId="1" refreshError="1">
        <row r="3">
          <cell r="D3">
            <v>0</v>
          </cell>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v>0</v>
          </cell>
          <cell r="E8">
            <v>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FM-005 Ger de Produccion"/>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sheetData sheetId="1">
        <row r="3">
          <cell r="D3"/>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cell r="E8"/>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SI-FM-005"/>
      <sheetName val="Vinculos "/>
    </sheetNames>
    <sheetDataSet>
      <sheetData sheetId="0" refreshError="1"/>
      <sheetData sheetId="1" refreshError="1">
        <row r="3">
          <cell r="D3">
            <v>0</v>
          </cell>
          <cell r="E3" t="str">
            <v>Objetivo Institucional</v>
          </cell>
        </row>
        <row r="4">
          <cell r="D4" t="str">
            <v xml:space="preserve">Objetivo_1 </v>
          </cell>
          <cell r="E4" t="str">
            <v>1. Lograr mecanismos de financiación que permitan incrementar los recursos propios de la entidad.</v>
          </cell>
        </row>
        <row r="5">
          <cell r="D5" t="str">
            <v>Objetivo_2</v>
          </cell>
          <cell r="E5" t="str">
            <v>2. Diseñar e implementar una estrategia de innovación que permita hacer más eficiente la gestión de la Unidad.</v>
          </cell>
        </row>
        <row r="6">
          <cell r="D6" t="str">
            <v>Objetivo_3</v>
          </cell>
          <cell r="E6" t="str">
            <v>3. Mejorar el estado de la malla vial local, intermedia, rural, y de la ciclo-infraestructura de Bogotá D.C., a través de la formulación e implementación de un modelo de conservación.</v>
          </cell>
        </row>
        <row r="7">
          <cell r="D7" t="str">
            <v>Objetivo_4</v>
          </cell>
          <cell r="E7" t="str">
            <v xml:space="preserve">4. Mejorar las condiciones de Infraestructura que permitan el uso y disfrute del espacio público en Bogotá D.C. </v>
          </cell>
        </row>
        <row r="8">
          <cell r="D8">
            <v>0</v>
          </cell>
          <cell r="E8">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hyperlink" Target="../../../../../../../../../../../../:f:/g/personal/diana_reay_umv_gov_co/EuLPc5yF565KsM_U0tUBk18BSvoVvX6IWlHgkIwV3U0TpQ" TargetMode="External"/><Relationship Id="rId2" Type="http://schemas.openxmlformats.org/officeDocument/2006/relationships/hyperlink" Target="../../../../../../../../../../../../:f:/g/personal/diana_reay_umv_gov_co/EuLPc5yF565KsM_U0tUBk18BSvoVvX6IWlHgkIwV3U0TpQ" TargetMode="External"/><Relationship Id="rId1" Type="http://schemas.openxmlformats.org/officeDocument/2006/relationships/hyperlink" Target="../../../../../../../../../../../../:f:/g/personal/diana_reay_umv_gov_co/EuLPc5yF565KsM_U0tUBk18BSvoVvX6IWlHgkIwV3U0TpQ" TargetMode="External"/><Relationship Id="rId6" Type="http://schemas.openxmlformats.org/officeDocument/2006/relationships/drawing" Target="../drawings/drawing15.xml"/><Relationship Id="rId5" Type="http://schemas.openxmlformats.org/officeDocument/2006/relationships/hyperlink" Target="../../../../../../../../../../../../:f:/g/personal/diana_reay_umv_gov_co/EsCx5e5YWNxKrIuhdvY6PiEBRzudTJQ9HxE3N50P-rCmfA?e=meGHf0" TargetMode="External"/><Relationship Id="rId4" Type="http://schemas.openxmlformats.org/officeDocument/2006/relationships/hyperlink" Target="../../../../../../../../../../../../:f:/g/personal/diana_reay_umv_gov_co/EuLPc5yF565KsM_U0tUBk18BSvoVvX6IWlHgkIwV3U0TpQ"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1"/>
  <sheetViews>
    <sheetView topLeftCell="M25" zoomScale="53" zoomScaleNormal="53" workbookViewId="0">
      <selection activeCell="V39" sqref="V39"/>
    </sheetView>
  </sheetViews>
  <sheetFormatPr baseColWidth="10" defaultColWidth="11.44140625" defaultRowHeight="14.4"/>
  <cols>
    <col min="1" max="1" width="5.44140625" style="1" bestFit="1" customWidth="1"/>
    <col min="2" max="2" width="22.44140625" style="1" customWidth="1"/>
    <col min="3" max="3" width="18.44140625" style="1" customWidth="1"/>
    <col min="4" max="4" width="23.109375" style="1" customWidth="1"/>
    <col min="5" max="5" width="33.109375" style="1" customWidth="1"/>
    <col min="6" max="6" width="32.44140625" style="1" customWidth="1"/>
    <col min="7" max="8" width="21.109375" style="1" customWidth="1"/>
    <col min="9" max="9" width="31.88671875" style="1" customWidth="1"/>
    <col min="10" max="10" width="33.5546875" style="1" customWidth="1"/>
    <col min="11" max="11" width="21.109375" style="1" customWidth="1"/>
    <col min="12" max="12" width="52" style="1" customWidth="1"/>
    <col min="13" max="13" width="18.6640625" style="1" customWidth="1"/>
    <col min="14" max="15" width="19.88671875" style="1" customWidth="1"/>
    <col min="16" max="16" width="42" style="1" customWidth="1"/>
    <col min="17" max="17" width="19.6640625" style="1" customWidth="1"/>
    <col min="18" max="18" width="62.6640625" style="2" customWidth="1"/>
    <col min="19" max="19" width="27.88671875" style="1" customWidth="1"/>
    <col min="20" max="20" width="24.33203125" style="1" customWidth="1"/>
    <col min="21" max="21" width="23.44140625" style="1" customWidth="1"/>
    <col min="22" max="22" width="23.88671875" style="1" customWidth="1"/>
    <col min="23" max="23" width="20.33203125" style="1" hidden="1" customWidth="1"/>
    <col min="24" max="24" width="19" style="1" customWidth="1"/>
    <col min="25" max="25" width="21.44140625" style="1" customWidth="1"/>
    <col min="26" max="26" width="21" style="1" customWidth="1"/>
    <col min="27" max="27" width="26.6640625" style="1" customWidth="1"/>
    <col min="28" max="28" width="21.33203125" style="1" customWidth="1"/>
    <col min="29" max="16384" width="11.44140625" style="1"/>
  </cols>
  <sheetData>
    <row r="1" spans="1:27" ht="15" thickBot="1"/>
    <row r="2" spans="1:27"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27"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27"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27" ht="15" thickBot="1"/>
    <row r="6" spans="1:27" ht="20.25" customHeight="1" thickBot="1">
      <c r="A6" s="530" t="s">
        <v>4</v>
      </c>
      <c r="B6" s="540" t="s">
        <v>5</v>
      </c>
      <c r="C6" s="541"/>
      <c r="D6" s="541"/>
      <c r="E6" s="541"/>
      <c r="F6" s="542" t="s">
        <v>6</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27" ht="70.2" thickBot="1">
      <c r="A7" s="531"/>
      <c r="B7" s="292" t="s">
        <v>12</v>
      </c>
      <c r="C7" s="293" t="s">
        <v>13</v>
      </c>
      <c r="D7" s="538" t="s">
        <v>14</v>
      </c>
      <c r="E7" s="539"/>
      <c r="F7" s="150" t="s">
        <v>15</v>
      </c>
      <c r="G7" s="294" t="s">
        <v>16</v>
      </c>
      <c r="H7" s="294" t="s">
        <v>10</v>
      </c>
      <c r="I7" s="295" t="s">
        <v>17</v>
      </c>
      <c r="J7" s="296" t="s">
        <v>18</v>
      </c>
      <c r="K7" s="297" t="s">
        <v>19</v>
      </c>
      <c r="L7" s="297" t="s">
        <v>33</v>
      </c>
      <c r="M7" s="297" t="s">
        <v>20</v>
      </c>
      <c r="N7" s="297" t="s">
        <v>21</v>
      </c>
      <c r="O7" s="297" t="s">
        <v>34</v>
      </c>
      <c r="P7" s="297" t="s">
        <v>22</v>
      </c>
      <c r="Q7" s="298" t="s">
        <v>10</v>
      </c>
      <c r="R7" s="299" t="s">
        <v>23</v>
      </c>
      <c r="S7" s="201" t="s">
        <v>24</v>
      </c>
      <c r="T7" s="201" t="s">
        <v>16</v>
      </c>
      <c r="U7" s="201" t="s">
        <v>35</v>
      </c>
      <c r="V7" s="202" t="s">
        <v>36</v>
      </c>
      <c r="W7" s="6"/>
      <c r="X7" s="533"/>
      <c r="Y7" s="535"/>
      <c r="Z7" s="417" t="s">
        <v>25</v>
      </c>
      <c r="AA7" s="418" t="s">
        <v>26</v>
      </c>
    </row>
    <row r="8" spans="1:27" ht="56.1" customHeight="1">
      <c r="A8" s="558">
        <v>1</v>
      </c>
      <c r="B8" s="521" t="s">
        <v>481</v>
      </c>
      <c r="C8" s="521" t="s">
        <v>482</v>
      </c>
      <c r="D8" s="521" t="s">
        <v>483</v>
      </c>
      <c r="E8" s="561" t="str">
        <f>VLOOKUP(D8,'[1]Vinculos '!$D$3:$E$8,2,FALSE)</f>
        <v>1. Lograr mecanismos de financiación que permitan incrementar los recursos propios de la entidad.</v>
      </c>
      <c r="F8" s="512" t="s">
        <v>484</v>
      </c>
      <c r="G8" s="515">
        <v>0.5</v>
      </c>
      <c r="H8" s="518"/>
      <c r="I8" s="521" t="s">
        <v>41</v>
      </c>
      <c r="J8" s="521" t="s">
        <v>186</v>
      </c>
      <c r="K8" s="524" t="s">
        <v>187</v>
      </c>
      <c r="L8" s="527" t="s">
        <v>495</v>
      </c>
      <c r="M8" s="518">
        <v>0.8</v>
      </c>
      <c r="N8" s="555">
        <v>45292</v>
      </c>
      <c r="O8" s="555">
        <v>45657</v>
      </c>
      <c r="P8" s="521" t="s">
        <v>247</v>
      </c>
      <c r="Q8" s="518"/>
      <c r="R8" s="454" t="s">
        <v>496</v>
      </c>
      <c r="S8" s="12" t="s">
        <v>151</v>
      </c>
      <c r="T8" s="442">
        <v>0.25</v>
      </c>
      <c r="U8" s="430">
        <v>45306</v>
      </c>
      <c r="V8" s="430">
        <v>45657</v>
      </c>
      <c r="W8" s="9">
        <f t="shared" ref="W8:W19" si="0">V8-U8</f>
        <v>351</v>
      </c>
      <c r="X8" s="12"/>
      <c r="Y8" s="12">
        <f t="shared" ref="Y8:Y19" si="1">IF(X8="ejecutado",1,0)</f>
        <v>0</v>
      </c>
      <c r="Z8" s="12"/>
      <c r="AA8" s="13"/>
    </row>
    <row r="9" spans="1:27" ht="56.1" customHeight="1">
      <c r="A9" s="559"/>
      <c r="B9" s="522"/>
      <c r="C9" s="522"/>
      <c r="D9" s="522"/>
      <c r="E9" s="562"/>
      <c r="F9" s="513"/>
      <c r="G9" s="516"/>
      <c r="H9" s="519"/>
      <c r="I9" s="522"/>
      <c r="J9" s="522"/>
      <c r="K9" s="525"/>
      <c r="L9" s="528"/>
      <c r="M9" s="519"/>
      <c r="N9" s="556"/>
      <c r="O9" s="556"/>
      <c r="P9" s="522"/>
      <c r="Q9" s="519"/>
      <c r="R9" s="428" t="s">
        <v>497</v>
      </c>
      <c r="S9" s="18" t="s">
        <v>151</v>
      </c>
      <c r="T9" s="429">
        <v>0.25</v>
      </c>
      <c r="U9" s="425">
        <v>45306</v>
      </c>
      <c r="V9" s="425">
        <v>45657</v>
      </c>
      <c r="W9" s="15">
        <f t="shared" si="0"/>
        <v>351</v>
      </c>
      <c r="X9" s="18"/>
      <c r="Y9" s="18">
        <f t="shared" si="1"/>
        <v>0</v>
      </c>
      <c r="Z9" s="18"/>
      <c r="AA9" s="19"/>
    </row>
    <row r="10" spans="1:27" ht="56.1" customHeight="1">
      <c r="A10" s="559"/>
      <c r="B10" s="522"/>
      <c r="C10" s="522"/>
      <c r="D10" s="522"/>
      <c r="E10" s="562"/>
      <c r="F10" s="513"/>
      <c r="G10" s="516"/>
      <c r="H10" s="519"/>
      <c r="I10" s="522"/>
      <c r="J10" s="522"/>
      <c r="K10" s="525"/>
      <c r="L10" s="528"/>
      <c r="M10" s="519"/>
      <c r="N10" s="556"/>
      <c r="O10" s="556"/>
      <c r="P10" s="522"/>
      <c r="Q10" s="519"/>
      <c r="R10" s="428" t="s">
        <v>498</v>
      </c>
      <c r="S10" s="18" t="s">
        <v>151</v>
      </c>
      <c r="T10" s="429">
        <v>0.2</v>
      </c>
      <c r="U10" s="425">
        <v>45306</v>
      </c>
      <c r="V10" s="425">
        <v>45657</v>
      </c>
      <c r="W10" s="15">
        <f t="shared" si="0"/>
        <v>351</v>
      </c>
      <c r="X10" s="18"/>
      <c r="Y10" s="18">
        <f t="shared" si="1"/>
        <v>0</v>
      </c>
      <c r="Z10" s="18"/>
      <c r="AA10" s="19"/>
    </row>
    <row r="11" spans="1:27" ht="55.5" customHeight="1">
      <c r="A11" s="559"/>
      <c r="B11" s="522"/>
      <c r="C11" s="522"/>
      <c r="D11" s="522"/>
      <c r="E11" s="562"/>
      <c r="F11" s="513"/>
      <c r="G11" s="516"/>
      <c r="H11" s="519"/>
      <c r="I11" s="522"/>
      <c r="J11" s="522"/>
      <c r="K11" s="525"/>
      <c r="L11" s="528"/>
      <c r="M11" s="519"/>
      <c r="N11" s="556"/>
      <c r="O11" s="556"/>
      <c r="P11" s="522"/>
      <c r="Q11" s="519"/>
      <c r="R11" s="428" t="s">
        <v>499</v>
      </c>
      <c r="S11" s="18" t="s">
        <v>151</v>
      </c>
      <c r="T11" s="429">
        <v>0.15</v>
      </c>
      <c r="U11" s="425">
        <v>45306</v>
      </c>
      <c r="V11" s="425">
        <v>45657</v>
      </c>
      <c r="W11" s="15">
        <f t="shared" si="0"/>
        <v>351</v>
      </c>
      <c r="X11" s="18"/>
      <c r="Y11" s="18">
        <f t="shared" si="1"/>
        <v>0</v>
      </c>
      <c r="Z11" s="18"/>
      <c r="AA11" s="19"/>
    </row>
    <row r="12" spans="1:27" ht="56.1" customHeight="1" thickBot="1">
      <c r="A12" s="559"/>
      <c r="B12" s="522"/>
      <c r="C12" s="522"/>
      <c r="D12" s="522"/>
      <c r="E12" s="562"/>
      <c r="F12" s="513"/>
      <c r="G12" s="516"/>
      <c r="H12" s="519"/>
      <c r="I12" s="522"/>
      <c r="J12" s="522"/>
      <c r="K12" s="525"/>
      <c r="L12" s="529"/>
      <c r="M12" s="520"/>
      <c r="N12" s="557"/>
      <c r="O12" s="557"/>
      <c r="P12" s="523"/>
      <c r="Q12" s="520"/>
      <c r="R12" s="455" t="s">
        <v>500</v>
      </c>
      <c r="S12" s="148" t="s">
        <v>151</v>
      </c>
      <c r="T12" s="456">
        <v>0.15</v>
      </c>
      <c r="U12" s="434">
        <v>45306</v>
      </c>
      <c r="V12" s="434">
        <v>45657</v>
      </c>
      <c r="W12" s="141">
        <f t="shared" si="0"/>
        <v>351</v>
      </c>
      <c r="X12" s="148"/>
      <c r="Y12" s="148">
        <f t="shared" si="1"/>
        <v>0</v>
      </c>
      <c r="Z12" s="148"/>
      <c r="AA12" s="149"/>
    </row>
    <row r="13" spans="1:27" ht="78.75" customHeight="1" thickBot="1">
      <c r="A13" s="560"/>
      <c r="B13" s="523"/>
      <c r="C13" s="523"/>
      <c r="D13" s="523"/>
      <c r="E13" s="563"/>
      <c r="F13" s="514"/>
      <c r="G13" s="517"/>
      <c r="H13" s="520"/>
      <c r="I13" s="523"/>
      <c r="J13" s="523"/>
      <c r="K13" s="526"/>
      <c r="L13" s="457" t="s">
        <v>485</v>
      </c>
      <c r="M13" s="419">
        <v>0.2</v>
      </c>
      <c r="N13" s="193">
        <v>45292</v>
      </c>
      <c r="O13" s="193">
        <v>45458</v>
      </c>
      <c r="P13" s="194" t="s">
        <v>486</v>
      </c>
      <c r="Q13" s="419"/>
      <c r="R13" s="420" t="s">
        <v>487</v>
      </c>
      <c r="S13" s="198" t="s">
        <v>151</v>
      </c>
      <c r="T13" s="421">
        <v>1</v>
      </c>
      <c r="U13" s="422">
        <v>45474</v>
      </c>
      <c r="V13" s="422">
        <v>45657</v>
      </c>
      <c r="W13" s="194"/>
      <c r="X13" s="198"/>
      <c r="Y13" s="198">
        <v>0</v>
      </c>
      <c r="Z13" s="198"/>
      <c r="AA13" s="199"/>
    </row>
    <row r="14" spans="1:27" ht="36" customHeight="1">
      <c r="A14" s="558">
        <v>2</v>
      </c>
      <c r="B14" s="521" t="s">
        <v>481</v>
      </c>
      <c r="C14" s="521" t="s">
        <v>482</v>
      </c>
      <c r="D14" s="521" t="s">
        <v>39</v>
      </c>
      <c r="E14" s="521" t="str">
        <f>VLOOKUP(D14,'[1]Vinculos '!$D$3:$E$8,2,FALSE)</f>
        <v>2. Diseñar e implementar una estrategia de innovación que permita hacer más eficiente la gestión de la Unidad.</v>
      </c>
      <c r="F14" s="512" t="s">
        <v>40</v>
      </c>
      <c r="G14" s="564">
        <v>0.5</v>
      </c>
      <c r="H14" s="567"/>
      <c r="I14" s="521" t="s">
        <v>41</v>
      </c>
      <c r="J14" s="521" t="s">
        <v>30</v>
      </c>
      <c r="K14" s="524" t="s">
        <v>31</v>
      </c>
      <c r="L14" s="569" t="s">
        <v>501</v>
      </c>
      <c r="M14" s="1009">
        <v>0.1</v>
      </c>
      <c r="N14" s="430">
        <v>45323</v>
      </c>
      <c r="O14" s="430">
        <v>45657</v>
      </c>
      <c r="P14" s="521" t="s">
        <v>502</v>
      </c>
      <c r="Q14" s="518"/>
      <c r="R14" s="431" t="s">
        <v>503</v>
      </c>
      <c r="S14" s="12" t="s">
        <v>504</v>
      </c>
      <c r="T14" s="1010">
        <v>0.5</v>
      </c>
      <c r="U14" s="430">
        <v>45323</v>
      </c>
      <c r="V14" s="430">
        <v>45657</v>
      </c>
      <c r="W14" s="9">
        <f t="shared" si="0"/>
        <v>334</v>
      </c>
      <c r="X14" s="12"/>
      <c r="Y14" s="12">
        <f t="shared" si="1"/>
        <v>0</v>
      </c>
      <c r="Z14" s="12"/>
      <c r="AA14" s="13"/>
    </row>
    <row r="15" spans="1:27" ht="36" customHeight="1">
      <c r="A15" s="559"/>
      <c r="B15" s="522"/>
      <c r="C15" s="522"/>
      <c r="D15" s="522"/>
      <c r="E15" s="522"/>
      <c r="F15" s="513"/>
      <c r="G15" s="565"/>
      <c r="H15" s="568"/>
      <c r="I15" s="522"/>
      <c r="J15" s="522"/>
      <c r="K15" s="525"/>
      <c r="L15" s="570"/>
      <c r="M15" s="892"/>
      <c r="N15" s="425">
        <v>45342</v>
      </c>
      <c r="O15" s="425">
        <v>45657</v>
      </c>
      <c r="P15" s="522"/>
      <c r="Q15" s="519"/>
      <c r="R15" s="432" t="s">
        <v>555</v>
      </c>
      <c r="S15" s="18" t="s">
        <v>504</v>
      </c>
      <c r="T15" s="1011">
        <v>0.5</v>
      </c>
      <c r="U15" s="425">
        <v>45342</v>
      </c>
      <c r="V15" s="425">
        <v>45657</v>
      </c>
      <c r="W15" s="15">
        <f t="shared" si="0"/>
        <v>315</v>
      </c>
      <c r="X15" s="18"/>
      <c r="Y15" s="18">
        <f t="shared" si="1"/>
        <v>0</v>
      </c>
      <c r="Z15" s="18"/>
      <c r="AA15" s="19"/>
    </row>
    <row r="16" spans="1:27" ht="33" customHeight="1" thickBot="1">
      <c r="A16" s="559"/>
      <c r="B16" s="522"/>
      <c r="C16" s="522"/>
      <c r="D16" s="522"/>
      <c r="E16" s="522"/>
      <c r="F16" s="513"/>
      <c r="G16" s="565"/>
      <c r="H16" s="568"/>
      <c r="I16" s="522"/>
      <c r="J16" s="522"/>
      <c r="K16" s="525"/>
      <c r="L16" s="433" t="s">
        <v>505</v>
      </c>
      <c r="M16" s="482">
        <v>0.1</v>
      </c>
      <c r="N16" s="434">
        <v>45383</v>
      </c>
      <c r="O16" s="434">
        <v>45627</v>
      </c>
      <c r="P16" s="141" t="s">
        <v>506</v>
      </c>
      <c r="Q16" s="520"/>
      <c r="R16" s="435" t="s">
        <v>507</v>
      </c>
      <c r="S16" s="148" t="s">
        <v>504</v>
      </c>
      <c r="T16" s="1012">
        <v>1</v>
      </c>
      <c r="U16" s="434">
        <v>45383</v>
      </c>
      <c r="V16" s="434">
        <v>45627</v>
      </c>
      <c r="W16" s="141">
        <f t="shared" si="0"/>
        <v>244</v>
      </c>
      <c r="X16" s="148"/>
      <c r="Y16" s="148">
        <f t="shared" si="1"/>
        <v>0</v>
      </c>
      <c r="Z16" s="148"/>
      <c r="AA16" s="149"/>
    </row>
    <row r="17" spans="1:27" ht="27" customHeight="1">
      <c r="A17" s="559"/>
      <c r="B17" s="522"/>
      <c r="C17" s="522"/>
      <c r="D17" s="522"/>
      <c r="E17" s="522"/>
      <c r="F17" s="513"/>
      <c r="G17" s="565"/>
      <c r="H17" s="568"/>
      <c r="I17" s="522"/>
      <c r="J17" s="522"/>
      <c r="K17" s="525"/>
      <c r="L17" s="527" t="s">
        <v>508</v>
      </c>
      <c r="M17" s="518">
        <v>0.2</v>
      </c>
      <c r="N17" s="430">
        <v>45397</v>
      </c>
      <c r="O17" s="430">
        <v>45427</v>
      </c>
      <c r="P17" s="9" t="s">
        <v>509</v>
      </c>
      <c r="Q17" s="518"/>
      <c r="R17" s="436" t="s">
        <v>510</v>
      </c>
      <c r="S17" s="12" t="s">
        <v>151</v>
      </c>
      <c r="T17" s="69">
        <v>0.2</v>
      </c>
      <c r="U17" s="430">
        <v>45397</v>
      </c>
      <c r="V17" s="430">
        <v>45427</v>
      </c>
      <c r="W17" s="9">
        <f t="shared" si="0"/>
        <v>30</v>
      </c>
      <c r="X17" s="12"/>
      <c r="Y17" s="12">
        <f t="shared" si="1"/>
        <v>0</v>
      </c>
      <c r="Z17" s="12"/>
      <c r="AA17" s="13"/>
    </row>
    <row r="18" spans="1:27" ht="27" customHeight="1">
      <c r="A18" s="559"/>
      <c r="B18" s="522"/>
      <c r="C18" s="522"/>
      <c r="D18" s="522"/>
      <c r="E18" s="522"/>
      <c r="F18" s="513"/>
      <c r="G18" s="565"/>
      <c r="H18" s="568"/>
      <c r="I18" s="522"/>
      <c r="J18" s="522"/>
      <c r="K18" s="525"/>
      <c r="L18" s="528"/>
      <c r="M18" s="519"/>
      <c r="N18" s="425">
        <v>45427</v>
      </c>
      <c r="O18" s="425">
        <v>45458</v>
      </c>
      <c r="P18" s="15" t="s">
        <v>511</v>
      </c>
      <c r="Q18" s="519"/>
      <c r="R18" s="437" t="s">
        <v>512</v>
      </c>
      <c r="S18" s="18" t="s">
        <v>151</v>
      </c>
      <c r="T18" s="28">
        <v>0.2</v>
      </c>
      <c r="U18" s="425">
        <v>45427</v>
      </c>
      <c r="V18" s="425">
        <v>45458</v>
      </c>
      <c r="W18" s="15">
        <f t="shared" si="0"/>
        <v>31</v>
      </c>
      <c r="X18" s="18"/>
      <c r="Y18" s="18">
        <f t="shared" si="1"/>
        <v>0</v>
      </c>
      <c r="Z18" s="18"/>
      <c r="AA18" s="19"/>
    </row>
    <row r="19" spans="1:27" ht="27" customHeight="1">
      <c r="A19" s="559"/>
      <c r="B19" s="522"/>
      <c r="C19" s="522"/>
      <c r="D19" s="522"/>
      <c r="E19" s="522"/>
      <c r="F19" s="513"/>
      <c r="G19" s="565"/>
      <c r="H19" s="568"/>
      <c r="I19" s="522"/>
      <c r="J19" s="522"/>
      <c r="K19" s="525"/>
      <c r="L19" s="528"/>
      <c r="M19" s="519"/>
      <c r="N19" s="425">
        <v>45458</v>
      </c>
      <c r="O19" s="425">
        <v>45488</v>
      </c>
      <c r="P19" s="15" t="s">
        <v>513</v>
      </c>
      <c r="Q19" s="519"/>
      <c r="R19" s="437" t="s">
        <v>514</v>
      </c>
      <c r="S19" s="18" t="s">
        <v>151</v>
      </c>
      <c r="T19" s="28">
        <v>0.2</v>
      </c>
      <c r="U19" s="425">
        <v>45458</v>
      </c>
      <c r="V19" s="425">
        <v>45488</v>
      </c>
      <c r="W19" s="15">
        <f t="shared" si="0"/>
        <v>30</v>
      </c>
      <c r="X19" s="18"/>
      <c r="Y19" s="18">
        <f t="shared" si="1"/>
        <v>0</v>
      </c>
      <c r="Z19" s="18"/>
      <c r="AA19" s="19"/>
    </row>
    <row r="20" spans="1:27" ht="27" customHeight="1">
      <c r="A20" s="559"/>
      <c r="B20" s="522"/>
      <c r="C20" s="522"/>
      <c r="D20" s="522"/>
      <c r="E20" s="522"/>
      <c r="F20" s="513"/>
      <c r="G20" s="565"/>
      <c r="H20" s="568"/>
      <c r="I20" s="522"/>
      <c r="J20" s="522"/>
      <c r="K20" s="525"/>
      <c r="L20" s="528"/>
      <c r="M20" s="519"/>
      <c r="N20" s="425">
        <v>45519</v>
      </c>
      <c r="O20" s="425">
        <v>45526</v>
      </c>
      <c r="P20" s="15" t="s">
        <v>515</v>
      </c>
      <c r="Q20" s="519"/>
      <c r="R20" s="438" t="s">
        <v>516</v>
      </c>
      <c r="S20" s="18" t="s">
        <v>151</v>
      </c>
      <c r="T20" s="28">
        <v>0.2</v>
      </c>
      <c r="U20" s="425">
        <v>45519</v>
      </c>
      <c r="V20" s="425">
        <v>45565</v>
      </c>
      <c r="W20" s="15"/>
      <c r="X20" s="18"/>
      <c r="Y20" s="18"/>
      <c r="Z20" s="18"/>
      <c r="AA20" s="19"/>
    </row>
    <row r="21" spans="1:27" ht="27" customHeight="1" thickBot="1">
      <c r="A21" s="559"/>
      <c r="B21" s="522"/>
      <c r="C21" s="522"/>
      <c r="D21" s="522"/>
      <c r="E21" s="522"/>
      <c r="F21" s="513"/>
      <c r="G21" s="565"/>
      <c r="H21" s="568"/>
      <c r="I21" s="522"/>
      <c r="J21" s="522"/>
      <c r="K21" s="525"/>
      <c r="L21" s="529"/>
      <c r="M21" s="520"/>
      <c r="N21" s="434">
        <v>45580</v>
      </c>
      <c r="O21" s="434">
        <v>45611</v>
      </c>
      <c r="P21" s="141" t="s">
        <v>517</v>
      </c>
      <c r="Q21" s="520"/>
      <c r="R21" s="439" t="s">
        <v>518</v>
      </c>
      <c r="S21" s="148" t="s">
        <v>151</v>
      </c>
      <c r="T21" s="301">
        <v>0.2</v>
      </c>
      <c r="U21" s="434">
        <v>45580</v>
      </c>
      <c r="V21" s="434">
        <v>45611</v>
      </c>
      <c r="W21" s="141">
        <f t="shared" ref="W21:W35" si="2">V21-U21</f>
        <v>31</v>
      </c>
      <c r="X21" s="148"/>
      <c r="Y21" s="148">
        <f t="shared" ref="Y21:Y35" si="3">IF(X21="ejecutado",1,0)</f>
        <v>0</v>
      </c>
      <c r="Z21" s="148"/>
      <c r="AA21" s="149"/>
    </row>
    <row r="22" spans="1:27" ht="42.9" customHeight="1">
      <c r="A22" s="559"/>
      <c r="B22" s="522"/>
      <c r="C22" s="522"/>
      <c r="D22" s="522"/>
      <c r="E22" s="522"/>
      <c r="F22" s="513"/>
      <c r="G22" s="565"/>
      <c r="H22" s="568"/>
      <c r="I22" s="522"/>
      <c r="J22" s="522"/>
      <c r="K22" s="525"/>
      <c r="L22" s="527" t="s">
        <v>519</v>
      </c>
      <c r="M22" s="518">
        <v>0.2</v>
      </c>
      <c r="N22" s="430">
        <v>45566</v>
      </c>
      <c r="O22" s="430">
        <v>45626</v>
      </c>
      <c r="P22" s="521" t="s">
        <v>520</v>
      </c>
      <c r="Q22" s="518"/>
      <c r="R22" s="431" t="s">
        <v>521</v>
      </c>
      <c r="S22" s="12" t="s">
        <v>522</v>
      </c>
      <c r="T22" s="69">
        <v>0.3</v>
      </c>
      <c r="U22" s="430">
        <v>45566</v>
      </c>
      <c r="V22" s="430">
        <v>45626</v>
      </c>
      <c r="W22" s="9">
        <f t="shared" si="2"/>
        <v>60</v>
      </c>
      <c r="X22" s="12"/>
      <c r="Y22" s="12">
        <f t="shared" si="3"/>
        <v>0</v>
      </c>
      <c r="Z22" s="12"/>
      <c r="AA22" s="13"/>
    </row>
    <row r="23" spans="1:27" ht="42.9" customHeight="1">
      <c r="A23" s="559"/>
      <c r="B23" s="522"/>
      <c r="C23" s="522"/>
      <c r="D23" s="522"/>
      <c r="E23" s="522"/>
      <c r="F23" s="513"/>
      <c r="G23" s="565"/>
      <c r="H23" s="568"/>
      <c r="I23" s="522"/>
      <c r="J23" s="522"/>
      <c r="K23" s="525"/>
      <c r="L23" s="528"/>
      <c r="M23" s="519"/>
      <c r="N23" s="425">
        <v>45383</v>
      </c>
      <c r="O23" s="425">
        <v>45442</v>
      </c>
      <c r="P23" s="522"/>
      <c r="Q23" s="519"/>
      <c r="R23" s="432" t="s">
        <v>523</v>
      </c>
      <c r="S23" s="18" t="s">
        <v>151</v>
      </c>
      <c r="T23" s="28">
        <v>0.3</v>
      </c>
      <c r="U23" s="425">
        <v>45383</v>
      </c>
      <c r="V23" s="425">
        <v>45442</v>
      </c>
      <c r="W23" s="15">
        <f t="shared" si="2"/>
        <v>59</v>
      </c>
      <c r="X23" s="18"/>
      <c r="Y23" s="18">
        <f t="shared" si="3"/>
        <v>0</v>
      </c>
      <c r="Z23" s="18"/>
      <c r="AA23" s="19"/>
    </row>
    <row r="24" spans="1:27" ht="42.9" customHeight="1" thickBot="1">
      <c r="A24" s="559"/>
      <c r="B24" s="522"/>
      <c r="C24" s="522"/>
      <c r="D24" s="522"/>
      <c r="E24" s="522"/>
      <c r="F24" s="513"/>
      <c r="G24" s="565"/>
      <c r="H24" s="568"/>
      <c r="I24" s="522"/>
      <c r="J24" s="522"/>
      <c r="K24" s="525"/>
      <c r="L24" s="529"/>
      <c r="M24" s="520"/>
      <c r="N24" s="434">
        <v>45292</v>
      </c>
      <c r="O24" s="434">
        <v>45565</v>
      </c>
      <c r="P24" s="523"/>
      <c r="Q24" s="520"/>
      <c r="R24" s="439" t="s">
        <v>524</v>
      </c>
      <c r="S24" s="148" t="s">
        <v>522</v>
      </c>
      <c r="T24" s="301">
        <v>0.4</v>
      </c>
      <c r="U24" s="434">
        <v>45292</v>
      </c>
      <c r="V24" s="434">
        <v>45565</v>
      </c>
      <c r="W24" s="141">
        <f t="shared" si="2"/>
        <v>273</v>
      </c>
      <c r="X24" s="148"/>
      <c r="Y24" s="148">
        <f t="shared" si="3"/>
        <v>0</v>
      </c>
      <c r="Z24" s="148"/>
      <c r="AA24" s="149"/>
    </row>
    <row r="25" spans="1:27" ht="36" customHeight="1" thickBot="1">
      <c r="A25" s="559"/>
      <c r="B25" s="522"/>
      <c r="C25" s="522"/>
      <c r="D25" s="522"/>
      <c r="E25" s="522"/>
      <c r="F25" s="513"/>
      <c r="G25" s="565"/>
      <c r="H25" s="519"/>
      <c r="I25" s="522"/>
      <c r="J25" s="522" t="s">
        <v>30</v>
      </c>
      <c r="K25" s="525" t="s">
        <v>31</v>
      </c>
      <c r="L25" s="440" t="s">
        <v>525</v>
      </c>
      <c r="M25" s="480">
        <v>0.02</v>
      </c>
      <c r="N25" s="430">
        <v>45352</v>
      </c>
      <c r="O25" s="430">
        <v>45657</v>
      </c>
      <c r="P25" s="441" t="s">
        <v>526</v>
      </c>
      <c r="Q25" s="571"/>
      <c r="R25" s="431" t="s">
        <v>527</v>
      </c>
      <c r="S25" s="12" t="s">
        <v>504</v>
      </c>
      <c r="T25" s="1013">
        <v>1</v>
      </c>
      <c r="U25" s="430">
        <v>45352</v>
      </c>
      <c r="V25" s="430">
        <v>45657</v>
      </c>
      <c r="W25" s="9">
        <f t="shared" si="2"/>
        <v>305</v>
      </c>
      <c r="X25" s="12"/>
      <c r="Y25" s="12">
        <f t="shared" si="3"/>
        <v>0</v>
      </c>
      <c r="Z25" s="12"/>
      <c r="AA25" s="13"/>
    </row>
    <row r="26" spans="1:27" ht="57.9" customHeight="1" thickBot="1">
      <c r="A26" s="559"/>
      <c r="B26" s="522"/>
      <c r="C26" s="522"/>
      <c r="D26" s="522"/>
      <c r="E26" s="522"/>
      <c r="F26" s="513"/>
      <c r="G26" s="565"/>
      <c r="H26" s="519"/>
      <c r="I26" s="522"/>
      <c r="J26" s="522"/>
      <c r="K26" s="525"/>
      <c r="L26" s="443" t="s">
        <v>528</v>
      </c>
      <c r="M26" s="481">
        <v>0.02</v>
      </c>
      <c r="N26" s="425">
        <v>45323</v>
      </c>
      <c r="O26" s="425">
        <v>45473</v>
      </c>
      <c r="P26" s="15" t="s">
        <v>529</v>
      </c>
      <c r="Q26" s="572"/>
      <c r="R26" s="444" t="s">
        <v>556</v>
      </c>
      <c r="S26" s="18" t="s">
        <v>504</v>
      </c>
      <c r="T26" s="1013">
        <v>1</v>
      </c>
      <c r="U26" s="425">
        <v>45323</v>
      </c>
      <c r="V26" s="425">
        <v>45473</v>
      </c>
      <c r="W26" s="15">
        <f t="shared" si="2"/>
        <v>150</v>
      </c>
      <c r="X26" s="18"/>
      <c r="Y26" s="18">
        <f t="shared" si="3"/>
        <v>0</v>
      </c>
      <c r="Z26" s="18"/>
      <c r="AA26" s="19"/>
    </row>
    <row r="27" spans="1:27" ht="36" customHeight="1" thickBot="1">
      <c r="A27" s="559"/>
      <c r="B27" s="522"/>
      <c r="C27" s="522"/>
      <c r="D27" s="522"/>
      <c r="E27" s="522"/>
      <c r="F27" s="513"/>
      <c r="G27" s="565"/>
      <c r="H27" s="519"/>
      <c r="I27" s="522"/>
      <c r="J27" s="522"/>
      <c r="K27" s="525"/>
      <c r="L27" s="443" t="s">
        <v>530</v>
      </c>
      <c r="M27" s="481">
        <v>0.02</v>
      </c>
      <c r="N27" s="425">
        <v>45323</v>
      </c>
      <c r="O27" s="425">
        <v>45473</v>
      </c>
      <c r="P27" s="15" t="s">
        <v>531</v>
      </c>
      <c r="Q27" s="572"/>
      <c r="R27" s="437" t="s">
        <v>532</v>
      </c>
      <c r="S27" s="18" t="s">
        <v>504</v>
      </c>
      <c r="T27" s="1013">
        <v>1</v>
      </c>
      <c r="U27" s="425">
        <v>45323</v>
      </c>
      <c r="V27" s="425">
        <v>45473</v>
      </c>
      <c r="W27" s="15">
        <f t="shared" si="2"/>
        <v>150</v>
      </c>
      <c r="X27" s="18"/>
      <c r="Y27" s="18">
        <f t="shared" si="3"/>
        <v>0</v>
      </c>
      <c r="Z27" s="18"/>
      <c r="AA27" s="19"/>
    </row>
    <row r="28" spans="1:27" ht="42.9" customHeight="1" thickBot="1">
      <c r="A28" s="559"/>
      <c r="B28" s="522"/>
      <c r="C28" s="522"/>
      <c r="D28" s="522"/>
      <c r="E28" s="522"/>
      <c r="F28" s="513"/>
      <c r="G28" s="565"/>
      <c r="H28" s="519"/>
      <c r="I28" s="522"/>
      <c r="J28" s="522"/>
      <c r="K28" s="525"/>
      <c r="L28" s="443" t="s">
        <v>533</v>
      </c>
      <c r="M28" s="481">
        <v>0.02</v>
      </c>
      <c r="N28" s="425">
        <v>45323</v>
      </c>
      <c r="O28" s="425">
        <v>45473</v>
      </c>
      <c r="P28" s="15" t="s">
        <v>534</v>
      </c>
      <c r="Q28" s="572"/>
      <c r="R28" s="437" t="s">
        <v>535</v>
      </c>
      <c r="S28" s="18" t="s">
        <v>504</v>
      </c>
      <c r="T28" s="1013">
        <v>1</v>
      </c>
      <c r="U28" s="425">
        <v>45323</v>
      </c>
      <c r="V28" s="425">
        <v>45473</v>
      </c>
      <c r="W28" s="15">
        <f t="shared" si="2"/>
        <v>150</v>
      </c>
      <c r="X28" s="18"/>
      <c r="Y28" s="18">
        <f t="shared" si="3"/>
        <v>0</v>
      </c>
      <c r="Z28" s="18"/>
      <c r="AA28" s="19"/>
    </row>
    <row r="29" spans="1:27" ht="47.1" customHeight="1" thickBot="1">
      <c r="A29" s="559"/>
      <c r="B29" s="522"/>
      <c r="C29" s="522"/>
      <c r="D29" s="522"/>
      <c r="E29" s="522"/>
      <c r="F29" s="513"/>
      <c r="G29" s="565"/>
      <c r="H29" s="519"/>
      <c r="I29" s="522"/>
      <c r="J29" s="522"/>
      <c r="K29" s="525"/>
      <c r="L29" s="443" t="s">
        <v>536</v>
      </c>
      <c r="M29" s="481">
        <v>0.02</v>
      </c>
      <c r="N29" s="425">
        <v>45323</v>
      </c>
      <c r="O29" s="425">
        <v>45473</v>
      </c>
      <c r="P29" s="15" t="s">
        <v>537</v>
      </c>
      <c r="Q29" s="572"/>
      <c r="R29" s="437" t="s">
        <v>538</v>
      </c>
      <c r="S29" s="18" t="s">
        <v>504</v>
      </c>
      <c r="T29" s="1013">
        <v>1</v>
      </c>
      <c r="U29" s="425">
        <v>45323</v>
      </c>
      <c r="V29" s="425">
        <v>45473</v>
      </c>
      <c r="W29" s="15">
        <f t="shared" si="2"/>
        <v>150</v>
      </c>
      <c r="X29" s="18"/>
      <c r="Y29" s="18">
        <f t="shared" si="3"/>
        <v>0</v>
      </c>
      <c r="Z29" s="18"/>
      <c r="AA29" s="19"/>
    </row>
    <row r="30" spans="1:27" ht="38.1" customHeight="1" thickBot="1">
      <c r="A30" s="559"/>
      <c r="B30" s="522"/>
      <c r="C30" s="522"/>
      <c r="D30" s="522"/>
      <c r="E30" s="522"/>
      <c r="F30" s="513"/>
      <c r="G30" s="565"/>
      <c r="H30" s="519"/>
      <c r="I30" s="522"/>
      <c r="J30" s="522"/>
      <c r="K30" s="525"/>
      <c r="L30" s="443" t="s">
        <v>539</v>
      </c>
      <c r="M30" s="481">
        <v>0.02</v>
      </c>
      <c r="N30" s="425">
        <v>45536</v>
      </c>
      <c r="O30" s="425">
        <v>45657</v>
      </c>
      <c r="P30" s="15" t="s">
        <v>540</v>
      </c>
      <c r="Q30" s="572"/>
      <c r="R30" s="437" t="s">
        <v>541</v>
      </c>
      <c r="S30" s="18" t="s">
        <v>504</v>
      </c>
      <c r="T30" s="1013">
        <v>1</v>
      </c>
      <c r="U30" s="425">
        <v>45536</v>
      </c>
      <c r="V30" s="425">
        <v>45657</v>
      </c>
      <c r="W30" s="15">
        <f t="shared" si="2"/>
        <v>121</v>
      </c>
      <c r="X30" s="18"/>
      <c r="Y30" s="18">
        <f t="shared" si="3"/>
        <v>0</v>
      </c>
      <c r="Z30" s="18"/>
      <c r="AA30" s="19"/>
    </row>
    <row r="31" spans="1:27" ht="45.9" customHeight="1" thickBot="1">
      <c r="A31" s="559"/>
      <c r="B31" s="522"/>
      <c r="C31" s="522"/>
      <c r="D31" s="522"/>
      <c r="E31" s="522"/>
      <c r="F31" s="513"/>
      <c r="G31" s="565"/>
      <c r="H31" s="519"/>
      <c r="I31" s="522"/>
      <c r="J31" s="522"/>
      <c r="K31" s="525"/>
      <c r="L31" s="443" t="s">
        <v>542</v>
      </c>
      <c r="M31" s="481">
        <v>0.02</v>
      </c>
      <c r="N31" s="425">
        <v>45371</v>
      </c>
      <c r="O31" s="425">
        <v>45641</v>
      </c>
      <c r="P31" s="15" t="s">
        <v>543</v>
      </c>
      <c r="Q31" s="572"/>
      <c r="R31" s="432" t="s">
        <v>544</v>
      </c>
      <c r="S31" s="18" t="s">
        <v>151</v>
      </c>
      <c r="T31" s="1013">
        <v>1</v>
      </c>
      <c r="U31" s="425">
        <v>45371</v>
      </c>
      <c r="V31" s="425">
        <v>45641</v>
      </c>
      <c r="W31" s="15">
        <f t="shared" si="2"/>
        <v>270</v>
      </c>
      <c r="X31" s="18"/>
      <c r="Y31" s="18">
        <f t="shared" si="3"/>
        <v>0</v>
      </c>
      <c r="Z31" s="18"/>
      <c r="AA31" s="19"/>
    </row>
    <row r="32" spans="1:27" ht="36" customHeight="1" thickBot="1">
      <c r="A32" s="559"/>
      <c r="B32" s="522"/>
      <c r="C32" s="522"/>
      <c r="D32" s="522"/>
      <c r="E32" s="522"/>
      <c r="F32" s="513"/>
      <c r="G32" s="565"/>
      <c r="H32" s="519"/>
      <c r="I32" s="522"/>
      <c r="J32" s="522"/>
      <c r="K32" s="525"/>
      <c r="L32" s="443" t="s">
        <v>545</v>
      </c>
      <c r="M32" s="481">
        <v>0.02</v>
      </c>
      <c r="N32" s="425">
        <v>45397</v>
      </c>
      <c r="O32" s="425">
        <v>45641</v>
      </c>
      <c r="P32" s="15" t="s">
        <v>546</v>
      </c>
      <c r="Q32" s="572"/>
      <c r="R32" s="437" t="s">
        <v>547</v>
      </c>
      <c r="S32" s="18" t="s">
        <v>151</v>
      </c>
      <c r="T32" s="1013">
        <v>1</v>
      </c>
      <c r="U32" s="425">
        <v>45397</v>
      </c>
      <c r="V32" s="425">
        <v>45641</v>
      </c>
      <c r="W32" s="15">
        <f t="shared" si="2"/>
        <v>244</v>
      </c>
      <c r="X32" s="18"/>
      <c r="Y32" s="18">
        <f t="shared" si="3"/>
        <v>0</v>
      </c>
      <c r="Z32" s="18"/>
      <c r="AA32" s="19"/>
    </row>
    <row r="33" spans="1:27" ht="72.900000000000006" customHeight="1" thickBot="1">
      <c r="A33" s="559"/>
      <c r="B33" s="522"/>
      <c r="C33" s="522"/>
      <c r="D33" s="522"/>
      <c r="E33" s="522"/>
      <c r="F33" s="513"/>
      <c r="G33" s="565"/>
      <c r="H33" s="519"/>
      <c r="I33" s="522"/>
      <c r="J33" s="522"/>
      <c r="K33" s="525"/>
      <c r="L33" s="443" t="s">
        <v>548</v>
      </c>
      <c r="M33" s="481">
        <v>0.02</v>
      </c>
      <c r="N33" s="425">
        <v>45323</v>
      </c>
      <c r="O33" s="425">
        <v>45657</v>
      </c>
      <c r="P33" s="445" t="s">
        <v>548</v>
      </c>
      <c r="Q33" s="572"/>
      <c r="R33" s="437" t="s">
        <v>549</v>
      </c>
      <c r="S33" s="18" t="s">
        <v>504</v>
      </c>
      <c r="T33" s="1013">
        <v>1</v>
      </c>
      <c r="U33" s="425">
        <v>45323</v>
      </c>
      <c r="V33" s="425">
        <v>45657</v>
      </c>
      <c r="W33" s="15">
        <f t="shared" si="2"/>
        <v>334</v>
      </c>
      <c r="X33" s="18"/>
      <c r="Y33" s="18">
        <f t="shared" si="3"/>
        <v>0</v>
      </c>
      <c r="Z33" s="18"/>
      <c r="AA33" s="19"/>
    </row>
    <row r="34" spans="1:27" ht="107.1" customHeight="1" thickBot="1">
      <c r="A34" s="559"/>
      <c r="B34" s="522"/>
      <c r="C34" s="522"/>
      <c r="D34" s="522"/>
      <c r="E34" s="522"/>
      <c r="F34" s="513"/>
      <c r="G34" s="565"/>
      <c r="H34" s="519"/>
      <c r="I34" s="522"/>
      <c r="J34" s="522"/>
      <c r="K34" s="525"/>
      <c r="L34" s="446" t="s">
        <v>550</v>
      </c>
      <c r="M34" s="482">
        <v>0.02</v>
      </c>
      <c r="N34" s="434">
        <v>45323</v>
      </c>
      <c r="O34" s="434">
        <v>45657</v>
      </c>
      <c r="P34" s="447" t="s">
        <v>551</v>
      </c>
      <c r="Q34" s="573"/>
      <c r="R34" s="439" t="s">
        <v>552</v>
      </c>
      <c r="S34" s="148" t="s">
        <v>504</v>
      </c>
      <c r="T34" s="1013">
        <v>1</v>
      </c>
      <c r="U34" s="434">
        <v>45323</v>
      </c>
      <c r="V34" s="434">
        <v>45657</v>
      </c>
      <c r="W34" s="141">
        <f t="shared" si="2"/>
        <v>334</v>
      </c>
      <c r="X34" s="148"/>
      <c r="Y34" s="148">
        <f t="shared" si="3"/>
        <v>0</v>
      </c>
      <c r="Z34" s="148"/>
      <c r="AA34" s="149"/>
    </row>
    <row r="35" spans="1:27" ht="36.9" customHeight="1">
      <c r="A35" s="559"/>
      <c r="B35" s="522"/>
      <c r="C35" s="522"/>
      <c r="D35" s="522"/>
      <c r="E35" s="522"/>
      <c r="F35" s="513"/>
      <c r="G35" s="565"/>
      <c r="H35" s="519"/>
      <c r="I35" s="522"/>
      <c r="J35" s="522" t="s">
        <v>186</v>
      </c>
      <c r="K35" s="525" t="s">
        <v>187</v>
      </c>
      <c r="L35" s="527" t="s">
        <v>553</v>
      </c>
      <c r="M35" s="518">
        <v>0.2</v>
      </c>
      <c r="N35" s="555">
        <v>45292</v>
      </c>
      <c r="O35" s="555">
        <v>45534</v>
      </c>
      <c r="P35" s="521" t="s">
        <v>554</v>
      </c>
      <c r="Q35" s="518"/>
      <c r="R35" s="458" t="s">
        <v>488</v>
      </c>
      <c r="S35" s="12" t="s">
        <v>151</v>
      </c>
      <c r="T35" s="459">
        <v>0.14199999999999999</v>
      </c>
      <c r="U35" s="70">
        <v>45292</v>
      </c>
      <c r="V35" s="70">
        <v>45442</v>
      </c>
      <c r="W35" s="9">
        <f t="shared" si="2"/>
        <v>150</v>
      </c>
      <c r="X35" s="12"/>
      <c r="Y35" s="12">
        <f t="shared" si="3"/>
        <v>0</v>
      </c>
      <c r="Z35" s="12"/>
      <c r="AA35" s="13"/>
    </row>
    <row r="36" spans="1:27" ht="36.9" customHeight="1">
      <c r="A36" s="559"/>
      <c r="B36" s="522"/>
      <c r="C36" s="522"/>
      <c r="D36" s="522"/>
      <c r="E36" s="522"/>
      <c r="F36" s="513"/>
      <c r="G36" s="565"/>
      <c r="H36" s="519"/>
      <c r="I36" s="522"/>
      <c r="J36" s="522"/>
      <c r="K36" s="525"/>
      <c r="L36" s="528"/>
      <c r="M36" s="519"/>
      <c r="N36" s="556"/>
      <c r="O36" s="556"/>
      <c r="P36" s="574"/>
      <c r="Q36" s="519"/>
      <c r="R36" s="423" t="s">
        <v>489</v>
      </c>
      <c r="S36" s="18" t="s">
        <v>151</v>
      </c>
      <c r="T36" s="424">
        <v>0.14199999999999999</v>
      </c>
      <c r="U36" s="29">
        <v>45292</v>
      </c>
      <c r="V36" s="29">
        <v>45442</v>
      </c>
      <c r="W36" s="15"/>
      <c r="X36" s="18"/>
      <c r="Y36" s="18"/>
      <c r="Z36" s="18"/>
      <c r="AA36" s="19"/>
    </row>
    <row r="37" spans="1:27" ht="36.9" customHeight="1">
      <c r="A37" s="559"/>
      <c r="B37" s="522"/>
      <c r="C37" s="522"/>
      <c r="D37" s="522"/>
      <c r="E37" s="522"/>
      <c r="F37" s="513"/>
      <c r="G37" s="565"/>
      <c r="H37" s="519"/>
      <c r="I37" s="522"/>
      <c r="J37" s="522"/>
      <c r="K37" s="525"/>
      <c r="L37" s="528"/>
      <c r="M37" s="519"/>
      <c r="N37" s="556"/>
      <c r="O37" s="556"/>
      <c r="P37" s="574"/>
      <c r="Q37" s="519"/>
      <c r="R37" s="423" t="s">
        <v>490</v>
      </c>
      <c r="S37" s="18" t="s">
        <v>151</v>
      </c>
      <c r="T37" s="424">
        <v>0.14199999999999999</v>
      </c>
      <c r="U37" s="29">
        <v>45383</v>
      </c>
      <c r="V37" s="29">
        <v>45473</v>
      </c>
      <c r="W37" s="15">
        <f t="shared" ref="W37:W41" si="4">V37-U37</f>
        <v>90</v>
      </c>
      <c r="X37" s="18"/>
      <c r="Y37" s="18">
        <f t="shared" ref="Y37:Y41" si="5">IF(X37="ejecutado",1,0)</f>
        <v>0</v>
      </c>
      <c r="Z37" s="18"/>
      <c r="AA37" s="19"/>
    </row>
    <row r="38" spans="1:27" ht="36.9" customHeight="1">
      <c r="A38" s="559"/>
      <c r="B38" s="522"/>
      <c r="C38" s="522"/>
      <c r="D38" s="522"/>
      <c r="E38" s="522"/>
      <c r="F38" s="513"/>
      <c r="G38" s="565"/>
      <c r="H38" s="519"/>
      <c r="I38" s="522"/>
      <c r="J38" s="522"/>
      <c r="K38" s="525"/>
      <c r="L38" s="528"/>
      <c r="M38" s="519"/>
      <c r="N38" s="556"/>
      <c r="O38" s="556"/>
      <c r="P38" s="574"/>
      <c r="Q38" s="519"/>
      <c r="R38" s="423" t="s">
        <v>491</v>
      </c>
      <c r="S38" s="18" t="s">
        <v>151</v>
      </c>
      <c r="T38" s="424">
        <v>0.14199999999999999</v>
      </c>
      <c r="U38" s="29">
        <v>45383</v>
      </c>
      <c r="V38" s="29">
        <v>45473</v>
      </c>
      <c r="W38" s="15">
        <f t="shared" si="4"/>
        <v>90</v>
      </c>
      <c r="X38" s="18"/>
      <c r="Y38" s="18">
        <f t="shared" si="5"/>
        <v>0</v>
      </c>
      <c r="Z38" s="18"/>
      <c r="AA38" s="19"/>
    </row>
    <row r="39" spans="1:27" ht="36.9" customHeight="1">
      <c r="A39" s="559"/>
      <c r="B39" s="522"/>
      <c r="C39" s="522"/>
      <c r="D39" s="522"/>
      <c r="E39" s="522"/>
      <c r="F39" s="513"/>
      <c r="G39" s="565"/>
      <c r="H39" s="519"/>
      <c r="I39" s="522"/>
      <c r="J39" s="522"/>
      <c r="K39" s="525"/>
      <c r="L39" s="528"/>
      <c r="M39" s="519"/>
      <c r="N39" s="556"/>
      <c r="O39" s="556"/>
      <c r="P39" s="574"/>
      <c r="Q39" s="519"/>
      <c r="R39" s="423" t="s">
        <v>492</v>
      </c>
      <c r="S39" s="18" t="s">
        <v>151</v>
      </c>
      <c r="T39" s="424">
        <v>0.14199999999999999</v>
      </c>
      <c r="U39" s="425">
        <v>45383</v>
      </c>
      <c r="V39" s="425">
        <v>45473</v>
      </c>
      <c r="W39" s="15">
        <f t="shared" si="4"/>
        <v>90</v>
      </c>
      <c r="X39" s="18"/>
      <c r="Y39" s="18">
        <f t="shared" si="5"/>
        <v>0</v>
      </c>
      <c r="Z39" s="18"/>
      <c r="AA39" s="19"/>
    </row>
    <row r="40" spans="1:27" ht="36.9" customHeight="1">
      <c r="A40" s="559"/>
      <c r="B40" s="522"/>
      <c r="C40" s="522"/>
      <c r="D40" s="522"/>
      <c r="E40" s="522"/>
      <c r="F40" s="513"/>
      <c r="G40" s="565"/>
      <c r="H40" s="519"/>
      <c r="I40" s="522"/>
      <c r="J40" s="522"/>
      <c r="K40" s="525"/>
      <c r="L40" s="528"/>
      <c r="M40" s="519"/>
      <c r="N40" s="556"/>
      <c r="O40" s="556"/>
      <c r="P40" s="574"/>
      <c r="Q40" s="519"/>
      <c r="R40" s="423" t="s">
        <v>493</v>
      </c>
      <c r="S40" s="18" t="s">
        <v>151</v>
      </c>
      <c r="T40" s="424">
        <v>0.14199999999999999</v>
      </c>
      <c r="U40" s="425">
        <v>45383</v>
      </c>
      <c r="V40" s="425">
        <v>45534</v>
      </c>
      <c r="W40" s="15">
        <f t="shared" si="4"/>
        <v>151</v>
      </c>
      <c r="X40" s="18"/>
      <c r="Y40" s="18">
        <f t="shared" si="5"/>
        <v>0</v>
      </c>
      <c r="Z40" s="18"/>
      <c r="AA40" s="19"/>
    </row>
    <row r="41" spans="1:27" ht="36.9" customHeight="1" thickBot="1">
      <c r="A41" s="560"/>
      <c r="B41" s="523"/>
      <c r="C41" s="523"/>
      <c r="D41" s="523"/>
      <c r="E41" s="523"/>
      <c r="F41" s="514"/>
      <c r="G41" s="566"/>
      <c r="H41" s="520"/>
      <c r="I41" s="523"/>
      <c r="J41" s="523"/>
      <c r="K41" s="526"/>
      <c r="L41" s="529"/>
      <c r="M41" s="520"/>
      <c r="N41" s="557"/>
      <c r="O41" s="557"/>
      <c r="P41" s="575"/>
      <c r="Q41" s="520"/>
      <c r="R41" s="426" t="s">
        <v>494</v>
      </c>
      <c r="S41" s="148" t="s">
        <v>151</v>
      </c>
      <c r="T41" s="427">
        <v>0.14799999999999999</v>
      </c>
      <c r="U41" s="183">
        <v>45383</v>
      </c>
      <c r="V41" s="183">
        <v>45473</v>
      </c>
      <c r="W41" s="141">
        <f t="shared" si="4"/>
        <v>90</v>
      </c>
      <c r="X41" s="148"/>
      <c r="Y41" s="148">
        <f t="shared" si="5"/>
        <v>0</v>
      </c>
      <c r="Z41" s="148"/>
      <c r="AA41" s="149"/>
    </row>
  </sheetData>
  <mergeCells count="66">
    <mergeCell ref="Q25:Q34"/>
    <mergeCell ref="H35:H41"/>
    <mergeCell ref="J35:J41"/>
    <mergeCell ref="K35:K41"/>
    <mergeCell ref="L35:L41"/>
    <mergeCell ref="M35:M41"/>
    <mergeCell ref="N35:N41"/>
    <mergeCell ref="O35:O41"/>
    <mergeCell ref="P35:P41"/>
    <mergeCell ref="Q35:Q41"/>
    <mergeCell ref="L14:L15"/>
    <mergeCell ref="P14:P15"/>
    <mergeCell ref="Q14:Q16"/>
    <mergeCell ref="L17:L21"/>
    <mergeCell ref="M17:M21"/>
    <mergeCell ref="Q17:Q21"/>
    <mergeCell ref="M14:M15"/>
    <mergeCell ref="G14:G41"/>
    <mergeCell ref="H14:H24"/>
    <mergeCell ref="I14:I41"/>
    <mergeCell ref="J14:J24"/>
    <mergeCell ref="K14:K24"/>
    <mergeCell ref="A14:A41"/>
    <mergeCell ref="B14:B41"/>
    <mergeCell ref="C14:C41"/>
    <mergeCell ref="D14:D41"/>
    <mergeCell ref="E14:E41"/>
    <mergeCell ref="A8:A13"/>
    <mergeCell ref="B8:B13"/>
    <mergeCell ref="C8:C13"/>
    <mergeCell ref="D8:D13"/>
    <mergeCell ref="E8:E13"/>
    <mergeCell ref="L22:L24"/>
    <mergeCell ref="H25:H34"/>
    <mergeCell ref="J25:J34"/>
    <mergeCell ref="K25:K34"/>
    <mergeCell ref="E2:AA2"/>
    <mergeCell ref="Q3:AA3"/>
    <mergeCell ref="E4:AA4"/>
    <mergeCell ref="M22:M24"/>
    <mergeCell ref="P22:P24"/>
    <mergeCell ref="Q22:Q24"/>
    <mergeCell ref="N8:N12"/>
    <mergeCell ref="O8:O12"/>
    <mergeCell ref="P8:P12"/>
    <mergeCell ref="Q8:Q12"/>
    <mergeCell ref="F14:F41"/>
    <mergeCell ref="A6:A7"/>
    <mergeCell ref="X6:X7"/>
    <mergeCell ref="Y6:Y7"/>
    <mergeCell ref="Z6:AA6"/>
    <mergeCell ref="D7:E7"/>
    <mergeCell ref="B6:E6"/>
    <mergeCell ref="F6:I6"/>
    <mergeCell ref="J6:Q6"/>
    <mergeCell ref="R6:V6"/>
    <mergeCell ref="B2:D4"/>
    <mergeCell ref="E3:P3"/>
    <mergeCell ref="F8:F13"/>
    <mergeCell ref="G8:G13"/>
    <mergeCell ref="H8:H13"/>
    <mergeCell ref="I8:I13"/>
    <mergeCell ref="J8:J13"/>
    <mergeCell ref="K8:K13"/>
    <mergeCell ref="L8:L12"/>
    <mergeCell ref="M8:M12"/>
  </mergeCells>
  <dataValidations count="2">
    <dataValidation type="list" allowBlank="1" showInputMessage="1" showErrorMessage="1" sqref="F14 F8" xr:uid="{2FC76872-F703-499E-98BC-811916AD070E}">
      <formula1>INDIRECT($D8)</formula1>
    </dataValidation>
    <dataValidation type="list" allowBlank="1" showInputMessage="1" showErrorMessage="1" sqref="K25" xr:uid="{9F50CC23-45CB-498F-866B-35484B9A6524}">
      <formula1>$H$4:$H$7</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103"/>
  <sheetViews>
    <sheetView zoomScale="52" zoomScaleNormal="52" workbookViewId="0">
      <selection activeCell="L8" sqref="L8:L17"/>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33.8867187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5" thickBot="1"/>
    <row r="6" spans="1:31" ht="20.25" customHeight="1" thickBot="1">
      <c r="A6" s="530" t="s">
        <v>4</v>
      </c>
      <c r="B6" s="540" t="s">
        <v>5</v>
      </c>
      <c r="C6" s="541"/>
      <c r="D6" s="541"/>
      <c r="E6" s="541"/>
      <c r="F6" s="542" t="s">
        <v>6</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31" ht="70.2" thickBot="1">
      <c r="A7" s="604"/>
      <c r="B7" s="89" t="s">
        <v>12</v>
      </c>
      <c r="C7" s="5" t="s">
        <v>13</v>
      </c>
      <c r="D7" s="607" t="s">
        <v>14</v>
      </c>
      <c r="E7" s="608"/>
      <c r="F7" s="90" t="s">
        <v>15</v>
      </c>
      <c r="G7" s="91" t="s">
        <v>16</v>
      </c>
      <c r="H7" s="91" t="s">
        <v>10</v>
      </c>
      <c r="I7" s="92" t="s">
        <v>17</v>
      </c>
      <c r="J7" s="177" t="s">
        <v>18</v>
      </c>
      <c r="K7" s="178" t="s">
        <v>19</v>
      </c>
      <c r="L7" s="178" t="s">
        <v>33</v>
      </c>
      <c r="M7" s="178" t="s">
        <v>20</v>
      </c>
      <c r="N7" s="178" t="s">
        <v>21</v>
      </c>
      <c r="O7" s="178" t="s">
        <v>34</v>
      </c>
      <c r="P7" s="178" t="s">
        <v>22</v>
      </c>
      <c r="Q7" s="179" t="s">
        <v>10</v>
      </c>
      <c r="R7" s="93" t="s">
        <v>23</v>
      </c>
      <c r="S7" s="94" t="s">
        <v>24</v>
      </c>
      <c r="T7" s="94" t="s">
        <v>16</v>
      </c>
      <c r="U7" s="94" t="s">
        <v>35</v>
      </c>
      <c r="V7" s="95" t="s">
        <v>36</v>
      </c>
      <c r="W7" s="6"/>
      <c r="X7" s="605"/>
      <c r="Y7" s="606"/>
      <c r="Z7" s="7" t="s">
        <v>25</v>
      </c>
      <c r="AA7" s="8" t="s">
        <v>26</v>
      </c>
    </row>
    <row r="8" spans="1:31" ht="31.5" customHeight="1" thickBot="1">
      <c r="A8" s="594"/>
      <c r="B8" s="593" t="s">
        <v>217</v>
      </c>
      <c r="C8" s="593" t="s">
        <v>218</v>
      </c>
      <c r="D8" s="593" t="s">
        <v>27</v>
      </c>
      <c r="E8" s="601" t="str">
        <f>VLOOKUP(D8,'[10]Vinculos '!$D$3:$E$8,2,FALSE)</f>
        <v>3. Mejorar el estado de la malla vial local, intermedia, rural, y de la ciclo-infraestructura de Bogotá D.C., a través de la formulación e implementación de un modelo de conservación.</v>
      </c>
      <c r="F8" s="527" t="s">
        <v>196</v>
      </c>
      <c r="G8" s="578">
        <v>1</v>
      </c>
      <c r="H8" s="578">
        <v>0</v>
      </c>
      <c r="I8" s="589" t="s">
        <v>29</v>
      </c>
      <c r="J8" s="592" t="s">
        <v>30</v>
      </c>
      <c r="K8" s="593" t="s">
        <v>31</v>
      </c>
      <c r="L8" s="512" t="s">
        <v>586</v>
      </c>
      <c r="M8" s="578">
        <v>0.5</v>
      </c>
      <c r="N8" s="555">
        <v>45292</v>
      </c>
      <c r="O8" s="555">
        <v>45473</v>
      </c>
      <c r="P8" s="521" t="s">
        <v>219</v>
      </c>
      <c r="Q8" s="888">
        <v>0</v>
      </c>
      <c r="R8" s="68" t="s">
        <v>220</v>
      </c>
      <c r="S8" s="12" t="s">
        <v>53</v>
      </c>
      <c r="T8" s="69">
        <v>0.3</v>
      </c>
      <c r="U8" s="70">
        <v>45292</v>
      </c>
      <c r="V8" s="70">
        <v>45381</v>
      </c>
      <c r="W8" s="10">
        <f t="shared" ref="W8:W13" si="0">V8-U8</f>
        <v>89</v>
      </c>
      <c r="X8" s="11"/>
      <c r="Y8" s="12">
        <f t="shared" ref="Y8:Y13" si="1">IF(X8="ejecutado",1,0)</f>
        <v>0</v>
      </c>
      <c r="Z8" s="12"/>
      <c r="AA8" s="13"/>
      <c r="AB8" s="14"/>
      <c r="AC8" s="14"/>
      <c r="AD8" s="14"/>
      <c r="AE8" s="14"/>
    </row>
    <row r="9" spans="1:31" ht="30" customHeight="1" thickBot="1">
      <c r="A9" s="595"/>
      <c r="B9" s="584"/>
      <c r="C9" s="584"/>
      <c r="D9" s="584"/>
      <c r="E9" s="602"/>
      <c r="F9" s="528"/>
      <c r="G9" s="574"/>
      <c r="H9" s="574"/>
      <c r="I9" s="590"/>
      <c r="J9" s="581"/>
      <c r="K9" s="584"/>
      <c r="L9" s="513"/>
      <c r="M9" s="574"/>
      <c r="N9" s="574"/>
      <c r="O9" s="574"/>
      <c r="P9" s="522"/>
      <c r="Q9" s="769"/>
      <c r="R9" s="27" t="s">
        <v>587</v>
      </c>
      <c r="S9" s="12" t="s">
        <v>53</v>
      </c>
      <c r="T9" s="28">
        <v>0.15</v>
      </c>
      <c r="U9" s="70">
        <v>45292</v>
      </c>
      <c r="V9" s="70">
        <v>45381</v>
      </c>
      <c r="W9" s="16">
        <f t="shared" si="0"/>
        <v>89</v>
      </c>
      <c r="X9" s="17"/>
      <c r="Y9" s="18">
        <f t="shared" si="1"/>
        <v>0</v>
      </c>
      <c r="Z9" s="18"/>
      <c r="AA9" s="19"/>
      <c r="AB9" s="14"/>
      <c r="AC9" s="14"/>
      <c r="AD9" s="14"/>
      <c r="AE9" s="14"/>
    </row>
    <row r="10" spans="1:31" ht="29.25" customHeight="1" thickBot="1">
      <c r="A10" s="595"/>
      <c r="B10" s="584"/>
      <c r="C10" s="584"/>
      <c r="D10" s="584"/>
      <c r="E10" s="602"/>
      <c r="F10" s="528"/>
      <c r="G10" s="574"/>
      <c r="H10" s="574"/>
      <c r="I10" s="590"/>
      <c r="J10" s="581"/>
      <c r="K10" s="584"/>
      <c r="L10" s="513"/>
      <c r="M10" s="574"/>
      <c r="N10" s="574"/>
      <c r="O10" s="574"/>
      <c r="P10" s="522"/>
      <c r="Q10" s="769"/>
      <c r="R10" s="27" t="s">
        <v>588</v>
      </c>
      <c r="S10" s="12" t="s">
        <v>53</v>
      </c>
      <c r="T10" s="28">
        <v>0.15</v>
      </c>
      <c r="U10" s="70">
        <v>45383</v>
      </c>
      <c r="V10" s="30">
        <v>45473</v>
      </c>
      <c r="W10" s="16">
        <f t="shared" si="0"/>
        <v>90</v>
      </c>
      <c r="X10" s="17"/>
      <c r="Y10" s="18">
        <f t="shared" si="1"/>
        <v>0</v>
      </c>
      <c r="Z10" s="18"/>
      <c r="AA10" s="19"/>
      <c r="AB10" s="14"/>
      <c r="AC10" s="14"/>
      <c r="AD10" s="14"/>
      <c r="AE10" s="14"/>
    </row>
    <row r="11" spans="1:31" ht="29.25" customHeight="1" thickBot="1">
      <c r="A11" s="595"/>
      <c r="B11" s="584"/>
      <c r="C11" s="584"/>
      <c r="D11" s="584"/>
      <c r="E11" s="602"/>
      <c r="F11" s="528"/>
      <c r="G11" s="574"/>
      <c r="H11" s="574"/>
      <c r="I11" s="590"/>
      <c r="J11" s="581"/>
      <c r="K11" s="584"/>
      <c r="L11" s="513"/>
      <c r="M11" s="574"/>
      <c r="N11" s="574"/>
      <c r="O11" s="574"/>
      <c r="P11" s="522"/>
      <c r="Q11" s="769"/>
      <c r="R11" s="27" t="s">
        <v>589</v>
      </c>
      <c r="S11" s="12" t="s">
        <v>53</v>
      </c>
      <c r="T11" s="28">
        <v>0.15</v>
      </c>
      <c r="U11" s="70">
        <v>45383</v>
      </c>
      <c r="V11" s="30">
        <v>45473</v>
      </c>
      <c r="W11" s="16">
        <f t="shared" si="0"/>
        <v>90</v>
      </c>
      <c r="X11" s="17"/>
      <c r="Y11" s="18">
        <f t="shared" si="1"/>
        <v>0</v>
      </c>
      <c r="Z11" s="18"/>
      <c r="AA11" s="19"/>
      <c r="AB11" s="14"/>
      <c r="AC11" s="14"/>
      <c r="AD11" s="14"/>
      <c r="AE11" s="14"/>
    </row>
    <row r="12" spans="1:31" ht="15.75" customHeight="1" thickBot="1">
      <c r="A12" s="595"/>
      <c r="B12" s="584"/>
      <c r="C12" s="584"/>
      <c r="D12" s="584"/>
      <c r="E12" s="602"/>
      <c r="F12" s="528"/>
      <c r="G12" s="574"/>
      <c r="H12" s="574"/>
      <c r="I12" s="590"/>
      <c r="J12" s="582"/>
      <c r="K12" s="585"/>
      <c r="L12" s="513"/>
      <c r="M12" s="574"/>
      <c r="N12" s="574"/>
      <c r="O12" s="574"/>
      <c r="P12" s="522"/>
      <c r="Q12" s="769"/>
      <c r="R12" s="31" t="s">
        <v>590</v>
      </c>
      <c r="S12" s="12" t="s">
        <v>53</v>
      </c>
      <c r="T12" s="28">
        <v>0.25</v>
      </c>
      <c r="U12" s="70">
        <v>45383</v>
      </c>
      <c r="V12" s="30">
        <v>45473</v>
      </c>
      <c r="W12" s="16">
        <f t="shared" si="0"/>
        <v>90</v>
      </c>
      <c r="X12" s="17"/>
      <c r="Y12" s="18">
        <f t="shared" si="1"/>
        <v>0</v>
      </c>
      <c r="Z12" s="18"/>
      <c r="AA12" s="19"/>
      <c r="AB12" s="14"/>
      <c r="AC12" s="14"/>
      <c r="AD12" s="14"/>
      <c r="AE12" s="14"/>
    </row>
    <row r="13" spans="1:31" ht="15.75" customHeight="1" thickBot="1">
      <c r="A13" s="595"/>
      <c r="B13" s="584"/>
      <c r="C13" s="584"/>
      <c r="D13" s="584"/>
      <c r="E13" s="602"/>
      <c r="F13" s="528"/>
      <c r="G13" s="574"/>
      <c r="H13" s="574"/>
      <c r="I13" s="650"/>
      <c r="J13" s="592" t="s">
        <v>30</v>
      </c>
      <c r="K13" s="593" t="s">
        <v>31</v>
      </c>
      <c r="L13" s="512" t="s">
        <v>591</v>
      </c>
      <c r="M13" s="578">
        <v>0.5</v>
      </c>
      <c r="N13" s="555">
        <v>45474</v>
      </c>
      <c r="O13" s="555">
        <v>45656</v>
      </c>
      <c r="P13" s="521" t="s">
        <v>219</v>
      </c>
      <c r="Q13" s="888">
        <v>0</v>
      </c>
      <c r="R13" s="68" t="s">
        <v>220</v>
      </c>
      <c r="S13" s="12" t="s">
        <v>53</v>
      </c>
      <c r="T13" s="69">
        <v>0.3</v>
      </c>
      <c r="U13" s="70">
        <v>45474</v>
      </c>
      <c r="V13" s="70">
        <v>45565</v>
      </c>
      <c r="W13" s="16">
        <f t="shared" si="0"/>
        <v>91</v>
      </c>
      <c r="X13" s="17"/>
      <c r="Y13" s="18">
        <f t="shared" si="1"/>
        <v>0</v>
      </c>
      <c r="Z13" s="18"/>
      <c r="AA13" s="19"/>
    </row>
    <row r="14" spans="1:31" ht="15.75" customHeight="1" thickBot="1">
      <c r="A14" s="595"/>
      <c r="B14" s="584"/>
      <c r="C14" s="584"/>
      <c r="D14" s="584"/>
      <c r="E14" s="602"/>
      <c r="F14" s="528"/>
      <c r="G14" s="574"/>
      <c r="H14" s="574"/>
      <c r="I14" s="650"/>
      <c r="J14" s="581"/>
      <c r="K14" s="584"/>
      <c r="L14" s="513"/>
      <c r="M14" s="574"/>
      <c r="N14" s="574"/>
      <c r="O14" s="574"/>
      <c r="P14" s="522"/>
      <c r="Q14" s="769"/>
      <c r="R14" s="27" t="s">
        <v>221</v>
      </c>
      <c r="S14" s="12" t="s">
        <v>53</v>
      </c>
      <c r="T14" s="28">
        <v>0.15</v>
      </c>
      <c r="U14" s="70">
        <v>45474</v>
      </c>
      <c r="V14" s="70">
        <v>45565</v>
      </c>
      <c r="W14" s="16"/>
      <c r="X14" s="17"/>
      <c r="Y14" s="18"/>
      <c r="Z14" s="18"/>
      <c r="AA14" s="19"/>
    </row>
    <row r="15" spans="1:31" ht="15.75" customHeight="1" thickBot="1">
      <c r="A15" s="595"/>
      <c r="B15" s="584"/>
      <c r="C15" s="584"/>
      <c r="D15" s="584"/>
      <c r="E15" s="602"/>
      <c r="F15" s="528"/>
      <c r="G15" s="574"/>
      <c r="H15" s="574"/>
      <c r="I15" s="650"/>
      <c r="J15" s="581"/>
      <c r="K15" s="584"/>
      <c r="L15" s="513"/>
      <c r="M15" s="574"/>
      <c r="N15" s="574"/>
      <c r="O15" s="574"/>
      <c r="P15" s="522"/>
      <c r="Q15" s="769"/>
      <c r="R15" s="27" t="s">
        <v>222</v>
      </c>
      <c r="S15" s="12" t="s">
        <v>53</v>
      </c>
      <c r="T15" s="28">
        <v>0.15</v>
      </c>
      <c r="U15" s="70">
        <v>45566</v>
      </c>
      <c r="V15" s="30">
        <v>45656</v>
      </c>
      <c r="W15" s="16">
        <f t="shared" ref="W15:W23" si="2">V15-U15</f>
        <v>90</v>
      </c>
      <c r="X15" s="17"/>
      <c r="Y15" s="18">
        <f t="shared" ref="Y15:Y23" si="3">IF(X15="ejecutado",1,0)</f>
        <v>0</v>
      </c>
      <c r="Z15" s="18"/>
      <c r="AA15" s="19"/>
    </row>
    <row r="16" spans="1:31" ht="15.75" customHeight="1" thickBot="1">
      <c r="A16" s="595"/>
      <c r="B16" s="584"/>
      <c r="C16" s="584"/>
      <c r="D16" s="584"/>
      <c r="E16" s="602"/>
      <c r="F16" s="528"/>
      <c r="G16" s="574"/>
      <c r="H16" s="574"/>
      <c r="I16" s="650"/>
      <c r="J16" s="581"/>
      <c r="K16" s="584"/>
      <c r="L16" s="513"/>
      <c r="M16" s="574"/>
      <c r="N16" s="574"/>
      <c r="O16" s="574"/>
      <c r="P16" s="522"/>
      <c r="Q16" s="769"/>
      <c r="R16" s="27" t="s">
        <v>223</v>
      </c>
      <c r="S16" s="12" t="s">
        <v>53</v>
      </c>
      <c r="T16" s="28">
        <v>0.15</v>
      </c>
      <c r="U16" s="70">
        <v>45566</v>
      </c>
      <c r="V16" s="30">
        <v>45656</v>
      </c>
      <c r="W16" s="16">
        <f t="shared" si="2"/>
        <v>90</v>
      </c>
      <c r="X16" s="17"/>
      <c r="Y16" s="18">
        <f t="shared" si="3"/>
        <v>0</v>
      </c>
      <c r="Z16" s="18"/>
      <c r="AA16" s="19"/>
    </row>
    <row r="17" spans="1:27" ht="15.75" customHeight="1" thickBot="1">
      <c r="A17" s="595"/>
      <c r="B17" s="584"/>
      <c r="C17" s="584"/>
      <c r="D17" s="584"/>
      <c r="E17" s="602"/>
      <c r="F17" s="528"/>
      <c r="G17" s="574"/>
      <c r="H17" s="574"/>
      <c r="I17" s="650"/>
      <c r="J17" s="582"/>
      <c r="K17" s="585"/>
      <c r="L17" s="513"/>
      <c r="M17" s="574"/>
      <c r="N17" s="574"/>
      <c r="O17" s="574"/>
      <c r="P17" s="522"/>
      <c r="Q17" s="769"/>
      <c r="R17" s="31" t="s">
        <v>224</v>
      </c>
      <c r="S17" s="12" t="s">
        <v>53</v>
      </c>
      <c r="T17" s="28">
        <v>0.25</v>
      </c>
      <c r="U17" s="70">
        <v>45566</v>
      </c>
      <c r="V17" s="30">
        <v>45656</v>
      </c>
      <c r="W17" s="16">
        <f t="shared" si="2"/>
        <v>90</v>
      </c>
      <c r="X17" s="17"/>
      <c r="Y17" s="18">
        <f t="shared" si="3"/>
        <v>0</v>
      </c>
      <c r="Z17" s="18"/>
      <c r="AA17" s="19"/>
    </row>
    <row r="18" spans="1:27" ht="15.75" customHeight="1">
      <c r="A18" s="594"/>
      <c r="B18" s="597"/>
      <c r="C18" s="593"/>
      <c r="D18" s="593"/>
      <c r="E18" s="601"/>
      <c r="F18" s="527"/>
      <c r="G18" s="578"/>
      <c r="H18" s="587"/>
      <c r="I18" s="589"/>
      <c r="J18" s="592"/>
      <c r="K18" s="593"/>
      <c r="L18" s="521"/>
      <c r="M18" s="578"/>
      <c r="N18" s="555"/>
      <c r="O18" s="555"/>
      <c r="P18" s="521"/>
      <c r="Q18" s="579"/>
      <c r="R18" s="68"/>
      <c r="S18" s="12"/>
      <c r="T18" s="69"/>
      <c r="U18" s="70"/>
      <c r="V18" s="71"/>
      <c r="W18" s="10">
        <f t="shared" si="2"/>
        <v>0</v>
      </c>
      <c r="X18" s="11"/>
      <c r="Y18" s="12">
        <f t="shared" si="3"/>
        <v>0</v>
      </c>
      <c r="Z18" s="12"/>
      <c r="AA18" s="13"/>
    </row>
    <row r="19" spans="1:27" ht="15.75" customHeight="1">
      <c r="A19" s="595"/>
      <c r="B19" s="598"/>
      <c r="C19" s="584"/>
      <c r="D19" s="584"/>
      <c r="E19" s="602"/>
      <c r="F19" s="528"/>
      <c r="G19" s="574"/>
      <c r="H19" s="576"/>
      <c r="I19" s="590"/>
      <c r="J19" s="581"/>
      <c r="K19" s="584"/>
      <c r="L19" s="522"/>
      <c r="M19" s="574"/>
      <c r="N19" s="574"/>
      <c r="O19" s="574"/>
      <c r="P19" s="522"/>
      <c r="Q19" s="577"/>
      <c r="R19" s="27"/>
      <c r="S19" s="18"/>
      <c r="T19" s="28"/>
      <c r="U19" s="29"/>
      <c r="V19" s="30"/>
      <c r="W19" s="16">
        <f t="shared" si="2"/>
        <v>0</v>
      </c>
      <c r="X19" s="17"/>
      <c r="Y19" s="18">
        <f t="shared" si="3"/>
        <v>0</v>
      </c>
      <c r="Z19" s="18"/>
      <c r="AA19" s="19"/>
    </row>
    <row r="20" spans="1:27" ht="15.75" customHeight="1">
      <c r="A20" s="595"/>
      <c r="B20" s="598"/>
      <c r="C20" s="584"/>
      <c r="D20" s="584"/>
      <c r="E20" s="602"/>
      <c r="F20" s="528"/>
      <c r="G20" s="574"/>
      <c r="H20" s="576"/>
      <c r="I20" s="590"/>
      <c r="J20" s="581"/>
      <c r="K20" s="584"/>
      <c r="L20" s="522"/>
      <c r="M20" s="574"/>
      <c r="N20" s="574"/>
      <c r="O20" s="574"/>
      <c r="P20" s="522"/>
      <c r="Q20" s="577"/>
      <c r="R20" s="27"/>
      <c r="S20" s="18"/>
      <c r="T20" s="28"/>
      <c r="U20" s="29"/>
      <c r="V20" s="30"/>
      <c r="W20" s="16">
        <f t="shared" si="2"/>
        <v>0</v>
      </c>
      <c r="X20" s="17"/>
      <c r="Y20" s="18">
        <f t="shared" si="3"/>
        <v>0</v>
      </c>
      <c r="Z20" s="18"/>
      <c r="AA20" s="19"/>
    </row>
    <row r="21" spans="1:27" ht="15.75" customHeight="1">
      <c r="A21" s="595"/>
      <c r="B21" s="598"/>
      <c r="C21" s="584"/>
      <c r="D21" s="584"/>
      <c r="E21" s="602"/>
      <c r="F21" s="528"/>
      <c r="G21" s="574"/>
      <c r="H21" s="576"/>
      <c r="I21" s="590"/>
      <c r="J21" s="581"/>
      <c r="K21" s="584"/>
      <c r="L21" s="522"/>
      <c r="M21" s="574"/>
      <c r="N21" s="574"/>
      <c r="O21" s="574"/>
      <c r="P21" s="522"/>
      <c r="Q21" s="577"/>
      <c r="R21" s="27"/>
      <c r="S21" s="18"/>
      <c r="T21" s="28"/>
      <c r="U21" s="29"/>
      <c r="V21" s="30"/>
      <c r="W21" s="16">
        <f t="shared" si="2"/>
        <v>0</v>
      </c>
      <c r="X21" s="17"/>
      <c r="Y21" s="18">
        <f t="shared" si="3"/>
        <v>0</v>
      </c>
      <c r="Z21" s="18"/>
      <c r="AA21" s="19"/>
    </row>
    <row r="22" spans="1:27" ht="15.75" customHeight="1">
      <c r="A22" s="595"/>
      <c r="B22" s="598"/>
      <c r="C22" s="584"/>
      <c r="D22" s="584"/>
      <c r="E22" s="602"/>
      <c r="F22" s="528"/>
      <c r="G22" s="574"/>
      <c r="H22" s="576"/>
      <c r="I22" s="590"/>
      <c r="J22" s="582"/>
      <c r="K22" s="585"/>
      <c r="L22" s="522"/>
      <c r="M22" s="574"/>
      <c r="N22" s="574"/>
      <c r="O22" s="574"/>
      <c r="P22" s="522"/>
      <c r="Q22" s="577"/>
      <c r="R22" s="31"/>
      <c r="S22" s="18"/>
      <c r="T22" s="28"/>
      <c r="U22" s="29"/>
      <c r="V22" s="30"/>
      <c r="W22" s="16">
        <f t="shared" si="2"/>
        <v>0</v>
      </c>
      <c r="X22" s="17"/>
      <c r="Y22" s="18">
        <f t="shared" si="3"/>
        <v>0</v>
      </c>
      <c r="Z22" s="18"/>
      <c r="AA22" s="19"/>
    </row>
    <row r="23" spans="1:27" ht="15.75" customHeight="1">
      <c r="A23" s="595"/>
      <c r="B23" s="598"/>
      <c r="C23" s="584"/>
      <c r="D23" s="584"/>
      <c r="E23" s="602"/>
      <c r="F23" s="528"/>
      <c r="G23" s="574"/>
      <c r="H23" s="576"/>
      <c r="I23" s="590"/>
      <c r="J23" s="580"/>
      <c r="K23" s="583"/>
      <c r="L23" s="522"/>
      <c r="M23" s="586"/>
      <c r="N23" s="576"/>
      <c r="O23" s="576"/>
      <c r="P23" s="576"/>
      <c r="Q23" s="577"/>
      <c r="R23" s="27"/>
      <c r="S23" s="18"/>
      <c r="T23" s="18"/>
      <c r="U23" s="18"/>
      <c r="V23" s="19"/>
      <c r="W23" s="16">
        <f t="shared" si="2"/>
        <v>0</v>
      </c>
      <c r="X23" s="17"/>
      <c r="Y23" s="18">
        <f t="shared" si="3"/>
        <v>0</v>
      </c>
      <c r="Z23" s="18"/>
      <c r="AA23" s="19"/>
    </row>
    <row r="24" spans="1:27" ht="15.75" customHeight="1">
      <c r="A24" s="595"/>
      <c r="B24" s="598"/>
      <c r="C24" s="584"/>
      <c r="D24" s="584"/>
      <c r="E24" s="602"/>
      <c r="F24" s="528"/>
      <c r="G24" s="574"/>
      <c r="H24" s="576"/>
      <c r="I24" s="590"/>
      <c r="J24" s="581"/>
      <c r="K24" s="584"/>
      <c r="L24" s="522"/>
      <c r="M24" s="586"/>
      <c r="N24" s="576"/>
      <c r="O24" s="576"/>
      <c r="P24" s="576"/>
      <c r="Q24" s="577"/>
      <c r="R24" s="27"/>
      <c r="S24" s="18"/>
      <c r="T24" s="18"/>
      <c r="U24" s="18"/>
      <c r="V24" s="19"/>
      <c r="W24" s="16"/>
      <c r="X24" s="17"/>
      <c r="Y24" s="18"/>
      <c r="Z24" s="18"/>
      <c r="AA24" s="19"/>
    </row>
    <row r="25" spans="1:27" ht="15.75" customHeight="1">
      <c r="A25" s="595"/>
      <c r="B25" s="598"/>
      <c r="C25" s="584"/>
      <c r="D25" s="584"/>
      <c r="E25" s="602"/>
      <c r="F25" s="528"/>
      <c r="G25" s="574"/>
      <c r="H25" s="576"/>
      <c r="I25" s="590"/>
      <c r="J25" s="581"/>
      <c r="K25" s="584"/>
      <c r="L25" s="522"/>
      <c r="M25" s="574"/>
      <c r="N25" s="576"/>
      <c r="O25" s="576"/>
      <c r="P25" s="576"/>
      <c r="Q25" s="577"/>
      <c r="R25" s="27"/>
      <c r="S25" s="18"/>
      <c r="T25" s="18"/>
      <c r="U25" s="18"/>
      <c r="V25" s="19"/>
      <c r="W25" s="16">
        <f t="shared" ref="W25:W37" si="4">V25-U25</f>
        <v>0</v>
      </c>
      <c r="X25" s="17"/>
      <c r="Y25" s="18">
        <f t="shared" ref="Y25:Y37" si="5">IF(X25="ejecutado",1,0)</f>
        <v>0</v>
      </c>
      <c r="Z25" s="18"/>
      <c r="AA25" s="19"/>
    </row>
    <row r="26" spans="1:27" ht="15.75" customHeight="1">
      <c r="A26" s="595"/>
      <c r="B26" s="598"/>
      <c r="C26" s="584"/>
      <c r="D26" s="584"/>
      <c r="E26" s="602"/>
      <c r="F26" s="528"/>
      <c r="G26" s="574"/>
      <c r="H26" s="576"/>
      <c r="I26" s="590"/>
      <c r="J26" s="581"/>
      <c r="K26" s="584"/>
      <c r="L26" s="522"/>
      <c r="M26" s="574"/>
      <c r="N26" s="576"/>
      <c r="O26" s="576"/>
      <c r="P26" s="576"/>
      <c r="Q26" s="577"/>
      <c r="R26" s="31"/>
      <c r="S26" s="18"/>
      <c r="T26" s="18"/>
      <c r="U26" s="18"/>
      <c r="V26" s="19"/>
      <c r="W26" s="16">
        <f t="shared" si="4"/>
        <v>0</v>
      </c>
      <c r="X26" s="17"/>
      <c r="Y26" s="18">
        <f t="shared" si="5"/>
        <v>0</v>
      </c>
      <c r="Z26" s="18"/>
      <c r="AA26" s="19"/>
    </row>
    <row r="27" spans="1:27" ht="15.75" customHeight="1">
      <c r="A27" s="595"/>
      <c r="B27" s="598"/>
      <c r="C27" s="584"/>
      <c r="D27" s="584"/>
      <c r="E27" s="602"/>
      <c r="F27" s="528"/>
      <c r="G27" s="574"/>
      <c r="H27" s="576"/>
      <c r="I27" s="590"/>
      <c r="J27" s="581"/>
      <c r="K27" s="584"/>
      <c r="L27" s="522"/>
      <c r="M27" s="574"/>
      <c r="N27" s="576"/>
      <c r="O27" s="576"/>
      <c r="P27" s="576"/>
      <c r="Q27" s="577"/>
      <c r="R27" s="31"/>
      <c r="S27" s="18"/>
      <c r="T27" s="18"/>
      <c r="U27" s="18"/>
      <c r="V27" s="19"/>
      <c r="W27" s="16">
        <f t="shared" si="4"/>
        <v>0</v>
      </c>
      <c r="X27" s="17"/>
      <c r="Y27" s="18">
        <f t="shared" si="5"/>
        <v>0</v>
      </c>
      <c r="Z27" s="18"/>
      <c r="AA27" s="19"/>
    </row>
    <row r="28" spans="1:27" ht="15.75" customHeight="1">
      <c r="A28" s="595"/>
      <c r="B28" s="598"/>
      <c r="C28" s="584"/>
      <c r="D28" s="584"/>
      <c r="E28" s="602"/>
      <c r="F28" s="528"/>
      <c r="G28" s="574"/>
      <c r="H28" s="576"/>
      <c r="I28" s="590"/>
      <c r="J28" s="581"/>
      <c r="K28" s="584"/>
      <c r="L28" s="522"/>
      <c r="M28" s="574"/>
      <c r="N28" s="576"/>
      <c r="O28" s="576"/>
      <c r="P28" s="576"/>
      <c r="Q28" s="577"/>
      <c r="R28" s="31"/>
      <c r="S28" s="18"/>
      <c r="T28" s="18"/>
      <c r="U28" s="18"/>
      <c r="V28" s="19"/>
      <c r="W28" s="16">
        <f t="shared" si="4"/>
        <v>0</v>
      </c>
      <c r="X28" s="17"/>
      <c r="Y28" s="18">
        <f t="shared" si="5"/>
        <v>0</v>
      </c>
      <c r="Z28" s="18"/>
      <c r="AA28" s="19"/>
    </row>
    <row r="29" spans="1:27" ht="15.75" customHeight="1">
      <c r="A29" s="595"/>
      <c r="B29" s="598"/>
      <c r="C29" s="584"/>
      <c r="D29" s="584"/>
      <c r="E29" s="602"/>
      <c r="F29" s="528"/>
      <c r="G29" s="574"/>
      <c r="H29" s="576"/>
      <c r="I29" s="590"/>
      <c r="J29" s="581"/>
      <c r="K29" s="584"/>
      <c r="L29" s="522"/>
      <c r="M29" s="574"/>
      <c r="N29" s="576"/>
      <c r="O29" s="576"/>
      <c r="P29" s="576"/>
      <c r="Q29" s="577"/>
      <c r="R29" s="31"/>
      <c r="S29" s="18"/>
      <c r="T29" s="18"/>
      <c r="U29" s="18"/>
      <c r="V29" s="19"/>
      <c r="W29" s="16">
        <f t="shared" si="4"/>
        <v>0</v>
      </c>
      <c r="X29" s="17"/>
      <c r="Y29" s="18">
        <f t="shared" si="5"/>
        <v>0</v>
      </c>
      <c r="Z29" s="18"/>
      <c r="AA29" s="19"/>
    </row>
    <row r="30" spans="1:27" ht="15.75" customHeight="1">
      <c r="A30" s="595"/>
      <c r="B30" s="598"/>
      <c r="C30" s="584"/>
      <c r="D30" s="584"/>
      <c r="E30" s="602"/>
      <c r="F30" s="528"/>
      <c r="G30" s="574"/>
      <c r="H30" s="576"/>
      <c r="I30" s="590"/>
      <c r="J30" s="581"/>
      <c r="K30" s="584"/>
      <c r="L30" s="522"/>
      <c r="M30" s="574"/>
      <c r="N30" s="576"/>
      <c r="O30" s="576"/>
      <c r="P30" s="576"/>
      <c r="Q30" s="577"/>
      <c r="R30" s="31"/>
      <c r="S30" s="18"/>
      <c r="T30" s="18"/>
      <c r="U30" s="18"/>
      <c r="V30" s="19"/>
      <c r="W30" s="16">
        <f t="shared" si="4"/>
        <v>0</v>
      </c>
      <c r="X30" s="17"/>
      <c r="Y30" s="18">
        <f t="shared" si="5"/>
        <v>0</v>
      </c>
      <c r="Z30" s="18"/>
      <c r="AA30" s="19"/>
    </row>
    <row r="31" spans="1:27" ht="15.75" customHeight="1" thickBot="1">
      <c r="A31" s="596"/>
      <c r="B31" s="599"/>
      <c r="C31" s="600"/>
      <c r="D31" s="600"/>
      <c r="E31" s="603"/>
      <c r="F31" s="529"/>
      <c r="G31" s="575"/>
      <c r="H31" s="588"/>
      <c r="I31" s="591"/>
      <c r="J31" s="582"/>
      <c r="K31" s="585"/>
      <c r="L31" s="522"/>
      <c r="M31" s="574"/>
      <c r="N31" s="576"/>
      <c r="O31" s="576"/>
      <c r="P31" s="576"/>
      <c r="Q31" s="577"/>
      <c r="R31" s="31"/>
      <c r="S31" s="18"/>
      <c r="T31" s="18"/>
      <c r="U31" s="18"/>
      <c r="V31" s="19"/>
      <c r="W31" s="16">
        <f t="shared" si="4"/>
        <v>0</v>
      </c>
      <c r="X31" s="17"/>
      <c r="Y31" s="18">
        <f t="shared" si="5"/>
        <v>0</v>
      </c>
      <c r="Z31" s="18"/>
      <c r="AA31" s="19"/>
    </row>
    <row r="32" spans="1:27" ht="15.75" customHeight="1">
      <c r="A32" s="594"/>
      <c r="B32" s="597"/>
      <c r="C32" s="593"/>
      <c r="D32" s="593"/>
      <c r="E32" s="601"/>
      <c r="F32" s="527"/>
      <c r="G32" s="578"/>
      <c r="H32" s="587"/>
      <c r="I32" s="589"/>
      <c r="J32" s="592"/>
      <c r="K32" s="593"/>
      <c r="L32" s="521"/>
      <c r="M32" s="578"/>
      <c r="N32" s="555"/>
      <c r="O32" s="555"/>
      <c r="P32" s="521"/>
      <c r="Q32" s="579"/>
      <c r="R32" s="68"/>
      <c r="S32" s="12"/>
      <c r="T32" s="69"/>
      <c r="U32" s="70"/>
      <c r="V32" s="71"/>
      <c r="W32" s="10">
        <f t="shared" si="4"/>
        <v>0</v>
      </c>
      <c r="X32" s="11"/>
      <c r="Y32" s="12">
        <f t="shared" si="5"/>
        <v>0</v>
      </c>
      <c r="Z32" s="12"/>
      <c r="AA32" s="13"/>
    </row>
    <row r="33" spans="1:27" ht="15.75" customHeight="1">
      <c r="A33" s="595"/>
      <c r="B33" s="598"/>
      <c r="C33" s="584"/>
      <c r="D33" s="584"/>
      <c r="E33" s="602"/>
      <c r="F33" s="528"/>
      <c r="G33" s="574"/>
      <c r="H33" s="576"/>
      <c r="I33" s="590"/>
      <c r="J33" s="581"/>
      <c r="K33" s="584"/>
      <c r="L33" s="522"/>
      <c r="M33" s="574"/>
      <c r="N33" s="574"/>
      <c r="O33" s="574"/>
      <c r="P33" s="522"/>
      <c r="Q33" s="577"/>
      <c r="R33" s="27"/>
      <c r="S33" s="18"/>
      <c r="T33" s="28"/>
      <c r="U33" s="29"/>
      <c r="V33" s="30"/>
      <c r="W33" s="16">
        <f t="shared" si="4"/>
        <v>0</v>
      </c>
      <c r="X33" s="17"/>
      <c r="Y33" s="18">
        <f t="shared" si="5"/>
        <v>0</v>
      </c>
      <c r="Z33" s="18"/>
      <c r="AA33" s="19"/>
    </row>
    <row r="34" spans="1:27" ht="15.75" customHeight="1">
      <c r="A34" s="595"/>
      <c r="B34" s="598"/>
      <c r="C34" s="584"/>
      <c r="D34" s="584"/>
      <c r="E34" s="602"/>
      <c r="F34" s="528"/>
      <c r="G34" s="574"/>
      <c r="H34" s="576"/>
      <c r="I34" s="590"/>
      <c r="J34" s="581"/>
      <c r="K34" s="584"/>
      <c r="L34" s="522"/>
      <c r="M34" s="574"/>
      <c r="N34" s="574"/>
      <c r="O34" s="574"/>
      <c r="P34" s="522"/>
      <c r="Q34" s="577"/>
      <c r="R34" s="27"/>
      <c r="S34" s="18"/>
      <c r="T34" s="28"/>
      <c r="U34" s="29"/>
      <c r="V34" s="30"/>
      <c r="W34" s="16">
        <f t="shared" si="4"/>
        <v>0</v>
      </c>
      <c r="X34" s="17"/>
      <c r="Y34" s="18">
        <f t="shared" si="5"/>
        <v>0</v>
      </c>
      <c r="Z34" s="18"/>
      <c r="AA34" s="19"/>
    </row>
    <row r="35" spans="1:27" ht="15.75" customHeight="1">
      <c r="A35" s="595"/>
      <c r="B35" s="598"/>
      <c r="C35" s="584"/>
      <c r="D35" s="584"/>
      <c r="E35" s="602"/>
      <c r="F35" s="528"/>
      <c r="G35" s="574"/>
      <c r="H35" s="576"/>
      <c r="I35" s="590"/>
      <c r="J35" s="581"/>
      <c r="K35" s="584"/>
      <c r="L35" s="522"/>
      <c r="M35" s="574"/>
      <c r="N35" s="574"/>
      <c r="O35" s="574"/>
      <c r="P35" s="522"/>
      <c r="Q35" s="577"/>
      <c r="R35" s="27"/>
      <c r="S35" s="18"/>
      <c r="T35" s="28"/>
      <c r="U35" s="29"/>
      <c r="V35" s="30"/>
      <c r="W35" s="16">
        <f t="shared" si="4"/>
        <v>0</v>
      </c>
      <c r="X35" s="17"/>
      <c r="Y35" s="18">
        <f t="shared" si="5"/>
        <v>0</v>
      </c>
      <c r="Z35" s="18"/>
      <c r="AA35" s="19"/>
    </row>
    <row r="36" spans="1:27" ht="15.75" customHeight="1">
      <c r="A36" s="595"/>
      <c r="B36" s="598"/>
      <c r="C36" s="584"/>
      <c r="D36" s="584"/>
      <c r="E36" s="602"/>
      <c r="F36" s="528"/>
      <c r="G36" s="574"/>
      <c r="H36" s="576"/>
      <c r="I36" s="590"/>
      <c r="J36" s="582"/>
      <c r="K36" s="585"/>
      <c r="L36" s="522"/>
      <c r="M36" s="574"/>
      <c r="N36" s="574"/>
      <c r="O36" s="574"/>
      <c r="P36" s="522"/>
      <c r="Q36" s="577"/>
      <c r="R36" s="31"/>
      <c r="S36" s="18"/>
      <c r="T36" s="28"/>
      <c r="U36" s="29"/>
      <c r="V36" s="30"/>
      <c r="W36" s="16">
        <f t="shared" si="4"/>
        <v>0</v>
      </c>
      <c r="X36" s="17"/>
      <c r="Y36" s="18">
        <f t="shared" si="5"/>
        <v>0</v>
      </c>
      <c r="Z36" s="18"/>
      <c r="AA36" s="19"/>
    </row>
    <row r="37" spans="1:27" ht="15.75" customHeight="1">
      <c r="A37" s="595"/>
      <c r="B37" s="598"/>
      <c r="C37" s="584"/>
      <c r="D37" s="584"/>
      <c r="E37" s="602"/>
      <c r="F37" s="528"/>
      <c r="G37" s="574"/>
      <c r="H37" s="576"/>
      <c r="I37" s="590"/>
      <c r="J37" s="580"/>
      <c r="K37" s="583"/>
      <c r="L37" s="522"/>
      <c r="M37" s="586"/>
      <c r="N37" s="576"/>
      <c r="O37" s="576"/>
      <c r="P37" s="576"/>
      <c r="Q37" s="577"/>
      <c r="R37" s="27"/>
      <c r="S37" s="18"/>
      <c r="T37" s="18"/>
      <c r="U37" s="18"/>
      <c r="V37" s="19"/>
      <c r="W37" s="16">
        <f t="shared" si="4"/>
        <v>0</v>
      </c>
      <c r="X37" s="17"/>
      <c r="Y37" s="18">
        <f t="shared" si="5"/>
        <v>0</v>
      </c>
      <c r="Z37" s="18"/>
      <c r="AA37" s="19"/>
    </row>
    <row r="38" spans="1:27" ht="15.75" customHeight="1">
      <c r="A38" s="595"/>
      <c r="B38" s="598"/>
      <c r="C38" s="584"/>
      <c r="D38" s="584"/>
      <c r="E38" s="602"/>
      <c r="F38" s="528"/>
      <c r="G38" s="574"/>
      <c r="H38" s="576"/>
      <c r="I38" s="590"/>
      <c r="J38" s="581"/>
      <c r="K38" s="584"/>
      <c r="L38" s="522"/>
      <c r="M38" s="586"/>
      <c r="N38" s="576"/>
      <c r="O38" s="576"/>
      <c r="P38" s="576"/>
      <c r="Q38" s="577"/>
      <c r="R38" s="27"/>
      <c r="S38" s="18"/>
      <c r="T38" s="18"/>
      <c r="U38" s="18"/>
      <c r="V38" s="19"/>
      <c r="W38" s="16"/>
      <c r="X38" s="17"/>
      <c r="Y38" s="18"/>
      <c r="Z38" s="18"/>
      <c r="AA38" s="19"/>
    </row>
    <row r="39" spans="1:27" ht="15.75" customHeight="1">
      <c r="A39" s="595"/>
      <c r="B39" s="598"/>
      <c r="C39" s="584"/>
      <c r="D39" s="584"/>
      <c r="E39" s="602"/>
      <c r="F39" s="528"/>
      <c r="G39" s="574"/>
      <c r="H39" s="576"/>
      <c r="I39" s="590"/>
      <c r="J39" s="581"/>
      <c r="K39" s="584"/>
      <c r="L39" s="522"/>
      <c r="M39" s="574"/>
      <c r="N39" s="576"/>
      <c r="O39" s="576"/>
      <c r="P39" s="576"/>
      <c r="Q39" s="577"/>
      <c r="R39" s="27"/>
      <c r="S39" s="18"/>
      <c r="T39" s="18"/>
      <c r="U39" s="18"/>
      <c r="V39" s="19"/>
      <c r="W39" s="16">
        <f t="shared" ref="W39:W51" si="6">V39-U39</f>
        <v>0</v>
      </c>
      <c r="X39" s="17"/>
      <c r="Y39" s="18">
        <f t="shared" ref="Y39:Y51" si="7">IF(X39="ejecutado",1,0)</f>
        <v>0</v>
      </c>
      <c r="Z39" s="18"/>
      <c r="AA39" s="19"/>
    </row>
    <row r="40" spans="1:27" ht="15.75" customHeight="1">
      <c r="A40" s="595"/>
      <c r="B40" s="598"/>
      <c r="C40" s="584"/>
      <c r="D40" s="584"/>
      <c r="E40" s="602"/>
      <c r="F40" s="528"/>
      <c r="G40" s="574"/>
      <c r="H40" s="576"/>
      <c r="I40" s="590"/>
      <c r="J40" s="581"/>
      <c r="K40" s="584"/>
      <c r="L40" s="522"/>
      <c r="M40" s="574"/>
      <c r="N40" s="576"/>
      <c r="O40" s="576"/>
      <c r="P40" s="576"/>
      <c r="Q40" s="577"/>
      <c r="R40" s="31"/>
      <c r="S40" s="18"/>
      <c r="T40" s="18"/>
      <c r="U40" s="18"/>
      <c r="V40" s="19"/>
      <c r="W40" s="16">
        <f t="shared" si="6"/>
        <v>0</v>
      </c>
      <c r="X40" s="17"/>
      <c r="Y40" s="18">
        <f t="shared" si="7"/>
        <v>0</v>
      </c>
      <c r="Z40" s="18"/>
      <c r="AA40" s="19"/>
    </row>
    <row r="41" spans="1:27" ht="15.75" customHeight="1">
      <c r="A41" s="595"/>
      <c r="B41" s="598"/>
      <c r="C41" s="584"/>
      <c r="D41" s="584"/>
      <c r="E41" s="602"/>
      <c r="F41" s="528"/>
      <c r="G41" s="574"/>
      <c r="H41" s="576"/>
      <c r="I41" s="590"/>
      <c r="J41" s="581"/>
      <c r="K41" s="584"/>
      <c r="L41" s="522"/>
      <c r="M41" s="574"/>
      <c r="N41" s="576"/>
      <c r="O41" s="576"/>
      <c r="P41" s="576"/>
      <c r="Q41" s="577"/>
      <c r="R41" s="31"/>
      <c r="S41" s="18"/>
      <c r="T41" s="18"/>
      <c r="U41" s="18"/>
      <c r="V41" s="19"/>
      <c r="W41" s="16">
        <f t="shared" si="6"/>
        <v>0</v>
      </c>
      <c r="X41" s="17"/>
      <c r="Y41" s="18">
        <f t="shared" si="7"/>
        <v>0</v>
      </c>
      <c r="Z41" s="18"/>
      <c r="AA41" s="19"/>
    </row>
    <row r="42" spans="1:27" ht="15.75" customHeight="1">
      <c r="A42" s="595"/>
      <c r="B42" s="598"/>
      <c r="C42" s="584"/>
      <c r="D42" s="584"/>
      <c r="E42" s="602"/>
      <c r="F42" s="528"/>
      <c r="G42" s="574"/>
      <c r="H42" s="576"/>
      <c r="I42" s="590"/>
      <c r="J42" s="581"/>
      <c r="K42" s="584"/>
      <c r="L42" s="522"/>
      <c r="M42" s="574"/>
      <c r="N42" s="576"/>
      <c r="O42" s="576"/>
      <c r="P42" s="576"/>
      <c r="Q42" s="577"/>
      <c r="R42" s="31"/>
      <c r="S42" s="18"/>
      <c r="T42" s="18"/>
      <c r="U42" s="18"/>
      <c r="V42" s="19"/>
      <c r="W42" s="16">
        <f t="shared" si="6"/>
        <v>0</v>
      </c>
      <c r="X42" s="17"/>
      <c r="Y42" s="18">
        <f t="shared" si="7"/>
        <v>0</v>
      </c>
      <c r="Z42" s="18"/>
      <c r="AA42" s="19"/>
    </row>
    <row r="43" spans="1:27" ht="15.75" customHeight="1">
      <c r="A43" s="595"/>
      <c r="B43" s="598"/>
      <c r="C43" s="584"/>
      <c r="D43" s="584"/>
      <c r="E43" s="602"/>
      <c r="F43" s="528"/>
      <c r="G43" s="574"/>
      <c r="H43" s="576"/>
      <c r="I43" s="590"/>
      <c r="J43" s="581"/>
      <c r="K43" s="584"/>
      <c r="L43" s="522"/>
      <c r="M43" s="574"/>
      <c r="N43" s="576"/>
      <c r="O43" s="576"/>
      <c r="P43" s="576"/>
      <c r="Q43" s="577"/>
      <c r="R43" s="31"/>
      <c r="S43" s="18"/>
      <c r="T43" s="18"/>
      <c r="U43" s="18"/>
      <c r="V43" s="19"/>
      <c r="W43" s="16">
        <f t="shared" si="6"/>
        <v>0</v>
      </c>
      <c r="X43" s="17"/>
      <c r="Y43" s="18">
        <f t="shared" si="7"/>
        <v>0</v>
      </c>
      <c r="Z43" s="18"/>
      <c r="AA43" s="19"/>
    </row>
    <row r="44" spans="1:27" ht="15.75" customHeight="1">
      <c r="A44" s="595"/>
      <c r="B44" s="598"/>
      <c r="C44" s="584"/>
      <c r="D44" s="584"/>
      <c r="E44" s="602"/>
      <c r="F44" s="528"/>
      <c r="G44" s="574"/>
      <c r="H44" s="576"/>
      <c r="I44" s="590"/>
      <c r="J44" s="581"/>
      <c r="K44" s="584"/>
      <c r="L44" s="522"/>
      <c r="M44" s="574"/>
      <c r="N44" s="576"/>
      <c r="O44" s="576"/>
      <c r="P44" s="576"/>
      <c r="Q44" s="577"/>
      <c r="R44" s="31"/>
      <c r="S44" s="18"/>
      <c r="T44" s="18"/>
      <c r="U44" s="18"/>
      <c r="V44" s="19"/>
      <c r="W44" s="16">
        <f t="shared" si="6"/>
        <v>0</v>
      </c>
      <c r="X44" s="17"/>
      <c r="Y44" s="18">
        <f t="shared" si="7"/>
        <v>0</v>
      </c>
      <c r="Z44" s="18"/>
      <c r="AA44" s="19"/>
    </row>
    <row r="45" spans="1:27" ht="15.75" customHeight="1" thickBot="1">
      <c r="A45" s="596"/>
      <c r="B45" s="599"/>
      <c r="C45" s="600"/>
      <c r="D45" s="600"/>
      <c r="E45" s="603"/>
      <c r="F45" s="529"/>
      <c r="G45" s="575"/>
      <c r="H45" s="588"/>
      <c r="I45" s="591"/>
      <c r="J45" s="582"/>
      <c r="K45" s="585"/>
      <c r="L45" s="522"/>
      <c r="M45" s="574"/>
      <c r="N45" s="576"/>
      <c r="O45" s="576"/>
      <c r="P45" s="576"/>
      <c r="Q45" s="577"/>
      <c r="R45" s="31"/>
      <c r="S45" s="18"/>
      <c r="T45" s="18"/>
      <c r="U45" s="18"/>
      <c r="V45" s="19"/>
      <c r="W45" s="16">
        <f t="shared" si="6"/>
        <v>0</v>
      </c>
      <c r="X45" s="17"/>
      <c r="Y45" s="18">
        <f t="shared" si="7"/>
        <v>0</v>
      </c>
      <c r="Z45" s="18"/>
      <c r="AA45" s="19"/>
    </row>
    <row r="46" spans="1:27" ht="15.75" customHeight="1">
      <c r="A46" s="594"/>
      <c r="B46" s="597"/>
      <c r="C46" s="593"/>
      <c r="D46" s="593"/>
      <c r="E46" s="601"/>
      <c r="F46" s="527"/>
      <c r="G46" s="578"/>
      <c r="H46" s="587"/>
      <c r="I46" s="589"/>
      <c r="J46" s="592"/>
      <c r="K46" s="593"/>
      <c r="L46" s="521"/>
      <c r="M46" s="578"/>
      <c r="N46" s="555"/>
      <c r="O46" s="555"/>
      <c r="P46" s="521"/>
      <c r="Q46" s="579"/>
      <c r="R46" s="68"/>
      <c r="S46" s="12"/>
      <c r="T46" s="69"/>
      <c r="U46" s="70"/>
      <c r="V46" s="71"/>
      <c r="W46" s="10">
        <f t="shared" si="6"/>
        <v>0</v>
      </c>
      <c r="X46" s="11"/>
      <c r="Y46" s="12">
        <f t="shared" si="7"/>
        <v>0</v>
      </c>
      <c r="Z46" s="12"/>
      <c r="AA46" s="13"/>
    </row>
    <row r="47" spans="1:27" ht="15.75" customHeight="1">
      <c r="A47" s="595"/>
      <c r="B47" s="598"/>
      <c r="C47" s="584"/>
      <c r="D47" s="584"/>
      <c r="E47" s="602"/>
      <c r="F47" s="528"/>
      <c r="G47" s="574"/>
      <c r="H47" s="576"/>
      <c r="I47" s="590"/>
      <c r="J47" s="581"/>
      <c r="K47" s="584"/>
      <c r="L47" s="522"/>
      <c r="M47" s="574"/>
      <c r="N47" s="574"/>
      <c r="O47" s="574"/>
      <c r="P47" s="522"/>
      <c r="Q47" s="577"/>
      <c r="R47" s="27"/>
      <c r="S47" s="18"/>
      <c r="T47" s="28"/>
      <c r="U47" s="29"/>
      <c r="V47" s="30"/>
      <c r="W47" s="16">
        <f t="shared" si="6"/>
        <v>0</v>
      </c>
      <c r="X47" s="17"/>
      <c r="Y47" s="18">
        <f t="shared" si="7"/>
        <v>0</v>
      </c>
      <c r="Z47" s="18"/>
      <c r="AA47" s="19"/>
    </row>
    <row r="48" spans="1:27" ht="15.75" customHeight="1">
      <c r="A48" s="595"/>
      <c r="B48" s="598"/>
      <c r="C48" s="584"/>
      <c r="D48" s="584"/>
      <c r="E48" s="602"/>
      <c r="F48" s="528"/>
      <c r="G48" s="574"/>
      <c r="H48" s="576"/>
      <c r="I48" s="590"/>
      <c r="J48" s="581"/>
      <c r="K48" s="584"/>
      <c r="L48" s="522"/>
      <c r="M48" s="574"/>
      <c r="N48" s="574"/>
      <c r="O48" s="574"/>
      <c r="P48" s="522"/>
      <c r="Q48" s="577"/>
      <c r="R48" s="27"/>
      <c r="S48" s="18"/>
      <c r="T48" s="28"/>
      <c r="U48" s="29"/>
      <c r="V48" s="30"/>
      <c r="W48" s="16">
        <f t="shared" si="6"/>
        <v>0</v>
      </c>
      <c r="X48" s="17"/>
      <c r="Y48" s="18">
        <f t="shared" si="7"/>
        <v>0</v>
      </c>
      <c r="Z48" s="18"/>
      <c r="AA48" s="19"/>
    </row>
    <row r="49" spans="1:27" ht="15.75" customHeight="1">
      <c r="A49" s="595"/>
      <c r="B49" s="598"/>
      <c r="C49" s="584"/>
      <c r="D49" s="584"/>
      <c r="E49" s="602"/>
      <c r="F49" s="528"/>
      <c r="G49" s="574"/>
      <c r="H49" s="576"/>
      <c r="I49" s="590"/>
      <c r="J49" s="581"/>
      <c r="K49" s="584"/>
      <c r="L49" s="522"/>
      <c r="M49" s="574"/>
      <c r="N49" s="574"/>
      <c r="O49" s="574"/>
      <c r="P49" s="522"/>
      <c r="Q49" s="577"/>
      <c r="R49" s="27"/>
      <c r="S49" s="18"/>
      <c r="T49" s="28"/>
      <c r="U49" s="29"/>
      <c r="V49" s="30"/>
      <c r="W49" s="16">
        <f t="shared" si="6"/>
        <v>0</v>
      </c>
      <c r="X49" s="17"/>
      <c r="Y49" s="18">
        <f t="shared" si="7"/>
        <v>0</v>
      </c>
      <c r="Z49" s="18"/>
      <c r="AA49" s="19"/>
    </row>
    <row r="50" spans="1:27" ht="15.75" customHeight="1">
      <c r="A50" s="595"/>
      <c r="B50" s="598"/>
      <c r="C50" s="584"/>
      <c r="D50" s="584"/>
      <c r="E50" s="602"/>
      <c r="F50" s="528"/>
      <c r="G50" s="574"/>
      <c r="H50" s="576"/>
      <c r="I50" s="590"/>
      <c r="J50" s="582"/>
      <c r="K50" s="585"/>
      <c r="L50" s="522"/>
      <c r="M50" s="574"/>
      <c r="N50" s="574"/>
      <c r="O50" s="574"/>
      <c r="P50" s="522"/>
      <c r="Q50" s="577"/>
      <c r="R50" s="31"/>
      <c r="S50" s="18"/>
      <c r="T50" s="28"/>
      <c r="U50" s="29"/>
      <c r="V50" s="30"/>
      <c r="W50" s="16">
        <f t="shared" si="6"/>
        <v>0</v>
      </c>
      <c r="X50" s="17"/>
      <c r="Y50" s="18">
        <f t="shared" si="7"/>
        <v>0</v>
      </c>
      <c r="Z50" s="18"/>
      <c r="AA50" s="19"/>
    </row>
    <row r="51" spans="1:27" ht="15.75" customHeight="1">
      <c r="A51" s="595"/>
      <c r="B51" s="598"/>
      <c r="C51" s="584"/>
      <c r="D51" s="584"/>
      <c r="E51" s="602"/>
      <c r="F51" s="528"/>
      <c r="G51" s="574"/>
      <c r="H51" s="576"/>
      <c r="I51" s="590"/>
      <c r="J51" s="580"/>
      <c r="K51" s="583"/>
      <c r="L51" s="522"/>
      <c r="M51" s="586"/>
      <c r="N51" s="576"/>
      <c r="O51" s="576"/>
      <c r="P51" s="576"/>
      <c r="Q51" s="577"/>
      <c r="R51" s="27"/>
      <c r="S51" s="18"/>
      <c r="T51" s="18"/>
      <c r="U51" s="18"/>
      <c r="V51" s="19"/>
      <c r="W51" s="16">
        <f t="shared" si="6"/>
        <v>0</v>
      </c>
      <c r="X51" s="17"/>
      <c r="Y51" s="18">
        <f t="shared" si="7"/>
        <v>0</v>
      </c>
      <c r="Z51" s="18"/>
      <c r="AA51" s="19"/>
    </row>
    <row r="52" spans="1:27" ht="15.75" customHeight="1">
      <c r="A52" s="595"/>
      <c r="B52" s="598"/>
      <c r="C52" s="584"/>
      <c r="D52" s="584"/>
      <c r="E52" s="602"/>
      <c r="F52" s="528"/>
      <c r="G52" s="574"/>
      <c r="H52" s="576"/>
      <c r="I52" s="590"/>
      <c r="J52" s="581"/>
      <c r="K52" s="584"/>
      <c r="L52" s="522"/>
      <c r="M52" s="586"/>
      <c r="N52" s="576"/>
      <c r="O52" s="576"/>
      <c r="P52" s="576"/>
      <c r="Q52" s="577"/>
      <c r="R52" s="27"/>
      <c r="S52" s="18"/>
      <c r="T52" s="18"/>
      <c r="U52" s="18"/>
      <c r="V52" s="19"/>
      <c r="W52" s="16"/>
      <c r="X52" s="17"/>
      <c r="Y52" s="18"/>
      <c r="Z52" s="18"/>
      <c r="AA52" s="19"/>
    </row>
    <row r="53" spans="1:27" ht="15.75" customHeight="1">
      <c r="A53" s="595"/>
      <c r="B53" s="598"/>
      <c r="C53" s="584"/>
      <c r="D53" s="584"/>
      <c r="E53" s="602"/>
      <c r="F53" s="528"/>
      <c r="G53" s="574"/>
      <c r="H53" s="576"/>
      <c r="I53" s="590"/>
      <c r="J53" s="581"/>
      <c r="K53" s="584"/>
      <c r="L53" s="522"/>
      <c r="M53" s="574"/>
      <c r="N53" s="576"/>
      <c r="O53" s="576"/>
      <c r="P53" s="576"/>
      <c r="Q53" s="577"/>
      <c r="R53" s="27"/>
      <c r="S53" s="18"/>
      <c r="T53" s="18"/>
      <c r="U53" s="18"/>
      <c r="V53" s="19"/>
      <c r="W53" s="16">
        <f t="shared" ref="W53:W65" si="8">V53-U53</f>
        <v>0</v>
      </c>
      <c r="X53" s="17"/>
      <c r="Y53" s="18">
        <f t="shared" ref="Y53:Y65" si="9">IF(X53="ejecutado",1,0)</f>
        <v>0</v>
      </c>
      <c r="Z53" s="18"/>
      <c r="AA53" s="19"/>
    </row>
    <row r="54" spans="1:27" ht="15.75" customHeight="1">
      <c r="A54" s="595"/>
      <c r="B54" s="598"/>
      <c r="C54" s="584"/>
      <c r="D54" s="584"/>
      <c r="E54" s="602"/>
      <c r="F54" s="528"/>
      <c r="G54" s="574"/>
      <c r="H54" s="576"/>
      <c r="I54" s="590"/>
      <c r="J54" s="581"/>
      <c r="K54" s="584"/>
      <c r="L54" s="522"/>
      <c r="M54" s="574"/>
      <c r="N54" s="576"/>
      <c r="O54" s="576"/>
      <c r="P54" s="576"/>
      <c r="Q54" s="577"/>
      <c r="R54" s="31"/>
      <c r="S54" s="18"/>
      <c r="T54" s="18"/>
      <c r="U54" s="18"/>
      <c r="V54" s="19"/>
      <c r="W54" s="16">
        <f t="shared" si="8"/>
        <v>0</v>
      </c>
      <c r="X54" s="17"/>
      <c r="Y54" s="18">
        <f t="shared" si="9"/>
        <v>0</v>
      </c>
      <c r="Z54" s="18"/>
      <c r="AA54" s="19"/>
    </row>
    <row r="55" spans="1:27" ht="15.75" customHeight="1">
      <c r="A55" s="595"/>
      <c r="B55" s="598"/>
      <c r="C55" s="584"/>
      <c r="D55" s="584"/>
      <c r="E55" s="602"/>
      <c r="F55" s="528"/>
      <c r="G55" s="574"/>
      <c r="H55" s="576"/>
      <c r="I55" s="590"/>
      <c r="J55" s="581"/>
      <c r="K55" s="584"/>
      <c r="L55" s="522"/>
      <c r="M55" s="574"/>
      <c r="N55" s="576"/>
      <c r="O55" s="576"/>
      <c r="P55" s="576"/>
      <c r="Q55" s="577"/>
      <c r="R55" s="31"/>
      <c r="S55" s="18"/>
      <c r="T55" s="18"/>
      <c r="U55" s="18"/>
      <c r="V55" s="19"/>
      <c r="W55" s="16">
        <f t="shared" si="8"/>
        <v>0</v>
      </c>
      <c r="X55" s="17"/>
      <c r="Y55" s="18">
        <f t="shared" si="9"/>
        <v>0</v>
      </c>
      <c r="Z55" s="18"/>
      <c r="AA55" s="19"/>
    </row>
    <row r="56" spans="1:27" ht="15.75" customHeight="1">
      <c r="A56" s="595"/>
      <c r="B56" s="598"/>
      <c r="C56" s="584"/>
      <c r="D56" s="584"/>
      <c r="E56" s="602"/>
      <c r="F56" s="528"/>
      <c r="G56" s="574"/>
      <c r="H56" s="576"/>
      <c r="I56" s="590"/>
      <c r="J56" s="581"/>
      <c r="K56" s="584"/>
      <c r="L56" s="522"/>
      <c r="M56" s="574"/>
      <c r="N56" s="576"/>
      <c r="O56" s="576"/>
      <c r="P56" s="576"/>
      <c r="Q56" s="577"/>
      <c r="R56" s="31"/>
      <c r="S56" s="18"/>
      <c r="T56" s="18"/>
      <c r="U56" s="18"/>
      <c r="V56" s="19"/>
      <c r="W56" s="16">
        <f t="shared" si="8"/>
        <v>0</v>
      </c>
      <c r="X56" s="17"/>
      <c r="Y56" s="18">
        <f t="shared" si="9"/>
        <v>0</v>
      </c>
      <c r="Z56" s="18"/>
      <c r="AA56" s="19"/>
    </row>
    <row r="57" spans="1:27" ht="15.75" customHeight="1">
      <c r="A57" s="595"/>
      <c r="B57" s="598"/>
      <c r="C57" s="584"/>
      <c r="D57" s="584"/>
      <c r="E57" s="602"/>
      <c r="F57" s="528"/>
      <c r="G57" s="574"/>
      <c r="H57" s="576"/>
      <c r="I57" s="590"/>
      <c r="J57" s="581"/>
      <c r="K57" s="584"/>
      <c r="L57" s="522"/>
      <c r="M57" s="574"/>
      <c r="N57" s="576"/>
      <c r="O57" s="576"/>
      <c r="P57" s="576"/>
      <c r="Q57" s="577"/>
      <c r="R57" s="31"/>
      <c r="S57" s="18"/>
      <c r="T57" s="18"/>
      <c r="U57" s="18"/>
      <c r="V57" s="19"/>
      <c r="W57" s="16">
        <f t="shared" si="8"/>
        <v>0</v>
      </c>
      <c r="X57" s="17"/>
      <c r="Y57" s="18">
        <f t="shared" si="9"/>
        <v>0</v>
      </c>
      <c r="Z57" s="18"/>
      <c r="AA57" s="19"/>
    </row>
    <row r="58" spans="1:27" ht="15.75" customHeight="1">
      <c r="A58" s="595"/>
      <c r="B58" s="598"/>
      <c r="C58" s="584"/>
      <c r="D58" s="584"/>
      <c r="E58" s="602"/>
      <c r="F58" s="528"/>
      <c r="G58" s="574"/>
      <c r="H58" s="576"/>
      <c r="I58" s="590"/>
      <c r="J58" s="581"/>
      <c r="K58" s="584"/>
      <c r="L58" s="522"/>
      <c r="M58" s="574"/>
      <c r="N58" s="576"/>
      <c r="O58" s="576"/>
      <c r="P58" s="576"/>
      <c r="Q58" s="577"/>
      <c r="R58" s="31"/>
      <c r="S58" s="18"/>
      <c r="T58" s="18"/>
      <c r="U58" s="18"/>
      <c r="V58" s="19"/>
      <c r="W58" s="16">
        <f t="shared" si="8"/>
        <v>0</v>
      </c>
      <c r="X58" s="17"/>
      <c r="Y58" s="18">
        <f t="shared" si="9"/>
        <v>0</v>
      </c>
      <c r="Z58" s="18"/>
      <c r="AA58" s="19"/>
    </row>
    <row r="59" spans="1:27" ht="15.75" customHeight="1" thickBot="1">
      <c r="A59" s="596"/>
      <c r="B59" s="599"/>
      <c r="C59" s="600"/>
      <c r="D59" s="600"/>
      <c r="E59" s="603"/>
      <c r="F59" s="529"/>
      <c r="G59" s="575"/>
      <c r="H59" s="588"/>
      <c r="I59" s="591"/>
      <c r="J59" s="582"/>
      <c r="K59" s="585"/>
      <c r="L59" s="522"/>
      <c r="M59" s="574"/>
      <c r="N59" s="576"/>
      <c r="O59" s="576"/>
      <c r="P59" s="576"/>
      <c r="Q59" s="577"/>
      <c r="R59" s="31"/>
      <c r="S59" s="18"/>
      <c r="T59" s="18"/>
      <c r="U59" s="18"/>
      <c r="V59" s="19"/>
      <c r="W59" s="16">
        <f t="shared" si="8"/>
        <v>0</v>
      </c>
      <c r="X59" s="17"/>
      <c r="Y59" s="18">
        <f t="shared" si="9"/>
        <v>0</v>
      </c>
      <c r="Z59" s="18"/>
      <c r="AA59" s="19"/>
    </row>
    <row r="60" spans="1:27" ht="15.75" customHeight="1">
      <c r="A60" s="594"/>
      <c r="B60" s="597"/>
      <c r="C60" s="593"/>
      <c r="D60" s="593"/>
      <c r="E60" s="601"/>
      <c r="F60" s="527"/>
      <c r="G60" s="578"/>
      <c r="H60" s="587"/>
      <c r="I60" s="589"/>
      <c r="J60" s="592"/>
      <c r="K60" s="593"/>
      <c r="L60" s="521"/>
      <c r="M60" s="578"/>
      <c r="N60" s="555"/>
      <c r="O60" s="555"/>
      <c r="P60" s="521"/>
      <c r="Q60" s="579"/>
      <c r="R60" s="68"/>
      <c r="S60" s="12"/>
      <c r="T60" s="69"/>
      <c r="U60" s="70"/>
      <c r="V60" s="71"/>
      <c r="W60" s="10">
        <f t="shared" si="8"/>
        <v>0</v>
      </c>
      <c r="X60" s="11"/>
      <c r="Y60" s="12">
        <f t="shared" si="9"/>
        <v>0</v>
      </c>
      <c r="Z60" s="12"/>
      <c r="AA60" s="13"/>
    </row>
    <row r="61" spans="1:27" ht="15.75" customHeight="1">
      <c r="A61" s="595"/>
      <c r="B61" s="598"/>
      <c r="C61" s="584"/>
      <c r="D61" s="584"/>
      <c r="E61" s="602"/>
      <c r="F61" s="528"/>
      <c r="G61" s="574"/>
      <c r="H61" s="576"/>
      <c r="I61" s="590"/>
      <c r="J61" s="581"/>
      <c r="K61" s="584"/>
      <c r="L61" s="522"/>
      <c r="M61" s="574"/>
      <c r="N61" s="574"/>
      <c r="O61" s="574"/>
      <c r="P61" s="522"/>
      <c r="Q61" s="577"/>
      <c r="R61" s="27"/>
      <c r="S61" s="18"/>
      <c r="T61" s="28"/>
      <c r="U61" s="29"/>
      <c r="V61" s="30"/>
      <c r="W61" s="16">
        <f t="shared" si="8"/>
        <v>0</v>
      </c>
      <c r="X61" s="17"/>
      <c r="Y61" s="18">
        <f t="shared" si="9"/>
        <v>0</v>
      </c>
      <c r="Z61" s="18"/>
      <c r="AA61" s="19"/>
    </row>
    <row r="62" spans="1:27" ht="15.75" customHeight="1">
      <c r="A62" s="595"/>
      <c r="B62" s="598"/>
      <c r="C62" s="584"/>
      <c r="D62" s="584"/>
      <c r="E62" s="602"/>
      <c r="F62" s="528"/>
      <c r="G62" s="574"/>
      <c r="H62" s="576"/>
      <c r="I62" s="590"/>
      <c r="J62" s="581"/>
      <c r="K62" s="584"/>
      <c r="L62" s="522"/>
      <c r="M62" s="574"/>
      <c r="N62" s="574"/>
      <c r="O62" s="574"/>
      <c r="P62" s="522"/>
      <c r="Q62" s="577"/>
      <c r="R62" s="27"/>
      <c r="S62" s="18"/>
      <c r="T62" s="28"/>
      <c r="U62" s="29"/>
      <c r="V62" s="30"/>
      <c r="W62" s="16">
        <f t="shared" si="8"/>
        <v>0</v>
      </c>
      <c r="X62" s="17"/>
      <c r="Y62" s="18">
        <f t="shared" si="9"/>
        <v>0</v>
      </c>
      <c r="Z62" s="18"/>
      <c r="AA62" s="19"/>
    </row>
    <row r="63" spans="1:27" ht="15.75" customHeight="1">
      <c r="A63" s="595"/>
      <c r="B63" s="598"/>
      <c r="C63" s="584"/>
      <c r="D63" s="584"/>
      <c r="E63" s="602"/>
      <c r="F63" s="528"/>
      <c r="G63" s="574"/>
      <c r="H63" s="576"/>
      <c r="I63" s="590"/>
      <c r="J63" s="581"/>
      <c r="K63" s="584"/>
      <c r="L63" s="522"/>
      <c r="M63" s="574"/>
      <c r="N63" s="574"/>
      <c r="O63" s="574"/>
      <c r="P63" s="522"/>
      <c r="Q63" s="577"/>
      <c r="R63" s="27"/>
      <c r="S63" s="18"/>
      <c r="T63" s="28"/>
      <c r="U63" s="29"/>
      <c r="V63" s="30"/>
      <c r="W63" s="16">
        <f t="shared" si="8"/>
        <v>0</v>
      </c>
      <c r="X63" s="17"/>
      <c r="Y63" s="18">
        <f t="shared" si="9"/>
        <v>0</v>
      </c>
      <c r="Z63" s="18"/>
      <c r="AA63" s="19"/>
    </row>
    <row r="64" spans="1:27" ht="15.75" customHeight="1">
      <c r="A64" s="595"/>
      <c r="B64" s="598"/>
      <c r="C64" s="584"/>
      <c r="D64" s="584"/>
      <c r="E64" s="602"/>
      <c r="F64" s="528"/>
      <c r="G64" s="574"/>
      <c r="H64" s="576"/>
      <c r="I64" s="590"/>
      <c r="J64" s="582"/>
      <c r="K64" s="585"/>
      <c r="L64" s="522"/>
      <c r="M64" s="574"/>
      <c r="N64" s="574"/>
      <c r="O64" s="574"/>
      <c r="P64" s="522"/>
      <c r="Q64" s="577"/>
      <c r="R64" s="31"/>
      <c r="S64" s="18"/>
      <c r="T64" s="28"/>
      <c r="U64" s="29"/>
      <c r="V64" s="30"/>
      <c r="W64" s="16">
        <f t="shared" si="8"/>
        <v>0</v>
      </c>
      <c r="X64" s="17"/>
      <c r="Y64" s="18">
        <f t="shared" si="9"/>
        <v>0</v>
      </c>
      <c r="Z64" s="18"/>
      <c r="AA64" s="19"/>
    </row>
    <row r="65" spans="1:27" ht="15.75" customHeight="1">
      <c r="A65" s="595"/>
      <c r="B65" s="598"/>
      <c r="C65" s="584"/>
      <c r="D65" s="584"/>
      <c r="E65" s="602"/>
      <c r="F65" s="528"/>
      <c r="G65" s="574"/>
      <c r="H65" s="576"/>
      <c r="I65" s="590"/>
      <c r="J65" s="580"/>
      <c r="K65" s="583"/>
      <c r="L65" s="522"/>
      <c r="M65" s="586"/>
      <c r="N65" s="576"/>
      <c r="O65" s="576"/>
      <c r="P65" s="576"/>
      <c r="Q65" s="577"/>
      <c r="R65" s="27"/>
      <c r="S65" s="18"/>
      <c r="T65" s="18"/>
      <c r="U65" s="18"/>
      <c r="V65" s="19"/>
      <c r="W65" s="16">
        <f t="shared" si="8"/>
        <v>0</v>
      </c>
      <c r="X65" s="17"/>
      <c r="Y65" s="18">
        <f t="shared" si="9"/>
        <v>0</v>
      </c>
      <c r="Z65" s="18"/>
      <c r="AA65" s="19"/>
    </row>
    <row r="66" spans="1:27" ht="15.75" customHeight="1">
      <c r="A66" s="595"/>
      <c r="B66" s="598"/>
      <c r="C66" s="584"/>
      <c r="D66" s="584"/>
      <c r="E66" s="602"/>
      <c r="F66" s="528"/>
      <c r="G66" s="574"/>
      <c r="H66" s="576"/>
      <c r="I66" s="590"/>
      <c r="J66" s="581"/>
      <c r="K66" s="584"/>
      <c r="L66" s="522"/>
      <c r="M66" s="586"/>
      <c r="N66" s="576"/>
      <c r="O66" s="576"/>
      <c r="P66" s="576"/>
      <c r="Q66" s="577"/>
      <c r="R66" s="27"/>
      <c r="S66" s="18"/>
      <c r="T66" s="18"/>
      <c r="U66" s="18"/>
      <c r="V66" s="19"/>
      <c r="W66" s="16"/>
      <c r="X66" s="17"/>
      <c r="Y66" s="18"/>
      <c r="Z66" s="18"/>
      <c r="AA66" s="19"/>
    </row>
    <row r="67" spans="1:27" ht="15.75" customHeight="1">
      <c r="A67" s="595"/>
      <c r="B67" s="598"/>
      <c r="C67" s="584"/>
      <c r="D67" s="584"/>
      <c r="E67" s="602"/>
      <c r="F67" s="528"/>
      <c r="G67" s="574"/>
      <c r="H67" s="576"/>
      <c r="I67" s="590"/>
      <c r="J67" s="581"/>
      <c r="K67" s="584"/>
      <c r="L67" s="522"/>
      <c r="M67" s="574"/>
      <c r="N67" s="576"/>
      <c r="O67" s="576"/>
      <c r="P67" s="576"/>
      <c r="Q67" s="577"/>
      <c r="R67" s="27"/>
      <c r="S67" s="18"/>
      <c r="T67" s="18"/>
      <c r="U67" s="18"/>
      <c r="V67" s="19"/>
      <c r="W67" s="16">
        <f t="shared" ref="W67:W79" si="10">V67-U67</f>
        <v>0</v>
      </c>
      <c r="X67" s="17"/>
      <c r="Y67" s="18">
        <f t="shared" ref="Y67:Y79" si="11">IF(X67="ejecutado",1,0)</f>
        <v>0</v>
      </c>
      <c r="Z67" s="18"/>
      <c r="AA67" s="19"/>
    </row>
    <row r="68" spans="1:27" ht="15.75" customHeight="1">
      <c r="A68" s="595"/>
      <c r="B68" s="598"/>
      <c r="C68" s="584"/>
      <c r="D68" s="584"/>
      <c r="E68" s="602"/>
      <c r="F68" s="528"/>
      <c r="G68" s="574"/>
      <c r="H68" s="576"/>
      <c r="I68" s="590"/>
      <c r="J68" s="581"/>
      <c r="K68" s="584"/>
      <c r="L68" s="522"/>
      <c r="M68" s="574"/>
      <c r="N68" s="576"/>
      <c r="O68" s="576"/>
      <c r="P68" s="576"/>
      <c r="Q68" s="577"/>
      <c r="R68" s="31"/>
      <c r="S68" s="18"/>
      <c r="T68" s="18"/>
      <c r="U68" s="18"/>
      <c r="V68" s="19"/>
      <c r="W68" s="16">
        <f t="shared" si="10"/>
        <v>0</v>
      </c>
      <c r="X68" s="17"/>
      <c r="Y68" s="18">
        <f t="shared" si="11"/>
        <v>0</v>
      </c>
      <c r="Z68" s="18"/>
      <c r="AA68" s="19"/>
    </row>
    <row r="69" spans="1:27" ht="15.75" customHeight="1">
      <c r="A69" s="595"/>
      <c r="B69" s="598"/>
      <c r="C69" s="584"/>
      <c r="D69" s="584"/>
      <c r="E69" s="602"/>
      <c r="F69" s="528"/>
      <c r="G69" s="574"/>
      <c r="H69" s="576"/>
      <c r="I69" s="590"/>
      <c r="J69" s="581"/>
      <c r="K69" s="584"/>
      <c r="L69" s="522"/>
      <c r="M69" s="574"/>
      <c r="N69" s="576"/>
      <c r="O69" s="576"/>
      <c r="P69" s="576"/>
      <c r="Q69" s="577"/>
      <c r="R69" s="31"/>
      <c r="S69" s="18"/>
      <c r="T69" s="18"/>
      <c r="U69" s="18"/>
      <c r="V69" s="19"/>
      <c r="W69" s="16">
        <f t="shared" si="10"/>
        <v>0</v>
      </c>
      <c r="X69" s="17"/>
      <c r="Y69" s="18">
        <f t="shared" si="11"/>
        <v>0</v>
      </c>
      <c r="Z69" s="18"/>
      <c r="AA69" s="19"/>
    </row>
    <row r="70" spans="1:27" ht="15.75" customHeight="1">
      <c r="A70" s="595"/>
      <c r="B70" s="598"/>
      <c r="C70" s="584"/>
      <c r="D70" s="584"/>
      <c r="E70" s="602"/>
      <c r="F70" s="528"/>
      <c r="G70" s="574"/>
      <c r="H70" s="576"/>
      <c r="I70" s="590"/>
      <c r="J70" s="581"/>
      <c r="K70" s="584"/>
      <c r="L70" s="522"/>
      <c r="M70" s="574"/>
      <c r="N70" s="576"/>
      <c r="O70" s="576"/>
      <c r="P70" s="576"/>
      <c r="Q70" s="577"/>
      <c r="R70" s="31"/>
      <c r="S70" s="18"/>
      <c r="T70" s="18"/>
      <c r="U70" s="18"/>
      <c r="V70" s="19"/>
      <c r="W70" s="16">
        <f t="shared" si="10"/>
        <v>0</v>
      </c>
      <c r="X70" s="17"/>
      <c r="Y70" s="18">
        <f t="shared" si="11"/>
        <v>0</v>
      </c>
      <c r="Z70" s="18"/>
      <c r="AA70" s="19"/>
    </row>
    <row r="71" spans="1:27" ht="15.75" customHeight="1">
      <c r="A71" s="595"/>
      <c r="B71" s="598"/>
      <c r="C71" s="584"/>
      <c r="D71" s="584"/>
      <c r="E71" s="602"/>
      <c r="F71" s="528"/>
      <c r="G71" s="574"/>
      <c r="H71" s="576"/>
      <c r="I71" s="590"/>
      <c r="J71" s="581"/>
      <c r="K71" s="584"/>
      <c r="L71" s="522"/>
      <c r="M71" s="574"/>
      <c r="N71" s="576"/>
      <c r="O71" s="576"/>
      <c r="P71" s="576"/>
      <c r="Q71" s="577"/>
      <c r="R71" s="31"/>
      <c r="S71" s="18"/>
      <c r="T71" s="18"/>
      <c r="U71" s="18"/>
      <c r="V71" s="19"/>
      <c r="W71" s="16">
        <f t="shared" si="10"/>
        <v>0</v>
      </c>
      <c r="X71" s="17"/>
      <c r="Y71" s="18">
        <f t="shared" si="11"/>
        <v>0</v>
      </c>
      <c r="Z71" s="18"/>
      <c r="AA71" s="19"/>
    </row>
    <row r="72" spans="1:27" ht="15.75" customHeight="1">
      <c r="A72" s="595"/>
      <c r="B72" s="598"/>
      <c r="C72" s="584"/>
      <c r="D72" s="584"/>
      <c r="E72" s="602"/>
      <c r="F72" s="528"/>
      <c r="G72" s="574"/>
      <c r="H72" s="576"/>
      <c r="I72" s="590"/>
      <c r="J72" s="581"/>
      <c r="K72" s="584"/>
      <c r="L72" s="522"/>
      <c r="M72" s="574"/>
      <c r="N72" s="576"/>
      <c r="O72" s="576"/>
      <c r="P72" s="576"/>
      <c r="Q72" s="577"/>
      <c r="R72" s="31"/>
      <c r="S72" s="18"/>
      <c r="T72" s="18"/>
      <c r="U72" s="18"/>
      <c r="V72" s="19"/>
      <c r="W72" s="16">
        <f t="shared" si="10"/>
        <v>0</v>
      </c>
      <c r="X72" s="17"/>
      <c r="Y72" s="18">
        <f t="shared" si="11"/>
        <v>0</v>
      </c>
      <c r="Z72" s="18"/>
      <c r="AA72" s="19"/>
    </row>
    <row r="73" spans="1:27" ht="15.75" customHeight="1" thickBot="1">
      <c r="A73" s="596"/>
      <c r="B73" s="599"/>
      <c r="C73" s="600"/>
      <c r="D73" s="600"/>
      <c r="E73" s="603"/>
      <c r="F73" s="529"/>
      <c r="G73" s="575"/>
      <c r="H73" s="588"/>
      <c r="I73" s="591"/>
      <c r="J73" s="582"/>
      <c r="K73" s="585"/>
      <c r="L73" s="522"/>
      <c r="M73" s="574"/>
      <c r="N73" s="576"/>
      <c r="O73" s="576"/>
      <c r="P73" s="576"/>
      <c r="Q73" s="577"/>
      <c r="R73" s="31"/>
      <c r="S73" s="18"/>
      <c r="T73" s="18"/>
      <c r="U73" s="18"/>
      <c r="V73" s="19"/>
      <c r="W73" s="16">
        <f t="shared" si="10"/>
        <v>0</v>
      </c>
      <c r="X73" s="17"/>
      <c r="Y73" s="18">
        <f t="shared" si="11"/>
        <v>0</v>
      </c>
      <c r="Z73" s="18"/>
      <c r="AA73" s="19"/>
    </row>
    <row r="74" spans="1:27" ht="15.75" customHeight="1">
      <c r="A74" s="594"/>
      <c r="B74" s="597"/>
      <c r="C74" s="593"/>
      <c r="D74" s="593"/>
      <c r="E74" s="601"/>
      <c r="F74" s="527"/>
      <c r="G74" s="578"/>
      <c r="H74" s="587"/>
      <c r="I74" s="589"/>
      <c r="J74" s="592"/>
      <c r="K74" s="593"/>
      <c r="L74" s="521"/>
      <c r="M74" s="578"/>
      <c r="N74" s="555"/>
      <c r="O74" s="555"/>
      <c r="P74" s="521"/>
      <c r="Q74" s="579"/>
      <c r="R74" s="68"/>
      <c r="S74" s="12"/>
      <c r="T74" s="69"/>
      <c r="U74" s="70"/>
      <c r="V74" s="71"/>
      <c r="W74" s="10">
        <f t="shared" si="10"/>
        <v>0</v>
      </c>
      <c r="X74" s="11"/>
      <c r="Y74" s="12">
        <f t="shared" si="11"/>
        <v>0</v>
      </c>
      <c r="Z74" s="12"/>
      <c r="AA74" s="13"/>
    </row>
    <row r="75" spans="1:27" ht="15.75" customHeight="1">
      <c r="A75" s="595"/>
      <c r="B75" s="598"/>
      <c r="C75" s="584"/>
      <c r="D75" s="584"/>
      <c r="E75" s="602"/>
      <c r="F75" s="528"/>
      <c r="G75" s="574"/>
      <c r="H75" s="576"/>
      <c r="I75" s="590"/>
      <c r="J75" s="581"/>
      <c r="K75" s="584"/>
      <c r="L75" s="522"/>
      <c r="M75" s="574"/>
      <c r="N75" s="574"/>
      <c r="O75" s="574"/>
      <c r="P75" s="522"/>
      <c r="Q75" s="577"/>
      <c r="R75" s="27"/>
      <c r="S75" s="18"/>
      <c r="T75" s="28"/>
      <c r="U75" s="29"/>
      <c r="V75" s="30"/>
      <c r="W75" s="16">
        <f t="shared" si="10"/>
        <v>0</v>
      </c>
      <c r="X75" s="17"/>
      <c r="Y75" s="18">
        <f t="shared" si="11"/>
        <v>0</v>
      </c>
      <c r="Z75" s="18"/>
      <c r="AA75" s="19"/>
    </row>
    <row r="76" spans="1:27" ht="15.75" customHeight="1">
      <c r="A76" s="595"/>
      <c r="B76" s="598"/>
      <c r="C76" s="584"/>
      <c r="D76" s="584"/>
      <c r="E76" s="602"/>
      <c r="F76" s="528"/>
      <c r="G76" s="574"/>
      <c r="H76" s="576"/>
      <c r="I76" s="590"/>
      <c r="J76" s="581"/>
      <c r="K76" s="584"/>
      <c r="L76" s="522"/>
      <c r="M76" s="574"/>
      <c r="N76" s="574"/>
      <c r="O76" s="574"/>
      <c r="P76" s="522"/>
      <c r="Q76" s="577"/>
      <c r="R76" s="27"/>
      <c r="S76" s="18"/>
      <c r="T76" s="28"/>
      <c r="U76" s="29"/>
      <c r="V76" s="30"/>
      <c r="W76" s="16">
        <f t="shared" si="10"/>
        <v>0</v>
      </c>
      <c r="X76" s="17"/>
      <c r="Y76" s="18">
        <f t="shared" si="11"/>
        <v>0</v>
      </c>
      <c r="Z76" s="18"/>
      <c r="AA76" s="19"/>
    </row>
    <row r="77" spans="1:27" ht="15.75" customHeight="1">
      <c r="A77" s="595"/>
      <c r="B77" s="598"/>
      <c r="C77" s="584"/>
      <c r="D77" s="584"/>
      <c r="E77" s="602"/>
      <c r="F77" s="528"/>
      <c r="G77" s="574"/>
      <c r="H77" s="576"/>
      <c r="I77" s="590"/>
      <c r="J77" s="581"/>
      <c r="K77" s="584"/>
      <c r="L77" s="522"/>
      <c r="M77" s="574"/>
      <c r="N77" s="574"/>
      <c r="O77" s="574"/>
      <c r="P77" s="522"/>
      <c r="Q77" s="577"/>
      <c r="R77" s="27"/>
      <c r="S77" s="18"/>
      <c r="T77" s="28"/>
      <c r="U77" s="29"/>
      <c r="V77" s="30"/>
      <c r="W77" s="16">
        <f t="shared" si="10"/>
        <v>0</v>
      </c>
      <c r="X77" s="17"/>
      <c r="Y77" s="18">
        <f t="shared" si="11"/>
        <v>0</v>
      </c>
      <c r="Z77" s="18"/>
      <c r="AA77" s="19"/>
    </row>
    <row r="78" spans="1:27" ht="15.75" customHeight="1">
      <c r="A78" s="595"/>
      <c r="B78" s="598"/>
      <c r="C78" s="584"/>
      <c r="D78" s="584"/>
      <c r="E78" s="602"/>
      <c r="F78" s="528"/>
      <c r="G78" s="574"/>
      <c r="H78" s="576"/>
      <c r="I78" s="590"/>
      <c r="J78" s="582"/>
      <c r="K78" s="585"/>
      <c r="L78" s="522"/>
      <c r="M78" s="574"/>
      <c r="N78" s="574"/>
      <c r="O78" s="574"/>
      <c r="P78" s="522"/>
      <c r="Q78" s="577"/>
      <c r="R78" s="31"/>
      <c r="S78" s="18"/>
      <c r="T78" s="28"/>
      <c r="U78" s="29"/>
      <c r="V78" s="30"/>
      <c r="W78" s="16">
        <f t="shared" si="10"/>
        <v>0</v>
      </c>
      <c r="X78" s="17"/>
      <c r="Y78" s="18">
        <f t="shared" si="11"/>
        <v>0</v>
      </c>
      <c r="Z78" s="18"/>
      <c r="AA78" s="19"/>
    </row>
    <row r="79" spans="1:27" ht="15.75" customHeight="1">
      <c r="A79" s="595"/>
      <c r="B79" s="598"/>
      <c r="C79" s="584"/>
      <c r="D79" s="584"/>
      <c r="E79" s="602"/>
      <c r="F79" s="528"/>
      <c r="G79" s="574"/>
      <c r="H79" s="576"/>
      <c r="I79" s="590"/>
      <c r="J79" s="580"/>
      <c r="K79" s="583"/>
      <c r="L79" s="522"/>
      <c r="M79" s="586"/>
      <c r="N79" s="576"/>
      <c r="O79" s="576"/>
      <c r="P79" s="576"/>
      <c r="Q79" s="577"/>
      <c r="R79" s="27"/>
      <c r="S79" s="18"/>
      <c r="T79" s="18"/>
      <c r="U79" s="18"/>
      <c r="V79" s="19"/>
      <c r="W79" s="16">
        <f t="shared" si="10"/>
        <v>0</v>
      </c>
      <c r="X79" s="17"/>
      <c r="Y79" s="18">
        <f t="shared" si="11"/>
        <v>0</v>
      </c>
      <c r="Z79" s="18"/>
      <c r="AA79" s="19"/>
    </row>
    <row r="80" spans="1:27" ht="15.75" customHeight="1">
      <c r="A80" s="595"/>
      <c r="B80" s="598"/>
      <c r="C80" s="584"/>
      <c r="D80" s="584"/>
      <c r="E80" s="602"/>
      <c r="F80" s="528"/>
      <c r="G80" s="574"/>
      <c r="H80" s="576"/>
      <c r="I80" s="590"/>
      <c r="J80" s="581"/>
      <c r="K80" s="584"/>
      <c r="L80" s="522"/>
      <c r="M80" s="586"/>
      <c r="N80" s="576"/>
      <c r="O80" s="576"/>
      <c r="P80" s="576"/>
      <c r="Q80" s="577"/>
      <c r="R80" s="27"/>
      <c r="S80" s="18"/>
      <c r="T80" s="18"/>
      <c r="U80" s="18"/>
      <c r="V80" s="19"/>
      <c r="W80" s="16"/>
      <c r="X80" s="17"/>
      <c r="Y80" s="18"/>
      <c r="Z80" s="18"/>
      <c r="AA80" s="19"/>
    </row>
    <row r="81" spans="1:27" ht="15.75" customHeight="1">
      <c r="A81" s="595"/>
      <c r="B81" s="598"/>
      <c r="C81" s="584"/>
      <c r="D81" s="584"/>
      <c r="E81" s="602"/>
      <c r="F81" s="528"/>
      <c r="G81" s="574"/>
      <c r="H81" s="576"/>
      <c r="I81" s="590"/>
      <c r="J81" s="581"/>
      <c r="K81" s="584"/>
      <c r="L81" s="522"/>
      <c r="M81" s="574"/>
      <c r="N81" s="576"/>
      <c r="O81" s="576"/>
      <c r="P81" s="576"/>
      <c r="Q81" s="577"/>
      <c r="R81" s="27"/>
      <c r="S81" s="18"/>
      <c r="T81" s="18"/>
      <c r="U81" s="18"/>
      <c r="V81" s="19"/>
      <c r="W81" s="16">
        <f t="shared" ref="W81:W93" si="12">V81-U81</f>
        <v>0</v>
      </c>
      <c r="X81" s="17"/>
      <c r="Y81" s="18">
        <f t="shared" ref="Y81:Y93" si="13">IF(X81="ejecutado",1,0)</f>
        <v>0</v>
      </c>
      <c r="Z81" s="18"/>
      <c r="AA81" s="19"/>
    </row>
    <row r="82" spans="1:27" ht="15.75" customHeight="1">
      <c r="A82" s="595"/>
      <c r="B82" s="598"/>
      <c r="C82" s="584"/>
      <c r="D82" s="584"/>
      <c r="E82" s="602"/>
      <c r="F82" s="528"/>
      <c r="G82" s="574"/>
      <c r="H82" s="576"/>
      <c r="I82" s="590"/>
      <c r="J82" s="581"/>
      <c r="K82" s="584"/>
      <c r="L82" s="522"/>
      <c r="M82" s="574"/>
      <c r="N82" s="576"/>
      <c r="O82" s="576"/>
      <c r="P82" s="576"/>
      <c r="Q82" s="577"/>
      <c r="R82" s="31"/>
      <c r="S82" s="18"/>
      <c r="T82" s="18"/>
      <c r="U82" s="18"/>
      <c r="V82" s="19"/>
      <c r="W82" s="16">
        <f t="shared" si="12"/>
        <v>0</v>
      </c>
      <c r="X82" s="17"/>
      <c r="Y82" s="18">
        <f t="shared" si="13"/>
        <v>0</v>
      </c>
      <c r="Z82" s="18"/>
      <c r="AA82" s="19"/>
    </row>
    <row r="83" spans="1:27" ht="15.75" customHeight="1">
      <c r="A83" s="595"/>
      <c r="B83" s="598"/>
      <c r="C83" s="584"/>
      <c r="D83" s="584"/>
      <c r="E83" s="602"/>
      <c r="F83" s="528"/>
      <c r="G83" s="574"/>
      <c r="H83" s="576"/>
      <c r="I83" s="590"/>
      <c r="J83" s="581"/>
      <c r="K83" s="584"/>
      <c r="L83" s="522"/>
      <c r="M83" s="574"/>
      <c r="N83" s="576"/>
      <c r="O83" s="576"/>
      <c r="P83" s="576"/>
      <c r="Q83" s="577"/>
      <c r="R83" s="31"/>
      <c r="S83" s="18"/>
      <c r="T83" s="18"/>
      <c r="U83" s="18"/>
      <c r="V83" s="19"/>
      <c r="W83" s="16">
        <f t="shared" si="12"/>
        <v>0</v>
      </c>
      <c r="X83" s="17"/>
      <c r="Y83" s="18">
        <f t="shared" si="13"/>
        <v>0</v>
      </c>
      <c r="Z83" s="18"/>
      <c r="AA83" s="19"/>
    </row>
    <row r="84" spans="1:27" ht="15.75" customHeight="1">
      <c r="A84" s="595"/>
      <c r="B84" s="598"/>
      <c r="C84" s="584"/>
      <c r="D84" s="584"/>
      <c r="E84" s="602"/>
      <c r="F84" s="528"/>
      <c r="G84" s="574"/>
      <c r="H84" s="576"/>
      <c r="I84" s="590"/>
      <c r="J84" s="581"/>
      <c r="K84" s="584"/>
      <c r="L84" s="522"/>
      <c r="M84" s="574"/>
      <c r="N84" s="576"/>
      <c r="O84" s="576"/>
      <c r="P84" s="576"/>
      <c r="Q84" s="577"/>
      <c r="R84" s="31"/>
      <c r="S84" s="18"/>
      <c r="T84" s="18"/>
      <c r="U84" s="18"/>
      <c r="V84" s="19"/>
      <c r="W84" s="16">
        <f t="shared" si="12"/>
        <v>0</v>
      </c>
      <c r="X84" s="17"/>
      <c r="Y84" s="18">
        <f t="shared" si="13"/>
        <v>0</v>
      </c>
      <c r="Z84" s="18"/>
      <c r="AA84" s="19"/>
    </row>
    <row r="85" spans="1:27" ht="15.75" customHeight="1">
      <c r="A85" s="595"/>
      <c r="B85" s="598"/>
      <c r="C85" s="584"/>
      <c r="D85" s="584"/>
      <c r="E85" s="602"/>
      <c r="F85" s="528"/>
      <c r="G85" s="574"/>
      <c r="H85" s="576"/>
      <c r="I85" s="590"/>
      <c r="J85" s="581"/>
      <c r="K85" s="584"/>
      <c r="L85" s="522"/>
      <c r="M85" s="574"/>
      <c r="N85" s="576"/>
      <c r="O85" s="576"/>
      <c r="P85" s="576"/>
      <c r="Q85" s="577"/>
      <c r="R85" s="31"/>
      <c r="S85" s="18"/>
      <c r="T85" s="18"/>
      <c r="U85" s="18"/>
      <c r="V85" s="19"/>
      <c r="W85" s="16">
        <f t="shared" si="12"/>
        <v>0</v>
      </c>
      <c r="X85" s="17"/>
      <c r="Y85" s="18">
        <f t="shared" si="13"/>
        <v>0</v>
      </c>
      <c r="Z85" s="18"/>
      <c r="AA85" s="19"/>
    </row>
    <row r="86" spans="1:27" ht="15.75" customHeight="1">
      <c r="A86" s="595"/>
      <c r="B86" s="598"/>
      <c r="C86" s="584"/>
      <c r="D86" s="584"/>
      <c r="E86" s="602"/>
      <c r="F86" s="528"/>
      <c r="G86" s="574"/>
      <c r="H86" s="576"/>
      <c r="I86" s="590"/>
      <c r="J86" s="581"/>
      <c r="K86" s="584"/>
      <c r="L86" s="522"/>
      <c r="M86" s="574"/>
      <c r="N86" s="576"/>
      <c r="O86" s="576"/>
      <c r="P86" s="576"/>
      <c r="Q86" s="577"/>
      <c r="R86" s="31"/>
      <c r="S86" s="18"/>
      <c r="T86" s="18"/>
      <c r="U86" s="18"/>
      <c r="V86" s="19"/>
      <c r="W86" s="16">
        <f t="shared" si="12"/>
        <v>0</v>
      </c>
      <c r="X86" s="17"/>
      <c r="Y86" s="18">
        <f t="shared" si="13"/>
        <v>0</v>
      </c>
      <c r="Z86" s="18"/>
      <c r="AA86" s="19"/>
    </row>
    <row r="87" spans="1:27" ht="15.75" customHeight="1" thickBot="1">
      <c r="A87" s="596"/>
      <c r="B87" s="599"/>
      <c r="C87" s="600"/>
      <c r="D87" s="600"/>
      <c r="E87" s="603"/>
      <c r="F87" s="529"/>
      <c r="G87" s="575"/>
      <c r="H87" s="588"/>
      <c r="I87" s="591"/>
      <c r="J87" s="582"/>
      <c r="K87" s="585"/>
      <c r="L87" s="522"/>
      <c r="M87" s="574"/>
      <c r="N87" s="576"/>
      <c r="O87" s="576"/>
      <c r="P87" s="576"/>
      <c r="Q87" s="577"/>
      <c r="R87" s="31"/>
      <c r="S87" s="18"/>
      <c r="T87" s="18"/>
      <c r="U87" s="18"/>
      <c r="V87" s="19"/>
      <c r="W87" s="16">
        <f t="shared" si="12"/>
        <v>0</v>
      </c>
      <c r="X87" s="17"/>
      <c r="Y87" s="18">
        <f t="shared" si="13"/>
        <v>0</v>
      </c>
      <c r="Z87" s="18"/>
      <c r="AA87" s="19"/>
    </row>
    <row r="88" spans="1:27" ht="15.75" customHeight="1">
      <c r="A88" s="594"/>
      <c r="B88" s="597"/>
      <c r="C88" s="593"/>
      <c r="D88" s="593"/>
      <c r="E88" s="601"/>
      <c r="F88" s="527"/>
      <c r="G88" s="578"/>
      <c r="H88" s="587"/>
      <c r="I88" s="589"/>
      <c r="J88" s="592"/>
      <c r="K88" s="593"/>
      <c r="L88" s="521"/>
      <c r="M88" s="578"/>
      <c r="N88" s="555"/>
      <c r="O88" s="555"/>
      <c r="P88" s="521"/>
      <c r="Q88" s="579"/>
      <c r="R88" s="68"/>
      <c r="S88" s="12"/>
      <c r="T88" s="69"/>
      <c r="U88" s="70"/>
      <c r="V88" s="71"/>
      <c r="W88" s="10">
        <f t="shared" si="12"/>
        <v>0</v>
      </c>
      <c r="X88" s="11"/>
      <c r="Y88" s="12">
        <f t="shared" si="13"/>
        <v>0</v>
      </c>
      <c r="Z88" s="12"/>
      <c r="AA88" s="13"/>
    </row>
    <row r="89" spans="1:27" ht="15.75" customHeight="1">
      <c r="A89" s="595"/>
      <c r="B89" s="598"/>
      <c r="C89" s="584"/>
      <c r="D89" s="584"/>
      <c r="E89" s="602"/>
      <c r="F89" s="528"/>
      <c r="G89" s="574"/>
      <c r="H89" s="576"/>
      <c r="I89" s="590"/>
      <c r="J89" s="581"/>
      <c r="K89" s="584"/>
      <c r="L89" s="522"/>
      <c r="M89" s="574"/>
      <c r="N89" s="574"/>
      <c r="O89" s="574"/>
      <c r="P89" s="522"/>
      <c r="Q89" s="577"/>
      <c r="R89" s="27"/>
      <c r="S89" s="18"/>
      <c r="T89" s="28"/>
      <c r="U89" s="29"/>
      <c r="V89" s="30"/>
      <c r="W89" s="16">
        <f t="shared" si="12"/>
        <v>0</v>
      </c>
      <c r="X89" s="17"/>
      <c r="Y89" s="18">
        <f t="shared" si="13"/>
        <v>0</v>
      </c>
      <c r="Z89" s="18"/>
      <c r="AA89" s="19"/>
    </row>
    <row r="90" spans="1:27" ht="15.75" customHeight="1">
      <c r="A90" s="595"/>
      <c r="B90" s="598"/>
      <c r="C90" s="584"/>
      <c r="D90" s="584"/>
      <c r="E90" s="602"/>
      <c r="F90" s="528"/>
      <c r="G90" s="574"/>
      <c r="H90" s="576"/>
      <c r="I90" s="590"/>
      <c r="J90" s="581"/>
      <c r="K90" s="584"/>
      <c r="L90" s="522"/>
      <c r="M90" s="574"/>
      <c r="N90" s="574"/>
      <c r="O90" s="574"/>
      <c r="P90" s="522"/>
      <c r="Q90" s="577"/>
      <c r="R90" s="27"/>
      <c r="S90" s="18"/>
      <c r="T90" s="28"/>
      <c r="U90" s="29"/>
      <c r="V90" s="30"/>
      <c r="W90" s="16">
        <f t="shared" si="12"/>
        <v>0</v>
      </c>
      <c r="X90" s="17"/>
      <c r="Y90" s="18">
        <f t="shared" si="13"/>
        <v>0</v>
      </c>
      <c r="Z90" s="18"/>
      <c r="AA90" s="19"/>
    </row>
    <row r="91" spans="1:27" ht="15.75" customHeight="1">
      <c r="A91" s="595"/>
      <c r="B91" s="598"/>
      <c r="C91" s="584"/>
      <c r="D91" s="584"/>
      <c r="E91" s="602"/>
      <c r="F91" s="528"/>
      <c r="G91" s="574"/>
      <c r="H91" s="576"/>
      <c r="I91" s="590"/>
      <c r="J91" s="581"/>
      <c r="K91" s="584"/>
      <c r="L91" s="522"/>
      <c r="M91" s="574"/>
      <c r="N91" s="574"/>
      <c r="O91" s="574"/>
      <c r="P91" s="522"/>
      <c r="Q91" s="577"/>
      <c r="R91" s="27"/>
      <c r="S91" s="18"/>
      <c r="T91" s="28"/>
      <c r="U91" s="29"/>
      <c r="V91" s="30"/>
      <c r="W91" s="16">
        <f t="shared" si="12"/>
        <v>0</v>
      </c>
      <c r="X91" s="17"/>
      <c r="Y91" s="18">
        <f t="shared" si="13"/>
        <v>0</v>
      </c>
      <c r="Z91" s="18"/>
      <c r="AA91" s="19"/>
    </row>
    <row r="92" spans="1:27" ht="15.75" customHeight="1">
      <c r="A92" s="595"/>
      <c r="B92" s="598"/>
      <c r="C92" s="584"/>
      <c r="D92" s="584"/>
      <c r="E92" s="602"/>
      <c r="F92" s="528"/>
      <c r="G92" s="574"/>
      <c r="H92" s="576"/>
      <c r="I92" s="590"/>
      <c r="J92" s="582"/>
      <c r="K92" s="585"/>
      <c r="L92" s="522"/>
      <c r="M92" s="574"/>
      <c r="N92" s="574"/>
      <c r="O92" s="574"/>
      <c r="P92" s="522"/>
      <c r="Q92" s="577"/>
      <c r="R92" s="31"/>
      <c r="S92" s="18"/>
      <c r="T92" s="28"/>
      <c r="U92" s="29"/>
      <c r="V92" s="30"/>
      <c r="W92" s="16">
        <f t="shared" si="12"/>
        <v>0</v>
      </c>
      <c r="X92" s="17"/>
      <c r="Y92" s="18">
        <f t="shared" si="13"/>
        <v>0</v>
      </c>
      <c r="Z92" s="18"/>
      <c r="AA92" s="19"/>
    </row>
    <row r="93" spans="1:27" ht="15.75" customHeight="1">
      <c r="A93" s="595"/>
      <c r="B93" s="598"/>
      <c r="C93" s="584"/>
      <c r="D93" s="584"/>
      <c r="E93" s="602"/>
      <c r="F93" s="528"/>
      <c r="G93" s="574"/>
      <c r="H93" s="576"/>
      <c r="I93" s="590"/>
      <c r="J93" s="580"/>
      <c r="K93" s="583"/>
      <c r="L93" s="522"/>
      <c r="M93" s="586"/>
      <c r="N93" s="576"/>
      <c r="O93" s="576"/>
      <c r="P93" s="576"/>
      <c r="Q93" s="577"/>
      <c r="R93" s="27"/>
      <c r="S93" s="18"/>
      <c r="T93" s="18"/>
      <c r="U93" s="18"/>
      <c r="V93" s="19"/>
      <c r="W93" s="16">
        <f t="shared" si="12"/>
        <v>0</v>
      </c>
      <c r="X93" s="17"/>
      <c r="Y93" s="18">
        <f t="shared" si="13"/>
        <v>0</v>
      </c>
      <c r="Z93" s="18"/>
      <c r="AA93" s="19"/>
    </row>
    <row r="94" spans="1:27" ht="15.75" customHeight="1">
      <c r="A94" s="595"/>
      <c r="B94" s="598"/>
      <c r="C94" s="584"/>
      <c r="D94" s="584"/>
      <c r="E94" s="602"/>
      <c r="F94" s="528"/>
      <c r="G94" s="574"/>
      <c r="H94" s="576"/>
      <c r="I94" s="590"/>
      <c r="J94" s="581"/>
      <c r="K94" s="584"/>
      <c r="L94" s="522"/>
      <c r="M94" s="586"/>
      <c r="N94" s="576"/>
      <c r="O94" s="576"/>
      <c r="P94" s="576"/>
      <c r="Q94" s="577"/>
      <c r="R94" s="27"/>
      <c r="S94" s="18"/>
      <c r="T94" s="18"/>
      <c r="U94" s="18"/>
      <c r="V94" s="19"/>
      <c r="W94" s="16"/>
      <c r="X94" s="17"/>
      <c r="Y94" s="18"/>
      <c r="Z94" s="18"/>
      <c r="AA94" s="19"/>
    </row>
    <row r="95" spans="1:27" ht="15.75" customHeight="1">
      <c r="A95" s="595"/>
      <c r="B95" s="598"/>
      <c r="C95" s="584"/>
      <c r="D95" s="584"/>
      <c r="E95" s="602"/>
      <c r="F95" s="528"/>
      <c r="G95" s="574"/>
      <c r="H95" s="576"/>
      <c r="I95" s="590"/>
      <c r="J95" s="581"/>
      <c r="K95" s="584"/>
      <c r="L95" s="522"/>
      <c r="M95" s="574"/>
      <c r="N95" s="576"/>
      <c r="O95" s="576"/>
      <c r="P95" s="576"/>
      <c r="Q95" s="577"/>
      <c r="R95" s="27"/>
      <c r="S95" s="18"/>
      <c r="T95" s="18"/>
      <c r="U95" s="18"/>
      <c r="V95" s="19"/>
      <c r="W95" s="16">
        <f t="shared" ref="W95:W101" si="14">V95-U95</f>
        <v>0</v>
      </c>
      <c r="X95" s="17"/>
      <c r="Y95" s="18">
        <f t="shared" ref="Y95:Y101" si="15">IF(X95="ejecutado",1,0)</f>
        <v>0</v>
      </c>
      <c r="Z95" s="18"/>
      <c r="AA95" s="19"/>
    </row>
    <row r="96" spans="1:27" ht="15.75" customHeight="1">
      <c r="A96" s="595"/>
      <c r="B96" s="598"/>
      <c r="C96" s="584"/>
      <c r="D96" s="584"/>
      <c r="E96" s="602"/>
      <c r="F96" s="528"/>
      <c r="G96" s="574"/>
      <c r="H96" s="576"/>
      <c r="I96" s="590"/>
      <c r="J96" s="581"/>
      <c r="K96" s="584"/>
      <c r="L96" s="522"/>
      <c r="M96" s="574"/>
      <c r="N96" s="576"/>
      <c r="O96" s="576"/>
      <c r="P96" s="576"/>
      <c r="Q96" s="577"/>
      <c r="R96" s="31"/>
      <c r="S96" s="18"/>
      <c r="T96" s="18"/>
      <c r="U96" s="18"/>
      <c r="V96" s="19"/>
      <c r="W96" s="16">
        <f t="shared" si="14"/>
        <v>0</v>
      </c>
      <c r="X96" s="17"/>
      <c r="Y96" s="18">
        <f t="shared" si="15"/>
        <v>0</v>
      </c>
      <c r="Z96" s="18"/>
      <c r="AA96" s="19"/>
    </row>
    <row r="97" spans="1:27" ht="15.75" customHeight="1">
      <c r="A97" s="595"/>
      <c r="B97" s="598"/>
      <c r="C97" s="584"/>
      <c r="D97" s="584"/>
      <c r="E97" s="602"/>
      <c r="F97" s="528"/>
      <c r="G97" s="574"/>
      <c r="H97" s="576"/>
      <c r="I97" s="590"/>
      <c r="J97" s="581"/>
      <c r="K97" s="584"/>
      <c r="L97" s="522"/>
      <c r="M97" s="574"/>
      <c r="N97" s="576"/>
      <c r="O97" s="576"/>
      <c r="P97" s="576"/>
      <c r="Q97" s="577"/>
      <c r="R97" s="31"/>
      <c r="S97" s="18"/>
      <c r="T97" s="18"/>
      <c r="U97" s="18"/>
      <c r="V97" s="19"/>
      <c r="W97" s="16">
        <f t="shared" si="14"/>
        <v>0</v>
      </c>
      <c r="X97" s="17"/>
      <c r="Y97" s="18">
        <f t="shared" si="15"/>
        <v>0</v>
      </c>
      <c r="Z97" s="18"/>
      <c r="AA97" s="19"/>
    </row>
    <row r="98" spans="1:27" ht="15.75" customHeight="1">
      <c r="A98" s="595"/>
      <c r="B98" s="598"/>
      <c r="C98" s="584"/>
      <c r="D98" s="584"/>
      <c r="E98" s="602"/>
      <c r="F98" s="528"/>
      <c r="G98" s="574"/>
      <c r="H98" s="576"/>
      <c r="I98" s="590"/>
      <c r="J98" s="581"/>
      <c r="K98" s="584"/>
      <c r="L98" s="522"/>
      <c r="M98" s="574"/>
      <c r="N98" s="576"/>
      <c r="O98" s="576"/>
      <c r="P98" s="576"/>
      <c r="Q98" s="577"/>
      <c r="R98" s="31"/>
      <c r="S98" s="18"/>
      <c r="T98" s="18"/>
      <c r="U98" s="18"/>
      <c r="V98" s="19"/>
      <c r="W98" s="16">
        <f t="shared" si="14"/>
        <v>0</v>
      </c>
      <c r="X98" s="17"/>
      <c r="Y98" s="18">
        <f t="shared" si="15"/>
        <v>0</v>
      </c>
      <c r="Z98" s="18"/>
      <c r="AA98" s="19"/>
    </row>
    <row r="99" spans="1:27" ht="15.75" customHeight="1">
      <c r="A99" s="595"/>
      <c r="B99" s="598"/>
      <c r="C99" s="584"/>
      <c r="D99" s="584"/>
      <c r="E99" s="602"/>
      <c r="F99" s="528"/>
      <c r="G99" s="574"/>
      <c r="H99" s="576"/>
      <c r="I99" s="590"/>
      <c r="J99" s="581"/>
      <c r="K99" s="584"/>
      <c r="L99" s="522"/>
      <c r="M99" s="574"/>
      <c r="N99" s="576"/>
      <c r="O99" s="576"/>
      <c r="P99" s="576"/>
      <c r="Q99" s="577"/>
      <c r="R99" s="31"/>
      <c r="S99" s="18"/>
      <c r="T99" s="18"/>
      <c r="U99" s="18"/>
      <c r="V99" s="19"/>
      <c r="W99" s="16">
        <f t="shared" si="14"/>
        <v>0</v>
      </c>
      <c r="X99" s="17"/>
      <c r="Y99" s="18">
        <f t="shared" si="15"/>
        <v>0</v>
      </c>
      <c r="Z99" s="18"/>
      <c r="AA99" s="19"/>
    </row>
    <row r="100" spans="1:27" ht="15.75" customHeight="1">
      <c r="A100" s="595"/>
      <c r="B100" s="598"/>
      <c r="C100" s="584"/>
      <c r="D100" s="584"/>
      <c r="E100" s="602"/>
      <c r="F100" s="528"/>
      <c r="G100" s="574"/>
      <c r="H100" s="576"/>
      <c r="I100" s="590"/>
      <c r="J100" s="581"/>
      <c r="K100" s="584"/>
      <c r="L100" s="522"/>
      <c r="M100" s="574"/>
      <c r="N100" s="576"/>
      <c r="O100" s="576"/>
      <c r="P100" s="576"/>
      <c r="Q100" s="577"/>
      <c r="R100" s="31"/>
      <c r="S100" s="18"/>
      <c r="T100" s="18"/>
      <c r="U100" s="18"/>
      <c r="V100" s="19"/>
      <c r="W100" s="16">
        <f t="shared" si="14"/>
        <v>0</v>
      </c>
      <c r="X100" s="17"/>
      <c r="Y100" s="18">
        <f t="shared" si="15"/>
        <v>0</v>
      </c>
      <c r="Z100" s="18"/>
      <c r="AA100" s="19"/>
    </row>
    <row r="101" spans="1:27" ht="15.75" customHeight="1" thickBot="1">
      <c r="A101" s="596"/>
      <c r="B101" s="599"/>
      <c r="C101" s="600"/>
      <c r="D101" s="600"/>
      <c r="E101" s="603"/>
      <c r="F101" s="529"/>
      <c r="G101" s="575"/>
      <c r="H101" s="588"/>
      <c r="I101" s="591"/>
      <c r="J101" s="582"/>
      <c r="K101" s="585"/>
      <c r="L101" s="522"/>
      <c r="M101" s="574"/>
      <c r="N101" s="576"/>
      <c r="O101" s="576"/>
      <c r="P101" s="576"/>
      <c r="Q101" s="577"/>
      <c r="R101" s="31"/>
      <c r="S101" s="18"/>
      <c r="T101" s="18"/>
      <c r="U101" s="18"/>
      <c r="V101" s="19"/>
      <c r="W101" s="16">
        <f t="shared" si="14"/>
        <v>0</v>
      </c>
      <c r="X101" s="17"/>
      <c r="Y101" s="18">
        <f t="shared" si="15"/>
        <v>0</v>
      </c>
      <c r="Z101" s="18"/>
      <c r="AA101" s="19"/>
    </row>
    <row r="102" spans="1:27">
      <c r="R102" s="1"/>
    </row>
    <row r="103" spans="1:27">
      <c r="R103" s="1"/>
    </row>
  </sheetData>
  <mergeCells count="189">
    <mergeCell ref="B2:D4"/>
    <mergeCell ref="E2:AA2"/>
    <mergeCell ref="E3:P3"/>
    <mergeCell ref="Q3:AA3"/>
    <mergeCell ref="E4:AA4"/>
    <mergeCell ref="A6:A7"/>
    <mergeCell ref="B6:E6"/>
    <mergeCell ref="F6:I6"/>
    <mergeCell ref="J6:Q6"/>
    <mergeCell ref="R6:V6"/>
    <mergeCell ref="X6:X7"/>
    <mergeCell ref="Y6:Y7"/>
    <mergeCell ref="Z6:AA6"/>
    <mergeCell ref="D7:E7"/>
    <mergeCell ref="B8:B17"/>
    <mergeCell ref="C8:C17"/>
    <mergeCell ref="D8:D17"/>
    <mergeCell ref="E8:E17"/>
    <mergeCell ref="F8:F17"/>
    <mergeCell ref="M8:M12"/>
    <mergeCell ref="N8:N12"/>
    <mergeCell ref="O8:O12"/>
    <mergeCell ref="I8:I17"/>
    <mergeCell ref="Q23:Q31"/>
    <mergeCell ref="A18:A31"/>
    <mergeCell ref="B18:B31"/>
    <mergeCell ref="C18:C31"/>
    <mergeCell ref="D18:D31"/>
    <mergeCell ref="E18:E31"/>
    <mergeCell ref="F18:F31"/>
    <mergeCell ref="G18:G31"/>
    <mergeCell ref="G8:G17"/>
    <mergeCell ref="H8:H17"/>
    <mergeCell ref="P8:P12"/>
    <mergeCell ref="Q8:Q12"/>
    <mergeCell ref="J13:J17"/>
    <mergeCell ref="K13:K17"/>
    <mergeCell ref="L13:L17"/>
    <mergeCell ref="M13:M17"/>
    <mergeCell ref="N13:N17"/>
    <mergeCell ref="J8:J12"/>
    <mergeCell ref="K8:K12"/>
    <mergeCell ref="L8:L12"/>
    <mergeCell ref="O13:O17"/>
    <mergeCell ref="P13:P17"/>
    <mergeCell ref="Q13:Q17"/>
    <mergeCell ref="A8:A17"/>
    <mergeCell ref="L23:L31"/>
    <mergeCell ref="M23:M31"/>
    <mergeCell ref="N23:N31"/>
    <mergeCell ref="O23:O31"/>
    <mergeCell ref="J18:J22"/>
    <mergeCell ref="K18:K22"/>
    <mergeCell ref="L18:L22"/>
    <mergeCell ref="M18:M22"/>
    <mergeCell ref="P23:P31"/>
    <mergeCell ref="A32:A45"/>
    <mergeCell ref="B32:B45"/>
    <mergeCell ref="C32:C45"/>
    <mergeCell ref="D32:D45"/>
    <mergeCell ref="E32:E45"/>
    <mergeCell ref="F32:F45"/>
    <mergeCell ref="G32:G45"/>
    <mergeCell ref="H32:H45"/>
    <mergeCell ref="H18:H31"/>
    <mergeCell ref="I18:I31"/>
    <mergeCell ref="O32:O36"/>
    <mergeCell ref="P32:P36"/>
    <mergeCell ref="Q32:Q36"/>
    <mergeCell ref="J37:J45"/>
    <mergeCell ref="K37:K45"/>
    <mergeCell ref="L37:L45"/>
    <mergeCell ref="M37:M45"/>
    <mergeCell ref="N37:N45"/>
    <mergeCell ref="O37:O45"/>
    <mergeCell ref="P37:P45"/>
    <mergeCell ref="J32:J36"/>
    <mergeCell ref="K32:K36"/>
    <mergeCell ref="L32:L36"/>
    <mergeCell ref="M32:M36"/>
    <mergeCell ref="N32:N36"/>
    <mergeCell ref="Q37:Q45"/>
    <mergeCell ref="I32:I45"/>
    <mergeCell ref="N18:N22"/>
    <mergeCell ref="O18:O22"/>
    <mergeCell ref="P18:P22"/>
    <mergeCell ref="Q18:Q22"/>
    <mergeCell ref="J23:J31"/>
    <mergeCell ref="K23:K31"/>
    <mergeCell ref="A46:A59"/>
    <mergeCell ref="B46:B59"/>
    <mergeCell ref="C46:C59"/>
    <mergeCell ref="D46:D59"/>
    <mergeCell ref="E46:E59"/>
    <mergeCell ref="F46:F59"/>
    <mergeCell ref="G46:G59"/>
    <mergeCell ref="H46:H59"/>
    <mergeCell ref="I46:I59"/>
    <mergeCell ref="P46:P50"/>
    <mergeCell ref="Q46:Q50"/>
    <mergeCell ref="J51:J59"/>
    <mergeCell ref="K51:K59"/>
    <mergeCell ref="L51:L59"/>
    <mergeCell ref="M51:M59"/>
    <mergeCell ref="N51:N59"/>
    <mergeCell ref="O51:O59"/>
    <mergeCell ref="P51:P59"/>
    <mergeCell ref="Q51:Q59"/>
    <mergeCell ref="J46:J50"/>
    <mergeCell ref="K46:K50"/>
    <mergeCell ref="L46:L50"/>
    <mergeCell ref="M46:M50"/>
    <mergeCell ref="N46:N50"/>
    <mergeCell ref="O46:O50"/>
    <mergeCell ref="M60:M64"/>
    <mergeCell ref="N60:N64"/>
    <mergeCell ref="O60:O64"/>
    <mergeCell ref="P60:P64"/>
    <mergeCell ref="Q60:Q64"/>
    <mergeCell ref="J65:J73"/>
    <mergeCell ref="K65:K73"/>
    <mergeCell ref="L65:L73"/>
    <mergeCell ref="M65:M73"/>
    <mergeCell ref="N65:N73"/>
    <mergeCell ref="J60:J64"/>
    <mergeCell ref="K60:K64"/>
    <mergeCell ref="L60:L64"/>
    <mergeCell ref="O65:O73"/>
    <mergeCell ref="P65:P73"/>
    <mergeCell ref="Q65:Q73"/>
    <mergeCell ref="N79:N87"/>
    <mergeCell ref="O79:O87"/>
    <mergeCell ref="J74:J78"/>
    <mergeCell ref="K74:K78"/>
    <mergeCell ref="L74:L78"/>
    <mergeCell ref="M74:M78"/>
    <mergeCell ref="I60:I73"/>
    <mergeCell ref="A60:A73"/>
    <mergeCell ref="B60:B73"/>
    <mergeCell ref="C60:C73"/>
    <mergeCell ref="D60:D73"/>
    <mergeCell ref="E60:E73"/>
    <mergeCell ref="F60:F73"/>
    <mergeCell ref="N74:N78"/>
    <mergeCell ref="O74:O78"/>
    <mergeCell ref="A74:A87"/>
    <mergeCell ref="B74:B87"/>
    <mergeCell ref="C74:C87"/>
    <mergeCell ref="D74:D87"/>
    <mergeCell ref="E74:E87"/>
    <mergeCell ref="F74:F87"/>
    <mergeCell ref="G74:G87"/>
    <mergeCell ref="G60:G73"/>
    <mergeCell ref="H60:H73"/>
    <mergeCell ref="P79:P87"/>
    <mergeCell ref="Q79:Q87"/>
    <mergeCell ref="A88:A101"/>
    <mergeCell ref="B88:B101"/>
    <mergeCell ref="C88:C101"/>
    <mergeCell ref="D88:D101"/>
    <mergeCell ref="E88:E101"/>
    <mergeCell ref="F88:F101"/>
    <mergeCell ref="G88:G101"/>
    <mergeCell ref="H88:H101"/>
    <mergeCell ref="H74:H87"/>
    <mergeCell ref="I74:I87"/>
    <mergeCell ref="Q93:Q101"/>
    <mergeCell ref="O88:O92"/>
    <mergeCell ref="P88:P92"/>
    <mergeCell ref="Q88:Q92"/>
    <mergeCell ref="J93:J101"/>
    <mergeCell ref="K93:K101"/>
    <mergeCell ref="P74:P78"/>
    <mergeCell ref="Q74:Q78"/>
    <mergeCell ref="J79:J87"/>
    <mergeCell ref="K79:K87"/>
    <mergeCell ref="L79:L87"/>
    <mergeCell ref="M79:M87"/>
    <mergeCell ref="L93:L101"/>
    <mergeCell ref="M93:M101"/>
    <mergeCell ref="N93:N101"/>
    <mergeCell ref="O93:O101"/>
    <mergeCell ref="P93:P101"/>
    <mergeCell ref="I88:I101"/>
    <mergeCell ref="J88:J92"/>
    <mergeCell ref="K88:K92"/>
    <mergeCell ref="L88:L92"/>
    <mergeCell ref="M88:M92"/>
    <mergeCell ref="N88:N92"/>
  </mergeCells>
  <dataValidations count="4">
    <dataValidation type="list" allowBlank="1" showInputMessage="1" showErrorMessage="1" sqref="F8:F17" xr:uid="{DB9EFC80-6C96-4D92-A782-8886A7B25F31}">
      <formula1>INDIRECT($D$8)</formula1>
    </dataValidation>
    <dataValidation type="list" allowBlank="1" showInputMessage="1" showErrorMessage="1" sqref="F18:F101" xr:uid="{2244111A-82FF-42BB-A01F-B5F43889F6F6}">
      <formula1>INDIRECT($D18)</formula1>
    </dataValidation>
    <dataValidation type="list" allowBlank="1" showInputMessage="1" showErrorMessage="1" sqref="K93:K101 K37:K45 K23:K31 K51:K59 K65:K73 K79:K87" xr:uid="{493707CB-9666-4736-A2AC-35BF3A21D7A2}">
      <formula1>$H$4:$H$17</formula1>
    </dataValidation>
    <dataValidation type="list" allowBlank="1" showInputMessage="1" showErrorMessage="1" sqref="J93:J101 J79:J87 J65:J73 J51:J59 J23:J31 J37:J45" xr:uid="{9F84BDCE-6718-4657-8A0F-06D336FB1EA6}">
      <formula1>$G$4:$G$10</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8B2AE-F35F-4597-928E-718A17CAD0BD}">
  <dimension ref="A1:Z35"/>
  <sheetViews>
    <sheetView zoomScale="62" zoomScaleNormal="62" workbookViewId="0">
      <selection activeCell="V13" sqref="V13:V16"/>
    </sheetView>
  </sheetViews>
  <sheetFormatPr baseColWidth="10" defaultRowHeight="14.4"/>
  <sheetData>
    <row r="1" spans="1:26" ht="15" thickBot="1">
      <c r="A1" s="1"/>
      <c r="B1" s="1"/>
      <c r="C1" s="1"/>
      <c r="D1" s="1"/>
      <c r="E1" s="1"/>
      <c r="F1" s="1"/>
      <c r="G1" s="1"/>
      <c r="H1" s="1"/>
      <c r="I1" s="1"/>
      <c r="J1" s="1"/>
      <c r="K1" s="1"/>
      <c r="L1" s="1"/>
      <c r="M1" s="1"/>
      <c r="N1" s="75"/>
      <c r="O1" s="75"/>
      <c r="P1" s="1"/>
      <c r="Q1" s="75"/>
      <c r="R1" s="2"/>
      <c r="S1" s="1"/>
      <c r="T1" s="1"/>
      <c r="U1" s="1"/>
      <c r="V1" s="1"/>
      <c r="W1" s="1"/>
      <c r="X1" s="1"/>
      <c r="Y1" s="1"/>
      <c r="Z1" s="1"/>
    </row>
    <row r="2" spans="1:26" ht="21.6" thickBot="1">
      <c r="A2" s="3"/>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2"/>
    </row>
    <row r="3" spans="1:26" ht="21.6" thickBot="1">
      <c r="A3" s="3"/>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54"/>
    </row>
    <row r="4" spans="1:26" ht="21.6" thickBot="1">
      <c r="A4" s="3"/>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54"/>
    </row>
    <row r="5" spans="1:26" ht="15" thickBot="1">
      <c r="A5" s="1"/>
      <c r="B5" s="1"/>
      <c r="C5" s="1"/>
      <c r="D5" s="1"/>
      <c r="E5" s="1"/>
      <c r="F5" s="1"/>
      <c r="G5" s="1"/>
      <c r="H5" s="1"/>
      <c r="I5" s="1"/>
      <c r="J5" s="1"/>
      <c r="K5" s="1"/>
      <c r="L5" s="1"/>
      <c r="M5" s="1"/>
      <c r="N5" s="75"/>
      <c r="O5" s="75"/>
      <c r="P5" s="1"/>
      <c r="Q5" s="75"/>
      <c r="R5" s="2"/>
      <c r="S5" s="1"/>
      <c r="T5" s="1"/>
      <c r="U5" s="1"/>
      <c r="V5" s="1"/>
      <c r="W5" s="1"/>
      <c r="X5" s="1"/>
      <c r="Y5" s="1"/>
      <c r="Z5" s="1"/>
    </row>
    <row r="6" spans="1:26" ht="16.2" thickBot="1">
      <c r="A6" s="530" t="s">
        <v>4</v>
      </c>
      <c r="B6" s="954" t="s">
        <v>5</v>
      </c>
      <c r="C6" s="955"/>
      <c r="D6" s="955"/>
      <c r="E6" s="955"/>
      <c r="F6" s="956" t="s">
        <v>6</v>
      </c>
      <c r="G6" s="957"/>
      <c r="H6" s="957"/>
      <c r="I6" s="958"/>
      <c r="J6" s="959" t="s">
        <v>7</v>
      </c>
      <c r="K6" s="959"/>
      <c r="L6" s="959"/>
      <c r="M6" s="959"/>
      <c r="N6" s="959"/>
      <c r="O6" s="959"/>
      <c r="P6" s="959"/>
      <c r="Q6" s="960"/>
      <c r="R6" s="961" t="s">
        <v>8</v>
      </c>
      <c r="S6" s="962"/>
      <c r="T6" s="962"/>
      <c r="U6" s="962"/>
      <c r="V6" s="963"/>
      <c r="W6" s="941" t="s">
        <v>9</v>
      </c>
      <c r="X6" s="943" t="s">
        <v>10</v>
      </c>
      <c r="Y6" s="945" t="s">
        <v>11</v>
      </c>
      <c r="Z6" s="946"/>
    </row>
    <row r="7" spans="1:26" ht="125.4" thickBot="1">
      <c r="A7" s="604"/>
      <c r="B7" s="487" t="s">
        <v>12</v>
      </c>
      <c r="C7" s="488" t="s">
        <v>13</v>
      </c>
      <c r="D7" s="947" t="s">
        <v>14</v>
      </c>
      <c r="E7" s="948"/>
      <c r="F7" s="489" t="s">
        <v>15</v>
      </c>
      <c r="G7" s="490" t="s">
        <v>16</v>
      </c>
      <c r="H7" s="490" t="s">
        <v>10</v>
      </c>
      <c r="I7" s="491" t="s">
        <v>17</v>
      </c>
      <c r="J7" s="492" t="s">
        <v>18</v>
      </c>
      <c r="K7" s="493" t="s">
        <v>19</v>
      </c>
      <c r="L7" s="493" t="s">
        <v>33</v>
      </c>
      <c r="M7" s="493" t="s">
        <v>20</v>
      </c>
      <c r="N7" s="493" t="s">
        <v>21</v>
      </c>
      <c r="O7" s="493" t="s">
        <v>34</v>
      </c>
      <c r="P7" s="493" t="s">
        <v>22</v>
      </c>
      <c r="Q7" s="494" t="s">
        <v>10</v>
      </c>
      <c r="R7" s="495" t="s">
        <v>23</v>
      </c>
      <c r="S7" s="496" t="s">
        <v>24</v>
      </c>
      <c r="T7" s="496" t="s">
        <v>16</v>
      </c>
      <c r="U7" s="496" t="s">
        <v>35</v>
      </c>
      <c r="V7" s="497" t="s">
        <v>36</v>
      </c>
      <c r="W7" s="942"/>
      <c r="X7" s="944"/>
      <c r="Y7" s="498" t="s">
        <v>25</v>
      </c>
      <c r="Z7" s="499" t="s">
        <v>26</v>
      </c>
    </row>
    <row r="8" spans="1:26">
      <c r="A8" s="949"/>
      <c r="B8" s="593" t="s">
        <v>212</v>
      </c>
      <c r="C8" s="593" t="s">
        <v>213</v>
      </c>
      <c r="D8" s="593" t="s">
        <v>39</v>
      </c>
      <c r="E8" s="952" t="str">
        <f>VLOOKUP(D8,'[11]Vinculos '!$D$3:$E$8,2,FALSE)</f>
        <v>2. Diseñar e implementar una estrategia de innovación que permita hacer más eficiente la gestión de la Unidad.</v>
      </c>
      <c r="F8" s="522" t="s">
        <v>40</v>
      </c>
      <c r="G8" s="867">
        <v>1</v>
      </c>
      <c r="H8" s="868"/>
      <c r="I8" s="649" t="s">
        <v>41</v>
      </c>
      <c r="J8" s="593" t="s">
        <v>42</v>
      </c>
      <c r="K8" s="593" t="s">
        <v>214</v>
      </c>
      <c r="L8" s="938" t="s">
        <v>609</v>
      </c>
      <c r="M8" s="578">
        <v>0.33</v>
      </c>
      <c r="N8" s="555">
        <v>45323</v>
      </c>
      <c r="O8" s="555">
        <v>45641</v>
      </c>
      <c r="P8" s="524" t="s">
        <v>215</v>
      </c>
      <c r="Q8" s="929"/>
      <c r="R8" s="936" t="s">
        <v>610</v>
      </c>
      <c r="S8" s="927" t="s">
        <v>53</v>
      </c>
      <c r="T8" s="929">
        <v>0.5</v>
      </c>
      <c r="U8" s="854">
        <v>45323</v>
      </c>
      <c r="V8" s="854">
        <v>45381</v>
      </c>
      <c r="W8" s="11"/>
      <c r="X8" s="12">
        <f t="shared" ref="X8:X13" si="0">IF(W8="ejecutado",1,0)</f>
        <v>0</v>
      </c>
      <c r="Y8" s="12"/>
      <c r="Z8" s="13"/>
    </row>
    <row r="9" spans="1:26">
      <c r="A9" s="950"/>
      <c r="B9" s="584"/>
      <c r="C9" s="584"/>
      <c r="D9" s="584"/>
      <c r="E9" s="879"/>
      <c r="F9" s="522"/>
      <c r="G9" s="806"/>
      <c r="H9" s="869"/>
      <c r="I9" s="650"/>
      <c r="J9" s="584"/>
      <c r="K9" s="584"/>
      <c r="L9" s="939"/>
      <c r="M9" s="574"/>
      <c r="N9" s="574"/>
      <c r="O9" s="574"/>
      <c r="P9" s="525"/>
      <c r="Q9" s="895"/>
      <c r="R9" s="933"/>
      <c r="S9" s="928"/>
      <c r="T9" s="895"/>
      <c r="U9" s="681"/>
      <c r="V9" s="681"/>
      <c r="W9" s="17"/>
      <c r="X9" s="18">
        <f t="shared" si="0"/>
        <v>0</v>
      </c>
      <c r="Y9" s="18"/>
      <c r="Z9" s="19"/>
    </row>
    <row r="10" spans="1:26">
      <c r="A10" s="950"/>
      <c r="B10" s="584"/>
      <c r="C10" s="584"/>
      <c r="D10" s="584"/>
      <c r="E10" s="879"/>
      <c r="F10" s="522"/>
      <c r="G10" s="806"/>
      <c r="H10" s="869"/>
      <c r="I10" s="650"/>
      <c r="J10" s="584"/>
      <c r="K10" s="584"/>
      <c r="L10" s="939"/>
      <c r="M10" s="574"/>
      <c r="N10" s="574"/>
      <c r="O10" s="574"/>
      <c r="P10" s="525"/>
      <c r="Q10" s="930"/>
      <c r="R10" s="931" t="s">
        <v>611</v>
      </c>
      <c r="S10" s="934"/>
      <c r="T10" s="930">
        <v>0.5</v>
      </c>
      <c r="U10" s="912">
        <v>45383</v>
      </c>
      <c r="V10" s="912">
        <v>45473</v>
      </c>
      <c r="W10" s="17"/>
      <c r="X10" s="18"/>
      <c r="Y10" s="18"/>
      <c r="Z10" s="19"/>
    </row>
    <row r="11" spans="1:26">
      <c r="A11" s="950"/>
      <c r="B11" s="584"/>
      <c r="C11" s="584"/>
      <c r="D11" s="584"/>
      <c r="E11" s="879"/>
      <c r="F11" s="522"/>
      <c r="G11" s="806"/>
      <c r="H11" s="869"/>
      <c r="I11" s="650"/>
      <c r="J11" s="584"/>
      <c r="K11" s="584"/>
      <c r="L11" s="939"/>
      <c r="M11" s="574"/>
      <c r="N11" s="574"/>
      <c r="O11" s="574"/>
      <c r="P11" s="525"/>
      <c r="Q11" s="894"/>
      <c r="R11" s="932"/>
      <c r="S11" s="935"/>
      <c r="T11" s="894"/>
      <c r="U11" s="913"/>
      <c r="V11" s="913"/>
      <c r="W11" s="17"/>
      <c r="X11" s="18"/>
      <c r="Y11" s="18"/>
      <c r="Z11" s="19"/>
    </row>
    <row r="12" spans="1:26">
      <c r="A12" s="950"/>
      <c r="B12" s="584"/>
      <c r="C12" s="584"/>
      <c r="D12" s="584"/>
      <c r="E12" s="879"/>
      <c r="F12" s="522"/>
      <c r="G12" s="806"/>
      <c r="H12" s="869"/>
      <c r="I12" s="650"/>
      <c r="J12" s="585"/>
      <c r="K12" s="585"/>
      <c r="L12" s="939"/>
      <c r="M12" s="574"/>
      <c r="N12" s="574"/>
      <c r="O12" s="574"/>
      <c r="P12" s="525"/>
      <c r="Q12" s="895"/>
      <c r="R12" s="933"/>
      <c r="S12" s="928"/>
      <c r="T12" s="895"/>
      <c r="U12" s="665"/>
      <c r="V12" s="665"/>
      <c r="W12" s="17"/>
      <c r="X12" s="18"/>
      <c r="Y12" s="18"/>
      <c r="Z12" s="19"/>
    </row>
    <row r="13" spans="1:26">
      <c r="A13" s="950"/>
      <c r="B13" s="584"/>
      <c r="C13" s="584"/>
      <c r="D13" s="584"/>
      <c r="E13" s="879"/>
      <c r="F13" s="522"/>
      <c r="G13" s="806"/>
      <c r="H13" s="869"/>
      <c r="I13" s="650"/>
      <c r="J13" s="583">
        <v>1</v>
      </c>
      <c r="K13" s="583" t="s">
        <v>10</v>
      </c>
      <c r="L13" s="916" t="s">
        <v>612</v>
      </c>
      <c r="M13" s="586">
        <v>0.33</v>
      </c>
      <c r="N13" s="556">
        <v>45323</v>
      </c>
      <c r="O13" s="556">
        <v>45641</v>
      </c>
      <c r="P13" s="522" t="s">
        <v>613</v>
      </c>
      <c r="Q13" s="890"/>
      <c r="R13" s="906" t="s">
        <v>614</v>
      </c>
      <c r="S13" s="914" t="s">
        <v>53</v>
      </c>
      <c r="T13" s="903">
        <v>0.5</v>
      </c>
      <c r="U13" s="909">
        <v>44958</v>
      </c>
      <c r="V13" s="909">
        <v>45445</v>
      </c>
      <c r="W13" s="17"/>
      <c r="X13" s="18">
        <f t="shared" si="0"/>
        <v>0</v>
      </c>
      <c r="Y13" s="18"/>
      <c r="Z13" s="19"/>
    </row>
    <row r="14" spans="1:26">
      <c r="A14" s="950"/>
      <c r="B14" s="584"/>
      <c r="C14" s="584"/>
      <c r="D14" s="584"/>
      <c r="E14" s="879"/>
      <c r="F14" s="522"/>
      <c r="G14" s="806"/>
      <c r="H14" s="869"/>
      <c r="I14" s="650"/>
      <c r="J14" s="584"/>
      <c r="K14" s="584"/>
      <c r="L14" s="916"/>
      <c r="M14" s="586"/>
      <c r="N14" s="574"/>
      <c r="O14" s="574"/>
      <c r="P14" s="522"/>
      <c r="Q14" s="891"/>
      <c r="R14" s="907"/>
      <c r="S14" s="917"/>
      <c r="T14" s="904"/>
      <c r="U14" s="907"/>
      <c r="V14" s="907"/>
      <c r="W14" s="17"/>
      <c r="X14" s="18"/>
      <c r="Y14" s="18"/>
      <c r="Z14" s="19"/>
    </row>
    <row r="15" spans="1:26">
      <c r="A15" s="950"/>
      <c r="B15" s="584"/>
      <c r="C15" s="584"/>
      <c r="D15" s="584"/>
      <c r="E15" s="879"/>
      <c r="F15" s="522"/>
      <c r="G15" s="806"/>
      <c r="H15" s="869"/>
      <c r="I15" s="650"/>
      <c r="J15" s="584"/>
      <c r="K15" s="584"/>
      <c r="L15" s="916"/>
      <c r="M15" s="574"/>
      <c r="N15" s="574"/>
      <c r="O15" s="574"/>
      <c r="P15" s="522"/>
      <c r="Q15" s="891"/>
      <c r="R15" s="907"/>
      <c r="S15" s="917"/>
      <c r="T15" s="904"/>
      <c r="U15" s="907"/>
      <c r="V15" s="907"/>
      <c r="W15" s="17"/>
      <c r="X15" s="18">
        <f t="shared" ref="X15:X27" si="1">IF(W15="ejecutado",1,0)</f>
        <v>0</v>
      </c>
      <c r="Y15" s="18"/>
      <c r="Z15" s="19"/>
    </row>
    <row r="16" spans="1:26">
      <c r="A16" s="950"/>
      <c r="B16" s="584"/>
      <c r="C16" s="584"/>
      <c r="D16" s="584"/>
      <c r="E16" s="879"/>
      <c r="F16" s="522"/>
      <c r="G16" s="806"/>
      <c r="H16" s="869"/>
      <c r="I16" s="650"/>
      <c r="J16" s="584"/>
      <c r="K16" s="584"/>
      <c r="L16" s="916"/>
      <c r="M16" s="574"/>
      <c r="N16" s="574"/>
      <c r="O16" s="574"/>
      <c r="P16" s="522"/>
      <c r="Q16" s="892"/>
      <c r="R16" s="908"/>
      <c r="S16" s="915"/>
      <c r="T16" s="905"/>
      <c r="U16" s="908"/>
      <c r="V16" s="908"/>
      <c r="W16" s="17"/>
      <c r="X16" s="18">
        <f t="shared" si="1"/>
        <v>0</v>
      </c>
      <c r="Y16" s="18"/>
      <c r="Z16" s="19"/>
    </row>
    <row r="17" spans="1:26">
      <c r="A17" s="950"/>
      <c r="B17" s="584"/>
      <c r="C17" s="584"/>
      <c r="D17" s="584"/>
      <c r="E17" s="879"/>
      <c r="F17" s="522"/>
      <c r="G17" s="806"/>
      <c r="H17" s="869"/>
      <c r="I17" s="650"/>
      <c r="J17" s="584"/>
      <c r="K17" s="584"/>
      <c r="L17" s="916"/>
      <c r="M17" s="574"/>
      <c r="N17" s="574"/>
      <c r="O17" s="574"/>
      <c r="P17" s="522"/>
      <c r="Q17" s="890"/>
      <c r="R17" s="906" t="s">
        <v>615</v>
      </c>
      <c r="S17" s="918" t="s">
        <v>53</v>
      </c>
      <c r="T17" s="921">
        <v>0.5</v>
      </c>
      <c r="U17" s="924">
        <v>45446</v>
      </c>
      <c r="V17" s="909">
        <v>45641</v>
      </c>
      <c r="W17" s="17"/>
      <c r="X17" s="18">
        <f t="shared" si="1"/>
        <v>0</v>
      </c>
      <c r="Y17" s="18"/>
      <c r="Z17" s="19"/>
    </row>
    <row r="18" spans="1:26">
      <c r="A18" s="950"/>
      <c r="B18" s="584"/>
      <c r="C18" s="584"/>
      <c r="D18" s="584"/>
      <c r="E18" s="879"/>
      <c r="F18" s="522"/>
      <c r="G18" s="806"/>
      <c r="H18" s="869"/>
      <c r="I18" s="650"/>
      <c r="J18" s="584"/>
      <c r="K18" s="584"/>
      <c r="L18" s="916"/>
      <c r="M18" s="574"/>
      <c r="N18" s="574"/>
      <c r="O18" s="574"/>
      <c r="P18" s="522"/>
      <c r="Q18" s="891"/>
      <c r="R18" s="907"/>
      <c r="S18" s="919"/>
      <c r="T18" s="922"/>
      <c r="U18" s="925"/>
      <c r="V18" s="907"/>
      <c r="W18" s="17"/>
      <c r="X18" s="18">
        <f t="shared" si="1"/>
        <v>0</v>
      </c>
      <c r="Y18" s="18"/>
      <c r="Z18" s="19"/>
    </row>
    <row r="19" spans="1:26">
      <c r="A19" s="950"/>
      <c r="B19" s="584"/>
      <c r="C19" s="584"/>
      <c r="D19" s="584"/>
      <c r="E19" s="879"/>
      <c r="F19" s="522"/>
      <c r="G19" s="806"/>
      <c r="H19" s="869"/>
      <c r="I19" s="650"/>
      <c r="J19" s="584"/>
      <c r="K19" s="584"/>
      <c r="L19" s="916"/>
      <c r="M19" s="574"/>
      <c r="N19" s="574"/>
      <c r="O19" s="574"/>
      <c r="P19" s="522"/>
      <c r="Q19" s="891"/>
      <c r="R19" s="907"/>
      <c r="S19" s="919"/>
      <c r="T19" s="922"/>
      <c r="U19" s="925"/>
      <c r="V19" s="907"/>
      <c r="W19" s="17"/>
      <c r="X19" s="18">
        <f t="shared" si="1"/>
        <v>0</v>
      </c>
      <c r="Y19" s="18"/>
      <c r="Z19" s="19"/>
    </row>
    <row r="20" spans="1:26">
      <c r="A20" s="950"/>
      <c r="B20" s="584"/>
      <c r="C20" s="584"/>
      <c r="D20" s="584"/>
      <c r="E20" s="879"/>
      <c r="F20" s="522"/>
      <c r="G20" s="806"/>
      <c r="H20" s="869"/>
      <c r="I20" s="650"/>
      <c r="J20" s="584"/>
      <c r="K20" s="584"/>
      <c r="L20" s="916"/>
      <c r="M20" s="574"/>
      <c r="N20" s="574"/>
      <c r="O20" s="574"/>
      <c r="P20" s="522"/>
      <c r="Q20" s="891"/>
      <c r="R20" s="907"/>
      <c r="S20" s="919"/>
      <c r="T20" s="922"/>
      <c r="U20" s="925"/>
      <c r="V20" s="907"/>
      <c r="W20" s="17"/>
      <c r="X20" s="18">
        <f t="shared" si="1"/>
        <v>0</v>
      </c>
      <c r="Y20" s="18"/>
      <c r="Z20" s="19"/>
    </row>
    <row r="21" spans="1:26">
      <c r="A21" s="950"/>
      <c r="B21" s="584"/>
      <c r="C21" s="584"/>
      <c r="D21" s="584"/>
      <c r="E21" s="879"/>
      <c r="F21" s="522"/>
      <c r="G21" s="806"/>
      <c r="H21" s="869"/>
      <c r="I21" s="650"/>
      <c r="J21" s="585"/>
      <c r="K21" s="584"/>
      <c r="L21" s="940"/>
      <c r="M21" s="658"/>
      <c r="N21" s="574"/>
      <c r="O21" s="574"/>
      <c r="P21" s="583"/>
      <c r="Q21" s="892"/>
      <c r="R21" s="908"/>
      <c r="S21" s="920"/>
      <c r="T21" s="923"/>
      <c r="U21" s="926"/>
      <c r="V21" s="908"/>
      <c r="W21" s="151"/>
      <c r="X21" s="152">
        <f t="shared" si="1"/>
        <v>0</v>
      </c>
      <c r="Y21" s="152"/>
      <c r="Z21" s="153"/>
    </row>
    <row r="22" spans="1:26">
      <c r="A22" s="950"/>
      <c r="B22" s="584"/>
      <c r="C22" s="584"/>
      <c r="D22" s="584"/>
      <c r="E22" s="879"/>
      <c r="F22" s="522"/>
      <c r="G22" s="806"/>
      <c r="H22" s="869"/>
      <c r="I22" s="650"/>
      <c r="J22" s="522" t="s">
        <v>42</v>
      </c>
      <c r="K22" s="522" t="s">
        <v>214</v>
      </c>
      <c r="L22" s="916" t="s">
        <v>616</v>
      </c>
      <c r="M22" s="586">
        <v>0.34</v>
      </c>
      <c r="N22" s="766">
        <v>45323</v>
      </c>
      <c r="O22" s="766">
        <v>45641</v>
      </c>
      <c r="P22" s="522" t="s">
        <v>216</v>
      </c>
      <c r="Q22" s="903"/>
      <c r="R22" s="906" t="s">
        <v>617</v>
      </c>
      <c r="S22" s="914" t="s">
        <v>53</v>
      </c>
      <c r="T22" s="903">
        <v>0.5</v>
      </c>
      <c r="U22" s="909">
        <v>45323</v>
      </c>
      <c r="V22" s="909">
        <v>45473</v>
      </c>
      <c r="W22" s="18"/>
      <c r="X22" s="18">
        <f t="shared" si="1"/>
        <v>0</v>
      </c>
      <c r="Y22" s="18"/>
      <c r="Z22" s="18"/>
    </row>
    <row r="23" spans="1:26">
      <c r="A23" s="950"/>
      <c r="B23" s="584"/>
      <c r="C23" s="584"/>
      <c r="D23" s="584"/>
      <c r="E23" s="879"/>
      <c r="F23" s="522"/>
      <c r="G23" s="806"/>
      <c r="H23" s="869"/>
      <c r="I23" s="650"/>
      <c r="J23" s="522"/>
      <c r="K23" s="522"/>
      <c r="L23" s="916"/>
      <c r="M23" s="574"/>
      <c r="N23" s="574"/>
      <c r="O23" s="574"/>
      <c r="P23" s="522"/>
      <c r="Q23" s="905"/>
      <c r="R23" s="908"/>
      <c r="S23" s="915"/>
      <c r="T23" s="905"/>
      <c r="U23" s="911"/>
      <c r="V23" s="911"/>
      <c r="W23" s="18"/>
      <c r="X23" s="18">
        <f t="shared" si="1"/>
        <v>0</v>
      </c>
      <c r="Y23" s="18"/>
      <c r="Z23" s="18"/>
    </row>
    <row r="24" spans="1:26">
      <c r="A24" s="950"/>
      <c r="B24" s="584"/>
      <c r="C24" s="584"/>
      <c r="D24" s="584"/>
      <c r="E24" s="879"/>
      <c r="F24" s="522"/>
      <c r="G24" s="806"/>
      <c r="H24" s="869"/>
      <c r="I24" s="650"/>
      <c r="J24" s="522"/>
      <c r="K24" s="522"/>
      <c r="L24" s="916"/>
      <c r="M24" s="574"/>
      <c r="N24" s="574"/>
      <c r="O24" s="574"/>
      <c r="P24" s="522"/>
      <c r="Q24" s="903"/>
      <c r="R24" s="906" t="s">
        <v>618</v>
      </c>
      <c r="S24" s="154"/>
      <c r="T24" s="903">
        <v>0.5</v>
      </c>
      <c r="U24" s="909">
        <v>45474</v>
      </c>
      <c r="V24" s="912">
        <v>45657</v>
      </c>
      <c r="W24" s="18"/>
      <c r="X24" s="18">
        <f t="shared" si="1"/>
        <v>0</v>
      </c>
      <c r="Y24" s="18"/>
      <c r="Z24" s="18"/>
    </row>
    <row r="25" spans="1:26">
      <c r="A25" s="950"/>
      <c r="B25" s="584"/>
      <c r="C25" s="584"/>
      <c r="D25" s="584"/>
      <c r="E25" s="879"/>
      <c r="F25" s="522"/>
      <c r="G25" s="806"/>
      <c r="H25" s="869"/>
      <c r="I25" s="650"/>
      <c r="J25" s="522"/>
      <c r="K25" s="522"/>
      <c r="L25" s="916"/>
      <c r="M25" s="574"/>
      <c r="N25" s="574"/>
      <c r="O25" s="574"/>
      <c r="P25" s="522"/>
      <c r="Q25" s="904"/>
      <c r="R25" s="907"/>
      <c r="S25" s="914"/>
      <c r="T25" s="904"/>
      <c r="U25" s="910"/>
      <c r="V25" s="913"/>
      <c r="W25" s="18"/>
      <c r="X25" s="18">
        <f t="shared" si="1"/>
        <v>0</v>
      </c>
      <c r="Y25" s="18"/>
      <c r="Z25" s="18"/>
    </row>
    <row r="26" spans="1:26">
      <c r="A26" s="950"/>
      <c r="B26" s="584"/>
      <c r="C26" s="584"/>
      <c r="D26" s="584"/>
      <c r="E26" s="879"/>
      <c r="F26" s="522"/>
      <c r="G26" s="806"/>
      <c r="H26" s="869"/>
      <c r="I26" s="650"/>
      <c r="J26" s="522"/>
      <c r="K26" s="522"/>
      <c r="L26" s="916"/>
      <c r="M26" s="574"/>
      <c r="N26" s="574"/>
      <c r="O26" s="574"/>
      <c r="P26" s="522"/>
      <c r="Q26" s="905"/>
      <c r="R26" s="908"/>
      <c r="S26" s="915"/>
      <c r="T26" s="905"/>
      <c r="U26" s="911"/>
      <c r="V26" s="665"/>
      <c r="W26" s="18"/>
      <c r="X26" s="18">
        <f t="shared" si="1"/>
        <v>0</v>
      </c>
      <c r="Y26" s="18"/>
      <c r="Z26" s="18"/>
    </row>
    <row r="27" spans="1:26">
      <c r="A27" s="950"/>
      <c r="B27" s="584"/>
      <c r="C27" s="584"/>
      <c r="D27" s="584"/>
      <c r="E27" s="879"/>
      <c r="F27" s="522"/>
      <c r="G27" s="806"/>
      <c r="H27" s="869"/>
      <c r="I27" s="650"/>
      <c r="J27" s="522"/>
      <c r="K27" s="522"/>
      <c r="L27" s="902"/>
      <c r="M27" s="586"/>
      <c r="N27" s="556"/>
      <c r="O27" s="556"/>
      <c r="P27" s="574"/>
      <c r="Q27" s="890"/>
      <c r="R27" s="893"/>
      <c r="S27" s="659"/>
      <c r="T27" s="896"/>
      <c r="U27" s="889"/>
      <c r="V27" s="900"/>
      <c r="W27" s="18"/>
      <c r="X27" s="18">
        <f t="shared" si="1"/>
        <v>0</v>
      </c>
      <c r="Y27" s="18"/>
      <c r="Z27" s="18"/>
    </row>
    <row r="28" spans="1:26">
      <c r="A28" s="950"/>
      <c r="B28" s="584"/>
      <c r="C28" s="584"/>
      <c r="D28" s="584"/>
      <c r="E28" s="879"/>
      <c r="F28" s="522"/>
      <c r="G28" s="806"/>
      <c r="H28" s="869"/>
      <c r="I28" s="650"/>
      <c r="J28" s="522"/>
      <c r="K28" s="522"/>
      <c r="L28" s="902"/>
      <c r="M28" s="586"/>
      <c r="N28" s="574"/>
      <c r="O28" s="574"/>
      <c r="P28" s="574"/>
      <c r="Q28" s="892"/>
      <c r="R28" s="895"/>
      <c r="S28" s="765"/>
      <c r="T28" s="898"/>
      <c r="U28" s="765"/>
      <c r="V28" s="901"/>
      <c r="W28" s="18"/>
      <c r="X28" s="18"/>
      <c r="Y28" s="18"/>
      <c r="Z28" s="18"/>
    </row>
    <row r="29" spans="1:26">
      <c r="A29" s="950"/>
      <c r="B29" s="584"/>
      <c r="C29" s="584"/>
      <c r="D29" s="584"/>
      <c r="E29" s="879"/>
      <c r="F29" s="522"/>
      <c r="G29" s="806"/>
      <c r="H29" s="869"/>
      <c r="I29" s="650"/>
      <c r="J29" s="522"/>
      <c r="K29" s="522"/>
      <c r="L29" s="902"/>
      <c r="M29" s="574"/>
      <c r="N29" s="574"/>
      <c r="O29" s="574"/>
      <c r="P29" s="574"/>
      <c r="Q29" s="890"/>
      <c r="R29" s="893"/>
      <c r="S29" s="659"/>
      <c r="T29" s="896"/>
      <c r="U29" s="889"/>
      <c r="V29" s="900"/>
      <c r="W29" s="18"/>
      <c r="X29" s="18">
        <f t="shared" ref="X29:X35" si="2">IF(W29="ejecutado",1,0)</f>
        <v>0</v>
      </c>
      <c r="Y29" s="18"/>
      <c r="Z29" s="18"/>
    </row>
    <row r="30" spans="1:26">
      <c r="A30" s="950"/>
      <c r="B30" s="584"/>
      <c r="C30" s="584"/>
      <c r="D30" s="584"/>
      <c r="E30" s="879"/>
      <c r="F30" s="522"/>
      <c r="G30" s="806"/>
      <c r="H30" s="869"/>
      <c r="I30" s="650"/>
      <c r="J30" s="522"/>
      <c r="K30" s="522"/>
      <c r="L30" s="902"/>
      <c r="M30" s="574"/>
      <c r="N30" s="574"/>
      <c r="O30" s="574"/>
      <c r="P30" s="574"/>
      <c r="Q30" s="892"/>
      <c r="R30" s="895"/>
      <c r="S30" s="765"/>
      <c r="T30" s="898"/>
      <c r="U30" s="765"/>
      <c r="V30" s="901"/>
      <c r="W30" s="18"/>
      <c r="X30" s="18">
        <f t="shared" si="2"/>
        <v>0</v>
      </c>
      <c r="Y30" s="18"/>
      <c r="Z30" s="18"/>
    </row>
    <row r="31" spans="1:26">
      <c r="A31" s="950"/>
      <c r="B31" s="584"/>
      <c r="C31" s="584"/>
      <c r="D31" s="584"/>
      <c r="E31" s="879"/>
      <c r="F31" s="522"/>
      <c r="G31" s="806"/>
      <c r="H31" s="869"/>
      <c r="I31" s="650"/>
      <c r="J31" s="522"/>
      <c r="K31" s="522"/>
      <c r="L31" s="902"/>
      <c r="M31" s="574"/>
      <c r="N31" s="574"/>
      <c r="O31" s="574"/>
      <c r="P31" s="574"/>
      <c r="Q31" s="890"/>
      <c r="R31" s="893"/>
      <c r="S31" s="659"/>
      <c r="T31" s="896"/>
      <c r="U31" s="889"/>
      <c r="V31" s="889"/>
      <c r="W31" s="18"/>
      <c r="X31" s="18">
        <f t="shared" si="2"/>
        <v>0</v>
      </c>
      <c r="Y31" s="18"/>
      <c r="Z31" s="18"/>
    </row>
    <row r="32" spans="1:26">
      <c r="A32" s="950"/>
      <c r="B32" s="584"/>
      <c r="C32" s="584"/>
      <c r="D32" s="584"/>
      <c r="E32" s="879"/>
      <c r="F32" s="522"/>
      <c r="G32" s="806"/>
      <c r="H32" s="869"/>
      <c r="I32" s="650"/>
      <c r="J32" s="522"/>
      <c r="K32" s="522"/>
      <c r="L32" s="902"/>
      <c r="M32" s="574"/>
      <c r="N32" s="574"/>
      <c r="O32" s="574"/>
      <c r="P32" s="574"/>
      <c r="Q32" s="892"/>
      <c r="R32" s="895"/>
      <c r="S32" s="765"/>
      <c r="T32" s="898"/>
      <c r="U32" s="765"/>
      <c r="V32" s="765"/>
      <c r="W32" s="18"/>
      <c r="X32" s="18">
        <f t="shared" si="2"/>
        <v>0</v>
      </c>
      <c r="Y32" s="18"/>
      <c r="Z32" s="18"/>
    </row>
    <row r="33" spans="1:26">
      <c r="A33" s="950"/>
      <c r="B33" s="584"/>
      <c r="C33" s="584"/>
      <c r="D33" s="584"/>
      <c r="E33" s="879"/>
      <c r="F33" s="522"/>
      <c r="G33" s="806"/>
      <c r="H33" s="869"/>
      <c r="I33" s="650"/>
      <c r="J33" s="522"/>
      <c r="K33" s="522"/>
      <c r="L33" s="902"/>
      <c r="M33" s="574"/>
      <c r="N33" s="574"/>
      <c r="O33" s="574"/>
      <c r="P33" s="574"/>
      <c r="Q33" s="890"/>
      <c r="R33" s="893"/>
      <c r="S33" s="659"/>
      <c r="T33" s="896"/>
      <c r="U33" s="889"/>
      <c r="V33" s="899"/>
      <c r="W33" s="18"/>
      <c r="X33" s="18">
        <f t="shared" si="2"/>
        <v>0</v>
      </c>
      <c r="Y33" s="18"/>
      <c r="Z33" s="18"/>
    </row>
    <row r="34" spans="1:26">
      <c r="A34" s="950"/>
      <c r="B34" s="584"/>
      <c r="C34" s="584"/>
      <c r="D34" s="584"/>
      <c r="E34" s="879"/>
      <c r="F34" s="522"/>
      <c r="G34" s="806"/>
      <c r="H34" s="869"/>
      <c r="I34" s="650"/>
      <c r="J34" s="522"/>
      <c r="K34" s="522"/>
      <c r="L34" s="902"/>
      <c r="M34" s="574"/>
      <c r="N34" s="574"/>
      <c r="O34" s="574"/>
      <c r="P34" s="574"/>
      <c r="Q34" s="891"/>
      <c r="R34" s="894"/>
      <c r="S34" s="869"/>
      <c r="T34" s="897"/>
      <c r="U34" s="869"/>
      <c r="V34" s="855"/>
      <c r="W34" s="18"/>
      <c r="X34" s="18">
        <f t="shared" si="2"/>
        <v>0</v>
      </c>
      <c r="Y34" s="18"/>
      <c r="Z34" s="18"/>
    </row>
    <row r="35" spans="1:26">
      <c r="A35" s="951"/>
      <c r="B35" s="585"/>
      <c r="C35" s="585"/>
      <c r="D35" s="585"/>
      <c r="E35" s="953"/>
      <c r="F35" s="522"/>
      <c r="G35" s="764"/>
      <c r="H35" s="765"/>
      <c r="I35" s="937"/>
      <c r="J35" s="522"/>
      <c r="K35" s="522"/>
      <c r="L35" s="902"/>
      <c r="M35" s="574"/>
      <c r="N35" s="574"/>
      <c r="O35" s="574"/>
      <c r="P35" s="574"/>
      <c r="Q35" s="892"/>
      <c r="R35" s="895"/>
      <c r="S35" s="765"/>
      <c r="T35" s="898"/>
      <c r="U35" s="765"/>
      <c r="V35" s="681"/>
      <c r="W35" s="18"/>
      <c r="X35" s="18">
        <f t="shared" si="2"/>
        <v>0</v>
      </c>
      <c r="Y35" s="18"/>
      <c r="Z35" s="18"/>
    </row>
  </sheetData>
  <mergeCells count="111">
    <mergeCell ref="B2:D4"/>
    <mergeCell ref="E2:Z2"/>
    <mergeCell ref="E3:P3"/>
    <mergeCell ref="Q3:Z3"/>
    <mergeCell ref="E4:Z4"/>
    <mergeCell ref="A6:A7"/>
    <mergeCell ref="B6:E6"/>
    <mergeCell ref="F6:I6"/>
    <mergeCell ref="J6:Q6"/>
    <mergeCell ref="R6:V6"/>
    <mergeCell ref="W6:W7"/>
    <mergeCell ref="X6:X7"/>
    <mergeCell ref="Y6:Z6"/>
    <mergeCell ref="D7:E7"/>
    <mergeCell ref="A8:A35"/>
    <mergeCell ref="B8:B35"/>
    <mergeCell ref="C8:C35"/>
    <mergeCell ref="D8:D35"/>
    <mergeCell ref="E8:E35"/>
    <mergeCell ref="F8:F35"/>
    <mergeCell ref="G8:G35"/>
    <mergeCell ref="H8:H35"/>
    <mergeCell ref="I8:I35"/>
    <mergeCell ref="J8:J12"/>
    <mergeCell ref="K8:K12"/>
    <mergeCell ref="L8:L12"/>
    <mergeCell ref="J13:J21"/>
    <mergeCell ref="K13:K21"/>
    <mergeCell ref="L13:L21"/>
    <mergeCell ref="J22:J26"/>
    <mergeCell ref="V8:V9"/>
    <mergeCell ref="Q10:Q12"/>
    <mergeCell ref="R10:R12"/>
    <mergeCell ref="S10:S12"/>
    <mergeCell ref="T10:T12"/>
    <mergeCell ref="U10:U12"/>
    <mergeCell ref="V10:V12"/>
    <mergeCell ref="M8:M12"/>
    <mergeCell ref="N8:N12"/>
    <mergeCell ref="O8:O12"/>
    <mergeCell ref="P8:P12"/>
    <mergeCell ref="Q8:Q9"/>
    <mergeCell ref="R8:R9"/>
    <mergeCell ref="M13:M21"/>
    <mergeCell ref="N13:N21"/>
    <mergeCell ref="O13:O21"/>
    <mergeCell ref="P13:P21"/>
    <mergeCell ref="Q13:Q16"/>
    <mergeCell ref="R13:R16"/>
    <mergeCell ref="S8:S9"/>
    <mergeCell ref="T8:T9"/>
    <mergeCell ref="U8:U9"/>
    <mergeCell ref="S13:S16"/>
    <mergeCell ref="T13:T16"/>
    <mergeCell ref="U13:U16"/>
    <mergeCell ref="V13:V16"/>
    <mergeCell ref="Q17:Q21"/>
    <mergeCell ref="R17:R21"/>
    <mergeCell ref="S17:S21"/>
    <mergeCell ref="T17:T21"/>
    <mergeCell ref="U17:U21"/>
    <mergeCell ref="V17:V21"/>
    <mergeCell ref="U24:U26"/>
    <mergeCell ref="V24:V26"/>
    <mergeCell ref="S25:S26"/>
    <mergeCell ref="Q22:Q23"/>
    <mergeCell ref="R22:R23"/>
    <mergeCell ref="S22:S23"/>
    <mergeCell ref="T22:T23"/>
    <mergeCell ref="U22:U23"/>
    <mergeCell ref="V22:V23"/>
    <mergeCell ref="J27:J35"/>
    <mergeCell ref="K27:K35"/>
    <mergeCell ref="L27:L35"/>
    <mergeCell ref="M27:M35"/>
    <mergeCell ref="N27:N35"/>
    <mergeCell ref="O27:O35"/>
    <mergeCell ref="Q24:Q26"/>
    <mergeCell ref="R24:R26"/>
    <mergeCell ref="T24:T26"/>
    <mergeCell ref="K22:K26"/>
    <mergeCell ref="L22:L26"/>
    <mergeCell ref="M22:M26"/>
    <mergeCell ref="N22:N26"/>
    <mergeCell ref="O22:O26"/>
    <mergeCell ref="P22:P26"/>
    <mergeCell ref="P27:P35"/>
    <mergeCell ref="Q27:Q28"/>
    <mergeCell ref="R27:R28"/>
    <mergeCell ref="S27:S28"/>
    <mergeCell ref="T27:T28"/>
    <mergeCell ref="U27:U28"/>
    <mergeCell ref="Q31:Q32"/>
    <mergeCell ref="R31:R32"/>
    <mergeCell ref="S31:S32"/>
    <mergeCell ref="T31:T32"/>
    <mergeCell ref="U31:U32"/>
    <mergeCell ref="V31:V32"/>
    <mergeCell ref="Q33:Q35"/>
    <mergeCell ref="R33:R35"/>
    <mergeCell ref="S33:S35"/>
    <mergeCell ref="T33:T35"/>
    <mergeCell ref="U33:U35"/>
    <mergeCell ref="V33:V35"/>
    <mergeCell ref="V27:V28"/>
    <mergeCell ref="Q29:Q30"/>
    <mergeCell ref="R29:R30"/>
    <mergeCell ref="S29:S30"/>
    <mergeCell ref="T29:T30"/>
    <mergeCell ref="U29:U30"/>
    <mergeCell ref="V29:V30"/>
  </mergeCells>
  <dataValidations count="3">
    <dataValidation type="list" allowBlank="1" showInputMessage="1" showErrorMessage="1" sqref="F8" xr:uid="{8DF3B09F-09F2-4349-86C3-F1BF68319BBF}">
      <formula1>INDIRECT($D$8)</formula1>
    </dataValidation>
    <dataValidation type="list" allowBlank="1" showInputMessage="1" showErrorMessage="1" sqref="K13:K21 K27:K35" xr:uid="{B54C8919-EF68-4A5D-A5DB-4BE556CF1213}">
      <formula1>$H$4:$H$20</formula1>
    </dataValidation>
    <dataValidation type="list" allowBlank="1" showInputMessage="1" showErrorMessage="1" sqref="J13:J21 J27:J35" xr:uid="{AE9A55D0-A3CE-4DBC-8BB6-D3A1C1E74DB7}">
      <formula1>$G$4:$G$10</formula1>
    </dataValidation>
  </dataValidations>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67"/>
  <sheetViews>
    <sheetView topLeftCell="M1" zoomScale="52" zoomScaleNormal="52" workbookViewId="0">
      <selection activeCell="P30" sqref="P30:P38"/>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33.8867187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6" spans="1:31" ht="20.25" customHeight="1">
      <c r="A6" s="964" t="s">
        <v>4</v>
      </c>
      <c r="B6" s="965" t="s">
        <v>5</v>
      </c>
      <c r="C6" s="965"/>
      <c r="D6" s="965"/>
      <c r="E6" s="965"/>
      <c r="F6" s="966" t="s">
        <v>57</v>
      </c>
      <c r="G6" s="966"/>
      <c r="H6" s="966"/>
      <c r="I6" s="966"/>
      <c r="J6" s="967" t="s">
        <v>7</v>
      </c>
      <c r="K6" s="967"/>
      <c r="L6" s="967"/>
      <c r="M6" s="967"/>
      <c r="N6" s="967"/>
      <c r="O6" s="967"/>
      <c r="P6" s="967"/>
      <c r="Q6" s="967"/>
      <c r="R6" s="968" t="s">
        <v>8</v>
      </c>
      <c r="S6" s="968"/>
      <c r="T6" s="968"/>
      <c r="U6" s="968"/>
      <c r="V6" s="968"/>
      <c r="W6" s="33"/>
      <c r="X6" s="837" t="s">
        <v>9</v>
      </c>
      <c r="Y6" s="839" t="s">
        <v>10</v>
      </c>
      <c r="Z6" s="837" t="s">
        <v>11</v>
      </c>
      <c r="AA6" s="837"/>
    </row>
    <row r="7" spans="1:31" ht="69.599999999999994">
      <c r="A7" s="964"/>
      <c r="B7" s="35" t="s">
        <v>12</v>
      </c>
      <c r="C7" s="35" t="s">
        <v>13</v>
      </c>
      <c r="D7" s="841" t="s">
        <v>14</v>
      </c>
      <c r="E7" s="841"/>
      <c r="F7" s="36" t="s">
        <v>58</v>
      </c>
      <c r="G7" s="36" t="s">
        <v>16</v>
      </c>
      <c r="H7" s="36" t="s">
        <v>10</v>
      </c>
      <c r="I7" s="36" t="s">
        <v>59</v>
      </c>
      <c r="J7" s="37" t="s">
        <v>18</v>
      </c>
      <c r="K7" s="37" t="s">
        <v>19</v>
      </c>
      <c r="L7" s="37" t="s">
        <v>33</v>
      </c>
      <c r="M7" s="37" t="s">
        <v>20</v>
      </c>
      <c r="N7" s="37" t="s">
        <v>21</v>
      </c>
      <c r="O7" s="37" t="s">
        <v>34</v>
      </c>
      <c r="P7" s="37" t="s">
        <v>22</v>
      </c>
      <c r="Q7" s="37" t="s">
        <v>10</v>
      </c>
      <c r="R7" s="38" t="s">
        <v>23</v>
      </c>
      <c r="S7" s="38" t="s">
        <v>24</v>
      </c>
      <c r="T7" s="38" t="s">
        <v>16</v>
      </c>
      <c r="U7" s="38" t="s">
        <v>35</v>
      </c>
      <c r="V7" s="38" t="s">
        <v>36</v>
      </c>
      <c r="W7" s="39"/>
      <c r="X7" s="837"/>
      <c r="Y7" s="839"/>
      <c r="Z7" s="34" t="s">
        <v>25</v>
      </c>
      <c r="AA7" s="34" t="s">
        <v>26</v>
      </c>
    </row>
    <row r="8" spans="1:31" ht="58.5" customHeight="1">
      <c r="A8" s="574">
        <v>1</v>
      </c>
      <c r="B8" s="522" t="s">
        <v>60</v>
      </c>
      <c r="C8" s="522" t="s">
        <v>61</v>
      </c>
      <c r="D8" s="522" t="s">
        <v>39</v>
      </c>
      <c r="E8" s="562" t="str">
        <f>VLOOKUP(D8,'[12]Vinculos '!$D$3:$E$8,2,FALSE)</f>
        <v>2. Diseñar e implementar una estrategia de innovación que permita hacer más eficiente la gestión de la Unidad.</v>
      </c>
      <c r="F8" s="522" t="s">
        <v>62</v>
      </c>
      <c r="G8" s="586">
        <v>1</v>
      </c>
      <c r="H8" s="576"/>
      <c r="I8" s="522" t="s">
        <v>29</v>
      </c>
      <c r="J8" s="522" t="s">
        <v>42</v>
      </c>
      <c r="K8" s="522" t="s">
        <v>63</v>
      </c>
      <c r="L8" s="522" t="s">
        <v>64</v>
      </c>
      <c r="M8" s="586">
        <v>0.3</v>
      </c>
      <c r="N8" s="556">
        <v>45293</v>
      </c>
      <c r="O8" s="556">
        <v>45656</v>
      </c>
      <c r="P8" s="522" t="s">
        <v>65</v>
      </c>
      <c r="Q8" s="576"/>
      <c r="R8" s="57" t="s">
        <v>66</v>
      </c>
      <c r="S8" s="18" t="s">
        <v>53</v>
      </c>
      <c r="T8" s="28">
        <v>0.1</v>
      </c>
      <c r="U8" s="29">
        <v>45293</v>
      </c>
      <c r="V8" s="29">
        <v>45381</v>
      </c>
      <c r="W8" s="15">
        <f t="shared" ref="W8:W30" si="0">V8-U8</f>
        <v>88</v>
      </c>
      <c r="X8" s="18"/>
      <c r="Y8" s="18">
        <f t="shared" ref="Y8:Y15" si="1">IF(X8="ejecutado",1,0)</f>
        <v>0</v>
      </c>
      <c r="Z8" s="18"/>
      <c r="AA8" s="18"/>
      <c r="AB8" s="14"/>
      <c r="AC8" s="14"/>
      <c r="AD8" s="14"/>
      <c r="AE8" s="14"/>
    </row>
    <row r="9" spans="1:31" ht="58.5" customHeight="1">
      <c r="A9" s="574"/>
      <c r="B9" s="522"/>
      <c r="C9" s="522"/>
      <c r="D9" s="522"/>
      <c r="E9" s="562"/>
      <c r="F9" s="522"/>
      <c r="G9" s="586"/>
      <c r="H9" s="576"/>
      <c r="I9" s="522"/>
      <c r="J9" s="522"/>
      <c r="K9" s="522"/>
      <c r="L9" s="522"/>
      <c r="M9" s="574"/>
      <c r="N9" s="574"/>
      <c r="O9" s="556"/>
      <c r="P9" s="522"/>
      <c r="Q9" s="576"/>
      <c r="R9" s="57" t="s">
        <v>67</v>
      </c>
      <c r="S9" s="18" t="s">
        <v>53</v>
      </c>
      <c r="T9" s="28">
        <v>0.2</v>
      </c>
      <c r="U9" s="29">
        <v>45293</v>
      </c>
      <c r="V9" s="58">
        <v>45412</v>
      </c>
      <c r="W9" s="15">
        <f t="shared" si="0"/>
        <v>119</v>
      </c>
      <c r="X9" s="18"/>
      <c r="Y9" s="18">
        <f t="shared" si="1"/>
        <v>0</v>
      </c>
      <c r="Z9" s="18"/>
      <c r="AA9" s="18"/>
      <c r="AB9" s="14"/>
      <c r="AC9" s="14"/>
      <c r="AD9" s="14"/>
      <c r="AE9" s="14"/>
    </row>
    <row r="10" spans="1:31" ht="58.5" customHeight="1">
      <c r="A10" s="574"/>
      <c r="B10" s="522"/>
      <c r="C10" s="522"/>
      <c r="D10" s="522"/>
      <c r="E10" s="562"/>
      <c r="F10" s="522"/>
      <c r="G10" s="586"/>
      <c r="H10" s="576"/>
      <c r="I10" s="522"/>
      <c r="J10" s="522"/>
      <c r="K10" s="522"/>
      <c r="L10" s="522"/>
      <c r="M10" s="574"/>
      <c r="N10" s="574"/>
      <c r="O10" s="556"/>
      <c r="P10" s="522"/>
      <c r="Q10" s="576"/>
      <c r="R10" s="57" t="s">
        <v>68</v>
      </c>
      <c r="S10" s="18" t="s">
        <v>53</v>
      </c>
      <c r="T10" s="28">
        <v>0.1</v>
      </c>
      <c r="U10" s="29">
        <v>45323</v>
      </c>
      <c r="V10" s="29">
        <v>45381</v>
      </c>
      <c r="W10" s="15"/>
      <c r="X10" s="18"/>
      <c r="Y10" s="18"/>
      <c r="Z10" s="18"/>
      <c r="AA10" s="18"/>
      <c r="AB10" s="14"/>
      <c r="AC10" s="14"/>
      <c r="AD10" s="14"/>
      <c r="AE10" s="14"/>
    </row>
    <row r="11" spans="1:31" ht="58.5" customHeight="1">
      <c r="A11" s="574"/>
      <c r="B11" s="522"/>
      <c r="C11" s="522"/>
      <c r="D11" s="522"/>
      <c r="E11" s="562"/>
      <c r="F11" s="522"/>
      <c r="G11" s="586"/>
      <c r="H11" s="576"/>
      <c r="I11" s="522"/>
      <c r="J11" s="522"/>
      <c r="K11" s="522"/>
      <c r="L11" s="522"/>
      <c r="M11" s="574"/>
      <c r="N11" s="574"/>
      <c r="O11" s="556"/>
      <c r="P11" s="522"/>
      <c r="Q11" s="576"/>
      <c r="R11" s="57" t="s">
        <v>69</v>
      </c>
      <c r="S11" s="18" t="s">
        <v>53</v>
      </c>
      <c r="T11" s="28">
        <v>0.2</v>
      </c>
      <c r="U11" s="29">
        <v>45383</v>
      </c>
      <c r="V11" s="29">
        <v>45473</v>
      </c>
      <c r="W11" s="15"/>
      <c r="X11" s="18"/>
      <c r="Y11" s="18"/>
      <c r="Z11" s="18"/>
      <c r="AA11" s="18"/>
      <c r="AB11" s="14"/>
      <c r="AC11" s="14"/>
      <c r="AD11" s="14"/>
      <c r="AE11" s="14"/>
    </row>
    <row r="12" spans="1:31" ht="58.5" customHeight="1">
      <c r="A12" s="574"/>
      <c r="B12" s="522"/>
      <c r="C12" s="522"/>
      <c r="D12" s="522"/>
      <c r="E12" s="562"/>
      <c r="F12" s="522"/>
      <c r="G12" s="586"/>
      <c r="H12" s="576"/>
      <c r="I12" s="522"/>
      <c r="J12" s="522"/>
      <c r="K12" s="522"/>
      <c r="L12" s="522"/>
      <c r="M12" s="574"/>
      <c r="N12" s="574"/>
      <c r="O12" s="556"/>
      <c r="P12" s="522"/>
      <c r="Q12" s="576"/>
      <c r="R12" s="57" t="s">
        <v>70</v>
      </c>
      <c r="S12" s="18" t="s">
        <v>53</v>
      </c>
      <c r="T12" s="28">
        <v>0.1</v>
      </c>
      <c r="U12" s="29">
        <v>45383</v>
      </c>
      <c r="V12" s="29">
        <v>45473</v>
      </c>
      <c r="W12" s="15">
        <f t="shared" si="0"/>
        <v>90</v>
      </c>
      <c r="X12" s="18"/>
      <c r="Y12" s="18">
        <f t="shared" si="1"/>
        <v>0</v>
      </c>
      <c r="Z12" s="18"/>
      <c r="AA12" s="18"/>
      <c r="AB12" s="14"/>
      <c r="AC12" s="14"/>
      <c r="AD12" s="14"/>
      <c r="AE12" s="14"/>
    </row>
    <row r="13" spans="1:31" ht="58.5" customHeight="1">
      <c r="A13" s="574"/>
      <c r="B13" s="522"/>
      <c r="C13" s="522"/>
      <c r="D13" s="522"/>
      <c r="E13" s="562"/>
      <c r="F13" s="522"/>
      <c r="G13" s="586"/>
      <c r="H13" s="576"/>
      <c r="I13" s="522"/>
      <c r="J13" s="522"/>
      <c r="K13" s="522"/>
      <c r="L13" s="522"/>
      <c r="M13" s="574"/>
      <c r="N13" s="574"/>
      <c r="O13" s="556"/>
      <c r="P13" s="522"/>
      <c r="Q13" s="576"/>
      <c r="R13" s="57" t="s">
        <v>71</v>
      </c>
      <c r="S13" s="18" t="s">
        <v>53</v>
      </c>
      <c r="T13" s="28">
        <v>0.15</v>
      </c>
      <c r="U13" s="29">
        <v>45474</v>
      </c>
      <c r="V13" s="29">
        <v>45565</v>
      </c>
      <c r="W13" s="15">
        <f t="shared" si="0"/>
        <v>91</v>
      </c>
      <c r="X13" s="18"/>
      <c r="Y13" s="18">
        <f t="shared" si="1"/>
        <v>0</v>
      </c>
      <c r="Z13" s="18"/>
      <c r="AA13" s="18"/>
      <c r="AB13" s="14"/>
      <c r="AC13" s="14"/>
      <c r="AD13" s="14"/>
      <c r="AE13" s="14"/>
    </row>
    <row r="14" spans="1:31" ht="58.5" customHeight="1">
      <c r="A14" s="574"/>
      <c r="B14" s="522"/>
      <c r="C14" s="522"/>
      <c r="D14" s="522"/>
      <c r="E14" s="562"/>
      <c r="F14" s="522"/>
      <c r="G14" s="586"/>
      <c r="H14" s="576"/>
      <c r="I14" s="522"/>
      <c r="J14" s="522"/>
      <c r="K14" s="522"/>
      <c r="L14" s="522"/>
      <c r="M14" s="574"/>
      <c r="N14" s="574"/>
      <c r="O14" s="556"/>
      <c r="P14" s="522"/>
      <c r="Q14" s="576"/>
      <c r="R14" s="57" t="s">
        <v>72</v>
      </c>
      <c r="S14" s="18" t="s">
        <v>53</v>
      </c>
      <c r="T14" s="28">
        <v>0.15</v>
      </c>
      <c r="U14" s="29">
        <v>45566</v>
      </c>
      <c r="V14" s="29">
        <v>45656</v>
      </c>
      <c r="W14" s="15">
        <f t="shared" si="0"/>
        <v>90</v>
      </c>
      <c r="X14" s="18"/>
      <c r="Y14" s="18">
        <f t="shared" si="1"/>
        <v>0</v>
      </c>
      <c r="Z14" s="18"/>
      <c r="AA14" s="18"/>
      <c r="AB14" s="14"/>
      <c r="AC14" s="14"/>
      <c r="AD14" s="14"/>
      <c r="AE14" s="14"/>
    </row>
    <row r="15" spans="1:31" ht="54" customHeight="1">
      <c r="A15" s="574"/>
      <c r="B15" s="522"/>
      <c r="C15" s="522"/>
      <c r="D15" s="522"/>
      <c r="E15" s="562"/>
      <c r="F15" s="522"/>
      <c r="G15" s="586"/>
      <c r="H15" s="576"/>
      <c r="I15" s="522"/>
      <c r="J15" s="522" t="s">
        <v>42</v>
      </c>
      <c r="K15" s="522" t="s">
        <v>73</v>
      </c>
      <c r="L15" s="522" t="s">
        <v>74</v>
      </c>
      <c r="M15" s="586">
        <v>0.2</v>
      </c>
      <c r="N15" s="556">
        <v>45474</v>
      </c>
      <c r="O15" s="556">
        <v>45656</v>
      </c>
      <c r="P15" s="522" t="s">
        <v>75</v>
      </c>
      <c r="Q15" s="576"/>
      <c r="R15" s="57" t="s">
        <v>76</v>
      </c>
      <c r="S15" s="18" t="s">
        <v>53</v>
      </c>
      <c r="T15" s="28">
        <v>0.2</v>
      </c>
      <c r="U15" s="29">
        <v>45474</v>
      </c>
      <c r="V15" s="29">
        <v>45535</v>
      </c>
      <c r="W15" s="15">
        <f t="shared" si="0"/>
        <v>61</v>
      </c>
      <c r="X15" s="18"/>
      <c r="Y15" s="18">
        <f t="shared" si="1"/>
        <v>0</v>
      </c>
      <c r="Z15" s="18"/>
      <c r="AA15" s="18"/>
    </row>
    <row r="16" spans="1:31" ht="40.5" customHeight="1">
      <c r="A16" s="574"/>
      <c r="B16" s="522"/>
      <c r="C16" s="522"/>
      <c r="D16" s="522"/>
      <c r="E16" s="562"/>
      <c r="F16" s="522"/>
      <c r="G16" s="586"/>
      <c r="H16" s="576"/>
      <c r="I16" s="522"/>
      <c r="J16" s="522"/>
      <c r="K16" s="522"/>
      <c r="L16" s="522"/>
      <c r="M16" s="586"/>
      <c r="N16" s="574"/>
      <c r="O16" s="574"/>
      <c r="P16" s="522"/>
      <c r="Q16" s="576"/>
      <c r="R16" s="57" t="s">
        <v>77</v>
      </c>
      <c r="S16" s="18" t="s">
        <v>53</v>
      </c>
      <c r="T16" s="28">
        <v>0.25</v>
      </c>
      <c r="U16" s="29">
        <v>45488</v>
      </c>
      <c r="V16" s="29">
        <v>45565</v>
      </c>
      <c r="W16" s="15">
        <f t="shared" si="0"/>
        <v>77</v>
      </c>
      <c r="X16" s="18"/>
      <c r="Y16" s="18"/>
      <c r="Z16" s="18"/>
      <c r="AA16" s="18"/>
    </row>
    <row r="17" spans="1:27" ht="49.5" customHeight="1">
      <c r="A17" s="574"/>
      <c r="B17" s="522"/>
      <c r="C17" s="522"/>
      <c r="D17" s="522"/>
      <c r="E17" s="562"/>
      <c r="F17" s="522"/>
      <c r="G17" s="586"/>
      <c r="H17" s="576"/>
      <c r="I17" s="522"/>
      <c r="J17" s="522"/>
      <c r="K17" s="522"/>
      <c r="L17" s="522"/>
      <c r="M17" s="574"/>
      <c r="N17" s="574"/>
      <c r="O17" s="574"/>
      <c r="P17" s="522"/>
      <c r="Q17" s="576"/>
      <c r="R17" s="59" t="s">
        <v>78</v>
      </c>
      <c r="S17" s="18" t="s">
        <v>53</v>
      </c>
      <c r="T17" s="28">
        <v>0.25</v>
      </c>
      <c r="U17" s="29">
        <v>45488</v>
      </c>
      <c r="V17" s="29">
        <v>45611</v>
      </c>
      <c r="W17" s="15">
        <f t="shared" si="0"/>
        <v>123</v>
      </c>
      <c r="X17" s="18"/>
      <c r="Y17" s="18">
        <f t="shared" ref="Y17:Y30" si="2">IF(X17="ejecutado",1,0)</f>
        <v>0</v>
      </c>
      <c r="Z17" s="18"/>
      <c r="AA17" s="18"/>
    </row>
    <row r="18" spans="1:27" ht="49.5" customHeight="1">
      <c r="A18" s="574"/>
      <c r="B18" s="522"/>
      <c r="C18" s="522"/>
      <c r="D18" s="522"/>
      <c r="E18" s="562"/>
      <c r="F18" s="522"/>
      <c r="G18" s="586"/>
      <c r="H18" s="576"/>
      <c r="I18" s="522"/>
      <c r="J18" s="522"/>
      <c r="K18" s="522"/>
      <c r="L18" s="522"/>
      <c r="M18" s="574"/>
      <c r="N18" s="574"/>
      <c r="O18" s="574"/>
      <c r="P18" s="522"/>
      <c r="Q18" s="576"/>
      <c r="R18" s="59" t="s">
        <v>79</v>
      </c>
      <c r="S18" s="18" t="s">
        <v>53</v>
      </c>
      <c r="T18" s="28">
        <v>0.2</v>
      </c>
      <c r="U18" s="29">
        <v>45536</v>
      </c>
      <c r="V18" s="29">
        <v>45626</v>
      </c>
      <c r="W18" s="15">
        <f t="shared" si="0"/>
        <v>90</v>
      </c>
      <c r="X18" s="18"/>
      <c r="Y18" s="18">
        <f t="shared" si="2"/>
        <v>0</v>
      </c>
      <c r="Z18" s="18"/>
      <c r="AA18" s="18"/>
    </row>
    <row r="19" spans="1:27" ht="48" customHeight="1">
      <c r="A19" s="574"/>
      <c r="B19" s="522"/>
      <c r="C19" s="522"/>
      <c r="D19" s="522"/>
      <c r="E19" s="562"/>
      <c r="F19" s="522"/>
      <c r="G19" s="586"/>
      <c r="H19" s="576"/>
      <c r="I19" s="522"/>
      <c r="J19" s="522"/>
      <c r="K19" s="522"/>
      <c r="L19" s="522"/>
      <c r="M19" s="574"/>
      <c r="N19" s="574"/>
      <c r="O19" s="574"/>
      <c r="P19" s="522"/>
      <c r="Q19" s="576"/>
      <c r="R19" s="60" t="s">
        <v>80</v>
      </c>
      <c r="S19" s="18" t="s">
        <v>53</v>
      </c>
      <c r="T19" s="28">
        <v>0.1</v>
      </c>
      <c r="U19" s="29">
        <v>45566</v>
      </c>
      <c r="V19" s="29">
        <v>45656</v>
      </c>
      <c r="W19" s="15">
        <f t="shared" si="0"/>
        <v>90</v>
      </c>
      <c r="X19" s="18"/>
      <c r="Y19" s="18">
        <f t="shared" si="2"/>
        <v>0</v>
      </c>
      <c r="Z19" s="18"/>
      <c r="AA19" s="18"/>
    </row>
    <row r="20" spans="1:27" ht="15.75" customHeight="1">
      <c r="A20" s="574"/>
      <c r="B20" s="522"/>
      <c r="C20" s="522"/>
      <c r="D20" s="522"/>
      <c r="E20" s="562"/>
      <c r="F20" s="522"/>
      <c r="G20" s="586"/>
      <c r="H20" s="576"/>
      <c r="I20" s="522"/>
      <c r="J20" s="522"/>
      <c r="K20" s="522"/>
      <c r="L20" s="522"/>
      <c r="M20" s="574"/>
      <c r="N20" s="574"/>
      <c r="O20" s="574"/>
      <c r="P20" s="522"/>
      <c r="Q20" s="576"/>
      <c r="R20" s="61"/>
      <c r="S20" s="18"/>
      <c r="T20" s="18"/>
      <c r="U20" s="18"/>
      <c r="V20" s="18"/>
      <c r="W20" s="15">
        <f t="shared" si="0"/>
        <v>0</v>
      </c>
      <c r="X20" s="18"/>
      <c r="Y20" s="18">
        <f t="shared" si="2"/>
        <v>0</v>
      </c>
      <c r="Z20" s="18"/>
      <c r="AA20" s="18"/>
    </row>
    <row r="21" spans="1:27" ht="15.75" customHeight="1">
      <c r="A21" s="574"/>
      <c r="B21" s="522"/>
      <c r="C21" s="522"/>
      <c r="D21" s="522"/>
      <c r="E21" s="562"/>
      <c r="F21" s="522"/>
      <c r="G21" s="586"/>
      <c r="H21" s="576"/>
      <c r="I21" s="522"/>
      <c r="J21" s="522"/>
      <c r="K21" s="522"/>
      <c r="L21" s="522"/>
      <c r="M21" s="574"/>
      <c r="N21" s="574"/>
      <c r="O21" s="574"/>
      <c r="P21" s="522"/>
      <c r="Q21" s="576"/>
      <c r="R21" s="61"/>
      <c r="S21" s="18"/>
      <c r="T21" s="18"/>
      <c r="U21" s="18"/>
      <c r="V21" s="18"/>
      <c r="W21" s="15">
        <f t="shared" si="0"/>
        <v>0</v>
      </c>
      <c r="X21" s="18"/>
      <c r="Y21" s="18">
        <f t="shared" si="2"/>
        <v>0</v>
      </c>
      <c r="Z21" s="18"/>
      <c r="AA21" s="18"/>
    </row>
    <row r="22" spans="1:27" ht="15.75" customHeight="1">
      <c r="A22" s="574"/>
      <c r="B22" s="522"/>
      <c r="C22" s="522"/>
      <c r="D22" s="522"/>
      <c r="E22" s="562"/>
      <c r="F22" s="522"/>
      <c r="G22" s="586"/>
      <c r="H22" s="576"/>
      <c r="I22" s="522"/>
      <c r="J22" s="522"/>
      <c r="K22" s="522"/>
      <c r="L22" s="522"/>
      <c r="M22" s="574"/>
      <c r="N22" s="574"/>
      <c r="O22" s="574"/>
      <c r="P22" s="522"/>
      <c r="Q22" s="576"/>
      <c r="R22" s="61"/>
      <c r="S22" s="18"/>
      <c r="T22" s="18"/>
      <c r="U22" s="18"/>
      <c r="V22" s="18"/>
      <c r="W22" s="15">
        <f t="shared" si="0"/>
        <v>0</v>
      </c>
      <c r="X22" s="18"/>
      <c r="Y22" s="18">
        <f t="shared" si="2"/>
        <v>0</v>
      </c>
      <c r="Z22" s="18"/>
      <c r="AA22" s="18"/>
    </row>
    <row r="23" spans="1:27" ht="15.75" customHeight="1">
      <c r="A23" s="574"/>
      <c r="B23" s="522"/>
      <c r="C23" s="522"/>
      <c r="D23" s="522"/>
      <c r="E23" s="562"/>
      <c r="F23" s="522"/>
      <c r="G23" s="586"/>
      <c r="H23" s="576"/>
      <c r="I23" s="522"/>
      <c r="J23" s="522"/>
      <c r="K23" s="522"/>
      <c r="L23" s="522"/>
      <c r="M23" s="574"/>
      <c r="N23" s="574"/>
      <c r="O23" s="574"/>
      <c r="P23" s="522"/>
      <c r="Q23" s="576"/>
      <c r="R23" s="61"/>
      <c r="S23" s="18"/>
      <c r="T23" s="18"/>
      <c r="U23" s="62"/>
      <c r="V23" s="18"/>
      <c r="W23" s="15">
        <f t="shared" si="0"/>
        <v>0</v>
      </c>
      <c r="X23" s="18"/>
      <c r="Y23" s="18">
        <f t="shared" si="2"/>
        <v>0</v>
      </c>
      <c r="Z23" s="18"/>
      <c r="AA23" s="18"/>
    </row>
    <row r="24" spans="1:27" ht="47.25" customHeight="1">
      <c r="A24" s="574"/>
      <c r="B24" s="522"/>
      <c r="C24" s="522"/>
      <c r="D24" s="522"/>
      <c r="E24" s="562"/>
      <c r="F24" s="522"/>
      <c r="G24" s="586"/>
      <c r="H24" s="576"/>
      <c r="I24" s="522"/>
      <c r="J24" s="522" t="s">
        <v>42</v>
      </c>
      <c r="K24" s="522" t="s">
        <v>43</v>
      </c>
      <c r="L24" s="522" t="s">
        <v>81</v>
      </c>
      <c r="M24" s="586">
        <v>0.2</v>
      </c>
      <c r="N24" s="556">
        <v>45293</v>
      </c>
      <c r="O24" s="556">
        <v>45565</v>
      </c>
      <c r="P24" s="522" t="s">
        <v>82</v>
      </c>
      <c r="Q24" s="576"/>
      <c r="R24" s="59" t="s">
        <v>83</v>
      </c>
      <c r="S24" s="18" t="s">
        <v>53</v>
      </c>
      <c r="T24" s="28">
        <v>0.2</v>
      </c>
      <c r="U24" s="58">
        <v>45293</v>
      </c>
      <c r="V24" s="58">
        <v>45381</v>
      </c>
      <c r="W24" s="15">
        <f t="shared" si="0"/>
        <v>88</v>
      </c>
      <c r="X24" s="18"/>
      <c r="Y24" s="18">
        <f t="shared" si="2"/>
        <v>0</v>
      </c>
      <c r="Z24" s="18"/>
      <c r="AA24" s="18"/>
    </row>
    <row r="25" spans="1:27" ht="47.25" customHeight="1">
      <c r="A25" s="574"/>
      <c r="B25" s="522"/>
      <c r="C25" s="522"/>
      <c r="D25" s="522"/>
      <c r="E25" s="562"/>
      <c r="F25" s="522"/>
      <c r="G25" s="586"/>
      <c r="H25" s="576"/>
      <c r="I25" s="522"/>
      <c r="J25" s="522"/>
      <c r="K25" s="522"/>
      <c r="L25" s="522"/>
      <c r="M25" s="574"/>
      <c r="N25" s="574"/>
      <c r="O25" s="574"/>
      <c r="P25" s="522"/>
      <c r="Q25" s="576"/>
      <c r="R25" s="59" t="s">
        <v>84</v>
      </c>
      <c r="S25" s="18" t="s">
        <v>53</v>
      </c>
      <c r="T25" s="28">
        <v>0.2</v>
      </c>
      <c r="U25" s="58">
        <v>45293</v>
      </c>
      <c r="V25" s="58">
        <v>45381</v>
      </c>
      <c r="W25" s="15">
        <f t="shared" si="0"/>
        <v>88</v>
      </c>
      <c r="X25" s="18"/>
      <c r="Y25" s="18">
        <f t="shared" si="2"/>
        <v>0</v>
      </c>
      <c r="Z25" s="18"/>
      <c r="AA25" s="18"/>
    </row>
    <row r="26" spans="1:27" ht="47.25" customHeight="1">
      <c r="A26" s="574"/>
      <c r="B26" s="522"/>
      <c r="C26" s="522"/>
      <c r="D26" s="522"/>
      <c r="E26" s="562"/>
      <c r="F26" s="522"/>
      <c r="G26" s="586"/>
      <c r="H26" s="576"/>
      <c r="I26" s="522"/>
      <c r="J26" s="522"/>
      <c r="K26" s="522"/>
      <c r="L26" s="522"/>
      <c r="M26" s="574"/>
      <c r="N26" s="574"/>
      <c r="O26" s="574"/>
      <c r="P26" s="522"/>
      <c r="Q26" s="576"/>
      <c r="R26" s="59" t="s">
        <v>85</v>
      </c>
      <c r="S26" s="18" t="s">
        <v>53</v>
      </c>
      <c r="T26" s="28">
        <v>0.2</v>
      </c>
      <c r="U26" s="58">
        <v>45323</v>
      </c>
      <c r="V26" s="58">
        <v>45412</v>
      </c>
      <c r="W26" s="15">
        <f t="shared" si="0"/>
        <v>89</v>
      </c>
      <c r="X26" s="18"/>
      <c r="Y26" s="18">
        <f t="shared" si="2"/>
        <v>0</v>
      </c>
      <c r="Z26" s="18"/>
      <c r="AA26" s="18"/>
    </row>
    <row r="27" spans="1:27" ht="47.25" customHeight="1">
      <c r="A27" s="574"/>
      <c r="B27" s="522"/>
      <c r="C27" s="522"/>
      <c r="D27" s="522"/>
      <c r="E27" s="562"/>
      <c r="F27" s="522"/>
      <c r="G27" s="586"/>
      <c r="H27" s="576"/>
      <c r="I27" s="522"/>
      <c r="J27" s="522"/>
      <c r="K27" s="522"/>
      <c r="L27" s="522"/>
      <c r="M27" s="574"/>
      <c r="N27" s="574"/>
      <c r="O27" s="574"/>
      <c r="P27" s="522"/>
      <c r="Q27" s="576"/>
      <c r="R27" s="59" t="s">
        <v>86</v>
      </c>
      <c r="S27" s="18" t="s">
        <v>53</v>
      </c>
      <c r="T27" s="28">
        <v>0.2</v>
      </c>
      <c r="U27" s="58">
        <v>45413</v>
      </c>
      <c r="V27" s="58">
        <v>45442</v>
      </c>
      <c r="W27" s="15">
        <f t="shared" si="0"/>
        <v>29</v>
      </c>
      <c r="X27" s="18"/>
      <c r="Y27" s="18">
        <f t="shared" si="2"/>
        <v>0</v>
      </c>
      <c r="Z27" s="18"/>
      <c r="AA27" s="18"/>
    </row>
    <row r="28" spans="1:27" ht="47.25" customHeight="1">
      <c r="A28" s="574"/>
      <c r="B28" s="522"/>
      <c r="C28" s="522"/>
      <c r="D28" s="522"/>
      <c r="E28" s="562"/>
      <c r="F28" s="522"/>
      <c r="G28" s="586"/>
      <c r="H28" s="576"/>
      <c r="I28" s="522"/>
      <c r="J28" s="522"/>
      <c r="K28" s="522"/>
      <c r="L28" s="522"/>
      <c r="M28" s="574"/>
      <c r="N28" s="574"/>
      <c r="O28" s="574"/>
      <c r="P28" s="522"/>
      <c r="Q28" s="576"/>
      <c r="R28" s="59" t="s">
        <v>87</v>
      </c>
      <c r="S28" s="18" t="s">
        <v>53</v>
      </c>
      <c r="T28" s="28">
        <v>0.1</v>
      </c>
      <c r="U28" s="58">
        <v>45413</v>
      </c>
      <c r="V28" s="58">
        <v>45473</v>
      </c>
      <c r="W28" s="15">
        <f t="shared" si="0"/>
        <v>60</v>
      </c>
      <c r="X28" s="18"/>
      <c r="Y28" s="18"/>
      <c r="Z28" s="18"/>
      <c r="AA28" s="18"/>
    </row>
    <row r="29" spans="1:27" ht="47.25" customHeight="1">
      <c r="A29" s="574"/>
      <c r="B29" s="522"/>
      <c r="C29" s="522"/>
      <c r="D29" s="522"/>
      <c r="E29" s="562"/>
      <c r="F29" s="522"/>
      <c r="G29" s="586"/>
      <c r="H29" s="576"/>
      <c r="I29" s="522"/>
      <c r="J29" s="522"/>
      <c r="K29" s="522"/>
      <c r="L29" s="522"/>
      <c r="M29" s="574"/>
      <c r="N29" s="574"/>
      <c r="O29" s="574"/>
      <c r="P29" s="522"/>
      <c r="Q29" s="576"/>
      <c r="R29" s="59" t="s">
        <v>88</v>
      </c>
      <c r="S29" s="18" t="s">
        <v>53</v>
      </c>
      <c r="T29" s="28">
        <v>0.1</v>
      </c>
      <c r="U29" s="58">
        <v>45474</v>
      </c>
      <c r="V29" s="58">
        <v>45565</v>
      </c>
      <c r="W29" s="15">
        <f t="shared" si="0"/>
        <v>91</v>
      </c>
      <c r="X29" s="18"/>
      <c r="Y29" s="18">
        <f t="shared" si="2"/>
        <v>0</v>
      </c>
      <c r="Z29" s="18"/>
      <c r="AA29" s="18"/>
    </row>
    <row r="30" spans="1:27" s="65" customFormat="1" ht="51" customHeight="1">
      <c r="A30" s="574"/>
      <c r="B30" s="522"/>
      <c r="C30" s="522"/>
      <c r="D30" s="522"/>
      <c r="E30" s="562"/>
      <c r="F30" s="522"/>
      <c r="G30" s="586"/>
      <c r="H30" s="576"/>
      <c r="I30" s="522"/>
      <c r="J30" s="522" t="s">
        <v>89</v>
      </c>
      <c r="K30" s="522" t="s">
        <v>63</v>
      </c>
      <c r="L30" s="522" t="s">
        <v>90</v>
      </c>
      <c r="M30" s="586">
        <v>0.3</v>
      </c>
      <c r="N30" s="556">
        <v>45293</v>
      </c>
      <c r="O30" s="556">
        <v>45656</v>
      </c>
      <c r="P30" s="522" t="s">
        <v>91</v>
      </c>
      <c r="Q30" s="576"/>
      <c r="R30" s="63" t="s">
        <v>92</v>
      </c>
      <c r="S30" s="48" t="s">
        <v>93</v>
      </c>
      <c r="T30" s="28">
        <v>0.12</v>
      </c>
      <c r="U30" s="29">
        <v>45293</v>
      </c>
      <c r="V30" s="29">
        <v>45381</v>
      </c>
      <c r="W30" s="64">
        <f t="shared" si="0"/>
        <v>88</v>
      </c>
      <c r="X30" s="48"/>
      <c r="Y30" s="48">
        <f t="shared" si="2"/>
        <v>0</v>
      </c>
      <c r="Z30" s="48"/>
      <c r="AA30" s="48"/>
    </row>
    <row r="31" spans="1:27" s="65" customFormat="1" ht="51" customHeight="1">
      <c r="A31" s="574"/>
      <c r="B31" s="522"/>
      <c r="C31" s="522"/>
      <c r="D31" s="522"/>
      <c r="E31" s="562"/>
      <c r="F31" s="522"/>
      <c r="G31" s="586"/>
      <c r="H31" s="576"/>
      <c r="I31" s="522"/>
      <c r="J31" s="522"/>
      <c r="K31" s="522"/>
      <c r="L31" s="522"/>
      <c r="M31" s="586"/>
      <c r="N31" s="574"/>
      <c r="O31" s="574"/>
      <c r="P31" s="522"/>
      <c r="Q31" s="576"/>
      <c r="R31" s="63" t="s">
        <v>94</v>
      </c>
      <c r="S31" s="48" t="s">
        <v>93</v>
      </c>
      <c r="T31" s="28">
        <v>0.13</v>
      </c>
      <c r="U31" s="29">
        <v>45293</v>
      </c>
      <c r="V31" s="29">
        <v>45381</v>
      </c>
      <c r="W31" s="64"/>
      <c r="X31" s="48"/>
      <c r="Y31" s="48"/>
      <c r="Z31" s="48"/>
      <c r="AA31" s="48"/>
    </row>
    <row r="32" spans="1:27" s="65" customFormat="1" ht="51" customHeight="1">
      <c r="A32" s="574"/>
      <c r="B32" s="522"/>
      <c r="C32" s="522"/>
      <c r="D32" s="522"/>
      <c r="E32" s="562"/>
      <c r="F32" s="522"/>
      <c r="G32" s="586"/>
      <c r="H32" s="576"/>
      <c r="I32" s="522"/>
      <c r="J32" s="522"/>
      <c r="K32" s="522"/>
      <c r="L32" s="522"/>
      <c r="M32" s="574"/>
      <c r="N32" s="574"/>
      <c r="O32" s="574"/>
      <c r="P32" s="522"/>
      <c r="Q32" s="576"/>
      <c r="R32" s="63" t="s">
        <v>95</v>
      </c>
      <c r="S32" s="48" t="s">
        <v>93</v>
      </c>
      <c r="T32" s="28">
        <v>0.12</v>
      </c>
      <c r="U32" s="29">
        <v>45383</v>
      </c>
      <c r="V32" s="29">
        <v>45473</v>
      </c>
      <c r="W32" s="64">
        <f t="shared" ref="W32:W44" si="3">V32-U32</f>
        <v>90</v>
      </c>
      <c r="X32" s="48"/>
      <c r="Y32" s="48">
        <f t="shared" ref="Y32:Y44" si="4">IF(X32="ejecutado",1,0)</f>
        <v>0</v>
      </c>
      <c r="Z32" s="48"/>
      <c r="AA32" s="48"/>
    </row>
    <row r="33" spans="1:27" s="65" customFormat="1" ht="51" customHeight="1">
      <c r="A33" s="574"/>
      <c r="B33" s="522"/>
      <c r="C33" s="522"/>
      <c r="D33" s="522"/>
      <c r="E33" s="562"/>
      <c r="F33" s="522"/>
      <c r="G33" s="586"/>
      <c r="H33" s="576"/>
      <c r="I33" s="522"/>
      <c r="J33" s="522"/>
      <c r="K33" s="522"/>
      <c r="L33" s="522"/>
      <c r="M33" s="574"/>
      <c r="N33" s="574"/>
      <c r="O33" s="574"/>
      <c r="P33" s="522"/>
      <c r="Q33" s="576"/>
      <c r="R33" s="63" t="s">
        <v>96</v>
      </c>
      <c r="S33" s="48" t="s">
        <v>93</v>
      </c>
      <c r="T33" s="28">
        <v>0.13</v>
      </c>
      <c r="U33" s="29">
        <v>45383</v>
      </c>
      <c r="V33" s="29">
        <v>45473</v>
      </c>
      <c r="W33" s="64">
        <f t="shared" si="3"/>
        <v>90</v>
      </c>
      <c r="X33" s="48"/>
      <c r="Y33" s="48">
        <f t="shared" si="4"/>
        <v>0</v>
      </c>
      <c r="Z33" s="48"/>
      <c r="AA33" s="48"/>
    </row>
    <row r="34" spans="1:27" s="65" customFormat="1" ht="51" customHeight="1">
      <c r="A34" s="574"/>
      <c r="B34" s="522"/>
      <c r="C34" s="522"/>
      <c r="D34" s="522"/>
      <c r="E34" s="562"/>
      <c r="F34" s="522"/>
      <c r="G34" s="586"/>
      <c r="H34" s="576"/>
      <c r="I34" s="522"/>
      <c r="J34" s="522"/>
      <c r="K34" s="522"/>
      <c r="L34" s="522"/>
      <c r="M34" s="574"/>
      <c r="N34" s="574"/>
      <c r="O34" s="574"/>
      <c r="P34" s="522"/>
      <c r="Q34" s="576"/>
      <c r="R34" s="63" t="s">
        <v>97</v>
      </c>
      <c r="S34" s="48" t="s">
        <v>93</v>
      </c>
      <c r="T34" s="28">
        <v>0.12</v>
      </c>
      <c r="U34" s="29">
        <v>45474</v>
      </c>
      <c r="V34" s="29">
        <v>45565</v>
      </c>
      <c r="W34" s="64">
        <f t="shared" si="3"/>
        <v>91</v>
      </c>
      <c r="X34" s="48"/>
      <c r="Y34" s="48">
        <f t="shared" si="4"/>
        <v>0</v>
      </c>
      <c r="Z34" s="48"/>
      <c r="AA34" s="48"/>
    </row>
    <row r="35" spans="1:27" s="65" customFormat="1" ht="51" customHeight="1">
      <c r="A35" s="574"/>
      <c r="B35" s="522"/>
      <c r="C35" s="522"/>
      <c r="D35" s="522"/>
      <c r="E35" s="562"/>
      <c r="F35" s="522"/>
      <c r="G35" s="586"/>
      <c r="H35" s="576"/>
      <c r="I35" s="522"/>
      <c r="J35" s="522"/>
      <c r="K35" s="522"/>
      <c r="L35" s="522"/>
      <c r="M35" s="574"/>
      <c r="N35" s="574"/>
      <c r="O35" s="574"/>
      <c r="P35" s="522"/>
      <c r="Q35" s="576"/>
      <c r="R35" s="63" t="s">
        <v>98</v>
      </c>
      <c r="S35" s="48" t="s">
        <v>93</v>
      </c>
      <c r="T35" s="28">
        <v>0.13</v>
      </c>
      <c r="U35" s="29">
        <v>45474</v>
      </c>
      <c r="V35" s="29">
        <v>45565</v>
      </c>
      <c r="W35" s="64">
        <f t="shared" si="3"/>
        <v>91</v>
      </c>
      <c r="X35" s="48"/>
      <c r="Y35" s="48">
        <f t="shared" si="4"/>
        <v>0</v>
      </c>
      <c r="Z35" s="48"/>
      <c r="AA35" s="48"/>
    </row>
    <row r="36" spans="1:27" s="65" customFormat="1" ht="51" customHeight="1">
      <c r="A36" s="574"/>
      <c r="B36" s="522"/>
      <c r="C36" s="522"/>
      <c r="D36" s="522"/>
      <c r="E36" s="562"/>
      <c r="F36" s="522"/>
      <c r="G36" s="586"/>
      <c r="H36" s="576"/>
      <c r="I36" s="522"/>
      <c r="J36" s="522"/>
      <c r="K36" s="522"/>
      <c r="L36" s="522"/>
      <c r="M36" s="574"/>
      <c r="N36" s="574"/>
      <c r="O36" s="574"/>
      <c r="P36" s="522"/>
      <c r="Q36" s="576"/>
      <c r="R36" s="63" t="s">
        <v>99</v>
      </c>
      <c r="S36" s="48" t="s">
        <v>93</v>
      </c>
      <c r="T36" s="28">
        <v>0.12</v>
      </c>
      <c r="U36" s="29">
        <v>45566</v>
      </c>
      <c r="V36" s="29">
        <v>45656</v>
      </c>
      <c r="W36" s="64">
        <f t="shared" si="3"/>
        <v>90</v>
      </c>
      <c r="X36" s="48"/>
      <c r="Y36" s="48">
        <f t="shared" si="4"/>
        <v>0</v>
      </c>
      <c r="Z36" s="48"/>
      <c r="AA36" s="48"/>
    </row>
    <row r="37" spans="1:27" s="65" customFormat="1" ht="51" customHeight="1">
      <c r="A37" s="574"/>
      <c r="B37" s="522"/>
      <c r="C37" s="522"/>
      <c r="D37" s="522"/>
      <c r="E37" s="562"/>
      <c r="F37" s="522"/>
      <c r="G37" s="586"/>
      <c r="H37" s="576"/>
      <c r="I37" s="522"/>
      <c r="J37" s="522"/>
      <c r="K37" s="522"/>
      <c r="L37" s="522"/>
      <c r="M37" s="574"/>
      <c r="N37" s="574"/>
      <c r="O37" s="574"/>
      <c r="P37" s="522"/>
      <c r="Q37" s="576"/>
      <c r="R37" s="63" t="s">
        <v>100</v>
      </c>
      <c r="S37" s="48" t="s">
        <v>93</v>
      </c>
      <c r="T37" s="28">
        <v>0.13</v>
      </c>
      <c r="U37" s="29">
        <v>45566</v>
      </c>
      <c r="V37" s="29">
        <v>45656</v>
      </c>
      <c r="W37" s="64">
        <f t="shared" si="3"/>
        <v>90</v>
      </c>
      <c r="X37" s="48"/>
      <c r="Y37" s="48">
        <f t="shared" si="4"/>
        <v>0</v>
      </c>
      <c r="Z37" s="48"/>
      <c r="AA37" s="48"/>
    </row>
    <row r="38" spans="1:27" ht="15.75" customHeight="1">
      <c r="A38" s="574"/>
      <c r="B38" s="522"/>
      <c r="C38" s="47"/>
      <c r="D38" s="522"/>
      <c r="E38" s="562"/>
      <c r="F38" s="522"/>
      <c r="G38" s="586"/>
      <c r="H38" s="576"/>
      <c r="I38" s="522"/>
      <c r="J38" s="522"/>
      <c r="K38" s="522"/>
      <c r="L38" s="522"/>
      <c r="M38" s="574"/>
      <c r="N38" s="574"/>
      <c r="O38" s="574"/>
      <c r="P38" s="522"/>
      <c r="Q38" s="576"/>
      <c r="R38" s="61"/>
      <c r="S38" s="18"/>
      <c r="T38" s="18"/>
      <c r="U38" s="18"/>
      <c r="V38" s="18"/>
      <c r="W38" s="15">
        <f t="shared" si="3"/>
        <v>0</v>
      </c>
      <c r="X38" s="18"/>
      <c r="Y38" s="18">
        <f t="shared" si="4"/>
        <v>0</v>
      </c>
      <c r="Z38" s="18"/>
      <c r="AA38" s="18"/>
    </row>
    <row r="39" spans="1:27" ht="15.75" customHeight="1">
      <c r="A39" s="763"/>
      <c r="B39" s="598"/>
      <c r="C39" s="584"/>
      <c r="D39" s="584"/>
      <c r="E39" s="602"/>
      <c r="F39" s="582"/>
      <c r="G39" s="764"/>
      <c r="H39" s="765"/>
      <c r="I39" s="590"/>
      <c r="J39" s="581"/>
      <c r="K39" s="584"/>
      <c r="L39" s="585"/>
      <c r="M39" s="764"/>
      <c r="N39" s="766"/>
      <c r="O39" s="766"/>
      <c r="P39" s="585"/>
      <c r="Q39" s="767"/>
      <c r="R39" s="22"/>
      <c r="S39" s="23"/>
      <c r="T39" s="24"/>
      <c r="U39" s="25"/>
      <c r="V39" s="26"/>
      <c r="W39" s="16">
        <f t="shared" si="3"/>
        <v>0</v>
      </c>
      <c r="X39" s="66"/>
      <c r="Y39" s="23">
        <f t="shared" si="4"/>
        <v>0</v>
      </c>
      <c r="Z39" s="23"/>
      <c r="AA39" s="67"/>
    </row>
    <row r="40" spans="1:27" ht="15.75" customHeight="1">
      <c r="A40" s="595"/>
      <c r="B40" s="598"/>
      <c r="C40" s="584"/>
      <c r="D40" s="584"/>
      <c r="E40" s="602"/>
      <c r="F40" s="528"/>
      <c r="G40" s="574"/>
      <c r="H40" s="576"/>
      <c r="I40" s="590"/>
      <c r="J40" s="581"/>
      <c r="K40" s="584"/>
      <c r="L40" s="522"/>
      <c r="M40" s="574"/>
      <c r="N40" s="574"/>
      <c r="O40" s="574"/>
      <c r="P40" s="522"/>
      <c r="Q40" s="577"/>
      <c r="R40" s="27"/>
      <c r="S40" s="18"/>
      <c r="T40" s="28"/>
      <c r="U40" s="29"/>
      <c r="V40" s="30"/>
      <c r="W40" s="16">
        <f t="shared" si="3"/>
        <v>0</v>
      </c>
      <c r="X40" s="17"/>
      <c r="Y40" s="18">
        <f t="shared" si="4"/>
        <v>0</v>
      </c>
      <c r="Z40" s="18"/>
      <c r="AA40" s="19"/>
    </row>
    <row r="41" spans="1:27" ht="15.75" customHeight="1">
      <c r="A41" s="595"/>
      <c r="B41" s="598"/>
      <c r="C41" s="584"/>
      <c r="D41" s="584"/>
      <c r="E41" s="602"/>
      <c r="F41" s="528"/>
      <c r="G41" s="574"/>
      <c r="H41" s="576"/>
      <c r="I41" s="590"/>
      <c r="J41" s="581"/>
      <c r="K41" s="584"/>
      <c r="L41" s="522"/>
      <c r="M41" s="574"/>
      <c r="N41" s="574"/>
      <c r="O41" s="574"/>
      <c r="P41" s="522"/>
      <c r="Q41" s="577"/>
      <c r="R41" s="27"/>
      <c r="S41" s="18"/>
      <c r="T41" s="28"/>
      <c r="U41" s="29"/>
      <c r="V41" s="30"/>
      <c r="W41" s="16">
        <f t="shared" si="3"/>
        <v>0</v>
      </c>
      <c r="X41" s="17"/>
      <c r="Y41" s="18">
        <f t="shared" si="4"/>
        <v>0</v>
      </c>
      <c r="Z41" s="18"/>
      <c r="AA41" s="19"/>
    </row>
    <row r="42" spans="1:27" ht="15.75" customHeight="1">
      <c r="A42" s="595"/>
      <c r="B42" s="598"/>
      <c r="C42" s="584"/>
      <c r="D42" s="584"/>
      <c r="E42" s="602"/>
      <c r="F42" s="528"/>
      <c r="G42" s="574"/>
      <c r="H42" s="576"/>
      <c r="I42" s="590"/>
      <c r="J42" s="581"/>
      <c r="K42" s="584"/>
      <c r="L42" s="522"/>
      <c r="M42" s="574"/>
      <c r="N42" s="574"/>
      <c r="O42" s="574"/>
      <c r="P42" s="522"/>
      <c r="Q42" s="577"/>
      <c r="R42" s="27"/>
      <c r="S42" s="18"/>
      <c r="T42" s="28"/>
      <c r="U42" s="29"/>
      <c r="V42" s="30"/>
      <c r="W42" s="16">
        <f t="shared" si="3"/>
        <v>0</v>
      </c>
      <c r="X42" s="17"/>
      <c r="Y42" s="18">
        <f t="shared" si="4"/>
        <v>0</v>
      </c>
      <c r="Z42" s="18"/>
      <c r="AA42" s="19"/>
    </row>
    <row r="43" spans="1:27" ht="15.75" customHeight="1">
      <c r="A43" s="595"/>
      <c r="B43" s="598"/>
      <c r="C43" s="584"/>
      <c r="D43" s="584"/>
      <c r="E43" s="602"/>
      <c r="F43" s="528"/>
      <c r="G43" s="574"/>
      <c r="H43" s="576"/>
      <c r="I43" s="590"/>
      <c r="J43" s="582"/>
      <c r="K43" s="585"/>
      <c r="L43" s="522"/>
      <c r="M43" s="574"/>
      <c r="N43" s="574"/>
      <c r="O43" s="574"/>
      <c r="P43" s="522"/>
      <c r="Q43" s="577"/>
      <c r="R43" s="31"/>
      <c r="S43" s="18"/>
      <c r="T43" s="28"/>
      <c r="U43" s="29"/>
      <c r="V43" s="30"/>
      <c r="W43" s="16">
        <f t="shared" si="3"/>
        <v>0</v>
      </c>
      <c r="X43" s="17"/>
      <c r="Y43" s="18">
        <f t="shared" si="4"/>
        <v>0</v>
      </c>
      <c r="Z43" s="18"/>
      <c r="AA43" s="19"/>
    </row>
    <row r="44" spans="1:27" ht="15.75" customHeight="1">
      <c r="A44" s="595"/>
      <c r="B44" s="598"/>
      <c r="C44" s="584"/>
      <c r="D44" s="584"/>
      <c r="E44" s="602"/>
      <c r="F44" s="528"/>
      <c r="G44" s="574"/>
      <c r="H44" s="576"/>
      <c r="I44" s="590"/>
      <c r="J44" s="580"/>
      <c r="K44" s="583"/>
      <c r="L44" s="522"/>
      <c r="M44" s="586"/>
      <c r="N44" s="576"/>
      <c r="O44" s="576"/>
      <c r="P44" s="576"/>
      <c r="Q44" s="577"/>
      <c r="R44" s="27"/>
      <c r="S44" s="18"/>
      <c r="T44" s="18"/>
      <c r="U44" s="18"/>
      <c r="V44" s="19"/>
      <c r="W44" s="16">
        <f t="shared" si="3"/>
        <v>0</v>
      </c>
      <c r="X44" s="17"/>
      <c r="Y44" s="18">
        <f t="shared" si="4"/>
        <v>0</v>
      </c>
      <c r="Z44" s="18"/>
      <c r="AA44" s="19"/>
    </row>
    <row r="45" spans="1:27" ht="15.75" customHeight="1">
      <c r="A45" s="595"/>
      <c r="B45" s="598"/>
      <c r="C45" s="584"/>
      <c r="D45" s="584"/>
      <c r="E45" s="602"/>
      <c r="F45" s="528"/>
      <c r="G45" s="574"/>
      <c r="H45" s="576"/>
      <c r="I45" s="590"/>
      <c r="J45" s="581"/>
      <c r="K45" s="584"/>
      <c r="L45" s="522"/>
      <c r="M45" s="586"/>
      <c r="N45" s="576"/>
      <c r="O45" s="576"/>
      <c r="P45" s="576"/>
      <c r="Q45" s="577"/>
      <c r="R45" s="27"/>
      <c r="S45" s="18"/>
      <c r="T45" s="18"/>
      <c r="U45" s="18"/>
      <c r="V45" s="19"/>
      <c r="W45" s="16"/>
      <c r="X45" s="17"/>
      <c r="Y45" s="18"/>
      <c r="Z45" s="18"/>
      <c r="AA45" s="19"/>
    </row>
    <row r="46" spans="1:27" ht="15.75" customHeight="1">
      <c r="A46" s="595"/>
      <c r="B46" s="598"/>
      <c r="C46" s="584"/>
      <c r="D46" s="584"/>
      <c r="E46" s="602"/>
      <c r="F46" s="528"/>
      <c r="G46" s="574"/>
      <c r="H46" s="576"/>
      <c r="I46" s="590"/>
      <c r="J46" s="581"/>
      <c r="K46" s="584"/>
      <c r="L46" s="522"/>
      <c r="M46" s="574"/>
      <c r="N46" s="576"/>
      <c r="O46" s="576"/>
      <c r="P46" s="576"/>
      <c r="Q46" s="577"/>
      <c r="R46" s="27"/>
      <c r="S46" s="18"/>
      <c r="T46" s="18"/>
      <c r="U46" s="18"/>
      <c r="V46" s="19"/>
      <c r="W46" s="16">
        <f t="shared" ref="W46:W58" si="5">V46-U46</f>
        <v>0</v>
      </c>
      <c r="X46" s="17"/>
      <c r="Y46" s="18">
        <f t="shared" ref="Y46:Y58" si="6">IF(X46="ejecutado",1,0)</f>
        <v>0</v>
      </c>
      <c r="Z46" s="18"/>
      <c r="AA46" s="19"/>
    </row>
    <row r="47" spans="1:27" ht="15.75" customHeight="1">
      <c r="A47" s="595"/>
      <c r="B47" s="598"/>
      <c r="C47" s="584"/>
      <c r="D47" s="584"/>
      <c r="E47" s="602"/>
      <c r="F47" s="528"/>
      <c r="G47" s="574"/>
      <c r="H47" s="576"/>
      <c r="I47" s="590"/>
      <c r="J47" s="581"/>
      <c r="K47" s="584"/>
      <c r="L47" s="522"/>
      <c r="M47" s="574"/>
      <c r="N47" s="576"/>
      <c r="O47" s="576"/>
      <c r="P47" s="576"/>
      <c r="Q47" s="577"/>
      <c r="R47" s="31"/>
      <c r="S47" s="18"/>
      <c r="T47" s="18"/>
      <c r="U47" s="18"/>
      <c r="V47" s="19"/>
      <c r="W47" s="16">
        <f t="shared" si="5"/>
        <v>0</v>
      </c>
      <c r="X47" s="17"/>
      <c r="Y47" s="18">
        <f t="shared" si="6"/>
        <v>0</v>
      </c>
      <c r="Z47" s="18"/>
      <c r="AA47" s="19"/>
    </row>
    <row r="48" spans="1:27" ht="15.75" customHeight="1">
      <c r="A48" s="595"/>
      <c r="B48" s="598"/>
      <c r="C48" s="584"/>
      <c r="D48" s="584"/>
      <c r="E48" s="602"/>
      <c r="F48" s="528"/>
      <c r="G48" s="574"/>
      <c r="H48" s="576"/>
      <c r="I48" s="590"/>
      <c r="J48" s="581"/>
      <c r="K48" s="584"/>
      <c r="L48" s="522"/>
      <c r="M48" s="574"/>
      <c r="N48" s="576"/>
      <c r="O48" s="576"/>
      <c r="P48" s="576"/>
      <c r="Q48" s="577"/>
      <c r="R48" s="31"/>
      <c r="S48" s="18"/>
      <c r="T48" s="18"/>
      <c r="U48" s="18"/>
      <c r="V48" s="19"/>
      <c r="W48" s="16">
        <f t="shared" si="5"/>
        <v>0</v>
      </c>
      <c r="X48" s="17"/>
      <c r="Y48" s="18">
        <f t="shared" si="6"/>
        <v>0</v>
      </c>
      <c r="Z48" s="18"/>
      <c r="AA48" s="19"/>
    </row>
    <row r="49" spans="1:27" ht="15.75" customHeight="1">
      <c r="A49" s="595"/>
      <c r="B49" s="598"/>
      <c r="C49" s="584"/>
      <c r="D49" s="584"/>
      <c r="E49" s="602"/>
      <c r="F49" s="528"/>
      <c r="G49" s="574"/>
      <c r="H49" s="576"/>
      <c r="I49" s="590"/>
      <c r="J49" s="581"/>
      <c r="K49" s="584"/>
      <c r="L49" s="522"/>
      <c r="M49" s="574"/>
      <c r="N49" s="576"/>
      <c r="O49" s="576"/>
      <c r="P49" s="576"/>
      <c r="Q49" s="577"/>
      <c r="R49" s="31"/>
      <c r="S49" s="18"/>
      <c r="T49" s="18"/>
      <c r="U49" s="18"/>
      <c r="V49" s="19"/>
      <c r="W49" s="16">
        <f t="shared" si="5"/>
        <v>0</v>
      </c>
      <c r="X49" s="17"/>
      <c r="Y49" s="18">
        <f t="shared" si="6"/>
        <v>0</v>
      </c>
      <c r="Z49" s="18"/>
      <c r="AA49" s="19"/>
    </row>
    <row r="50" spans="1:27" ht="15.75" customHeight="1">
      <c r="A50" s="595"/>
      <c r="B50" s="598"/>
      <c r="C50" s="584"/>
      <c r="D50" s="584"/>
      <c r="E50" s="602"/>
      <c r="F50" s="528"/>
      <c r="G50" s="574"/>
      <c r="H50" s="576"/>
      <c r="I50" s="590"/>
      <c r="J50" s="581"/>
      <c r="K50" s="584"/>
      <c r="L50" s="522"/>
      <c r="M50" s="574"/>
      <c r="N50" s="576"/>
      <c r="O50" s="576"/>
      <c r="P50" s="576"/>
      <c r="Q50" s="577"/>
      <c r="R50" s="31"/>
      <c r="S50" s="18"/>
      <c r="T50" s="18"/>
      <c r="U50" s="18"/>
      <c r="V50" s="19"/>
      <c r="W50" s="16">
        <f t="shared" si="5"/>
        <v>0</v>
      </c>
      <c r="X50" s="17"/>
      <c r="Y50" s="18">
        <f t="shared" si="6"/>
        <v>0</v>
      </c>
      <c r="Z50" s="18"/>
      <c r="AA50" s="19"/>
    </row>
    <row r="51" spans="1:27" ht="15.75" customHeight="1">
      <c r="A51" s="595"/>
      <c r="B51" s="598"/>
      <c r="C51" s="584"/>
      <c r="D51" s="584"/>
      <c r="E51" s="602"/>
      <c r="F51" s="528"/>
      <c r="G51" s="574"/>
      <c r="H51" s="576"/>
      <c r="I51" s="590"/>
      <c r="J51" s="581"/>
      <c r="K51" s="584"/>
      <c r="L51" s="522"/>
      <c r="M51" s="574"/>
      <c r="N51" s="576"/>
      <c r="O51" s="576"/>
      <c r="P51" s="576"/>
      <c r="Q51" s="577"/>
      <c r="R51" s="31"/>
      <c r="S51" s="18"/>
      <c r="T51" s="18"/>
      <c r="U51" s="18"/>
      <c r="V51" s="19"/>
      <c r="W51" s="16">
        <f t="shared" si="5"/>
        <v>0</v>
      </c>
      <c r="X51" s="17"/>
      <c r="Y51" s="18">
        <f t="shared" si="6"/>
        <v>0</v>
      </c>
      <c r="Z51" s="18"/>
      <c r="AA51" s="19"/>
    </row>
    <row r="52" spans="1:27" ht="15.75" customHeight="1" thickBot="1">
      <c r="A52" s="596"/>
      <c r="B52" s="599"/>
      <c r="C52" s="600"/>
      <c r="D52" s="600"/>
      <c r="E52" s="603"/>
      <c r="F52" s="529"/>
      <c r="G52" s="575"/>
      <c r="H52" s="588"/>
      <c r="I52" s="591"/>
      <c r="J52" s="582"/>
      <c r="K52" s="585"/>
      <c r="L52" s="522"/>
      <c r="M52" s="574"/>
      <c r="N52" s="576"/>
      <c r="O52" s="576"/>
      <c r="P52" s="576"/>
      <c r="Q52" s="577"/>
      <c r="R52" s="31"/>
      <c r="S52" s="18"/>
      <c r="T52" s="18"/>
      <c r="U52" s="18"/>
      <c r="V52" s="19"/>
      <c r="W52" s="16">
        <f t="shared" si="5"/>
        <v>0</v>
      </c>
      <c r="X52" s="17"/>
      <c r="Y52" s="18">
        <f t="shared" si="6"/>
        <v>0</v>
      </c>
      <c r="Z52" s="18"/>
      <c r="AA52" s="19"/>
    </row>
    <row r="53" spans="1:27" ht="15.75" customHeight="1">
      <c r="A53" s="594"/>
      <c r="B53" s="597"/>
      <c r="C53" s="593"/>
      <c r="D53" s="593"/>
      <c r="E53" s="601"/>
      <c r="F53" s="527"/>
      <c r="G53" s="578"/>
      <c r="H53" s="587"/>
      <c r="I53" s="589"/>
      <c r="J53" s="592"/>
      <c r="K53" s="593"/>
      <c r="L53" s="521"/>
      <c r="M53" s="578"/>
      <c r="N53" s="555"/>
      <c r="O53" s="555"/>
      <c r="P53" s="521"/>
      <c r="Q53" s="579"/>
      <c r="R53" s="68"/>
      <c r="S53" s="12"/>
      <c r="T53" s="69"/>
      <c r="U53" s="70"/>
      <c r="V53" s="71"/>
      <c r="W53" s="10">
        <f t="shared" si="5"/>
        <v>0</v>
      </c>
      <c r="X53" s="11"/>
      <c r="Y53" s="12">
        <f t="shared" si="6"/>
        <v>0</v>
      </c>
      <c r="Z53" s="12"/>
      <c r="AA53" s="13"/>
    </row>
    <row r="54" spans="1:27" ht="15.75" customHeight="1">
      <c r="A54" s="595"/>
      <c r="B54" s="598"/>
      <c r="C54" s="584"/>
      <c r="D54" s="584"/>
      <c r="E54" s="602"/>
      <c r="F54" s="528"/>
      <c r="G54" s="574"/>
      <c r="H54" s="576"/>
      <c r="I54" s="590"/>
      <c r="J54" s="581"/>
      <c r="K54" s="584"/>
      <c r="L54" s="522"/>
      <c r="M54" s="574"/>
      <c r="N54" s="574"/>
      <c r="O54" s="574"/>
      <c r="P54" s="522"/>
      <c r="Q54" s="577"/>
      <c r="R54" s="27"/>
      <c r="S54" s="18"/>
      <c r="T54" s="28"/>
      <c r="U54" s="29"/>
      <c r="V54" s="30"/>
      <c r="W54" s="16">
        <f t="shared" si="5"/>
        <v>0</v>
      </c>
      <c r="X54" s="17"/>
      <c r="Y54" s="18">
        <f t="shared" si="6"/>
        <v>0</v>
      </c>
      <c r="Z54" s="18"/>
      <c r="AA54" s="19"/>
    </row>
    <row r="55" spans="1:27" ht="15.75" customHeight="1">
      <c r="A55" s="595"/>
      <c r="B55" s="598"/>
      <c r="C55" s="584"/>
      <c r="D55" s="584"/>
      <c r="E55" s="602"/>
      <c r="F55" s="528"/>
      <c r="G55" s="574"/>
      <c r="H55" s="576"/>
      <c r="I55" s="590"/>
      <c r="J55" s="581"/>
      <c r="K55" s="584"/>
      <c r="L55" s="522"/>
      <c r="M55" s="574"/>
      <c r="N55" s="574"/>
      <c r="O55" s="574"/>
      <c r="P55" s="522"/>
      <c r="Q55" s="577"/>
      <c r="R55" s="27"/>
      <c r="S55" s="18"/>
      <c r="T55" s="28"/>
      <c r="U55" s="29"/>
      <c r="V55" s="30"/>
      <c r="W55" s="16">
        <f t="shared" si="5"/>
        <v>0</v>
      </c>
      <c r="X55" s="17"/>
      <c r="Y55" s="18">
        <f t="shared" si="6"/>
        <v>0</v>
      </c>
      <c r="Z55" s="18"/>
      <c r="AA55" s="19"/>
    </row>
    <row r="56" spans="1:27" ht="15.75" customHeight="1">
      <c r="A56" s="595"/>
      <c r="B56" s="598"/>
      <c r="C56" s="584"/>
      <c r="D56" s="584"/>
      <c r="E56" s="602"/>
      <c r="F56" s="528"/>
      <c r="G56" s="574"/>
      <c r="H56" s="576"/>
      <c r="I56" s="590"/>
      <c r="J56" s="581"/>
      <c r="K56" s="584"/>
      <c r="L56" s="522"/>
      <c r="M56" s="574"/>
      <c r="N56" s="574"/>
      <c r="O56" s="574"/>
      <c r="P56" s="522"/>
      <c r="Q56" s="577"/>
      <c r="R56" s="27"/>
      <c r="S56" s="18"/>
      <c r="T56" s="28"/>
      <c r="U56" s="29"/>
      <c r="V56" s="30"/>
      <c r="W56" s="16">
        <f t="shared" si="5"/>
        <v>0</v>
      </c>
      <c r="X56" s="17"/>
      <c r="Y56" s="18">
        <f t="shared" si="6"/>
        <v>0</v>
      </c>
      <c r="Z56" s="18"/>
      <c r="AA56" s="19"/>
    </row>
    <row r="57" spans="1:27" ht="15.75" customHeight="1">
      <c r="A57" s="595"/>
      <c r="B57" s="598"/>
      <c r="C57" s="584"/>
      <c r="D57" s="584"/>
      <c r="E57" s="602"/>
      <c r="F57" s="528"/>
      <c r="G57" s="574"/>
      <c r="H57" s="576"/>
      <c r="I57" s="590"/>
      <c r="J57" s="582"/>
      <c r="K57" s="585"/>
      <c r="L57" s="522"/>
      <c r="M57" s="574"/>
      <c r="N57" s="574"/>
      <c r="O57" s="574"/>
      <c r="P57" s="522"/>
      <c r="Q57" s="577"/>
      <c r="R57" s="31"/>
      <c r="S57" s="18"/>
      <c r="T57" s="28"/>
      <c r="U57" s="29"/>
      <c r="V57" s="30"/>
      <c r="W57" s="16">
        <f t="shared" si="5"/>
        <v>0</v>
      </c>
      <c r="X57" s="17"/>
      <c r="Y57" s="18">
        <f t="shared" si="6"/>
        <v>0</v>
      </c>
      <c r="Z57" s="18"/>
      <c r="AA57" s="19"/>
    </row>
    <row r="58" spans="1:27" ht="15.75" customHeight="1">
      <c r="A58" s="595"/>
      <c r="B58" s="598"/>
      <c r="C58" s="584"/>
      <c r="D58" s="584"/>
      <c r="E58" s="602"/>
      <c r="F58" s="528"/>
      <c r="G58" s="574"/>
      <c r="H58" s="576"/>
      <c r="I58" s="590"/>
      <c r="J58" s="580"/>
      <c r="K58" s="583"/>
      <c r="L58" s="522"/>
      <c r="M58" s="586"/>
      <c r="N58" s="576"/>
      <c r="O58" s="576"/>
      <c r="P58" s="576"/>
      <c r="Q58" s="577"/>
      <c r="R58" s="27"/>
      <c r="S58" s="18"/>
      <c r="T58" s="18"/>
      <c r="U58" s="18"/>
      <c r="V58" s="19"/>
      <c r="W58" s="16">
        <f t="shared" si="5"/>
        <v>0</v>
      </c>
      <c r="X58" s="17"/>
      <c r="Y58" s="18">
        <f t="shared" si="6"/>
        <v>0</v>
      </c>
      <c r="Z58" s="18"/>
      <c r="AA58" s="19"/>
    </row>
    <row r="59" spans="1:27" ht="15.75" customHeight="1">
      <c r="A59" s="595"/>
      <c r="B59" s="598"/>
      <c r="C59" s="584"/>
      <c r="D59" s="584"/>
      <c r="E59" s="602"/>
      <c r="F59" s="528"/>
      <c r="G59" s="574"/>
      <c r="H59" s="576"/>
      <c r="I59" s="590"/>
      <c r="J59" s="581"/>
      <c r="K59" s="584"/>
      <c r="L59" s="522"/>
      <c r="M59" s="586"/>
      <c r="N59" s="576"/>
      <c r="O59" s="576"/>
      <c r="P59" s="576"/>
      <c r="Q59" s="577"/>
      <c r="R59" s="27"/>
      <c r="S59" s="18"/>
      <c r="T59" s="18"/>
      <c r="U59" s="18"/>
      <c r="V59" s="19"/>
      <c r="W59" s="16"/>
      <c r="X59" s="17"/>
      <c r="Y59" s="18"/>
      <c r="Z59" s="18"/>
      <c r="AA59" s="19"/>
    </row>
    <row r="60" spans="1:27" ht="15.75" customHeight="1">
      <c r="A60" s="595"/>
      <c r="B60" s="598"/>
      <c r="C60" s="584"/>
      <c r="D60" s="584"/>
      <c r="E60" s="602"/>
      <c r="F60" s="528"/>
      <c r="G60" s="574"/>
      <c r="H60" s="576"/>
      <c r="I60" s="590"/>
      <c r="J60" s="581"/>
      <c r="K60" s="584"/>
      <c r="L60" s="522"/>
      <c r="M60" s="574"/>
      <c r="N60" s="576"/>
      <c r="O60" s="576"/>
      <c r="P60" s="576"/>
      <c r="Q60" s="577"/>
      <c r="R60" s="27"/>
      <c r="S60" s="18"/>
      <c r="T60" s="18"/>
      <c r="U60" s="18"/>
      <c r="V60" s="19"/>
      <c r="W60" s="16">
        <f t="shared" ref="W60:W66" si="7">V60-U60</f>
        <v>0</v>
      </c>
      <c r="X60" s="17"/>
      <c r="Y60" s="18">
        <f t="shared" ref="Y60:Y66" si="8">IF(X60="ejecutado",1,0)</f>
        <v>0</v>
      </c>
      <c r="Z60" s="18"/>
      <c r="AA60" s="19"/>
    </row>
    <row r="61" spans="1:27" ht="15.75" customHeight="1">
      <c r="A61" s="595"/>
      <c r="B61" s="598"/>
      <c r="C61" s="584"/>
      <c r="D61" s="584"/>
      <c r="E61" s="602"/>
      <c r="F61" s="528"/>
      <c r="G61" s="574"/>
      <c r="H61" s="576"/>
      <c r="I61" s="590"/>
      <c r="J61" s="581"/>
      <c r="K61" s="584"/>
      <c r="L61" s="522"/>
      <c r="M61" s="574"/>
      <c r="N61" s="576"/>
      <c r="O61" s="576"/>
      <c r="P61" s="576"/>
      <c r="Q61" s="577"/>
      <c r="R61" s="31"/>
      <c r="S61" s="18"/>
      <c r="T61" s="18"/>
      <c r="U61" s="18"/>
      <c r="V61" s="19"/>
      <c r="W61" s="16">
        <f t="shared" si="7"/>
        <v>0</v>
      </c>
      <c r="X61" s="17"/>
      <c r="Y61" s="18">
        <f t="shared" si="8"/>
        <v>0</v>
      </c>
      <c r="Z61" s="18"/>
      <c r="AA61" s="19"/>
    </row>
    <row r="62" spans="1:27" ht="15.75" customHeight="1">
      <c r="A62" s="595"/>
      <c r="B62" s="598"/>
      <c r="C62" s="584"/>
      <c r="D62" s="584"/>
      <c r="E62" s="602"/>
      <c r="F62" s="528"/>
      <c r="G62" s="574"/>
      <c r="H62" s="576"/>
      <c r="I62" s="590"/>
      <c r="J62" s="581"/>
      <c r="K62" s="584"/>
      <c r="L62" s="522"/>
      <c r="M62" s="574"/>
      <c r="N62" s="576"/>
      <c r="O62" s="576"/>
      <c r="P62" s="576"/>
      <c r="Q62" s="577"/>
      <c r="R62" s="31"/>
      <c r="S62" s="18"/>
      <c r="T62" s="18"/>
      <c r="U62" s="18"/>
      <c r="V62" s="19"/>
      <c r="W62" s="16">
        <f t="shared" si="7"/>
        <v>0</v>
      </c>
      <c r="X62" s="17"/>
      <c r="Y62" s="18">
        <f t="shared" si="8"/>
        <v>0</v>
      </c>
      <c r="Z62" s="18"/>
      <c r="AA62" s="19"/>
    </row>
    <row r="63" spans="1:27" ht="15.75" customHeight="1">
      <c r="A63" s="595"/>
      <c r="B63" s="598"/>
      <c r="C63" s="584"/>
      <c r="D63" s="584"/>
      <c r="E63" s="602"/>
      <c r="F63" s="528"/>
      <c r="G63" s="574"/>
      <c r="H63" s="576"/>
      <c r="I63" s="590"/>
      <c r="J63" s="581"/>
      <c r="K63" s="584"/>
      <c r="L63" s="522"/>
      <c r="M63" s="574"/>
      <c r="N63" s="576"/>
      <c r="O63" s="576"/>
      <c r="P63" s="576"/>
      <c r="Q63" s="577"/>
      <c r="R63" s="31"/>
      <c r="S63" s="18"/>
      <c r="T63" s="18"/>
      <c r="U63" s="18"/>
      <c r="V63" s="19"/>
      <c r="W63" s="16">
        <f t="shared" si="7"/>
        <v>0</v>
      </c>
      <c r="X63" s="17"/>
      <c r="Y63" s="18">
        <f t="shared" si="8"/>
        <v>0</v>
      </c>
      <c r="Z63" s="18"/>
      <c r="AA63" s="19"/>
    </row>
    <row r="64" spans="1:27" ht="15.75" customHeight="1">
      <c r="A64" s="595"/>
      <c r="B64" s="598"/>
      <c r="C64" s="584"/>
      <c r="D64" s="584"/>
      <c r="E64" s="602"/>
      <c r="F64" s="528"/>
      <c r="G64" s="574"/>
      <c r="H64" s="576"/>
      <c r="I64" s="590"/>
      <c r="J64" s="581"/>
      <c r="K64" s="584"/>
      <c r="L64" s="522"/>
      <c r="M64" s="574"/>
      <c r="N64" s="576"/>
      <c r="O64" s="576"/>
      <c r="P64" s="576"/>
      <c r="Q64" s="577"/>
      <c r="R64" s="31"/>
      <c r="S64" s="18"/>
      <c r="T64" s="18"/>
      <c r="U64" s="18"/>
      <c r="V64" s="19"/>
      <c r="W64" s="16">
        <f t="shared" si="7"/>
        <v>0</v>
      </c>
      <c r="X64" s="17"/>
      <c r="Y64" s="18">
        <f t="shared" si="8"/>
        <v>0</v>
      </c>
      <c r="Z64" s="18"/>
      <c r="AA64" s="19"/>
    </row>
    <row r="65" spans="1:27" ht="15.75" customHeight="1">
      <c r="A65" s="595"/>
      <c r="B65" s="598"/>
      <c r="C65" s="584"/>
      <c r="D65" s="584"/>
      <c r="E65" s="602"/>
      <c r="F65" s="528"/>
      <c r="G65" s="574"/>
      <c r="H65" s="576"/>
      <c r="I65" s="590"/>
      <c r="J65" s="581"/>
      <c r="K65" s="584"/>
      <c r="L65" s="522"/>
      <c r="M65" s="574"/>
      <c r="N65" s="576"/>
      <c r="O65" s="576"/>
      <c r="P65" s="576"/>
      <c r="Q65" s="577"/>
      <c r="R65" s="31"/>
      <c r="S65" s="18"/>
      <c r="T65" s="18"/>
      <c r="U65" s="18"/>
      <c r="V65" s="19"/>
      <c r="W65" s="16">
        <f t="shared" si="7"/>
        <v>0</v>
      </c>
      <c r="X65" s="17"/>
      <c r="Y65" s="18">
        <f t="shared" si="8"/>
        <v>0</v>
      </c>
      <c r="Z65" s="18"/>
      <c r="AA65" s="19"/>
    </row>
    <row r="66" spans="1:27" ht="15.75" customHeight="1" thickBot="1">
      <c r="A66" s="596"/>
      <c r="B66" s="599"/>
      <c r="C66" s="600"/>
      <c r="D66" s="600"/>
      <c r="E66" s="603"/>
      <c r="F66" s="529"/>
      <c r="G66" s="575"/>
      <c r="H66" s="588"/>
      <c r="I66" s="591"/>
      <c r="J66" s="582"/>
      <c r="K66" s="585"/>
      <c r="L66" s="522"/>
      <c r="M66" s="574"/>
      <c r="N66" s="576"/>
      <c r="O66" s="576"/>
      <c r="P66" s="576"/>
      <c r="Q66" s="577"/>
      <c r="R66" s="31"/>
      <c r="S66" s="18"/>
      <c r="T66" s="18"/>
      <c r="U66" s="18"/>
      <c r="V66" s="19"/>
      <c r="W66" s="16">
        <f t="shared" si="7"/>
        <v>0</v>
      </c>
      <c r="X66" s="17"/>
      <c r="Y66" s="18">
        <f t="shared" si="8"/>
        <v>0</v>
      </c>
      <c r="Z66" s="18"/>
      <c r="AA66" s="19"/>
    </row>
    <row r="67" spans="1:27">
      <c r="R67" s="1"/>
    </row>
  </sheetData>
  <mergeCells count="105">
    <mergeCell ref="D7:E7"/>
    <mergeCell ref="A8:A38"/>
    <mergeCell ref="B8:B38"/>
    <mergeCell ref="C8:C37"/>
    <mergeCell ref="D8:D38"/>
    <mergeCell ref="E8:E38"/>
    <mergeCell ref="F8:F38"/>
    <mergeCell ref="B2:D4"/>
    <mergeCell ref="E2:AA2"/>
    <mergeCell ref="E3:P3"/>
    <mergeCell ref="Q3:AA3"/>
    <mergeCell ref="E4:AA4"/>
    <mergeCell ref="A6:A7"/>
    <mergeCell ref="B6:E6"/>
    <mergeCell ref="F6:I6"/>
    <mergeCell ref="J6:Q6"/>
    <mergeCell ref="R6:V6"/>
    <mergeCell ref="G8:G38"/>
    <mergeCell ref="H8:H38"/>
    <mergeCell ref="I8:I38"/>
    <mergeCell ref="J8:J14"/>
    <mergeCell ref="K8:K14"/>
    <mergeCell ref="L8:L14"/>
    <mergeCell ref="X6:X7"/>
    <mergeCell ref="Y6:Y7"/>
    <mergeCell ref="Z6:AA6"/>
    <mergeCell ref="M8:M14"/>
    <mergeCell ref="N8:N14"/>
    <mergeCell ref="O8:O14"/>
    <mergeCell ref="P8:P14"/>
    <mergeCell ref="Q8:Q14"/>
    <mergeCell ref="J15:J23"/>
    <mergeCell ref="K15:K23"/>
    <mergeCell ref="L15:L23"/>
    <mergeCell ref="M15:M23"/>
    <mergeCell ref="N15:N23"/>
    <mergeCell ref="O15:O23"/>
    <mergeCell ref="P15:P23"/>
    <mergeCell ref="Q15:Q23"/>
    <mergeCell ref="J24:J29"/>
    <mergeCell ref="K24:K29"/>
    <mergeCell ref="L24:L29"/>
    <mergeCell ref="M24:M29"/>
    <mergeCell ref="N24:N29"/>
    <mergeCell ref="O24:O29"/>
    <mergeCell ref="P24:P29"/>
    <mergeCell ref="Q24:Q29"/>
    <mergeCell ref="J30:J38"/>
    <mergeCell ref="K30:K38"/>
    <mergeCell ref="L30:L38"/>
    <mergeCell ref="M30:M38"/>
    <mergeCell ref="N30:N38"/>
    <mergeCell ref="O30:O38"/>
    <mergeCell ref="P30:P38"/>
    <mergeCell ref="Q30:Q38"/>
    <mergeCell ref="O39:O43"/>
    <mergeCell ref="P39:P43"/>
    <mergeCell ref="Q39:Q43"/>
    <mergeCell ref="J44:J52"/>
    <mergeCell ref="K44:K52"/>
    <mergeCell ref="L44:L52"/>
    <mergeCell ref="M44:M52"/>
    <mergeCell ref="N44:N52"/>
    <mergeCell ref="G39:G52"/>
    <mergeCell ref="H39:H52"/>
    <mergeCell ref="I39:I52"/>
    <mergeCell ref="J39:J43"/>
    <mergeCell ref="K39:K43"/>
    <mergeCell ref="L39:L43"/>
    <mergeCell ref="O44:O52"/>
    <mergeCell ref="P44:P52"/>
    <mergeCell ref="Q44:Q52"/>
    <mergeCell ref="A53:A66"/>
    <mergeCell ref="B53:B66"/>
    <mergeCell ref="C53:C66"/>
    <mergeCell ref="D53:D66"/>
    <mergeCell ref="E53:E66"/>
    <mergeCell ref="F53:F66"/>
    <mergeCell ref="G53:G66"/>
    <mergeCell ref="M39:M43"/>
    <mergeCell ref="N39:N43"/>
    <mergeCell ref="A39:A52"/>
    <mergeCell ref="B39:B52"/>
    <mergeCell ref="C39:C52"/>
    <mergeCell ref="D39:D52"/>
    <mergeCell ref="E39:E52"/>
    <mergeCell ref="F39:F52"/>
    <mergeCell ref="H53:H66"/>
    <mergeCell ref="I53:I66"/>
    <mergeCell ref="J53:J57"/>
    <mergeCell ref="K53:K57"/>
    <mergeCell ref="L53:L57"/>
    <mergeCell ref="M53:M57"/>
    <mergeCell ref="P58:P66"/>
    <mergeCell ref="Q58:Q66"/>
    <mergeCell ref="N53:N57"/>
    <mergeCell ref="O53:O57"/>
    <mergeCell ref="P53:P57"/>
    <mergeCell ref="Q53:Q57"/>
    <mergeCell ref="J58:J66"/>
    <mergeCell ref="K58:K66"/>
    <mergeCell ref="L58:L66"/>
    <mergeCell ref="M58:M66"/>
    <mergeCell ref="N58:N66"/>
    <mergeCell ref="O58:O66"/>
  </mergeCells>
  <dataValidations count="5">
    <dataValidation type="list" allowBlank="1" showInputMessage="1" showErrorMessage="1" sqref="S18:S19 S15:S16" xr:uid="{00000000-0002-0000-0C00-000000000000}"/>
    <dataValidation type="list" allowBlank="1" showInputMessage="1" showErrorMessage="1" sqref="F39:F66" xr:uid="{00000000-0002-0000-0C00-000001000000}">
      <formula1>INDIRECT($D39)</formula1>
    </dataValidation>
    <dataValidation type="list" allowBlank="1" showInputMessage="1" showErrorMessage="1" sqref="F8" xr:uid="{00000000-0002-0000-0C00-000002000000}">
      <formula1>INDIRECT($D$8)</formula1>
    </dataValidation>
    <dataValidation type="list" allowBlank="1" showInputMessage="1" showErrorMessage="1" sqref="K44:K52 K58:K66" xr:uid="{00000000-0002-0000-0C00-000003000000}">
      <formula1>$H$4:$H$22</formula1>
    </dataValidation>
    <dataValidation type="list" allowBlank="1" showInputMessage="1" showErrorMessage="1" sqref="J44:J52 J58:J66" xr:uid="{00000000-0002-0000-0C00-000004000000}">
      <formula1>$G$4:$G$12</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43"/>
  <sheetViews>
    <sheetView topLeftCell="O5" zoomScale="58" zoomScaleNormal="58" workbookViewId="0">
      <selection activeCell="S18" sqref="S18"/>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22.5546875" style="73" customWidth="1"/>
    <col min="17" max="17" width="19.5546875" style="1" hidden="1" customWidth="1"/>
    <col min="18" max="18" width="63.44140625" style="2" customWidth="1"/>
    <col min="19" max="19" width="31.44140625" style="1" customWidth="1"/>
    <col min="20" max="20" width="20.88671875" style="75" customWidth="1"/>
    <col min="21" max="21" width="23.5546875" style="1" customWidth="1"/>
    <col min="22" max="22" width="18.44140625" style="1" customWidth="1"/>
    <col min="23" max="23" width="20.44140625" style="1" hidden="1" customWidth="1"/>
    <col min="24" max="24" width="19" style="1" customWidth="1"/>
    <col min="25" max="25" width="21.5546875" style="1" customWidth="1"/>
    <col min="26" max="26" width="21" style="1" customWidth="1"/>
    <col min="27" max="27" width="26.5546875" style="1" customWidth="1"/>
    <col min="28" max="28" width="21.44140625" style="1" customWidth="1"/>
    <col min="29" max="16384" width="11.44140625" style="1"/>
  </cols>
  <sheetData>
    <row r="1" spans="1:31" ht="15" thickBot="1"/>
    <row r="2" spans="1:31"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6" spans="1:31" ht="20.25" customHeight="1">
      <c r="A6" s="964" t="s">
        <v>4</v>
      </c>
      <c r="B6" s="965" t="s">
        <v>5</v>
      </c>
      <c r="C6" s="965"/>
      <c r="D6" s="965"/>
      <c r="E6" s="965"/>
      <c r="F6" s="966" t="s">
        <v>6</v>
      </c>
      <c r="G6" s="966"/>
      <c r="H6" s="966"/>
      <c r="I6" s="966"/>
      <c r="J6" s="967" t="s">
        <v>7</v>
      </c>
      <c r="K6" s="967"/>
      <c r="L6" s="967"/>
      <c r="M6" s="967"/>
      <c r="N6" s="967"/>
      <c r="O6" s="967"/>
      <c r="P6" s="967"/>
      <c r="Q6" s="967"/>
      <c r="R6" s="968" t="s">
        <v>8</v>
      </c>
      <c r="S6" s="968"/>
      <c r="T6" s="968"/>
      <c r="U6" s="968"/>
      <c r="V6" s="968"/>
      <c r="W6" s="33"/>
      <c r="X6" s="837" t="s">
        <v>9</v>
      </c>
      <c r="Y6" s="839" t="s">
        <v>10</v>
      </c>
      <c r="Z6" s="837" t="s">
        <v>11</v>
      </c>
      <c r="AA6" s="837"/>
    </row>
    <row r="7" spans="1:31" ht="69.599999999999994">
      <c r="A7" s="964"/>
      <c r="B7" s="35" t="s">
        <v>12</v>
      </c>
      <c r="C7" s="35" t="s">
        <v>13</v>
      </c>
      <c r="D7" s="841" t="s">
        <v>14</v>
      </c>
      <c r="E7" s="841"/>
      <c r="F7" s="36" t="s">
        <v>15</v>
      </c>
      <c r="G7" s="36" t="s">
        <v>16</v>
      </c>
      <c r="H7" s="36" t="s">
        <v>10</v>
      </c>
      <c r="I7" s="36" t="s">
        <v>17</v>
      </c>
      <c r="J7" s="158" t="s">
        <v>18</v>
      </c>
      <c r="K7" s="158" t="s">
        <v>19</v>
      </c>
      <c r="L7" s="158" t="s">
        <v>33</v>
      </c>
      <c r="M7" s="158" t="s">
        <v>20</v>
      </c>
      <c r="N7" s="158" t="s">
        <v>21</v>
      </c>
      <c r="O7" s="158" t="s">
        <v>34</v>
      </c>
      <c r="P7" s="158" t="s">
        <v>22</v>
      </c>
      <c r="Q7" s="158" t="s">
        <v>10</v>
      </c>
      <c r="R7" s="76" t="s">
        <v>23</v>
      </c>
      <c r="S7" s="38" t="s">
        <v>24</v>
      </c>
      <c r="T7" s="38" t="s">
        <v>16</v>
      </c>
      <c r="U7" s="38" t="s">
        <v>35</v>
      </c>
      <c r="V7" s="38" t="s">
        <v>36</v>
      </c>
      <c r="W7" s="39"/>
      <c r="X7" s="837"/>
      <c r="Y7" s="839"/>
      <c r="Z7" s="34" t="s">
        <v>25</v>
      </c>
      <c r="AA7" s="34" t="s">
        <v>26</v>
      </c>
    </row>
    <row r="8" spans="1:31" s="73" customFormat="1" ht="28.8">
      <c r="A8" s="574">
        <v>1</v>
      </c>
      <c r="B8" s="522" t="s">
        <v>60</v>
      </c>
      <c r="C8" s="522" t="s">
        <v>119</v>
      </c>
      <c r="D8" s="522" t="s">
        <v>39</v>
      </c>
      <c r="E8" s="562" t="str">
        <f>VLOOKUP(D8,'[13]Vinculos '!$D$3:$E$8,2,FALSE)</f>
        <v>2. Diseñar e implementar una estrategia de innovación que permita hacer más eficiente la gestión de la Unidad.</v>
      </c>
      <c r="F8" s="522" t="s">
        <v>117</v>
      </c>
      <c r="G8" s="586">
        <v>1</v>
      </c>
      <c r="H8" s="574"/>
      <c r="I8" s="522" t="s">
        <v>29</v>
      </c>
      <c r="J8" s="522" t="s">
        <v>42</v>
      </c>
      <c r="K8" s="522" t="s">
        <v>73</v>
      </c>
      <c r="L8" s="562" t="s">
        <v>120</v>
      </c>
      <c r="M8" s="519">
        <v>0.3</v>
      </c>
      <c r="N8" s="556">
        <v>45292</v>
      </c>
      <c r="O8" s="556">
        <v>45657</v>
      </c>
      <c r="P8" s="522" t="s">
        <v>121</v>
      </c>
      <c r="Q8" s="574"/>
      <c r="R8" s="77" t="s">
        <v>122</v>
      </c>
      <c r="S8" s="15"/>
      <c r="T8" s="78">
        <v>0.25</v>
      </c>
      <c r="U8" s="79">
        <v>45292</v>
      </c>
      <c r="V8" s="29">
        <v>45565</v>
      </c>
      <c r="W8" s="15">
        <f t="shared" ref="W8:W18" si="0">V8-U8</f>
        <v>273</v>
      </c>
      <c r="X8" s="15" t="s">
        <v>123</v>
      </c>
      <c r="Y8" s="15">
        <f t="shared" ref="Y8:Y18" si="1">IF(X8="ejecutado",1,0)</f>
        <v>0</v>
      </c>
      <c r="Z8" s="15"/>
      <c r="AA8" s="15"/>
      <c r="AB8" s="16"/>
      <c r="AC8" s="16"/>
      <c r="AD8" s="16"/>
      <c r="AE8" s="16"/>
    </row>
    <row r="9" spans="1:31" s="73" customFormat="1" ht="28.8">
      <c r="A9" s="574"/>
      <c r="B9" s="522"/>
      <c r="C9" s="522"/>
      <c r="D9" s="522"/>
      <c r="E9" s="562"/>
      <c r="F9" s="522"/>
      <c r="G9" s="586"/>
      <c r="H9" s="574"/>
      <c r="I9" s="522"/>
      <c r="J9" s="522"/>
      <c r="K9" s="522"/>
      <c r="L9" s="562"/>
      <c r="M9" s="519"/>
      <c r="N9" s="556"/>
      <c r="O9" s="556"/>
      <c r="P9" s="522"/>
      <c r="Q9" s="574"/>
      <c r="R9" s="77" t="s">
        <v>124</v>
      </c>
      <c r="S9" s="15"/>
      <c r="T9" s="78">
        <v>0.25</v>
      </c>
      <c r="U9" s="79">
        <v>45292</v>
      </c>
      <c r="V9" s="29">
        <v>45657</v>
      </c>
      <c r="W9" s="15">
        <f t="shared" si="0"/>
        <v>365</v>
      </c>
      <c r="X9" s="15" t="s">
        <v>123</v>
      </c>
      <c r="Y9" s="15">
        <f t="shared" si="1"/>
        <v>0</v>
      </c>
      <c r="Z9" s="15"/>
      <c r="AA9" s="15"/>
      <c r="AB9" s="16"/>
      <c r="AC9" s="16"/>
      <c r="AD9" s="16"/>
      <c r="AE9" s="16"/>
    </row>
    <row r="10" spans="1:31" s="73" customFormat="1" ht="43.2">
      <c r="A10" s="574"/>
      <c r="B10" s="522"/>
      <c r="C10" s="522"/>
      <c r="D10" s="522"/>
      <c r="E10" s="562"/>
      <c r="F10" s="522"/>
      <c r="G10" s="586"/>
      <c r="H10" s="574"/>
      <c r="I10" s="522"/>
      <c r="J10" s="522"/>
      <c r="K10" s="522"/>
      <c r="L10" s="562"/>
      <c r="M10" s="519"/>
      <c r="N10" s="556"/>
      <c r="O10" s="556"/>
      <c r="P10" s="522"/>
      <c r="Q10" s="574"/>
      <c r="R10" s="77" t="s">
        <v>125</v>
      </c>
      <c r="S10" s="15"/>
      <c r="T10" s="78">
        <v>0.25</v>
      </c>
      <c r="U10" s="79">
        <v>45292</v>
      </c>
      <c r="V10" s="29">
        <v>45473</v>
      </c>
      <c r="W10" s="15">
        <f t="shared" si="0"/>
        <v>181</v>
      </c>
      <c r="X10" s="15" t="s">
        <v>123</v>
      </c>
      <c r="Y10" s="15">
        <f t="shared" si="1"/>
        <v>0</v>
      </c>
      <c r="Z10" s="15"/>
      <c r="AA10" s="15"/>
      <c r="AB10" s="16"/>
      <c r="AC10" s="16"/>
      <c r="AD10" s="16"/>
      <c r="AE10" s="16"/>
    </row>
    <row r="11" spans="1:31" s="73" customFormat="1" ht="43.2">
      <c r="A11" s="574"/>
      <c r="B11" s="522"/>
      <c r="C11" s="522"/>
      <c r="D11" s="522"/>
      <c r="E11" s="562"/>
      <c r="F11" s="522"/>
      <c r="G11" s="586"/>
      <c r="H11" s="574"/>
      <c r="I11" s="522"/>
      <c r="J11" s="522"/>
      <c r="K11" s="522"/>
      <c r="L11" s="562"/>
      <c r="M11" s="519"/>
      <c r="N11" s="556"/>
      <c r="O11" s="556"/>
      <c r="P11" s="522"/>
      <c r="Q11" s="574"/>
      <c r="R11" s="77" t="s">
        <v>126</v>
      </c>
      <c r="S11" s="15" t="s">
        <v>127</v>
      </c>
      <c r="T11" s="78">
        <v>0.25</v>
      </c>
      <c r="U11" s="79">
        <v>45292</v>
      </c>
      <c r="V11" s="29">
        <v>45473</v>
      </c>
      <c r="W11" s="15">
        <f t="shared" si="0"/>
        <v>181</v>
      </c>
      <c r="X11" s="15" t="s">
        <v>123</v>
      </c>
      <c r="Y11" s="15">
        <f t="shared" si="1"/>
        <v>0</v>
      </c>
      <c r="Z11" s="15"/>
      <c r="AA11" s="15"/>
      <c r="AB11" s="16"/>
      <c r="AC11" s="16"/>
      <c r="AD11" s="16"/>
      <c r="AE11" s="16"/>
    </row>
    <row r="12" spans="1:31" s="73" customFormat="1">
      <c r="A12" s="574"/>
      <c r="B12" s="522"/>
      <c r="C12" s="522"/>
      <c r="D12" s="522"/>
      <c r="E12" s="562"/>
      <c r="F12" s="522"/>
      <c r="G12" s="574"/>
      <c r="H12" s="574"/>
      <c r="I12" s="522"/>
      <c r="J12" s="522"/>
      <c r="K12" s="522"/>
      <c r="L12" s="562" t="s">
        <v>128</v>
      </c>
      <c r="M12" s="519">
        <v>0.1</v>
      </c>
      <c r="N12" s="556">
        <v>45292</v>
      </c>
      <c r="O12" s="556">
        <v>45565</v>
      </c>
      <c r="P12" s="522" t="s">
        <v>129</v>
      </c>
      <c r="Q12" s="574"/>
      <c r="R12" s="77" t="s">
        <v>130</v>
      </c>
      <c r="S12" s="15"/>
      <c r="T12" s="80">
        <v>0.33</v>
      </c>
      <c r="U12" s="79">
        <v>45292</v>
      </c>
      <c r="V12" s="29">
        <v>45565</v>
      </c>
      <c r="W12" s="15">
        <f t="shared" si="0"/>
        <v>273</v>
      </c>
      <c r="X12" s="15" t="s">
        <v>123</v>
      </c>
      <c r="Y12" s="15">
        <f t="shared" si="1"/>
        <v>0</v>
      </c>
      <c r="Z12" s="15"/>
      <c r="AA12" s="15"/>
      <c r="AB12" s="16"/>
      <c r="AC12" s="16"/>
      <c r="AD12" s="16"/>
      <c r="AE12" s="16"/>
    </row>
    <row r="13" spans="1:31" s="73" customFormat="1" ht="28.8">
      <c r="A13" s="574"/>
      <c r="B13" s="522"/>
      <c r="C13" s="522"/>
      <c r="D13" s="522"/>
      <c r="E13" s="562"/>
      <c r="F13" s="522"/>
      <c r="G13" s="574"/>
      <c r="H13" s="574"/>
      <c r="I13" s="522"/>
      <c r="J13" s="522"/>
      <c r="K13" s="522"/>
      <c r="L13" s="562"/>
      <c r="M13" s="519"/>
      <c r="N13" s="574"/>
      <c r="O13" s="574"/>
      <c r="P13" s="522"/>
      <c r="Q13" s="574"/>
      <c r="R13" s="77" t="s">
        <v>131</v>
      </c>
      <c r="S13" s="15"/>
      <c r="T13" s="80">
        <v>0.33</v>
      </c>
      <c r="U13" s="79">
        <v>45292</v>
      </c>
      <c r="V13" s="29">
        <v>45473</v>
      </c>
      <c r="W13" s="15">
        <f t="shared" si="0"/>
        <v>181</v>
      </c>
      <c r="X13" s="15" t="s">
        <v>123</v>
      </c>
      <c r="Y13" s="15">
        <f t="shared" si="1"/>
        <v>0</v>
      </c>
      <c r="Z13" s="15"/>
      <c r="AA13" s="15"/>
      <c r="AB13" s="16"/>
      <c r="AC13" s="16"/>
      <c r="AD13" s="16"/>
      <c r="AE13" s="16"/>
    </row>
    <row r="14" spans="1:31" s="73" customFormat="1">
      <c r="A14" s="574"/>
      <c r="B14" s="522"/>
      <c r="C14" s="522"/>
      <c r="D14" s="522"/>
      <c r="E14" s="562"/>
      <c r="F14" s="522"/>
      <c r="G14" s="574"/>
      <c r="H14" s="574"/>
      <c r="I14" s="522"/>
      <c r="J14" s="522"/>
      <c r="K14" s="522"/>
      <c r="L14" s="562"/>
      <c r="M14" s="519"/>
      <c r="N14" s="574"/>
      <c r="O14" s="574"/>
      <c r="P14" s="522"/>
      <c r="Q14" s="574"/>
      <c r="R14" s="77" t="s">
        <v>132</v>
      </c>
      <c r="S14" s="15"/>
      <c r="T14" s="80">
        <v>0.34</v>
      </c>
      <c r="U14" s="79">
        <v>45292</v>
      </c>
      <c r="V14" s="29">
        <v>45473</v>
      </c>
      <c r="W14" s="15">
        <f t="shared" si="0"/>
        <v>181</v>
      </c>
      <c r="X14" s="15" t="s">
        <v>123</v>
      </c>
      <c r="Y14" s="15">
        <f t="shared" si="1"/>
        <v>0</v>
      </c>
      <c r="Z14" s="15"/>
      <c r="AA14" s="15"/>
      <c r="AB14" s="16"/>
      <c r="AC14" s="16"/>
      <c r="AD14" s="16"/>
      <c r="AE14" s="16"/>
    </row>
    <row r="15" spans="1:31" s="73" customFormat="1" ht="41.25" customHeight="1">
      <c r="A15" s="574"/>
      <c r="B15" s="522"/>
      <c r="C15" s="522"/>
      <c r="D15" s="522"/>
      <c r="E15" s="562"/>
      <c r="F15" s="522"/>
      <c r="G15" s="574"/>
      <c r="H15" s="574"/>
      <c r="I15" s="522"/>
      <c r="J15" s="522"/>
      <c r="K15" s="522"/>
      <c r="L15" s="40" t="s">
        <v>133</v>
      </c>
      <c r="M15" s="43">
        <v>0.3</v>
      </c>
      <c r="N15" s="42">
        <v>45292</v>
      </c>
      <c r="O15" s="29">
        <v>45565</v>
      </c>
      <c r="P15" s="15" t="s">
        <v>134</v>
      </c>
      <c r="Q15" s="81"/>
      <c r="R15" s="77" t="s">
        <v>135</v>
      </c>
      <c r="S15" s="15"/>
      <c r="T15" s="78">
        <v>1</v>
      </c>
      <c r="U15" s="79">
        <v>45292</v>
      </c>
      <c r="V15" s="29">
        <v>45657</v>
      </c>
      <c r="W15" s="15">
        <f t="shared" si="0"/>
        <v>365</v>
      </c>
      <c r="X15" s="15" t="s">
        <v>123</v>
      </c>
      <c r="Y15" s="15">
        <f t="shared" si="1"/>
        <v>0</v>
      </c>
      <c r="Z15" s="15"/>
      <c r="AA15" s="15"/>
      <c r="AB15" s="16"/>
      <c r="AC15" s="16"/>
      <c r="AD15" s="16"/>
      <c r="AE15" s="16"/>
    </row>
    <row r="16" spans="1:31" s="73" customFormat="1" ht="28.8">
      <c r="A16" s="574"/>
      <c r="B16" s="522"/>
      <c r="C16" s="522"/>
      <c r="D16" s="522"/>
      <c r="E16" s="562"/>
      <c r="F16" s="522"/>
      <c r="G16" s="574"/>
      <c r="H16" s="574"/>
      <c r="I16" s="522"/>
      <c r="J16" s="522"/>
      <c r="K16" s="522"/>
      <c r="L16" s="40" t="s">
        <v>136</v>
      </c>
      <c r="M16" s="43">
        <v>0.1</v>
      </c>
      <c r="N16" s="42">
        <v>45292</v>
      </c>
      <c r="O16" s="29">
        <v>45657</v>
      </c>
      <c r="P16" s="15" t="s">
        <v>137</v>
      </c>
      <c r="Q16" s="81"/>
      <c r="R16" s="77" t="s">
        <v>138</v>
      </c>
      <c r="S16" s="15"/>
      <c r="T16" s="78">
        <v>1</v>
      </c>
      <c r="U16" s="79">
        <v>45292</v>
      </c>
      <c r="V16" s="29">
        <v>45381</v>
      </c>
      <c r="W16" s="15">
        <f t="shared" si="0"/>
        <v>89</v>
      </c>
      <c r="X16" s="15" t="s">
        <v>123</v>
      </c>
      <c r="Y16" s="15">
        <f t="shared" si="1"/>
        <v>0</v>
      </c>
      <c r="Z16" s="15"/>
      <c r="AA16" s="15"/>
      <c r="AB16" s="16"/>
      <c r="AC16" s="16"/>
      <c r="AD16" s="16"/>
      <c r="AE16" s="16"/>
    </row>
    <row r="17" spans="1:27" s="73" customFormat="1" ht="28.8">
      <c r="A17" s="574"/>
      <c r="B17" s="522"/>
      <c r="C17" s="522"/>
      <c r="D17" s="522"/>
      <c r="E17" s="562"/>
      <c r="F17" s="522"/>
      <c r="G17" s="574"/>
      <c r="H17" s="574"/>
      <c r="I17" s="522"/>
      <c r="J17" s="522"/>
      <c r="K17" s="522"/>
      <c r="L17" s="40" t="s">
        <v>139</v>
      </c>
      <c r="M17" s="43">
        <v>0.1</v>
      </c>
      <c r="N17" s="42">
        <v>45292</v>
      </c>
      <c r="O17" s="29">
        <v>45473</v>
      </c>
      <c r="P17" s="15" t="s">
        <v>140</v>
      </c>
      <c r="Q17" s="81"/>
      <c r="R17" s="77" t="s">
        <v>141</v>
      </c>
      <c r="S17" s="15"/>
      <c r="T17" s="78">
        <v>1</v>
      </c>
      <c r="U17" s="79">
        <v>45292</v>
      </c>
      <c r="V17" s="29">
        <v>45381</v>
      </c>
      <c r="W17" s="15">
        <f t="shared" si="0"/>
        <v>89</v>
      </c>
      <c r="X17" s="15" t="s">
        <v>123</v>
      </c>
      <c r="Y17" s="15">
        <f t="shared" si="1"/>
        <v>0</v>
      </c>
      <c r="Z17" s="15"/>
      <c r="AA17" s="15"/>
    </row>
    <row r="18" spans="1:27" s="73" customFormat="1" ht="43.2">
      <c r="A18" s="574"/>
      <c r="B18" s="522"/>
      <c r="C18" s="522"/>
      <c r="D18" s="522"/>
      <c r="E18" s="562"/>
      <c r="F18" s="522"/>
      <c r="G18" s="574"/>
      <c r="H18" s="574"/>
      <c r="I18" s="522"/>
      <c r="J18" s="522"/>
      <c r="K18" s="522"/>
      <c r="L18" s="40" t="s">
        <v>142</v>
      </c>
      <c r="M18" s="43">
        <v>0.1</v>
      </c>
      <c r="N18" s="42">
        <v>45292</v>
      </c>
      <c r="O18" s="29">
        <v>45382</v>
      </c>
      <c r="P18" s="15" t="s">
        <v>143</v>
      </c>
      <c r="Q18" s="81"/>
      <c r="R18" s="77" t="s">
        <v>144</v>
      </c>
      <c r="S18" s="15" t="s">
        <v>118</v>
      </c>
      <c r="T18" s="78">
        <v>1</v>
      </c>
      <c r="U18" s="79">
        <v>45292</v>
      </c>
      <c r="V18" s="29">
        <v>45473</v>
      </c>
      <c r="W18" s="15">
        <f t="shared" si="0"/>
        <v>181</v>
      </c>
      <c r="X18" s="15" t="s">
        <v>123</v>
      </c>
      <c r="Y18" s="15">
        <f t="shared" si="1"/>
        <v>0</v>
      </c>
      <c r="Z18" s="15"/>
      <c r="AA18" s="15"/>
    </row>
    <row r="19" spans="1:27">
      <c r="R19" s="1"/>
    </row>
    <row r="20" spans="1:27">
      <c r="M20" s="56">
        <f>+SUM(M8:M18)</f>
        <v>0.99999999999999989</v>
      </c>
      <c r="R20" s="1"/>
    </row>
    <row r="22" spans="1:27">
      <c r="S22"/>
      <c r="T22" s="82"/>
      <c r="V22" s="83"/>
    </row>
    <row r="23" spans="1:27">
      <c r="S23" s="84"/>
      <c r="T23" s="82"/>
      <c r="U23" s="85"/>
      <c r="V23" s="969"/>
    </row>
    <row r="24" spans="1:27">
      <c r="S24" s="84"/>
      <c r="T24" s="82"/>
      <c r="U24" s="85"/>
      <c r="V24" s="791"/>
    </row>
    <row r="25" spans="1:27">
      <c r="S25" s="84"/>
      <c r="T25" s="82"/>
      <c r="U25" s="85"/>
      <c r="V25" s="791"/>
      <c r="X25" s="55"/>
    </row>
    <row r="26" spans="1:27">
      <c r="S26" s="84"/>
      <c r="T26" s="82"/>
      <c r="U26" s="85"/>
      <c r="V26" s="86"/>
      <c r="X26"/>
    </row>
    <row r="27" spans="1:27">
      <c r="S27" s="84"/>
      <c r="T27" s="82"/>
      <c r="U27" s="85"/>
      <c r="X27"/>
    </row>
    <row r="28" spans="1:27">
      <c r="S28"/>
      <c r="T28" s="82"/>
      <c r="U28" s="87"/>
      <c r="X28"/>
    </row>
    <row r="29" spans="1:27">
      <c r="S29"/>
      <c r="T29" s="82"/>
      <c r="X29"/>
    </row>
    <row r="30" spans="1:27">
      <c r="X30"/>
    </row>
    <row r="31" spans="1:27">
      <c r="X31"/>
    </row>
    <row r="32" spans="1:27">
      <c r="X32"/>
    </row>
    <row r="33" spans="22:24">
      <c r="V33"/>
      <c r="W33"/>
      <c r="X33"/>
    </row>
    <row r="34" spans="22:24">
      <c r="V34"/>
      <c r="W34"/>
      <c r="X34"/>
    </row>
    <row r="35" spans="22:24">
      <c r="V35"/>
      <c r="W35"/>
      <c r="X35"/>
    </row>
    <row r="36" spans="22:24">
      <c r="V36"/>
      <c r="W36"/>
      <c r="X36"/>
    </row>
    <row r="37" spans="22:24">
      <c r="V37"/>
      <c r="W37"/>
      <c r="X37"/>
    </row>
    <row r="38" spans="22:24">
      <c r="V38"/>
      <c r="W38"/>
      <c r="X38"/>
    </row>
    <row r="39" spans="22:24">
      <c r="V39"/>
      <c r="W39"/>
      <c r="X39"/>
    </row>
    <row r="40" spans="22:24">
      <c r="V40"/>
      <c r="W40"/>
      <c r="X40"/>
    </row>
    <row r="41" spans="22:24">
      <c r="V41"/>
      <c r="W41"/>
      <c r="X41"/>
    </row>
    <row r="42" spans="22:24">
      <c r="V42"/>
      <c r="W42"/>
      <c r="X42"/>
    </row>
    <row r="43" spans="22:24">
      <c r="V43"/>
      <c r="W43"/>
      <c r="X43"/>
    </row>
  </sheetData>
  <mergeCells count="38">
    <mergeCell ref="A6:A7"/>
    <mergeCell ref="B6:E6"/>
    <mergeCell ref="F6:I6"/>
    <mergeCell ref="J6:Q6"/>
    <mergeCell ref="R6:V6"/>
    <mergeCell ref="B2:D4"/>
    <mergeCell ref="E2:AA2"/>
    <mergeCell ref="E3:P3"/>
    <mergeCell ref="Q3:AA3"/>
    <mergeCell ref="E4:AA4"/>
    <mergeCell ref="A8:A18"/>
    <mergeCell ref="B8:B18"/>
    <mergeCell ref="C8:C18"/>
    <mergeCell ref="D8:D18"/>
    <mergeCell ref="E8:E18"/>
    <mergeCell ref="L8:L11"/>
    <mergeCell ref="X6:X7"/>
    <mergeCell ref="Y6:Y7"/>
    <mergeCell ref="Z6:AA6"/>
    <mergeCell ref="D7:E7"/>
    <mergeCell ref="F8:F18"/>
    <mergeCell ref="G8:G18"/>
    <mergeCell ref="H8:H18"/>
    <mergeCell ref="I8:I18"/>
    <mergeCell ref="J8:J18"/>
    <mergeCell ref="K8:K18"/>
    <mergeCell ref="L12:L14"/>
    <mergeCell ref="M12:M14"/>
    <mergeCell ref="N12:N14"/>
    <mergeCell ref="O12:O14"/>
    <mergeCell ref="P12:P14"/>
    <mergeCell ref="Q12:Q14"/>
    <mergeCell ref="V23:V25"/>
    <mergeCell ref="M8:M11"/>
    <mergeCell ref="N8:N11"/>
    <mergeCell ref="O8:O11"/>
    <mergeCell ref="P8:P11"/>
    <mergeCell ref="Q8:Q11"/>
  </mergeCells>
  <conditionalFormatting sqref="L8 L15:L18 L12">
    <cfRule type="duplicateValues" dxfId="0" priority="1"/>
  </conditionalFormatting>
  <dataValidations count="1">
    <dataValidation type="list" allowBlank="1" showInputMessage="1" showErrorMessage="1" sqref="F8:F18" xr:uid="{00000000-0002-0000-0D00-000000000000}">
      <formula1>INDIRECT($D$8)</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19"/>
  <sheetViews>
    <sheetView topLeftCell="A4" zoomScale="50" zoomScaleNormal="50" workbookViewId="0">
      <selection activeCell="T8" sqref="T8:T18"/>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33.88671875" style="2" customWidth="1"/>
    <col min="19" max="19" width="24.33203125" style="1" bestFit="1" customWidth="1"/>
    <col min="20" max="20" width="24.33203125" style="55"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21.6"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21.6"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21.6"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5" thickBot="1"/>
    <row r="6" spans="1:31" ht="21.6" thickBot="1">
      <c r="A6" s="530" t="s">
        <v>4</v>
      </c>
      <c r="B6" s="540" t="s">
        <v>5</v>
      </c>
      <c r="C6" s="541"/>
      <c r="D6" s="541"/>
      <c r="E6" s="988"/>
      <c r="F6" s="542" t="s">
        <v>6</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31" ht="70.2" thickBot="1">
      <c r="A7" s="604"/>
      <c r="B7" s="89" t="s">
        <v>12</v>
      </c>
      <c r="C7" s="5" t="s">
        <v>13</v>
      </c>
      <c r="D7" s="607" t="s">
        <v>14</v>
      </c>
      <c r="E7" s="987"/>
      <c r="F7" s="90" t="s">
        <v>15</v>
      </c>
      <c r="G7" s="91" t="s">
        <v>16</v>
      </c>
      <c r="H7" s="91" t="s">
        <v>10</v>
      </c>
      <c r="I7" s="92" t="s">
        <v>17</v>
      </c>
      <c r="J7" s="177" t="s">
        <v>18</v>
      </c>
      <c r="K7" s="178" t="s">
        <v>19</v>
      </c>
      <c r="L7" s="178" t="s">
        <v>33</v>
      </c>
      <c r="M7" s="178" t="s">
        <v>20</v>
      </c>
      <c r="N7" s="178" t="s">
        <v>21</v>
      </c>
      <c r="O7" s="178" t="s">
        <v>34</v>
      </c>
      <c r="P7" s="178" t="s">
        <v>22</v>
      </c>
      <c r="Q7" s="179" t="s">
        <v>10</v>
      </c>
      <c r="R7" s="93" t="s">
        <v>23</v>
      </c>
      <c r="S7" s="94" t="s">
        <v>24</v>
      </c>
      <c r="T7" s="180" t="s">
        <v>16</v>
      </c>
      <c r="U7" s="94" t="s">
        <v>35</v>
      </c>
      <c r="V7" s="95" t="s">
        <v>36</v>
      </c>
      <c r="W7" s="6"/>
      <c r="X7" s="605"/>
      <c r="Y7" s="606"/>
      <c r="Z7" s="7" t="s">
        <v>25</v>
      </c>
      <c r="AA7" s="8" t="s">
        <v>26</v>
      </c>
    </row>
    <row r="8" spans="1:31" ht="43.2">
      <c r="A8" s="970">
        <v>1</v>
      </c>
      <c r="B8" s="592" t="s">
        <v>145</v>
      </c>
      <c r="C8" s="593" t="s">
        <v>259</v>
      </c>
      <c r="D8" s="593" t="s">
        <v>39</v>
      </c>
      <c r="E8" s="653" t="str">
        <f>VLOOKUP(D8,'[14]Vinculos '!$D$3:$E$8,2,FALSE)</f>
        <v>2. Diseñar e implementar una estrategia de innovación que permita hacer más eficiente la gestión de la Unidad.</v>
      </c>
      <c r="F8" s="592" t="s">
        <v>40</v>
      </c>
      <c r="G8" s="867">
        <v>1</v>
      </c>
      <c r="H8" s="982"/>
      <c r="I8" s="972" t="s">
        <v>260</v>
      </c>
      <c r="J8" s="592" t="s">
        <v>42</v>
      </c>
      <c r="K8" s="593" t="s">
        <v>209</v>
      </c>
      <c r="L8" s="974" t="s">
        <v>261</v>
      </c>
      <c r="M8" s="578">
        <v>0.1666</v>
      </c>
      <c r="N8" s="977">
        <v>45413</v>
      </c>
      <c r="O8" s="977">
        <v>45473</v>
      </c>
      <c r="P8" s="521" t="s">
        <v>262</v>
      </c>
      <c r="Q8" s="579"/>
      <c r="R8" s="181" t="s">
        <v>263</v>
      </c>
      <c r="S8" s="593" t="s">
        <v>151</v>
      </c>
      <c r="T8" s="467">
        <v>9.0899999999999995E-2</v>
      </c>
      <c r="U8" s="70">
        <v>45413</v>
      </c>
      <c r="V8" s="71">
        <v>45443</v>
      </c>
      <c r="W8" s="10">
        <f t="shared" ref="W8:W10" si="0">V8-U8</f>
        <v>30</v>
      </c>
      <c r="X8" s="11"/>
      <c r="Y8" s="12">
        <f t="shared" ref="Y8:Y10" si="1">IF(X8="ejecutado",1,0)</f>
        <v>0</v>
      </c>
      <c r="Z8" s="12"/>
      <c r="AA8" s="13"/>
      <c r="AB8" s="14"/>
      <c r="AC8" s="14"/>
      <c r="AD8" s="14"/>
      <c r="AE8" s="14"/>
    </row>
    <row r="9" spans="1:31" ht="43.8" thickBot="1">
      <c r="A9" s="971"/>
      <c r="B9" s="581"/>
      <c r="C9" s="584"/>
      <c r="D9" s="584"/>
      <c r="E9" s="654"/>
      <c r="F9" s="581"/>
      <c r="G9" s="806"/>
      <c r="H9" s="983"/>
      <c r="I9" s="973"/>
      <c r="J9" s="581"/>
      <c r="K9" s="584"/>
      <c r="L9" s="975"/>
      <c r="M9" s="575"/>
      <c r="N9" s="978"/>
      <c r="O9" s="978"/>
      <c r="P9" s="523"/>
      <c r="Q9" s="657"/>
      <c r="R9" s="182" t="s">
        <v>264</v>
      </c>
      <c r="S9" s="600"/>
      <c r="T9" s="472">
        <v>9.0899999999999995E-2</v>
      </c>
      <c r="U9" s="183">
        <v>45444</v>
      </c>
      <c r="V9" s="184">
        <v>45473</v>
      </c>
      <c r="W9" s="185">
        <f t="shared" si="0"/>
        <v>29</v>
      </c>
      <c r="X9" s="147"/>
      <c r="Y9" s="148">
        <f t="shared" si="1"/>
        <v>0</v>
      </c>
      <c r="Z9" s="148"/>
      <c r="AA9" s="149"/>
      <c r="AB9" s="14"/>
      <c r="AC9" s="14"/>
      <c r="AD9" s="14"/>
      <c r="AE9" s="14"/>
    </row>
    <row r="10" spans="1:31" ht="43.2">
      <c r="A10" s="970">
        <v>2</v>
      </c>
      <c r="B10" s="581"/>
      <c r="C10" s="584"/>
      <c r="D10" s="584"/>
      <c r="E10" s="654"/>
      <c r="F10" s="581"/>
      <c r="G10" s="806"/>
      <c r="H10" s="983"/>
      <c r="I10" s="972" t="s">
        <v>265</v>
      </c>
      <c r="J10" s="581"/>
      <c r="K10" s="584"/>
      <c r="L10" s="974" t="s">
        <v>266</v>
      </c>
      <c r="M10" s="578">
        <v>0.1666</v>
      </c>
      <c r="N10" s="985">
        <v>45505</v>
      </c>
      <c r="O10" s="977">
        <v>45565</v>
      </c>
      <c r="P10" s="521" t="s">
        <v>267</v>
      </c>
      <c r="Q10" s="579"/>
      <c r="R10" s="181" t="s">
        <v>268</v>
      </c>
      <c r="S10" s="593" t="s">
        <v>151</v>
      </c>
      <c r="T10" s="467">
        <v>9.0899999999999995E-2</v>
      </c>
      <c r="U10" s="70">
        <v>45505</v>
      </c>
      <c r="V10" s="71">
        <v>45535</v>
      </c>
      <c r="W10" s="10">
        <f t="shared" si="0"/>
        <v>30</v>
      </c>
      <c r="X10" s="11"/>
      <c r="Y10" s="12">
        <f t="shared" si="1"/>
        <v>0</v>
      </c>
      <c r="Z10" s="12"/>
      <c r="AA10" s="13"/>
    </row>
    <row r="11" spans="1:31" ht="58.2" thickBot="1">
      <c r="A11" s="971"/>
      <c r="B11" s="581"/>
      <c r="C11" s="584"/>
      <c r="D11" s="584"/>
      <c r="E11" s="654"/>
      <c r="F11" s="581"/>
      <c r="G11" s="806"/>
      <c r="H11" s="983"/>
      <c r="I11" s="973"/>
      <c r="J11" s="581"/>
      <c r="K11" s="584"/>
      <c r="L11" s="975"/>
      <c r="M11" s="976"/>
      <c r="N11" s="986"/>
      <c r="O11" s="978"/>
      <c r="P11" s="523"/>
      <c r="Q11" s="657"/>
      <c r="R11" s="186" t="s">
        <v>269</v>
      </c>
      <c r="S11" s="600"/>
      <c r="T11" s="472">
        <v>9.0899999999999995E-2</v>
      </c>
      <c r="U11" s="183">
        <v>45536</v>
      </c>
      <c r="V11" s="184">
        <v>45565</v>
      </c>
      <c r="W11" s="185"/>
      <c r="X11" s="147"/>
      <c r="Y11" s="148"/>
      <c r="Z11" s="148"/>
      <c r="AA11" s="149"/>
    </row>
    <row r="12" spans="1:31" ht="57.6">
      <c r="A12" s="970">
        <v>3</v>
      </c>
      <c r="B12" s="581"/>
      <c r="C12" s="584"/>
      <c r="D12" s="584"/>
      <c r="E12" s="654"/>
      <c r="F12" s="581"/>
      <c r="G12" s="806"/>
      <c r="H12" s="983"/>
      <c r="I12" s="972" t="s">
        <v>260</v>
      </c>
      <c r="J12" s="581"/>
      <c r="K12" s="584"/>
      <c r="L12" s="974" t="s">
        <v>270</v>
      </c>
      <c r="M12" s="578">
        <v>0.1666</v>
      </c>
      <c r="N12" s="555">
        <v>45292</v>
      </c>
      <c r="O12" s="555">
        <v>45657</v>
      </c>
      <c r="P12" s="521" t="s">
        <v>271</v>
      </c>
      <c r="Q12" s="579"/>
      <c r="R12" s="187" t="s">
        <v>272</v>
      </c>
      <c r="S12" s="9" t="s">
        <v>273</v>
      </c>
      <c r="T12" s="467">
        <v>9.0899999999999995E-2</v>
      </c>
      <c r="U12" s="70">
        <v>45292</v>
      </c>
      <c r="V12" s="71">
        <v>45473</v>
      </c>
      <c r="W12" s="10">
        <f t="shared" ref="W12:W14" si="2">V12-U12</f>
        <v>181</v>
      </c>
      <c r="X12" s="11"/>
      <c r="Y12" s="12">
        <f t="shared" ref="Y12:Y14" si="3">IF(X12="ejecutado",1,0)</f>
        <v>0</v>
      </c>
      <c r="Z12" s="12"/>
      <c r="AA12" s="13"/>
    </row>
    <row r="13" spans="1:31" ht="72.599999999999994" thickBot="1">
      <c r="A13" s="971"/>
      <c r="B13" s="581"/>
      <c r="C13" s="584"/>
      <c r="D13" s="584"/>
      <c r="E13" s="654"/>
      <c r="F13" s="581"/>
      <c r="G13" s="806"/>
      <c r="H13" s="983"/>
      <c r="I13" s="973"/>
      <c r="J13" s="581"/>
      <c r="K13" s="584"/>
      <c r="L13" s="975"/>
      <c r="M13" s="575"/>
      <c r="N13" s="575"/>
      <c r="O13" s="575"/>
      <c r="P13" s="523"/>
      <c r="Q13" s="657"/>
      <c r="R13" s="188" t="s">
        <v>274</v>
      </c>
      <c r="S13" s="141" t="s">
        <v>273</v>
      </c>
      <c r="T13" s="472">
        <v>9.0899999999999995E-2</v>
      </c>
      <c r="U13" s="183">
        <v>45474</v>
      </c>
      <c r="V13" s="184">
        <v>45657</v>
      </c>
      <c r="W13" s="185">
        <f t="shared" si="2"/>
        <v>183</v>
      </c>
      <c r="X13" s="147"/>
      <c r="Y13" s="148">
        <f t="shared" si="3"/>
        <v>0</v>
      </c>
      <c r="Z13" s="148"/>
      <c r="AA13" s="149"/>
    </row>
    <row r="14" spans="1:31" ht="101.4" thickBot="1">
      <c r="A14" s="979">
        <v>4</v>
      </c>
      <c r="B14" s="581"/>
      <c r="C14" s="584"/>
      <c r="D14" s="584"/>
      <c r="E14" s="654"/>
      <c r="F14" s="581"/>
      <c r="G14" s="806"/>
      <c r="H14" s="983"/>
      <c r="I14" s="972" t="s">
        <v>275</v>
      </c>
      <c r="J14" s="581"/>
      <c r="K14" s="584"/>
      <c r="L14" s="980" t="s">
        <v>276</v>
      </c>
      <c r="M14" s="578">
        <v>0.1666</v>
      </c>
      <c r="N14" s="555">
        <v>45292</v>
      </c>
      <c r="O14" s="555">
        <v>45657</v>
      </c>
      <c r="P14" s="521" t="s">
        <v>277</v>
      </c>
      <c r="Q14" s="579"/>
      <c r="R14" s="187" t="s">
        <v>278</v>
      </c>
      <c r="S14" s="9" t="s">
        <v>273</v>
      </c>
      <c r="T14" s="467">
        <v>9.0899999999999995E-2</v>
      </c>
      <c r="U14" s="70">
        <v>45292</v>
      </c>
      <c r="V14" s="71">
        <v>45473</v>
      </c>
      <c r="W14" s="10">
        <f t="shared" si="2"/>
        <v>181</v>
      </c>
      <c r="X14" s="11"/>
      <c r="Y14" s="12">
        <f t="shared" si="3"/>
        <v>0</v>
      </c>
      <c r="Z14" s="12"/>
      <c r="AA14" s="13"/>
    </row>
    <row r="15" spans="1:31" ht="101.4" thickBot="1">
      <c r="A15" s="971"/>
      <c r="B15" s="581"/>
      <c r="C15" s="584"/>
      <c r="D15" s="584"/>
      <c r="E15" s="654"/>
      <c r="F15" s="581"/>
      <c r="G15" s="806"/>
      <c r="H15" s="983"/>
      <c r="I15" s="973"/>
      <c r="J15" s="581"/>
      <c r="K15" s="584"/>
      <c r="L15" s="981"/>
      <c r="M15" s="976"/>
      <c r="N15" s="575"/>
      <c r="O15" s="575"/>
      <c r="P15" s="523"/>
      <c r="Q15" s="657"/>
      <c r="R15" s="189" t="s">
        <v>279</v>
      </c>
      <c r="S15" s="141" t="s">
        <v>273</v>
      </c>
      <c r="T15" s="472">
        <v>9.0899999999999995E-2</v>
      </c>
      <c r="U15" s="183">
        <v>45474</v>
      </c>
      <c r="V15" s="184">
        <v>45657</v>
      </c>
      <c r="W15" s="185"/>
      <c r="X15" s="147"/>
      <c r="Y15" s="148"/>
      <c r="Z15" s="148"/>
      <c r="AA15" s="149"/>
    </row>
    <row r="16" spans="1:31" ht="72.599999999999994" thickBot="1">
      <c r="A16" s="190">
        <v>5</v>
      </c>
      <c r="B16" s="581"/>
      <c r="C16" s="584"/>
      <c r="D16" s="584"/>
      <c r="E16" s="654"/>
      <c r="F16" s="581"/>
      <c r="G16" s="806"/>
      <c r="H16" s="983"/>
      <c r="I16" s="483" t="s">
        <v>197</v>
      </c>
      <c r="J16" s="581"/>
      <c r="K16" s="584"/>
      <c r="L16" s="191" t="s">
        <v>280</v>
      </c>
      <c r="M16" s="192">
        <v>0.1666</v>
      </c>
      <c r="N16" s="193">
        <v>45383</v>
      </c>
      <c r="O16" s="193">
        <v>45412</v>
      </c>
      <c r="P16" s="194" t="s">
        <v>281</v>
      </c>
      <c r="Q16" s="195"/>
      <c r="R16" s="189" t="s">
        <v>282</v>
      </c>
      <c r="S16" s="194" t="s">
        <v>283</v>
      </c>
      <c r="T16" s="484">
        <v>9.0899999999999995E-2</v>
      </c>
      <c r="U16" s="193">
        <v>45383</v>
      </c>
      <c r="V16" s="193">
        <v>45412</v>
      </c>
      <c r="W16" s="196">
        <f t="shared" ref="W16:W18" si="4">V16-U16</f>
        <v>29</v>
      </c>
      <c r="X16" s="197"/>
      <c r="Y16" s="198">
        <f t="shared" ref="Y16:Y17" si="5">IF(X16="ejecutado",1,0)</f>
        <v>0</v>
      </c>
      <c r="Z16" s="198"/>
      <c r="AA16" s="199"/>
    </row>
    <row r="17" spans="1:27" ht="57.6">
      <c r="A17" s="970">
        <v>6</v>
      </c>
      <c r="B17" s="581"/>
      <c r="C17" s="584"/>
      <c r="D17" s="584"/>
      <c r="E17" s="654"/>
      <c r="F17" s="581"/>
      <c r="G17" s="806"/>
      <c r="H17" s="983"/>
      <c r="I17" s="972" t="s">
        <v>260</v>
      </c>
      <c r="J17" s="581"/>
      <c r="K17" s="584"/>
      <c r="L17" s="974" t="s">
        <v>284</v>
      </c>
      <c r="M17" s="578">
        <v>0.1666</v>
      </c>
      <c r="N17" s="555">
        <v>45292</v>
      </c>
      <c r="O17" s="555">
        <v>45657</v>
      </c>
      <c r="P17" s="9" t="s">
        <v>281</v>
      </c>
      <c r="Q17" s="579"/>
      <c r="R17" s="200" t="s">
        <v>285</v>
      </c>
      <c r="S17" s="9" t="s">
        <v>53</v>
      </c>
      <c r="T17" s="467">
        <v>9.0899999999999995E-2</v>
      </c>
      <c r="U17" s="70">
        <v>45292</v>
      </c>
      <c r="V17" s="71">
        <v>45657</v>
      </c>
      <c r="W17" s="10">
        <f t="shared" si="4"/>
        <v>365</v>
      </c>
      <c r="X17" s="11"/>
      <c r="Y17" s="12">
        <f t="shared" si="5"/>
        <v>0</v>
      </c>
      <c r="Z17" s="12"/>
      <c r="AA17" s="13"/>
    </row>
    <row r="18" spans="1:27" ht="29.4" thickBot="1">
      <c r="A18" s="971"/>
      <c r="B18" s="652"/>
      <c r="C18" s="600"/>
      <c r="D18" s="600"/>
      <c r="E18" s="655"/>
      <c r="F18" s="652"/>
      <c r="G18" s="871"/>
      <c r="H18" s="984"/>
      <c r="I18" s="973"/>
      <c r="J18" s="652"/>
      <c r="K18" s="600"/>
      <c r="L18" s="975"/>
      <c r="M18" s="976"/>
      <c r="N18" s="575"/>
      <c r="O18" s="575"/>
      <c r="P18" s="157" t="s">
        <v>286</v>
      </c>
      <c r="Q18" s="657"/>
      <c r="R18" s="188" t="s">
        <v>287</v>
      </c>
      <c r="S18" s="141" t="s">
        <v>53</v>
      </c>
      <c r="T18" s="472">
        <v>9.0899999999999995E-2</v>
      </c>
      <c r="U18" s="183">
        <v>45292</v>
      </c>
      <c r="V18" s="184">
        <v>45657</v>
      </c>
      <c r="W18" s="185">
        <f t="shared" si="4"/>
        <v>365</v>
      </c>
      <c r="X18" s="147"/>
      <c r="Y18" s="148"/>
      <c r="Z18" s="148"/>
      <c r="AA18" s="149"/>
    </row>
    <row r="19" spans="1:27">
      <c r="M19" s="56"/>
    </row>
  </sheetData>
  <mergeCells count="64">
    <mergeCell ref="B2:D4"/>
    <mergeCell ref="E2:AA2"/>
    <mergeCell ref="E3:P3"/>
    <mergeCell ref="Q3:AA3"/>
    <mergeCell ref="E4:AA4"/>
    <mergeCell ref="X6:X7"/>
    <mergeCell ref="Y6:Y7"/>
    <mergeCell ref="Z6:AA6"/>
    <mergeCell ref="D7:E7"/>
    <mergeCell ref="A8:A9"/>
    <mergeCell ref="B8:B18"/>
    <mergeCell ref="C8:C18"/>
    <mergeCell ref="D8:D18"/>
    <mergeCell ref="E8:E18"/>
    <mergeCell ref="F8:F18"/>
    <mergeCell ref="A6:A7"/>
    <mergeCell ref="B6:E6"/>
    <mergeCell ref="F6:I6"/>
    <mergeCell ref="J6:Q6"/>
    <mergeCell ref="R6:V6"/>
    <mergeCell ref="S8:S9"/>
    <mergeCell ref="L8:L9"/>
    <mergeCell ref="M8:M9"/>
    <mergeCell ref="N8:N9"/>
    <mergeCell ref="O8:O9"/>
    <mergeCell ref="P8:P9"/>
    <mergeCell ref="Q8:Q9"/>
    <mergeCell ref="P10:P11"/>
    <mergeCell ref="Q10:Q11"/>
    <mergeCell ref="S10:S11"/>
    <mergeCell ref="A12:A13"/>
    <mergeCell ref="I12:I13"/>
    <mergeCell ref="L12:L13"/>
    <mergeCell ref="M12:M13"/>
    <mergeCell ref="N12:N13"/>
    <mergeCell ref="O12:O13"/>
    <mergeCell ref="P12:P13"/>
    <mergeCell ref="A10:A11"/>
    <mergeCell ref="I10:I11"/>
    <mergeCell ref="L10:L11"/>
    <mergeCell ref="M10:M11"/>
    <mergeCell ref="N10:N11"/>
    <mergeCell ref="O10:O11"/>
    <mergeCell ref="Q12:Q13"/>
    <mergeCell ref="A14:A15"/>
    <mergeCell ref="I14:I15"/>
    <mergeCell ref="L14:L15"/>
    <mergeCell ref="M14:M15"/>
    <mergeCell ref="N14:N15"/>
    <mergeCell ref="O14:O15"/>
    <mergeCell ref="P14:P15"/>
    <mergeCell ref="Q14:Q15"/>
    <mergeCell ref="G8:G18"/>
    <mergeCell ref="H8:H18"/>
    <mergeCell ref="I8:I9"/>
    <mergeCell ref="J8:J18"/>
    <mergeCell ref="K8:K18"/>
    <mergeCell ref="Q17:Q18"/>
    <mergeCell ref="O17:O18"/>
    <mergeCell ref="A17:A18"/>
    <mergeCell ref="I17:I18"/>
    <mergeCell ref="L17:L18"/>
    <mergeCell ref="M17:M18"/>
    <mergeCell ref="N17:N18"/>
  </mergeCells>
  <dataValidations count="1">
    <dataValidation type="list" allowBlank="1" showInputMessage="1" showErrorMessage="1" sqref="F8" xr:uid="{00000000-0002-0000-0E00-000000000000}">
      <formula1>INDIRECT($D$8)</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27"/>
  <sheetViews>
    <sheetView zoomScale="55" zoomScaleNormal="55" workbookViewId="0">
      <selection activeCell="R16" sqref="R16"/>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28.109375" style="1" customWidth="1"/>
    <col min="13" max="13" width="18.109375" style="1" customWidth="1"/>
    <col min="14" max="15" width="19.88671875" style="1" customWidth="1"/>
    <col min="16" max="16" width="14.33203125" style="1" customWidth="1"/>
    <col min="17" max="17" width="16.5546875" style="1" customWidth="1"/>
    <col min="18" max="18" width="65.109375" style="2" customWidth="1"/>
    <col min="19" max="19" width="20.88671875" style="1" customWidth="1"/>
    <col min="20" max="20" width="18.88671875" style="1" customWidth="1"/>
    <col min="21" max="21" width="19" style="1" customWidth="1"/>
    <col min="22" max="22" width="19.6640625" style="1" customWidth="1"/>
    <col min="23" max="23" width="20.33203125" style="1" hidden="1" customWidth="1"/>
    <col min="24" max="24" width="19" style="1" customWidth="1"/>
    <col min="25" max="25" width="21.5546875" style="1" customWidth="1"/>
    <col min="26" max="26" width="56.5546875" style="1" customWidth="1"/>
    <col min="27" max="27" width="61.44140625" style="1" customWidth="1"/>
    <col min="28" max="28" width="21.33203125" style="1" customWidth="1"/>
    <col min="29" max="16384" width="11.44140625" style="1"/>
  </cols>
  <sheetData>
    <row r="1" spans="1:31" ht="15" thickBot="1"/>
    <row r="2" spans="1:31" s="3" customFormat="1" ht="21.6"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21.6"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21.6"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5" thickBot="1"/>
    <row r="6" spans="1:31" ht="21">
      <c r="A6" s="530" t="s">
        <v>4</v>
      </c>
      <c r="B6" s="965" t="s">
        <v>5</v>
      </c>
      <c r="C6" s="965"/>
      <c r="D6" s="965"/>
      <c r="E6" s="965"/>
      <c r="F6" s="966" t="s">
        <v>6</v>
      </c>
      <c r="G6" s="966"/>
      <c r="H6" s="966"/>
      <c r="I6" s="966"/>
      <c r="J6" s="967" t="s">
        <v>7</v>
      </c>
      <c r="K6" s="967"/>
      <c r="L6" s="967"/>
      <c r="M6" s="967"/>
      <c r="N6" s="967"/>
      <c r="O6" s="967"/>
      <c r="P6" s="967"/>
      <c r="Q6" s="967"/>
      <c r="R6" s="968" t="s">
        <v>8</v>
      </c>
      <c r="S6" s="968"/>
      <c r="T6" s="968"/>
      <c r="U6" s="968"/>
      <c r="V6" s="968"/>
      <c r="W6" s="33"/>
      <c r="X6" s="837" t="s">
        <v>9</v>
      </c>
      <c r="Y6" s="839" t="s">
        <v>10</v>
      </c>
      <c r="Z6" s="837" t="s">
        <v>11</v>
      </c>
      <c r="AA6" s="837"/>
    </row>
    <row r="7" spans="1:31" ht="69.599999999999994">
      <c r="A7" s="531"/>
      <c r="B7" s="35" t="s">
        <v>12</v>
      </c>
      <c r="C7" s="35" t="s">
        <v>13</v>
      </c>
      <c r="D7" s="841" t="s">
        <v>14</v>
      </c>
      <c r="E7" s="841"/>
      <c r="F7" s="36" t="s">
        <v>15</v>
      </c>
      <c r="G7" s="36" t="s">
        <v>16</v>
      </c>
      <c r="H7" s="36" t="s">
        <v>10</v>
      </c>
      <c r="I7" s="36" t="s">
        <v>17</v>
      </c>
      <c r="J7" s="37" t="s">
        <v>18</v>
      </c>
      <c r="K7" s="37" t="s">
        <v>19</v>
      </c>
      <c r="L7" s="37" t="s">
        <v>33</v>
      </c>
      <c r="M7" s="37" t="s">
        <v>20</v>
      </c>
      <c r="N7" s="37" t="s">
        <v>21</v>
      </c>
      <c r="O7" s="37" t="s">
        <v>34</v>
      </c>
      <c r="P7" s="37" t="s">
        <v>22</v>
      </c>
      <c r="Q7" s="37" t="s">
        <v>10</v>
      </c>
      <c r="R7" s="38" t="s">
        <v>23</v>
      </c>
      <c r="S7" s="38" t="s">
        <v>24</v>
      </c>
      <c r="T7" s="38" t="s">
        <v>16</v>
      </c>
      <c r="U7" s="38" t="s">
        <v>35</v>
      </c>
      <c r="V7" s="38" t="s">
        <v>36</v>
      </c>
      <c r="W7" s="39"/>
      <c r="X7" s="837"/>
      <c r="Y7" s="839"/>
      <c r="Z7" s="34" t="s">
        <v>25</v>
      </c>
      <c r="AA7" s="34" t="s">
        <v>26</v>
      </c>
    </row>
    <row r="8" spans="1:31" ht="28.8">
      <c r="A8" s="785"/>
      <c r="B8" s="522" t="s">
        <v>37</v>
      </c>
      <c r="C8" s="522" t="s">
        <v>38</v>
      </c>
      <c r="D8" s="522" t="s">
        <v>39</v>
      </c>
      <c r="E8" s="562" t="str">
        <f>VLOOKUP(D8,'[15]Vinculos '!$D$3:$E$8,2,FALSE)</f>
        <v>2. Diseñar e implementar una estrategia de innovación que permita hacer más eficiente la gestión de la Unidad.</v>
      </c>
      <c r="F8" s="522" t="s">
        <v>40</v>
      </c>
      <c r="G8" s="990">
        <v>1</v>
      </c>
      <c r="H8" s="990"/>
      <c r="I8" s="522" t="s">
        <v>41</v>
      </c>
      <c r="J8" s="522" t="s">
        <v>42</v>
      </c>
      <c r="K8" s="522" t="s">
        <v>43</v>
      </c>
      <c r="L8" s="522" t="s">
        <v>44</v>
      </c>
      <c r="M8" s="586">
        <v>0.4</v>
      </c>
      <c r="N8" s="556">
        <v>45292</v>
      </c>
      <c r="O8" s="556">
        <v>45657</v>
      </c>
      <c r="P8" s="522" t="s">
        <v>45</v>
      </c>
      <c r="Q8" s="519"/>
      <c r="R8" s="44" t="s">
        <v>46</v>
      </c>
      <c r="S8" s="15" t="s">
        <v>47</v>
      </c>
      <c r="T8" s="45">
        <v>0.25</v>
      </c>
      <c r="U8" s="46">
        <v>45383</v>
      </c>
      <c r="V8" s="46">
        <v>45392</v>
      </c>
      <c r="W8" s="15">
        <f t="shared" ref="W8:W12" si="0">V8-U8</f>
        <v>9</v>
      </c>
      <c r="X8" s="47"/>
      <c r="Y8" s="15"/>
      <c r="Z8" s="48"/>
      <c r="AA8" s="49"/>
      <c r="AE8" s="14"/>
    </row>
    <row r="9" spans="1:31" ht="28.8">
      <c r="A9" s="983"/>
      <c r="B9" s="522"/>
      <c r="C9" s="522"/>
      <c r="D9" s="522"/>
      <c r="E9" s="562"/>
      <c r="F9" s="522"/>
      <c r="G9" s="990"/>
      <c r="H9" s="990"/>
      <c r="I9" s="522"/>
      <c r="J9" s="522"/>
      <c r="K9" s="522"/>
      <c r="L9" s="522"/>
      <c r="M9" s="586"/>
      <c r="N9" s="556"/>
      <c r="O9" s="556"/>
      <c r="P9" s="522"/>
      <c r="Q9" s="519"/>
      <c r="R9" s="44" t="s">
        <v>48</v>
      </c>
      <c r="S9" s="15" t="s">
        <v>47</v>
      </c>
      <c r="T9" s="45">
        <v>0.25</v>
      </c>
      <c r="U9" s="46">
        <v>45474</v>
      </c>
      <c r="V9" s="46">
        <v>45483</v>
      </c>
      <c r="W9" s="15">
        <f t="shared" si="0"/>
        <v>9</v>
      </c>
      <c r="X9" s="18"/>
      <c r="Y9" s="15"/>
      <c r="Z9" s="18"/>
      <c r="AA9" s="49"/>
      <c r="AE9" s="14"/>
    </row>
    <row r="10" spans="1:31" ht="28.8">
      <c r="A10" s="983"/>
      <c r="B10" s="522"/>
      <c r="C10" s="522"/>
      <c r="D10" s="522"/>
      <c r="E10" s="562"/>
      <c r="F10" s="522"/>
      <c r="G10" s="990"/>
      <c r="H10" s="990"/>
      <c r="I10" s="522"/>
      <c r="J10" s="522"/>
      <c r="K10" s="522"/>
      <c r="L10" s="522"/>
      <c r="M10" s="586"/>
      <c r="N10" s="556"/>
      <c r="O10" s="556"/>
      <c r="P10" s="522"/>
      <c r="Q10" s="519"/>
      <c r="R10" s="44" t="s">
        <v>49</v>
      </c>
      <c r="S10" s="15" t="s">
        <v>47</v>
      </c>
      <c r="T10" s="45">
        <v>0.25</v>
      </c>
      <c r="U10" s="46">
        <v>45566</v>
      </c>
      <c r="V10" s="46">
        <v>45575</v>
      </c>
      <c r="W10" s="15">
        <f t="shared" si="0"/>
        <v>9</v>
      </c>
      <c r="X10" s="18"/>
      <c r="Y10" s="15"/>
      <c r="Z10" s="18"/>
      <c r="AA10" s="18"/>
      <c r="AE10" s="14"/>
    </row>
    <row r="11" spans="1:31" ht="28.8">
      <c r="A11" s="983"/>
      <c r="B11" s="522"/>
      <c r="C11" s="522"/>
      <c r="D11" s="522"/>
      <c r="E11" s="562"/>
      <c r="F11" s="522"/>
      <c r="G11" s="990"/>
      <c r="H11" s="990"/>
      <c r="I11" s="522"/>
      <c r="J11" s="522"/>
      <c r="K11" s="522"/>
      <c r="L11" s="522"/>
      <c r="M11" s="586"/>
      <c r="N11" s="556"/>
      <c r="O11" s="556"/>
      <c r="P11" s="522"/>
      <c r="Q11" s="519"/>
      <c r="R11" s="44" t="s">
        <v>50</v>
      </c>
      <c r="S11" s="15" t="s">
        <v>47</v>
      </c>
      <c r="T11" s="45">
        <v>0.25</v>
      </c>
      <c r="U11" s="46">
        <v>45627</v>
      </c>
      <c r="V11" s="46">
        <v>45657</v>
      </c>
      <c r="W11" s="15">
        <f t="shared" si="0"/>
        <v>30</v>
      </c>
      <c r="X11" s="18"/>
      <c r="Y11" s="15"/>
      <c r="Z11" s="18"/>
      <c r="AA11" s="18"/>
      <c r="AE11" s="14"/>
    </row>
    <row r="12" spans="1:31" ht="41.4">
      <c r="A12" s="983"/>
      <c r="B12" s="522"/>
      <c r="C12" s="522"/>
      <c r="D12" s="522"/>
      <c r="E12" s="562"/>
      <c r="F12" s="522"/>
      <c r="G12" s="990"/>
      <c r="H12" s="990"/>
      <c r="I12" s="522"/>
      <c r="J12" s="522" t="s">
        <v>42</v>
      </c>
      <c r="K12" s="522" t="s">
        <v>43</v>
      </c>
      <c r="L12" s="522" t="s">
        <v>51</v>
      </c>
      <c r="M12" s="586">
        <v>0.3</v>
      </c>
      <c r="N12" s="556">
        <v>45292</v>
      </c>
      <c r="O12" s="556">
        <v>45657</v>
      </c>
      <c r="P12" s="991" t="s">
        <v>52</v>
      </c>
      <c r="Q12" s="992"/>
      <c r="R12" s="44" t="s">
        <v>310</v>
      </c>
      <c r="S12" s="50" t="s">
        <v>53</v>
      </c>
      <c r="T12" s="45">
        <v>0.25</v>
      </c>
      <c r="U12" s="46">
        <v>45292</v>
      </c>
      <c r="V12" s="46">
        <v>45382</v>
      </c>
      <c r="W12" s="15">
        <f t="shared" si="0"/>
        <v>90</v>
      </c>
      <c r="X12" s="47"/>
      <c r="Y12" s="15"/>
      <c r="Z12" s="48"/>
      <c r="AA12" s="49"/>
    </row>
    <row r="13" spans="1:31" ht="41.4">
      <c r="A13" s="983"/>
      <c r="B13" s="522"/>
      <c r="C13" s="522"/>
      <c r="D13" s="522"/>
      <c r="E13" s="562"/>
      <c r="F13" s="522"/>
      <c r="G13" s="990"/>
      <c r="H13" s="990"/>
      <c r="I13" s="522"/>
      <c r="J13" s="522"/>
      <c r="K13" s="522"/>
      <c r="L13" s="522"/>
      <c r="M13" s="586"/>
      <c r="N13" s="556"/>
      <c r="O13" s="556"/>
      <c r="P13" s="991"/>
      <c r="Q13" s="992"/>
      <c r="R13" s="44" t="s">
        <v>311</v>
      </c>
      <c r="S13" s="50" t="s">
        <v>53</v>
      </c>
      <c r="T13" s="45">
        <v>0.25</v>
      </c>
      <c r="U13" s="46">
        <v>45383</v>
      </c>
      <c r="V13" s="46">
        <v>45473</v>
      </c>
      <c r="W13" s="15"/>
      <c r="X13" s="18"/>
      <c r="Y13" s="15"/>
      <c r="Z13" s="18"/>
      <c r="AA13" s="51"/>
    </row>
    <row r="14" spans="1:31" ht="41.4">
      <c r="A14" s="983"/>
      <c r="B14" s="522"/>
      <c r="C14" s="522"/>
      <c r="D14" s="522"/>
      <c r="E14" s="562"/>
      <c r="F14" s="522"/>
      <c r="G14" s="990"/>
      <c r="H14" s="990"/>
      <c r="I14" s="522"/>
      <c r="J14" s="522"/>
      <c r="K14" s="522"/>
      <c r="L14" s="522"/>
      <c r="M14" s="574"/>
      <c r="N14" s="556"/>
      <c r="O14" s="556"/>
      <c r="P14" s="991"/>
      <c r="Q14" s="992"/>
      <c r="R14" s="44" t="s">
        <v>312</v>
      </c>
      <c r="S14" s="50" t="s">
        <v>53</v>
      </c>
      <c r="T14" s="45">
        <v>0.25</v>
      </c>
      <c r="U14" s="46">
        <v>45474</v>
      </c>
      <c r="V14" s="46">
        <v>45565</v>
      </c>
      <c r="W14" s="15">
        <f t="shared" ref="W14:W16" si="1">V14-U14</f>
        <v>91</v>
      </c>
      <c r="X14" s="18"/>
      <c r="Y14" s="15"/>
      <c r="Z14" s="18"/>
      <c r="AA14" s="18"/>
    </row>
    <row r="15" spans="1:31" ht="41.4">
      <c r="A15" s="983"/>
      <c r="B15" s="522"/>
      <c r="C15" s="522"/>
      <c r="D15" s="522"/>
      <c r="E15" s="562"/>
      <c r="F15" s="522"/>
      <c r="G15" s="990"/>
      <c r="H15" s="990"/>
      <c r="I15" s="522"/>
      <c r="J15" s="522"/>
      <c r="K15" s="522"/>
      <c r="L15" s="522"/>
      <c r="M15" s="574"/>
      <c r="N15" s="556"/>
      <c r="O15" s="556"/>
      <c r="P15" s="991"/>
      <c r="Q15" s="992"/>
      <c r="R15" s="44" t="s">
        <v>313</v>
      </c>
      <c r="S15" s="50" t="s">
        <v>53</v>
      </c>
      <c r="T15" s="45">
        <v>0.25</v>
      </c>
      <c r="U15" s="46">
        <v>45566</v>
      </c>
      <c r="V15" s="46">
        <v>45626</v>
      </c>
      <c r="W15" s="15">
        <f t="shared" si="1"/>
        <v>60</v>
      </c>
      <c r="X15" s="18"/>
      <c r="Y15" s="15"/>
      <c r="Z15" s="18"/>
      <c r="AA15" s="18"/>
    </row>
    <row r="16" spans="1:31" ht="86.4">
      <c r="A16" s="989"/>
      <c r="B16" s="522"/>
      <c r="C16" s="522"/>
      <c r="D16" s="522"/>
      <c r="E16" s="562"/>
      <c r="F16" s="522"/>
      <c r="G16" s="990"/>
      <c r="H16" s="41"/>
      <c r="I16" s="522"/>
      <c r="J16" s="47" t="s">
        <v>42</v>
      </c>
      <c r="K16" s="47" t="s">
        <v>43</v>
      </c>
      <c r="L16" s="47" t="s">
        <v>54</v>
      </c>
      <c r="M16" s="32">
        <v>0.3</v>
      </c>
      <c r="N16" s="52">
        <v>45292</v>
      </c>
      <c r="O16" s="52">
        <v>45657</v>
      </c>
      <c r="P16" s="47" t="s">
        <v>55</v>
      </c>
      <c r="Q16" s="53"/>
      <c r="R16" s="44" t="s">
        <v>56</v>
      </c>
      <c r="S16" s="40" t="s">
        <v>53</v>
      </c>
      <c r="T16" s="45">
        <v>1</v>
      </c>
      <c r="U16" s="29">
        <v>45383</v>
      </c>
      <c r="V16" s="46">
        <v>45473</v>
      </c>
      <c r="W16" s="15">
        <f t="shared" si="1"/>
        <v>90</v>
      </c>
      <c r="X16" s="18"/>
      <c r="Y16" s="15"/>
      <c r="Z16" s="48"/>
      <c r="AA16" s="54"/>
    </row>
    <row r="18" spans="29:30" ht="15" customHeight="1"/>
    <row r="24" spans="29:30">
      <c r="AC24" s="55"/>
      <c r="AD24" s="56"/>
    </row>
    <row r="25" spans="29:30">
      <c r="AC25" s="55"/>
      <c r="AD25" s="56"/>
    </row>
    <row r="26" spans="29:30">
      <c r="AC26" s="55"/>
      <c r="AD26" s="56"/>
    </row>
    <row r="27" spans="29:30">
      <c r="AC27" s="55"/>
      <c r="AD27" s="56"/>
    </row>
  </sheetData>
  <mergeCells count="40">
    <mergeCell ref="N12:N15"/>
    <mergeCell ref="O12:O15"/>
    <mergeCell ref="P12:P15"/>
    <mergeCell ref="Q12:Q15"/>
    <mergeCell ref="M8:M11"/>
    <mergeCell ref="N8:N11"/>
    <mergeCell ref="O8:O11"/>
    <mergeCell ref="P8:P11"/>
    <mergeCell ref="Q8:Q11"/>
    <mergeCell ref="L8:L11"/>
    <mergeCell ref="X6:X7"/>
    <mergeCell ref="Y6:Y7"/>
    <mergeCell ref="Z6:AA6"/>
    <mergeCell ref="D7:E7"/>
    <mergeCell ref="F8:F16"/>
    <mergeCell ref="G8:G16"/>
    <mergeCell ref="H8:H11"/>
    <mergeCell ref="I8:I16"/>
    <mergeCell ref="J8:J11"/>
    <mergeCell ref="K8:K11"/>
    <mergeCell ref="H12:H15"/>
    <mergeCell ref="J12:J15"/>
    <mergeCell ref="K12:K15"/>
    <mergeCell ref="L12:L15"/>
    <mergeCell ref="M12:M15"/>
    <mergeCell ref="A8:A16"/>
    <mergeCell ref="B8:B16"/>
    <mergeCell ref="C8:C16"/>
    <mergeCell ref="D8:D16"/>
    <mergeCell ref="E8:E16"/>
    <mergeCell ref="B2:D4"/>
    <mergeCell ref="E2:AA2"/>
    <mergeCell ref="E3:P3"/>
    <mergeCell ref="Q3:AA3"/>
    <mergeCell ref="E4:AA4"/>
    <mergeCell ref="A6:A7"/>
    <mergeCell ref="B6:E6"/>
    <mergeCell ref="F6:I6"/>
    <mergeCell ref="J6:Q6"/>
    <mergeCell ref="R6:V6"/>
  </mergeCells>
  <dataValidations disablePrompts="1" count="1">
    <dataValidation type="list" allowBlank="1" showInputMessage="1" showErrorMessage="1" sqref="F8" xr:uid="{00000000-0002-0000-0F00-000000000000}">
      <formula1>INDIRECT($D$8)</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43"/>
  <sheetViews>
    <sheetView topLeftCell="P16" zoomScale="56" zoomScaleNormal="56" workbookViewId="0">
      <selection activeCell="O8" sqref="O8:O12"/>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59.10937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20.88671875" style="1" customWidth="1"/>
    <col min="25" max="25" width="30.88671875" style="1" customWidth="1"/>
    <col min="26" max="26" width="0.6640625" style="1" hidden="1" customWidth="1"/>
    <col min="27" max="27" width="26.44140625" style="1" hidden="1" customWidth="1"/>
    <col min="28" max="28" width="10.44140625" style="1" hidden="1" customWidth="1"/>
    <col min="29" max="29" width="54.44140625" style="1" hidden="1" customWidth="1"/>
    <col min="30" max="30" width="72.5546875" style="1" customWidth="1"/>
    <col min="31" max="31" width="31.88671875" style="1" customWidth="1"/>
    <col min="32" max="16384" width="11.44140625" style="1"/>
  </cols>
  <sheetData>
    <row r="1" spans="1:32" ht="15" thickBot="1"/>
    <row r="2" spans="1:32"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1"/>
      <c r="AB2" s="551"/>
      <c r="AC2" s="552"/>
    </row>
    <row r="3" spans="1:32"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10"/>
      <c r="AB3" s="510"/>
      <c r="AC3" s="554"/>
    </row>
    <row r="4" spans="1:32"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10"/>
      <c r="AB4" s="510"/>
      <c r="AC4" s="554"/>
    </row>
    <row r="5" spans="1:32" ht="15" thickBot="1"/>
    <row r="6" spans="1:32" ht="20.25" customHeight="1" thickBot="1">
      <c r="A6" s="530" t="s">
        <v>4</v>
      </c>
      <c r="B6" s="540" t="s">
        <v>5</v>
      </c>
      <c r="C6" s="541"/>
      <c r="D6" s="541"/>
      <c r="E6" s="541"/>
      <c r="F6" s="542" t="s">
        <v>57</v>
      </c>
      <c r="G6" s="543"/>
      <c r="H6" s="543"/>
      <c r="I6" s="544"/>
      <c r="J6" s="545" t="s">
        <v>7</v>
      </c>
      <c r="K6" s="545"/>
      <c r="L6" s="545"/>
      <c r="M6" s="545"/>
      <c r="N6" s="545"/>
      <c r="O6" s="545"/>
      <c r="P6" s="545"/>
      <c r="Q6" s="546"/>
      <c r="R6" s="547" t="s">
        <v>8</v>
      </c>
      <c r="S6" s="548"/>
      <c r="T6" s="548"/>
      <c r="U6" s="548"/>
      <c r="V6" s="549"/>
      <c r="W6" s="4"/>
      <c r="X6" s="532" t="s">
        <v>9</v>
      </c>
      <c r="Y6" s="534" t="s">
        <v>10</v>
      </c>
      <c r="Z6" s="320"/>
      <c r="AA6" s="320"/>
      <c r="AB6" s="837" t="s">
        <v>11</v>
      </c>
      <c r="AC6" s="837"/>
      <c r="AD6" s="995" t="s">
        <v>361</v>
      </c>
      <c r="AE6" s="996"/>
    </row>
    <row r="7" spans="1:32" ht="119.25" customHeight="1" thickBot="1">
      <c r="A7" s="604"/>
      <c r="B7" s="89" t="s">
        <v>12</v>
      </c>
      <c r="C7" s="5" t="s">
        <v>13</v>
      </c>
      <c r="D7" s="607" t="s">
        <v>14</v>
      </c>
      <c r="E7" s="608"/>
      <c r="F7" s="90" t="s">
        <v>58</v>
      </c>
      <c r="G7" s="91" t="s">
        <v>16</v>
      </c>
      <c r="H7" s="91" t="s">
        <v>10</v>
      </c>
      <c r="I7" s="92" t="s">
        <v>59</v>
      </c>
      <c r="J7" s="177" t="s">
        <v>18</v>
      </c>
      <c r="K7" s="178" t="s">
        <v>19</v>
      </c>
      <c r="L7" s="178" t="s">
        <v>33</v>
      </c>
      <c r="M7" s="178" t="s">
        <v>20</v>
      </c>
      <c r="N7" s="178" t="s">
        <v>21</v>
      </c>
      <c r="O7" s="178" t="s">
        <v>34</v>
      </c>
      <c r="P7" s="178" t="s">
        <v>22</v>
      </c>
      <c r="Q7" s="179" t="s">
        <v>10</v>
      </c>
      <c r="R7" s="93" t="s">
        <v>23</v>
      </c>
      <c r="S7" s="94" t="s">
        <v>24</v>
      </c>
      <c r="T7" s="94" t="s">
        <v>16</v>
      </c>
      <c r="U7" s="94" t="s">
        <v>35</v>
      </c>
      <c r="V7" s="95" t="s">
        <v>36</v>
      </c>
      <c r="W7" s="6"/>
      <c r="X7" s="605"/>
      <c r="Y7" s="606"/>
      <c r="Z7" s="34" t="s">
        <v>362</v>
      </c>
      <c r="AA7" s="34" t="s">
        <v>26</v>
      </c>
      <c r="AB7" s="34" t="s">
        <v>363</v>
      </c>
      <c r="AC7" s="409" t="s">
        <v>26</v>
      </c>
      <c r="AD7" s="34" t="s">
        <v>364</v>
      </c>
      <c r="AE7" s="34" t="s">
        <v>26</v>
      </c>
    </row>
    <row r="8" spans="1:32" ht="64.5" customHeight="1" thickBot="1">
      <c r="A8" s="594"/>
      <c r="B8" s="593" t="s">
        <v>37</v>
      </c>
      <c r="C8" s="593" t="s">
        <v>365</v>
      </c>
      <c r="D8" s="593" t="s">
        <v>39</v>
      </c>
      <c r="E8" s="653" t="str">
        <f>VLOOKUP(D8,'[16]Vinculos '!$D$3:$E$8,2,FALSE)</f>
        <v>2. Diseñar e implementar una estrategia de innovación que permita hacer más eficiente la gestión de la Unidad.</v>
      </c>
      <c r="F8" s="592" t="s">
        <v>117</v>
      </c>
      <c r="G8" s="867">
        <v>1</v>
      </c>
      <c r="H8" s="868"/>
      <c r="I8" s="589" t="s">
        <v>41</v>
      </c>
      <c r="J8" s="592" t="s">
        <v>316</v>
      </c>
      <c r="K8" s="593" t="s">
        <v>366</v>
      </c>
      <c r="L8" s="593" t="s">
        <v>596</v>
      </c>
      <c r="M8" s="867">
        <v>0.45</v>
      </c>
      <c r="N8" s="780">
        <v>45323</v>
      </c>
      <c r="O8" s="780">
        <v>45626</v>
      </c>
      <c r="P8" s="593" t="s">
        <v>367</v>
      </c>
      <c r="Q8" s="857"/>
      <c r="R8" s="321" t="s">
        <v>368</v>
      </c>
      <c r="S8" s="9" t="s">
        <v>118</v>
      </c>
      <c r="T8" s="69">
        <v>0.35</v>
      </c>
      <c r="U8" s="448">
        <v>45323</v>
      </c>
      <c r="V8" s="449" t="s">
        <v>369</v>
      </c>
      <c r="W8" s="10" t="e">
        <f t="shared" ref="W8:W20" si="0">V8-U8</f>
        <v>#VALUE!</v>
      </c>
      <c r="X8" s="406"/>
      <c r="Y8" s="323"/>
      <c r="Z8" s="9" t="s">
        <v>370</v>
      </c>
      <c r="AA8" s="324" t="s">
        <v>371</v>
      </c>
      <c r="AB8" s="403" t="s">
        <v>370</v>
      </c>
      <c r="AC8" s="325" t="s">
        <v>371</v>
      </c>
      <c r="AD8" s="326"/>
      <c r="AE8" s="327"/>
    </row>
    <row r="9" spans="1:32" ht="48.75" customHeight="1" thickBot="1">
      <c r="A9" s="595"/>
      <c r="B9" s="584"/>
      <c r="C9" s="584"/>
      <c r="D9" s="584"/>
      <c r="E9" s="654"/>
      <c r="F9" s="581"/>
      <c r="G9" s="806"/>
      <c r="H9" s="869"/>
      <c r="I9" s="590"/>
      <c r="J9" s="581"/>
      <c r="K9" s="584"/>
      <c r="L9" s="584"/>
      <c r="M9" s="806"/>
      <c r="N9" s="781"/>
      <c r="O9" s="781"/>
      <c r="P9" s="584"/>
      <c r="Q9" s="858"/>
      <c r="R9" s="328" t="s">
        <v>557</v>
      </c>
      <c r="S9" s="9" t="s">
        <v>118</v>
      </c>
      <c r="T9" s="28">
        <v>0.1</v>
      </c>
      <c r="U9" s="29">
        <v>45352</v>
      </c>
      <c r="V9" s="329">
        <v>45626</v>
      </c>
      <c r="W9" s="16">
        <f t="shared" si="0"/>
        <v>274</v>
      </c>
      <c r="X9" s="407"/>
      <c r="Y9" s="330"/>
      <c r="Z9" s="15" t="s">
        <v>372</v>
      </c>
      <c r="AA9" s="331" t="s">
        <v>373</v>
      </c>
      <c r="AB9" s="15" t="s">
        <v>372</v>
      </c>
      <c r="AC9" s="332" t="s">
        <v>373</v>
      </c>
      <c r="AD9" s="326"/>
      <c r="AE9" s="18"/>
    </row>
    <row r="10" spans="1:32" ht="59.25" customHeight="1" thickBot="1">
      <c r="A10" s="595"/>
      <c r="B10" s="584"/>
      <c r="C10" s="584"/>
      <c r="D10" s="584"/>
      <c r="E10" s="654"/>
      <c r="F10" s="581"/>
      <c r="G10" s="806"/>
      <c r="H10" s="869"/>
      <c r="I10" s="590"/>
      <c r="J10" s="581"/>
      <c r="K10" s="584"/>
      <c r="L10" s="584"/>
      <c r="M10" s="806"/>
      <c r="N10" s="781"/>
      <c r="O10" s="781"/>
      <c r="P10" s="584"/>
      <c r="Q10" s="858"/>
      <c r="R10" s="333" t="s">
        <v>558</v>
      </c>
      <c r="S10" s="9" t="s">
        <v>118</v>
      </c>
      <c r="T10" s="28">
        <v>0.1</v>
      </c>
      <c r="U10" s="29">
        <v>45352</v>
      </c>
      <c r="V10" s="329">
        <v>45626</v>
      </c>
      <c r="W10" s="16">
        <f t="shared" si="0"/>
        <v>274</v>
      </c>
      <c r="X10" s="407"/>
      <c r="Y10" s="323"/>
      <c r="Z10" s="15" t="s">
        <v>374</v>
      </c>
      <c r="AA10" s="331" t="s">
        <v>375</v>
      </c>
      <c r="AB10" s="15" t="s">
        <v>374</v>
      </c>
      <c r="AC10" s="332" t="s">
        <v>375</v>
      </c>
      <c r="AD10" s="326"/>
      <c r="AE10" s="334"/>
    </row>
    <row r="11" spans="1:32" ht="51.75" customHeight="1" thickBot="1">
      <c r="A11" s="595"/>
      <c r="B11" s="584"/>
      <c r="C11" s="584"/>
      <c r="D11" s="584"/>
      <c r="E11" s="654"/>
      <c r="F11" s="581"/>
      <c r="G11" s="806"/>
      <c r="H11" s="869"/>
      <c r="I11" s="590"/>
      <c r="J11" s="581"/>
      <c r="K11" s="584"/>
      <c r="L11" s="584"/>
      <c r="M11" s="806"/>
      <c r="N11" s="781"/>
      <c r="O11" s="781"/>
      <c r="P11" s="584"/>
      <c r="Q11" s="858"/>
      <c r="R11" s="333" t="s">
        <v>376</v>
      </c>
      <c r="S11" s="9" t="s">
        <v>118</v>
      </c>
      <c r="T11" s="335">
        <v>0.1</v>
      </c>
      <c r="U11" s="29">
        <v>45323</v>
      </c>
      <c r="V11" s="329">
        <v>45626</v>
      </c>
      <c r="W11" s="16">
        <f t="shared" si="0"/>
        <v>303</v>
      </c>
      <c r="X11" s="407"/>
      <c r="Y11" s="323"/>
      <c r="Z11" s="15" t="s">
        <v>374</v>
      </c>
      <c r="AA11" s="331" t="s">
        <v>375</v>
      </c>
      <c r="AB11" s="15" t="s">
        <v>374</v>
      </c>
      <c r="AC11" s="332" t="s">
        <v>375</v>
      </c>
      <c r="AD11" s="326"/>
      <c r="AE11" s="334"/>
    </row>
    <row r="12" spans="1:32" ht="55.5" customHeight="1" thickBot="1">
      <c r="A12" s="595"/>
      <c r="B12" s="584"/>
      <c r="C12" s="584"/>
      <c r="D12" s="584"/>
      <c r="E12" s="654"/>
      <c r="F12" s="581"/>
      <c r="G12" s="806"/>
      <c r="H12" s="869"/>
      <c r="I12" s="590"/>
      <c r="J12" s="581"/>
      <c r="K12" s="584"/>
      <c r="L12" s="584"/>
      <c r="M12" s="806"/>
      <c r="N12" s="781"/>
      <c r="O12" s="781"/>
      <c r="P12" s="584"/>
      <c r="Q12" s="858"/>
      <c r="R12" s="333" t="s">
        <v>377</v>
      </c>
      <c r="S12" s="9" t="s">
        <v>118</v>
      </c>
      <c r="T12" s="335">
        <v>0.35</v>
      </c>
      <c r="U12" s="29">
        <v>45323</v>
      </c>
      <c r="V12" s="329">
        <v>45626</v>
      </c>
      <c r="W12" s="16">
        <f t="shared" si="0"/>
        <v>303</v>
      </c>
      <c r="X12" s="407"/>
      <c r="Y12" s="336"/>
      <c r="Z12" s="15"/>
      <c r="AA12" s="331"/>
      <c r="AB12" s="15"/>
      <c r="AC12" s="332"/>
      <c r="AD12" s="326"/>
      <c r="AE12" s="152"/>
    </row>
    <row r="13" spans="1:32" ht="137.25" hidden="1" customHeight="1" thickBot="1">
      <c r="A13" s="595"/>
      <c r="B13" s="584"/>
      <c r="C13" s="584"/>
      <c r="D13" s="584"/>
      <c r="E13" s="654"/>
      <c r="F13" s="581"/>
      <c r="G13" s="806"/>
      <c r="H13" s="869"/>
      <c r="I13" s="590"/>
      <c r="J13" s="581"/>
      <c r="K13" s="584"/>
      <c r="L13" s="522" t="s">
        <v>597</v>
      </c>
      <c r="M13" s="586">
        <v>0.2</v>
      </c>
      <c r="N13" s="556">
        <v>45323</v>
      </c>
      <c r="O13" s="556">
        <v>45626</v>
      </c>
      <c r="P13" s="574" t="s">
        <v>367</v>
      </c>
      <c r="Q13" s="576"/>
      <c r="R13" s="337"/>
      <c r="S13" s="15"/>
      <c r="T13" s="28"/>
      <c r="U13" s="29"/>
      <c r="V13" s="338"/>
      <c r="W13" s="16">
        <f t="shared" si="0"/>
        <v>0</v>
      </c>
      <c r="X13" s="404"/>
      <c r="Y13" s="335"/>
      <c r="Z13" s="405" t="s">
        <v>378</v>
      </c>
      <c r="AA13" s="331" t="s">
        <v>379</v>
      </c>
      <c r="AB13" s="339" t="s">
        <v>380</v>
      </c>
      <c r="AC13" s="332" t="s">
        <v>381</v>
      </c>
      <c r="AD13" s="326"/>
      <c r="AE13" s="340"/>
      <c r="AF13" s="341"/>
    </row>
    <row r="14" spans="1:32" ht="78.75" customHeight="1" thickBot="1">
      <c r="A14" s="595"/>
      <c r="B14" s="584"/>
      <c r="C14" s="584"/>
      <c r="D14" s="584"/>
      <c r="E14" s="654"/>
      <c r="F14" s="581"/>
      <c r="G14" s="806"/>
      <c r="H14" s="869"/>
      <c r="I14" s="590"/>
      <c r="J14" s="581"/>
      <c r="K14" s="584"/>
      <c r="L14" s="522"/>
      <c r="M14" s="586"/>
      <c r="N14" s="556"/>
      <c r="O14" s="556"/>
      <c r="P14" s="574"/>
      <c r="Q14" s="576"/>
      <c r="R14" s="337" t="s">
        <v>382</v>
      </c>
      <c r="S14" s="9" t="s">
        <v>118</v>
      </c>
      <c r="T14" s="28">
        <v>0.2</v>
      </c>
      <c r="U14" s="58">
        <v>45474</v>
      </c>
      <c r="V14" s="329">
        <v>45596</v>
      </c>
      <c r="W14" s="16"/>
      <c r="X14" s="407"/>
      <c r="Y14" s="342"/>
      <c r="Z14" s="405"/>
      <c r="AA14" s="331"/>
      <c r="AB14" s="339"/>
      <c r="AC14" s="332"/>
      <c r="AD14" s="326"/>
      <c r="AE14" s="343"/>
      <c r="AF14" s="341"/>
    </row>
    <row r="15" spans="1:32" ht="82.5" customHeight="1" thickBot="1">
      <c r="A15" s="595"/>
      <c r="B15" s="584"/>
      <c r="C15" s="584"/>
      <c r="D15" s="584"/>
      <c r="E15" s="654"/>
      <c r="F15" s="581"/>
      <c r="G15" s="806"/>
      <c r="H15" s="869"/>
      <c r="I15" s="590"/>
      <c r="J15" s="581"/>
      <c r="K15" s="584"/>
      <c r="L15" s="522"/>
      <c r="M15" s="586"/>
      <c r="N15" s="556"/>
      <c r="O15" s="556"/>
      <c r="P15" s="574"/>
      <c r="Q15" s="576"/>
      <c r="R15" s="337" t="s">
        <v>383</v>
      </c>
      <c r="S15" s="15" t="s">
        <v>118</v>
      </c>
      <c r="T15" s="28">
        <v>0.4</v>
      </c>
      <c r="U15" s="29">
        <v>45323</v>
      </c>
      <c r="V15" s="329">
        <v>45626</v>
      </c>
      <c r="W15" s="16"/>
      <c r="X15" s="404"/>
      <c r="Y15" s="342"/>
      <c r="Z15" s="405"/>
      <c r="AA15" s="331"/>
      <c r="AB15" s="339"/>
      <c r="AC15" s="332"/>
      <c r="AD15" s="344"/>
      <c r="AE15" s="343"/>
      <c r="AF15" s="341"/>
    </row>
    <row r="16" spans="1:32" ht="78" customHeight="1" thickBot="1">
      <c r="A16" s="595"/>
      <c r="B16" s="584"/>
      <c r="C16" s="584"/>
      <c r="D16" s="584"/>
      <c r="E16" s="654"/>
      <c r="F16" s="581"/>
      <c r="G16" s="806"/>
      <c r="H16" s="869"/>
      <c r="I16" s="590"/>
      <c r="J16" s="581"/>
      <c r="K16" s="584"/>
      <c r="L16" s="522"/>
      <c r="M16" s="586"/>
      <c r="N16" s="574"/>
      <c r="O16" s="574"/>
      <c r="P16" s="574"/>
      <c r="Q16" s="576"/>
      <c r="R16" s="345" t="s">
        <v>384</v>
      </c>
      <c r="S16" s="15" t="s">
        <v>118</v>
      </c>
      <c r="T16" s="28">
        <v>0.4</v>
      </c>
      <c r="U16" s="58">
        <v>45383</v>
      </c>
      <c r="V16" s="329">
        <v>45626</v>
      </c>
      <c r="W16" s="16">
        <f t="shared" si="0"/>
        <v>243</v>
      </c>
      <c r="X16" s="404"/>
      <c r="Y16" s="346"/>
      <c r="Z16" s="64" t="s">
        <v>385</v>
      </c>
      <c r="AA16" s="331" t="s">
        <v>386</v>
      </c>
      <c r="AB16" s="234" t="s">
        <v>387</v>
      </c>
      <c r="AC16" s="332" t="s">
        <v>388</v>
      </c>
      <c r="AD16" s="347"/>
      <c r="AE16" s="21"/>
      <c r="AF16" s="341"/>
    </row>
    <row r="17" spans="1:32" ht="62.25" customHeight="1" thickBot="1">
      <c r="A17" s="594"/>
      <c r="B17" s="584"/>
      <c r="C17" s="584"/>
      <c r="D17" s="584"/>
      <c r="E17" s="654"/>
      <c r="F17" s="581"/>
      <c r="G17" s="806"/>
      <c r="H17" s="869"/>
      <c r="I17" s="590"/>
      <c r="J17" s="581"/>
      <c r="K17" s="584"/>
      <c r="L17" s="893" t="s">
        <v>598</v>
      </c>
      <c r="M17" s="881">
        <v>0.1</v>
      </c>
      <c r="N17" s="882">
        <v>45383</v>
      </c>
      <c r="O17" s="882">
        <v>45657</v>
      </c>
      <c r="P17" s="583" t="s">
        <v>389</v>
      </c>
      <c r="Q17" s="659"/>
      <c r="R17" s="348" t="s">
        <v>390</v>
      </c>
      <c r="S17" s="15" t="s">
        <v>118</v>
      </c>
      <c r="T17" s="69">
        <v>0.3</v>
      </c>
      <c r="U17" s="70">
        <v>45383</v>
      </c>
      <c r="V17" s="322" t="s">
        <v>559</v>
      </c>
      <c r="W17" s="349" t="e">
        <f t="shared" si="0"/>
        <v>#VALUE!</v>
      </c>
      <c r="X17" s="406"/>
      <c r="Y17" s="346"/>
      <c r="Z17" s="410" t="s">
        <v>391</v>
      </c>
      <c r="AA17" s="350" t="s">
        <v>392</v>
      </c>
      <c r="AB17" s="410" t="s">
        <v>391</v>
      </c>
      <c r="AC17" s="351" t="s">
        <v>392</v>
      </c>
      <c r="AD17" s="352"/>
      <c r="AE17" s="334"/>
      <c r="AF17" s="341"/>
    </row>
    <row r="18" spans="1:32" ht="90.75" customHeight="1">
      <c r="A18" s="595"/>
      <c r="B18" s="584"/>
      <c r="C18" s="584"/>
      <c r="D18" s="584"/>
      <c r="E18" s="654"/>
      <c r="F18" s="581"/>
      <c r="G18" s="806"/>
      <c r="H18" s="869"/>
      <c r="I18" s="590"/>
      <c r="J18" s="581"/>
      <c r="K18" s="584"/>
      <c r="L18" s="894"/>
      <c r="M18" s="806"/>
      <c r="N18" s="781"/>
      <c r="O18" s="781"/>
      <c r="P18" s="584"/>
      <c r="Q18" s="869"/>
      <c r="R18" s="353" t="s">
        <v>393</v>
      </c>
      <c r="S18" s="15" t="s">
        <v>118</v>
      </c>
      <c r="T18" s="28">
        <v>0.4</v>
      </c>
      <c r="U18" s="29">
        <v>45444</v>
      </c>
      <c r="V18" s="354" t="s">
        <v>394</v>
      </c>
      <c r="W18" s="16" t="e">
        <f t="shared" si="0"/>
        <v>#VALUE!</v>
      </c>
      <c r="X18" s="408"/>
      <c r="Y18" s="355"/>
      <c r="Z18" s="410" t="s">
        <v>391</v>
      </c>
      <c r="AA18" s="350" t="s">
        <v>392</v>
      </c>
      <c r="AB18" s="410" t="s">
        <v>395</v>
      </c>
      <c r="AC18" s="351" t="s">
        <v>396</v>
      </c>
      <c r="AD18" s="352"/>
      <c r="AE18" s="327"/>
      <c r="AF18" s="341"/>
    </row>
    <row r="19" spans="1:32" ht="36" customHeight="1">
      <c r="A19" s="595"/>
      <c r="B19" s="584"/>
      <c r="C19" s="584"/>
      <c r="D19" s="584"/>
      <c r="E19" s="654"/>
      <c r="F19" s="581"/>
      <c r="G19" s="806"/>
      <c r="H19" s="869"/>
      <c r="I19" s="590"/>
      <c r="J19" s="581"/>
      <c r="K19" s="584"/>
      <c r="L19" s="895"/>
      <c r="M19" s="764"/>
      <c r="N19" s="766"/>
      <c r="O19" s="766"/>
      <c r="P19" s="585"/>
      <c r="Q19" s="989"/>
      <c r="R19" s="356" t="s">
        <v>397</v>
      </c>
      <c r="S19" s="15" t="s">
        <v>118</v>
      </c>
      <c r="T19" s="28">
        <v>0.3</v>
      </c>
      <c r="U19" s="29">
        <v>45627</v>
      </c>
      <c r="V19" s="354" t="s">
        <v>394</v>
      </c>
      <c r="W19" s="16" t="e">
        <f t="shared" si="0"/>
        <v>#VALUE!</v>
      </c>
      <c r="X19" s="404"/>
      <c r="Y19" s="15"/>
      <c r="Z19" s="15" t="s">
        <v>398</v>
      </c>
      <c r="AA19" s="331"/>
      <c r="AB19" s="15" t="s">
        <v>398</v>
      </c>
      <c r="AC19" s="332"/>
      <c r="AD19" s="357"/>
      <c r="AE19" s="218"/>
      <c r="AF19" s="341"/>
    </row>
    <row r="20" spans="1:32" ht="102" customHeight="1" thickBot="1">
      <c r="A20" s="595"/>
      <c r="B20" s="584"/>
      <c r="C20" s="584"/>
      <c r="D20" s="584"/>
      <c r="E20" s="654"/>
      <c r="F20" s="581"/>
      <c r="G20" s="806"/>
      <c r="H20" s="869"/>
      <c r="I20" s="590"/>
      <c r="J20" s="581"/>
      <c r="K20" s="584"/>
      <c r="L20" s="15" t="s">
        <v>599</v>
      </c>
      <c r="M20" s="32">
        <v>0.15</v>
      </c>
      <c r="N20" s="42">
        <v>45352</v>
      </c>
      <c r="O20" s="42">
        <v>45626</v>
      </c>
      <c r="P20" s="15" t="s">
        <v>399</v>
      </c>
      <c r="Q20" s="402"/>
      <c r="R20" s="328" t="s">
        <v>560</v>
      </c>
      <c r="S20" s="50" t="s">
        <v>118</v>
      </c>
      <c r="T20" s="335">
        <v>1</v>
      </c>
      <c r="U20" s="58">
        <v>45352</v>
      </c>
      <c r="V20" s="358" t="s">
        <v>400</v>
      </c>
      <c r="W20" s="16" t="e">
        <f t="shared" si="0"/>
        <v>#VALUE!</v>
      </c>
      <c r="X20" s="404"/>
      <c r="Y20" s="335"/>
      <c r="Z20" s="15" t="s">
        <v>401</v>
      </c>
      <c r="AA20" s="331"/>
      <c r="AC20" s="332"/>
      <c r="AD20" s="347"/>
      <c r="AE20" s="347" t="s">
        <v>402</v>
      </c>
      <c r="AF20" s="341"/>
    </row>
    <row r="21" spans="1:32" ht="72" customHeight="1" thickBot="1">
      <c r="A21" s="594"/>
      <c r="B21" s="584"/>
      <c r="C21" s="584"/>
      <c r="D21" s="584"/>
      <c r="E21" s="654"/>
      <c r="F21" s="581"/>
      <c r="G21" s="806"/>
      <c r="H21" s="869"/>
      <c r="I21" s="590"/>
      <c r="J21" s="581"/>
      <c r="K21" s="584"/>
      <c r="L21" s="997" t="s">
        <v>600</v>
      </c>
      <c r="M21" s="999">
        <v>0.1</v>
      </c>
      <c r="N21" s="660">
        <v>45323</v>
      </c>
      <c r="O21" s="660">
        <v>45565</v>
      </c>
      <c r="P21" s="512" t="s">
        <v>403</v>
      </c>
      <c r="Q21" s="993"/>
      <c r="R21" s="328" t="s">
        <v>404</v>
      </c>
      <c r="S21" s="410" t="s">
        <v>118</v>
      </c>
      <c r="T21" s="330">
        <v>0.5</v>
      </c>
      <c r="U21" s="359">
        <v>45323</v>
      </c>
      <c r="V21" s="322">
        <v>45412</v>
      </c>
      <c r="W21" s="360">
        <f>V21-U21</f>
        <v>89</v>
      </c>
      <c r="X21" s="361"/>
      <c r="Y21" s="323"/>
      <c r="Z21" s="411" t="s">
        <v>405</v>
      </c>
      <c r="AA21" s="362" t="s">
        <v>406</v>
      </c>
      <c r="AB21" s="411" t="s">
        <v>407</v>
      </c>
      <c r="AC21" s="363" t="s">
        <v>408</v>
      </c>
      <c r="AD21" s="364"/>
      <c r="AE21" s="365" t="s">
        <v>409</v>
      </c>
      <c r="AF21" s="341"/>
    </row>
    <row r="22" spans="1:32" ht="60" customHeight="1">
      <c r="A22" s="595"/>
      <c r="B22" s="584"/>
      <c r="C22" s="584"/>
      <c r="D22" s="584"/>
      <c r="E22" s="654"/>
      <c r="F22" s="581"/>
      <c r="G22" s="806"/>
      <c r="H22" s="869"/>
      <c r="I22" s="590"/>
      <c r="J22" s="581"/>
      <c r="K22" s="584"/>
      <c r="L22" s="998"/>
      <c r="M22" s="661"/>
      <c r="N22" s="661"/>
      <c r="O22" s="661"/>
      <c r="P22" s="513"/>
      <c r="Q22" s="994"/>
      <c r="R22" s="366" t="s">
        <v>410</v>
      </c>
      <c r="S22" s="50" t="s">
        <v>118</v>
      </c>
      <c r="T22" s="335">
        <v>0.5</v>
      </c>
      <c r="U22" s="58">
        <v>45352</v>
      </c>
      <c r="V22" s="338">
        <v>45565</v>
      </c>
      <c r="W22" s="367">
        <f>V22-U22</f>
        <v>213</v>
      </c>
      <c r="X22" s="361"/>
      <c r="Y22" s="368"/>
      <c r="Z22" s="412" t="s">
        <v>411</v>
      </c>
      <c r="AA22" s="369" t="s">
        <v>412</v>
      </c>
      <c r="AB22" s="412" t="s">
        <v>413</v>
      </c>
      <c r="AC22" s="370" t="s">
        <v>414</v>
      </c>
      <c r="AD22" s="371"/>
      <c r="AE22" s="372"/>
      <c r="AF22" s="341"/>
    </row>
    <row r="23" spans="1:32">
      <c r="R23" s="1"/>
      <c r="AD23" s="373"/>
    </row>
    <row r="24" spans="1:32">
      <c r="R24" s="1"/>
      <c r="AD24" s="373"/>
    </row>
    <row r="25" spans="1:32">
      <c r="AD25" s="373"/>
    </row>
    <row r="26" spans="1:32">
      <c r="AD26" s="373"/>
    </row>
    <row r="27" spans="1:32">
      <c r="AD27" s="373"/>
    </row>
    <row r="28" spans="1:32">
      <c r="AD28" s="373"/>
    </row>
    <row r="29" spans="1:32">
      <c r="AD29" s="373"/>
    </row>
    <row r="30" spans="1:32">
      <c r="AD30" s="373"/>
    </row>
    <row r="31" spans="1:32">
      <c r="AD31" s="373"/>
    </row>
    <row r="32" spans="1:32">
      <c r="AD32" s="373"/>
    </row>
    <row r="33" spans="30:30">
      <c r="AD33" s="373"/>
    </row>
    <row r="34" spans="30:30">
      <c r="AD34" s="373"/>
    </row>
    <row r="35" spans="30:30">
      <c r="AD35" s="373"/>
    </row>
    <row r="36" spans="30:30">
      <c r="AD36" s="373"/>
    </row>
    <row r="37" spans="30:30">
      <c r="AD37" s="373"/>
    </row>
    <row r="38" spans="30:30">
      <c r="AD38" s="373"/>
    </row>
    <row r="39" spans="30:30">
      <c r="AD39" s="373"/>
    </row>
    <row r="40" spans="30:30">
      <c r="AD40" s="3"/>
    </row>
    <row r="41" spans="30:30">
      <c r="AD41" s="3"/>
    </row>
    <row r="42" spans="30:30">
      <c r="AD42" s="3"/>
    </row>
    <row r="43" spans="30:30">
      <c r="AD43" s="3"/>
    </row>
  </sheetData>
  <mergeCells count="52">
    <mergeCell ref="F8:F22"/>
    <mergeCell ref="G8:G22"/>
    <mergeCell ref="A21:A22"/>
    <mergeCell ref="L21:L22"/>
    <mergeCell ref="M21:M22"/>
    <mergeCell ref="J8:J22"/>
    <mergeCell ref="K8:K22"/>
    <mergeCell ref="Y6:Y7"/>
    <mergeCell ref="AB6:AC6"/>
    <mergeCell ref="AD6:AE6"/>
    <mergeCell ref="X6:X7"/>
    <mergeCell ref="Q13:Q16"/>
    <mergeCell ref="Q8:Q12"/>
    <mergeCell ref="P13:P16"/>
    <mergeCell ref="Q21:Q22"/>
    <mergeCell ref="L17:L19"/>
    <mergeCell ref="M17:M19"/>
    <mergeCell ref="N17:N19"/>
    <mergeCell ref="O17:O19"/>
    <mergeCell ref="P17:P19"/>
    <mergeCell ref="N21:N22"/>
    <mergeCell ref="O21:O22"/>
    <mergeCell ref="D7:E7"/>
    <mergeCell ref="A8:A16"/>
    <mergeCell ref="B8:B22"/>
    <mergeCell ref="C8:C22"/>
    <mergeCell ref="D8:D22"/>
    <mergeCell ref="E8:E22"/>
    <mergeCell ref="A6:A7"/>
    <mergeCell ref="B6:E6"/>
    <mergeCell ref="A17:A20"/>
    <mergeCell ref="F6:I6"/>
    <mergeCell ref="J6:Q6"/>
    <mergeCell ref="R6:V6"/>
    <mergeCell ref="H8:H22"/>
    <mergeCell ref="I8:I22"/>
    <mergeCell ref="Q17:Q19"/>
    <mergeCell ref="P21:P22"/>
    <mergeCell ref="L8:L12"/>
    <mergeCell ref="M8:M12"/>
    <mergeCell ref="N8:N12"/>
    <mergeCell ref="O8:O12"/>
    <mergeCell ref="P8:P12"/>
    <mergeCell ref="L13:L16"/>
    <mergeCell ref="M13:M16"/>
    <mergeCell ref="N13:N16"/>
    <mergeCell ref="O13:O16"/>
    <mergeCell ref="B2:D4"/>
    <mergeCell ref="E2:AC2"/>
    <mergeCell ref="E3:P3"/>
    <mergeCell ref="Q3:AC3"/>
    <mergeCell ref="E4:AC4"/>
  </mergeCells>
  <dataValidations count="1">
    <dataValidation type="list" allowBlank="1" showInputMessage="1" showErrorMessage="1" sqref="F8" xr:uid="{0A0BEFCF-3679-4CDB-9D56-E113CAF4D421}">
      <formula1>INDIRECT($D$8)</formula1>
    </dataValidation>
  </dataValidations>
  <hyperlinks>
    <hyperlink ref="AC8" r:id="rId1" display="https://uaermv-my.sharepoint.com/:f:/g/personal/diana_reay_umv_gov_co/EuLPc5yF565KsM_U0tUBk18BSvoVvX6IWlHgkIwV3U0TpQ?e=eCl8Ic" xr:uid="{3D5D9896-28AE-4602-B3D6-6CEDA87D8C3C}"/>
    <hyperlink ref="AC21" r:id="rId2" display="https://uaermv-my.sharepoint.com/:f:/g/personal/diana_reay_umv_gov_co/EuLPc5yF565KsM_U0tUBk18BSvoVvX6IWlHgkIwV3U0TpQ?e=eCl8Ic" xr:uid="{2697C275-13C9-41A3-9919-B3352FF9CFA6}"/>
    <hyperlink ref="AA8" r:id="rId3" display="https://uaermv-my.sharepoint.com/:f:/g/personal/diana_reay_umv_gov_co/EuLPc5yF565KsM_U0tUBk18BSvoVvX6IWlHgkIwV3U0TpQ?e=eCl8Ic" xr:uid="{E81D690F-461E-4761-B7F0-8EEBDC4B0550}"/>
    <hyperlink ref="AA21" r:id="rId4" display="https://uaermv-my.sharepoint.com/:f:/g/personal/diana_reay_umv_gov_co/EuLPc5yF565KsM_U0tUBk18BSvoVvX6IWlHgkIwV3U0TpQ?e=eCl8Ic" xr:uid="{63B9774C-81E0-440C-9FF2-9DEF0672B5E9}"/>
    <hyperlink ref="AE21" r:id="rId5" xr:uid="{F1053144-9FDC-488E-9E37-AD8A84741E3F}"/>
  </hyperlinks>
  <pageMargins left="0.7" right="0.7" top="0.75" bottom="0.75" header="0.3" footer="0.3"/>
  <drawing r:id="rId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16"/>
  <sheetViews>
    <sheetView topLeftCell="A4" zoomScale="58" zoomScaleNormal="58" workbookViewId="0">
      <selection activeCell="G8" sqref="G8:G11"/>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8" width="21.109375" style="1" customWidth="1"/>
    <col min="9" max="9" width="37.5546875" style="1" customWidth="1"/>
    <col min="10" max="10" width="18.44140625" style="1" customWidth="1"/>
    <col min="11" max="11" width="21.109375" style="1" customWidth="1"/>
    <col min="12" max="12" width="49.6640625" style="1" customWidth="1"/>
    <col min="13" max="13" width="23.109375" style="1" customWidth="1"/>
    <col min="14" max="15" width="19.88671875" style="1" customWidth="1"/>
    <col min="16" max="16" width="17.109375" style="1" customWidth="1"/>
    <col min="17" max="17" width="19.6640625" style="1" customWidth="1"/>
    <col min="18" max="18" width="46.44140625" style="72" customWidth="1"/>
    <col min="19" max="19" width="24.33203125" style="73"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21.6"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21.6"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21.6"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6" spans="1:31" ht="21">
      <c r="A6" s="964" t="s">
        <v>4</v>
      </c>
      <c r="B6" s="965" t="s">
        <v>5</v>
      </c>
      <c r="C6" s="965"/>
      <c r="D6" s="965"/>
      <c r="E6" s="965"/>
      <c r="F6" s="966" t="s">
        <v>6</v>
      </c>
      <c r="G6" s="966"/>
      <c r="H6" s="966"/>
      <c r="I6" s="966"/>
      <c r="J6" s="967" t="s">
        <v>7</v>
      </c>
      <c r="K6" s="967"/>
      <c r="L6" s="967"/>
      <c r="M6" s="967"/>
      <c r="N6" s="967"/>
      <c r="O6" s="967"/>
      <c r="P6" s="967"/>
      <c r="Q6" s="967"/>
      <c r="R6" s="968" t="s">
        <v>8</v>
      </c>
      <c r="S6" s="968"/>
      <c r="T6" s="968"/>
      <c r="U6" s="968"/>
      <c r="V6" s="968"/>
      <c r="W6" s="33"/>
      <c r="X6" s="837" t="s">
        <v>9</v>
      </c>
      <c r="Y6" s="839" t="s">
        <v>10</v>
      </c>
      <c r="Z6" s="837" t="s">
        <v>11</v>
      </c>
      <c r="AA6" s="837"/>
    </row>
    <row r="7" spans="1:31" ht="69.599999999999994">
      <c r="A7" s="964"/>
      <c r="B7" s="35" t="s">
        <v>12</v>
      </c>
      <c r="C7" s="35" t="s">
        <v>13</v>
      </c>
      <c r="D7" s="841" t="s">
        <v>14</v>
      </c>
      <c r="E7" s="841"/>
      <c r="F7" s="36" t="s">
        <v>15</v>
      </c>
      <c r="G7" s="36" t="s">
        <v>16</v>
      </c>
      <c r="H7" s="36" t="s">
        <v>10</v>
      </c>
      <c r="I7" s="36" t="s">
        <v>17</v>
      </c>
      <c r="J7" s="37" t="s">
        <v>18</v>
      </c>
      <c r="K7" s="37" t="s">
        <v>19</v>
      </c>
      <c r="L7" s="37" t="s">
        <v>33</v>
      </c>
      <c r="M7" s="37" t="s">
        <v>20</v>
      </c>
      <c r="N7" s="37" t="s">
        <v>21</v>
      </c>
      <c r="O7" s="37" t="s">
        <v>34</v>
      </c>
      <c r="P7" s="37" t="s">
        <v>22</v>
      </c>
      <c r="Q7" s="37" t="s">
        <v>10</v>
      </c>
      <c r="R7" s="38" t="s">
        <v>23</v>
      </c>
      <c r="S7" s="38" t="s">
        <v>24</v>
      </c>
      <c r="T7" s="38" t="s">
        <v>16</v>
      </c>
      <c r="U7" s="38" t="s">
        <v>35</v>
      </c>
      <c r="V7" s="38" t="s">
        <v>36</v>
      </c>
      <c r="W7" s="39"/>
      <c r="X7" s="837"/>
      <c r="Y7" s="839"/>
      <c r="Z7" s="34" t="s">
        <v>25</v>
      </c>
      <c r="AA7" s="34" t="s">
        <v>26</v>
      </c>
    </row>
    <row r="8" spans="1:31" ht="57.6">
      <c r="A8" s="576"/>
      <c r="B8" s="522" t="s">
        <v>60</v>
      </c>
      <c r="C8" s="522" t="s">
        <v>101</v>
      </c>
      <c r="D8" s="522" t="s">
        <v>39</v>
      </c>
      <c r="E8" s="562" t="str">
        <f>VLOOKUP(D8,'[17]Vinculos '!$D$3:$E$8,2,FALSE)</f>
        <v>2. Diseñar e implementar una estrategia de innovación que permita hacer más eficiente la gestión de la Unidad.</v>
      </c>
      <c r="F8" s="1017" t="s">
        <v>40</v>
      </c>
      <c r="G8" s="1018"/>
      <c r="H8" s="576"/>
      <c r="I8" s="522" t="s">
        <v>102</v>
      </c>
      <c r="J8" s="522" t="s">
        <v>103</v>
      </c>
      <c r="K8" s="522" t="s">
        <v>104</v>
      </c>
      <c r="L8" s="522" t="s">
        <v>105</v>
      </c>
      <c r="M8" s="586">
        <v>0.5</v>
      </c>
      <c r="N8" s="556">
        <v>45292</v>
      </c>
      <c r="O8" s="556">
        <v>45657</v>
      </c>
      <c r="P8" s="522"/>
      <c r="Q8" s="576"/>
      <c r="R8" s="74" t="s">
        <v>106</v>
      </c>
      <c r="S8" s="15" t="s">
        <v>53</v>
      </c>
      <c r="T8" s="28">
        <v>0.25</v>
      </c>
      <c r="U8" s="29">
        <v>45292</v>
      </c>
      <c r="V8" s="29">
        <v>45381</v>
      </c>
      <c r="W8" s="15">
        <f t="shared" ref="W8:W16" si="0">V8-U8</f>
        <v>89</v>
      </c>
      <c r="X8" s="18"/>
      <c r="Y8" s="18">
        <f t="shared" ref="Y8:Y16" si="1">IF(X8="ejecutado",1,0)</f>
        <v>0</v>
      </c>
      <c r="Z8" s="18"/>
      <c r="AA8" s="18"/>
      <c r="AB8" s="14"/>
      <c r="AC8" s="14"/>
      <c r="AD8" s="14"/>
      <c r="AE8" s="14"/>
    </row>
    <row r="9" spans="1:31" ht="57.6">
      <c r="A9" s="576"/>
      <c r="B9" s="522"/>
      <c r="C9" s="522"/>
      <c r="D9" s="522"/>
      <c r="E9" s="562"/>
      <c r="F9" s="1017"/>
      <c r="G9" s="1019"/>
      <c r="H9" s="576"/>
      <c r="I9" s="522"/>
      <c r="J9" s="522"/>
      <c r="K9" s="522"/>
      <c r="L9" s="522"/>
      <c r="M9" s="574"/>
      <c r="N9" s="574"/>
      <c r="O9" s="574"/>
      <c r="P9" s="522"/>
      <c r="Q9" s="576"/>
      <c r="R9" s="74" t="s">
        <v>107</v>
      </c>
      <c r="S9" s="15" t="s">
        <v>53</v>
      </c>
      <c r="T9" s="28">
        <v>0.25</v>
      </c>
      <c r="U9" s="29">
        <v>45383</v>
      </c>
      <c r="V9" s="29">
        <v>45473</v>
      </c>
      <c r="W9" s="15">
        <f t="shared" si="0"/>
        <v>90</v>
      </c>
      <c r="X9" s="18"/>
      <c r="Y9" s="18">
        <f t="shared" si="1"/>
        <v>0</v>
      </c>
      <c r="Z9" s="18"/>
      <c r="AA9" s="18"/>
      <c r="AB9" s="14"/>
      <c r="AC9" s="14"/>
      <c r="AD9" s="14"/>
      <c r="AE9" s="14"/>
    </row>
    <row r="10" spans="1:31" ht="57.6">
      <c r="A10" s="576"/>
      <c r="B10" s="522"/>
      <c r="C10" s="522"/>
      <c r="D10" s="522"/>
      <c r="E10" s="562"/>
      <c r="F10" s="1017"/>
      <c r="G10" s="1019"/>
      <c r="H10" s="576"/>
      <c r="I10" s="522"/>
      <c r="J10" s="522"/>
      <c r="K10" s="522"/>
      <c r="L10" s="522"/>
      <c r="M10" s="574"/>
      <c r="N10" s="574"/>
      <c r="O10" s="574"/>
      <c r="P10" s="522"/>
      <c r="Q10" s="576"/>
      <c r="R10" s="74" t="s">
        <v>108</v>
      </c>
      <c r="S10" s="15" t="s">
        <v>53</v>
      </c>
      <c r="T10" s="28">
        <v>0.25</v>
      </c>
      <c r="U10" s="29">
        <v>45474</v>
      </c>
      <c r="V10" s="29">
        <v>45565</v>
      </c>
      <c r="W10" s="15">
        <f t="shared" si="0"/>
        <v>91</v>
      </c>
      <c r="X10" s="18"/>
      <c r="Y10" s="18">
        <f t="shared" si="1"/>
        <v>0</v>
      </c>
      <c r="Z10" s="18"/>
      <c r="AA10" s="18"/>
      <c r="AB10" s="14"/>
      <c r="AC10" s="14"/>
      <c r="AD10" s="14"/>
      <c r="AE10" s="14"/>
    </row>
    <row r="11" spans="1:31" ht="57.6">
      <c r="A11" s="576"/>
      <c r="B11" s="522"/>
      <c r="C11" s="522"/>
      <c r="D11" s="522"/>
      <c r="E11" s="562"/>
      <c r="F11" s="1017"/>
      <c r="G11" s="1019"/>
      <c r="H11" s="576"/>
      <c r="I11" s="522"/>
      <c r="J11" s="522"/>
      <c r="K11" s="522"/>
      <c r="L11" s="522"/>
      <c r="M11" s="574"/>
      <c r="N11" s="574"/>
      <c r="O11" s="574"/>
      <c r="P11" s="522"/>
      <c r="Q11" s="576"/>
      <c r="R11" s="74" t="s">
        <v>109</v>
      </c>
      <c r="S11" s="15" t="s">
        <v>53</v>
      </c>
      <c r="T11" s="28">
        <v>0.25</v>
      </c>
      <c r="U11" s="29">
        <v>45566</v>
      </c>
      <c r="V11" s="29">
        <v>45657</v>
      </c>
      <c r="W11" s="15">
        <f t="shared" si="0"/>
        <v>91</v>
      </c>
      <c r="X11" s="18"/>
      <c r="Y11" s="18">
        <f t="shared" si="1"/>
        <v>0</v>
      </c>
      <c r="Z11" s="18"/>
      <c r="AA11" s="18"/>
      <c r="AB11" s="14"/>
      <c r="AC11" s="14"/>
      <c r="AD11" s="14"/>
      <c r="AE11" s="14"/>
    </row>
    <row r="12" spans="1:31" ht="60" customHeight="1">
      <c r="A12" s="659"/>
      <c r="B12" s="583" t="s">
        <v>60</v>
      </c>
      <c r="C12" s="583" t="s">
        <v>101</v>
      </c>
      <c r="D12" s="583" t="s">
        <v>39</v>
      </c>
      <c r="E12" s="1000" t="str">
        <f>VLOOKUP(D12,'[17]Vinculos '!$D$3:$E$8,2,FALSE)</f>
        <v>2. Diseñar e implementar una estrategia de innovación que permita hacer más eficiente la gestión de la Unidad.</v>
      </c>
      <c r="F12" s="1020" t="s">
        <v>40</v>
      </c>
      <c r="G12" s="1021"/>
      <c r="H12" s="659"/>
      <c r="I12" s="583"/>
      <c r="J12" s="522"/>
      <c r="K12" s="522"/>
      <c r="L12" s="522" t="s">
        <v>110</v>
      </c>
      <c r="M12" s="586">
        <v>0.5</v>
      </c>
      <c r="N12" s="556">
        <v>45292</v>
      </c>
      <c r="O12" s="556">
        <v>45657</v>
      </c>
      <c r="P12" s="522"/>
      <c r="Q12" s="576"/>
      <c r="R12" s="74" t="s">
        <v>111</v>
      </c>
      <c r="S12" s="15" t="s">
        <v>112</v>
      </c>
      <c r="T12" s="28">
        <v>0.2</v>
      </c>
      <c r="U12" s="29">
        <v>45292</v>
      </c>
      <c r="V12" s="29">
        <v>45321</v>
      </c>
      <c r="W12" s="15">
        <f t="shared" si="0"/>
        <v>29</v>
      </c>
      <c r="X12" s="18"/>
      <c r="Y12" s="18">
        <f t="shared" si="1"/>
        <v>0</v>
      </c>
      <c r="Z12" s="18"/>
      <c r="AA12" s="18"/>
    </row>
    <row r="13" spans="1:31" ht="57.6">
      <c r="A13" s="869"/>
      <c r="B13" s="584"/>
      <c r="C13" s="584"/>
      <c r="D13" s="584"/>
      <c r="E13" s="602"/>
      <c r="F13" s="1022"/>
      <c r="G13" s="1023"/>
      <c r="H13" s="869"/>
      <c r="I13" s="584"/>
      <c r="J13" s="522"/>
      <c r="K13" s="522"/>
      <c r="L13" s="522"/>
      <c r="M13" s="574"/>
      <c r="N13" s="574"/>
      <c r="O13" s="574"/>
      <c r="P13" s="522"/>
      <c r="Q13" s="576"/>
      <c r="R13" s="74" t="s">
        <v>113</v>
      </c>
      <c r="S13" s="15" t="s">
        <v>112</v>
      </c>
      <c r="T13" s="28">
        <v>0.2</v>
      </c>
      <c r="U13" s="29">
        <v>45292</v>
      </c>
      <c r="V13" s="29">
        <v>45381</v>
      </c>
      <c r="W13" s="15">
        <f t="shared" si="0"/>
        <v>89</v>
      </c>
      <c r="X13" s="18"/>
      <c r="Y13" s="18">
        <f t="shared" si="1"/>
        <v>0</v>
      </c>
      <c r="Z13" s="18"/>
      <c r="AA13" s="18"/>
    </row>
    <row r="14" spans="1:31" ht="57.6">
      <c r="A14" s="869"/>
      <c r="B14" s="584"/>
      <c r="C14" s="584"/>
      <c r="D14" s="584"/>
      <c r="E14" s="602"/>
      <c r="F14" s="1022"/>
      <c r="G14" s="1023"/>
      <c r="H14" s="869"/>
      <c r="I14" s="584"/>
      <c r="J14" s="522"/>
      <c r="K14" s="522"/>
      <c r="L14" s="522"/>
      <c r="M14" s="574"/>
      <c r="N14" s="574"/>
      <c r="O14" s="574"/>
      <c r="P14" s="522"/>
      <c r="Q14" s="576"/>
      <c r="R14" s="74" t="s">
        <v>114</v>
      </c>
      <c r="S14" s="15" t="s">
        <v>112</v>
      </c>
      <c r="T14" s="28">
        <v>0.2</v>
      </c>
      <c r="U14" s="29">
        <v>45383</v>
      </c>
      <c r="V14" s="29">
        <v>45473</v>
      </c>
      <c r="W14" s="15">
        <f t="shared" si="0"/>
        <v>90</v>
      </c>
      <c r="X14" s="18"/>
      <c r="Y14" s="18">
        <f t="shared" si="1"/>
        <v>0</v>
      </c>
      <c r="Z14" s="18"/>
      <c r="AA14" s="18"/>
    </row>
    <row r="15" spans="1:31" ht="57.6">
      <c r="A15" s="869"/>
      <c r="B15" s="584"/>
      <c r="C15" s="584"/>
      <c r="D15" s="584"/>
      <c r="E15" s="602"/>
      <c r="F15" s="1022"/>
      <c r="G15" s="1023"/>
      <c r="H15" s="869"/>
      <c r="I15" s="584"/>
      <c r="J15" s="522"/>
      <c r="K15" s="522"/>
      <c r="L15" s="522"/>
      <c r="M15" s="574"/>
      <c r="N15" s="574"/>
      <c r="O15" s="574"/>
      <c r="P15" s="522"/>
      <c r="Q15" s="576"/>
      <c r="R15" s="74" t="s">
        <v>115</v>
      </c>
      <c r="S15" s="15" t="s">
        <v>112</v>
      </c>
      <c r="T15" s="28">
        <v>0.2</v>
      </c>
      <c r="U15" s="29">
        <v>45474</v>
      </c>
      <c r="V15" s="29">
        <v>45565</v>
      </c>
      <c r="W15" s="15">
        <f t="shared" si="0"/>
        <v>91</v>
      </c>
      <c r="X15" s="18"/>
      <c r="Y15" s="18">
        <f t="shared" si="1"/>
        <v>0</v>
      </c>
      <c r="Z15" s="18"/>
      <c r="AA15" s="18"/>
    </row>
    <row r="16" spans="1:31" ht="57.6">
      <c r="A16" s="765"/>
      <c r="B16" s="585"/>
      <c r="C16" s="585"/>
      <c r="D16" s="585"/>
      <c r="E16" s="1001"/>
      <c r="F16" s="1024"/>
      <c r="G16" s="1025"/>
      <c r="H16" s="765"/>
      <c r="I16" s="585"/>
      <c r="J16" s="522"/>
      <c r="K16" s="522"/>
      <c r="L16" s="522"/>
      <c r="M16" s="574"/>
      <c r="N16" s="574"/>
      <c r="O16" s="574"/>
      <c r="P16" s="522"/>
      <c r="Q16" s="576"/>
      <c r="R16" s="74" t="s">
        <v>116</v>
      </c>
      <c r="S16" s="15" t="s">
        <v>112</v>
      </c>
      <c r="T16" s="28">
        <v>0.2</v>
      </c>
      <c r="U16" s="29">
        <v>45566</v>
      </c>
      <c r="V16" s="29">
        <v>45657</v>
      </c>
      <c r="W16" s="15">
        <f t="shared" si="0"/>
        <v>91</v>
      </c>
      <c r="X16" s="18"/>
      <c r="Y16" s="18">
        <f t="shared" si="1"/>
        <v>0</v>
      </c>
      <c r="Z16" s="18"/>
      <c r="AA16" s="18"/>
    </row>
  </sheetData>
  <mergeCells count="48">
    <mergeCell ref="A12:A16"/>
    <mergeCell ref="B12:B16"/>
    <mergeCell ref="C12:C16"/>
    <mergeCell ref="D12:D16"/>
    <mergeCell ref="E12:E16"/>
    <mergeCell ref="F12:F16"/>
    <mergeCell ref="G12:G16"/>
    <mergeCell ref="H12:H16"/>
    <mergeCell ref="B2:D4"/>
    <mergeCell ref="E2:AA2"/>
    <mergeCell ref="E3:P3"/>
    <mergeCell ref="Q3:AA3"/>
    <mergeCell ref="E4:AA4"/>
    <mergeCell ref="X6:X7"/>
    <mergeCell ref="Y6:Y7"/>
    <mergeCell ref="Z6:AA6"/>
    <mergeCell ref="D7:E7"/>
    <mergeCell ref="F8:F11"/>
    <mergeCell ref="O8:O11"/>
    <mergeCell ref="P8:P11"/>
    <mergeCell ref="Q8:Q11"/>
    <mergeCell ref="A8:A11"/>
    <mergeCell ref="B8:B11"/>
    <mergeCell ref="C8:C11"/>
    <mergeCell ref="D8:D11"/>
    <mergeCell ref="E8:E11"/>
    <mergeCell ref="A6:A7"/>
    <mergeCell ref="B6:E6"/>
    <mergeCell ref="F6:I6"/>
    <mergeCell ref="J6:Q6"/>
    <mergeCell ref="R6:V6"/>
    <mergeCell ref="G8:G11"/>
    <mergeCell ref="H8:H11"/>
    <mergeCell ref="I8:I11"/>
    <mergeCell ref="J8:J11"/>
    <mergeCell ref="K8:K11"/>
    <mergeCell ref="L8:L11"/>
    <mergeCell ref="K12:K16"/>
    <mergeCell ref="M8:M11"/>
    <mergeCell ref="N8:N11"/>
    <mergeCell ref="J12:J16"/>
    <mergeCell ref="P12:P16"/>
    <mergeCell ref="Q12:Q16"/>
    <mergeCell ref="I12:I16"/>
    <mergeCell ref="L12:L16"/>
    <mergeCell ref="M12:M16"/>
    <mergeCell ref="N12:N16"/>
    <mergeCell ref="O12:O16"/>
  </mergeCells>
  <dataValidations count="2">
    <dataValidation type="list" allowBlank="1" showInputMessage="1" showErrorMessage="1" sqref="F12" xr:uid="{00000000-0002-0000-1100-000000000000}">
      <formula1>INDIRECT($D12)</formula1>
    </dataValidation>
    <dataValidation type="list" allowBlank="1" showInputMessage="1" showErrorMessage="1" sqref="F8:F11" xr:uid="{00000000-0002-0000-1100-000001000000}">
      <formula1>INDIRECT($D$8)</formula1>
    </dataValidation>
  </dataValidations>
  <pageMargins left="0.7" right="0.7" top="0.75" bottom="0.75" header="0.3" footer="0.3"/>
  <pageSetup paperSize="9" orientation="portrait" horizontalDpi="0"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24"/>
  <sheetViews>
    <sheetView zoomScale="37" zoomScaleNormal="37" workbookViewId="0">
      <selection activeCell="G8" sqref="G8:G24"/>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33.8867187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5" thickBot="1"/>
    <row r="6" spans="1:31" ht="20.25" customHeight="1" thickBot="1">
      <c r="A6" s="530" t="s">
        <v>4</v>
      </c>
      <c r="B6" s="540" t="s">
        <v>5</v>
      </c>
      <c r="C6" s="541"/>
      <c r="D6" s="541"/>
      <c r="E6" s="541"/>
      <c r="F6" s="542" t="s">
        <v>6</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31" ht="70.2" thickBot="1">
      <c r="A7" s="604"/>
      <c r="B7" s="89" t="s">
        <v>12</v>
      </c>
      <c r="C7" s="5" t="s">
        <v>13</v>
      </c>
      <c r="D7" s="607" t="s">
        <v>14</v>
      </c>
      <c r="E7" s="608"/>
      <c r="F7" s="90" t="s">
        <v>15</v>
      </c>
      <c r="G7" s="91" t="s">
        <v>16</v>
      </c>
      <c r="H7" s="91" t="s">
        <v>10</v>
      </c>
      <c r="I7" s="92" t="s">
        <v>17</v>
      </c>
      <c r="J7" s="177" t="s">
        <v>18</v>
      </c>
      <c r="K7" s="178" t="s">
        <v>19</v>
      </c>
      <c r="L7" s="178" t="s">
        <v>33</v>
      </c>
      <c r="M7" s="178" t="s">
        <v>20</v>
      </c>
      <c r="N7" s="178" t="s">
        <v>21</v>
      </c>
      <c r="O7" s="178" t="s">
        <v>34</v>
      </c>
      <c r="P7" s="178" t="s">
        <v>22</v>
      </c>
      <c r="Q7" s="179" t="s">
        <v>10</v>
      </c>
      <c r="R7" s="93" t="s">
        <v>23</v>
      </c>
      <c r="S7" s="94" t="s">
        <v>24</v>
      </c>
      <c r="T7" s="94" t="s">
        <v>16</v>
      </c>
      <c r="U7" s="94" t="s">
        <v>35</v>
      </c>
      <c r="V7" s="95" t="s">
        <v>36</v>
      </c>
      <c r="W7" s="6"/>
      <c r="X7" s="605"/>
      <c r="Y7" s="606"/>
      <c r="Z7" s="7" t="s">
        <v>25</v>
      </c>
      <c r="AA7" s="8" t="s">
        <v>26</v>
      </c>
    </row>
    <row r="8" spans="1:31" ht="94.5" customHeight="1" thickBot="1">
      <c r="A8" s="594"/>
      <c r="B8" s="593" t="s">
        <v>249</v>
      </c>
      <c r="C8" s="1026"/>
      <c r="D8" s="593" t="s">
        <v>39</v>
      </c>
      <c r="E8" s="653" t="str">
        <f>VLOOKUP(D8,'[18]Vinculos '!$D$3:$E$8,2,FALSE)</f>
        <v>2. Diseñar e implementar una estrategia de innovación que permita hacer más eficiente la gestión de la Unidad.</v>
      </c>
      <c r="F8" s="592" t="s">
        <v>40</v>
      </c>
      <c r="G8" s="867">
        <v>1</v>
      </c>
      <c r="H8" s="868"/>
      <c r="I8" s="589" t="s">
        <v>41</v>
      </c>
      <c r="J8" s="592" t="s">
        <v>103</v>
      </c>
      <c r="K8" s="593" t="s">
        <v>104</v>
      </c>
      <c r="L8" s="521" t="s">
        <v>250</v>
      </c>
      <c r="M8" s="578">
        <v>0.8</v>
      </c>
      <c r="N8" s="555">
        <v>45292</v>
      </c>
      <c r="O8" s="555">
        <v>45657</v>
      </c>
      <c r="P8" s="521" t="s">
        <v>45</v>
      </c>
      <c r="Q8" s="579"/>
      <c r="R8" s="235" t="s">
        <v>306</v>
      </c>
      <c r="S8" s="12"/>
      <c r="T8" s="330">
        <v>0.2</v>
      </c>
      <c r="U8" s="70">
        <v>45292</v>
      </c>
      <c r="V8" s="71">
        <v>45382</v>
      </c>
      <c r="W8" s="10">
        <f t="shared" ref="W8:W12" si="0">V8-U8</f>
        <v>90</v>
      </c>
      <c r="X8" s="11"/>
      <c r="Y8" s="12">
        <f t="shared" ref="Y8:Y12" si="1">IF(X8="ejecutado",1,0)</f>
        <v>0</v>
      </c>
      <c r="Z8" s="12"/>
      <c r="AA8" s="13"/>
      <c r="AB8" s="14"/>
      <c r="AC8" s="14"/>
      <c r="AD8" s="14"/>
      <c r="AE8" s="14"/>
    </row>
    <row r="9" spans="1:31" ht="96" customHeight="1" thickBot="1">
      <c r="A9" s="595"/>
      <c r="B9" s="584"/>
      <c r="C9" s="1022"/>
      <c r="D9" s="584"/>
      <c r="E9" s="654"/>
      <c r="F9" s="581"/>
      <c r="G9" s="806"/>
      <c r="H9" s="869"/>
      <c r="I9" s="590"/>
      <c r="J9" s="581"/>
      <c r="K9" s="584"/>
      <c r="L9" s="522"/>
      <c r="M9" s="574"/>
      <c r="N9" s="574"/>
      <c r="O9" s="574"/>
      <c r="P9" s="522"/>
      <c r="Q9" s="577"/>
      <c r="R9" s="235" t="s">
        <v>307</v>
      </c>
      <c r="S9" s="18"/>
      <c r="T9" s="335">
        <v>0.2</v>
      </c>
      <c r="U9" s="29">
        <v>45383</v>
      </c>
      <c r="V9" s="30">
        <v>45473</v>
      </c>
      <c r="W9" s="16">
        <f t="shared" si="0"/>
        <v>90</v>
      </c>
      <c r="X9" s="17"/>
      <c r="Y9" s="18">
        <f t="shared" si="1"/>
        <v>0</v>
      </c>
      <c r="Z9" s="18"/>
      <c r="AA9" s="19"/>
      <c r="AB9" s="14"/>
      <c r="AC9" s="14"/>
      <c r="AD9" s="14"/>
      <c r="AE9" s="14"/>
    </row>
    <row r="10" spans="1:31" ht="88.5" customHeight="1" thickBot="1">
      <c r="A10" s="595"/>
      <c r="B10" s="584"/>
      <c r="C10" s="1022"/>
      <c r="D10" s="584"/>
      <c r="E10" s="654"/>
      <c r="F10" s="581"/>
      <c r="G10" s="806"/>
      <c r="H10" s="869"/>
      <c r="I10" s="590"/>
      <c r="J10" s="581"/>
      <c r="K10" s="584"/>
      <c r="L10" s="522"/>
      <c r="M10" s="574"/>
      <c r="N10" s="574"/>
      <c r="O10" s="574"/>
      <c r="P10" s="522"/>
      <c r="Q10" s="577"/>
      <c r="R10" s="235" t="s">
        <v>308</v>
      </c>
      <c r="S10" s="18"/>
      <c r="T10" s="335">
        <v>0.2</v>
      </c>
      <c r="U10" s="29">
        <v>45474</v>
      </c>
      <c r="V10" s="30">
        <v>45565</v>
      </c>
      <c r="W10" s="16">
        <f t="shared" si="0"/>
        <v>91</v>
      </c>
      <c r="X10" s="17"/>
      <c r="Y10" s="18">
        <f t="shared" si="1"/>
        <v>0</v>
      </c>
      <c r="Z10" s="18"/>
      <c r="AA10" s="19"/>
      <c r="AB10" s="14"/>
      <c r="AC10" s="14"/>
      <c r="AD10" s="14"/>
      <c r="AE10" s="14"/>
    </row>
    <row r="11" spans="1:31" ht="91.5" customHeight="1">
      <c r="A11" s="595"/>
      <c r="B11" s="584"/>
      <c r="C11" s="1022"/>
      <c r="D11" s="584"/>
      <c r="E11" s="654"/>
      <c r="F11" s="581"/>
      <c r="G11" s="806"/>
      <c r="H11" s="869"/>
      <c r="I11" s="590"/>
      <c r="J11" s="581"/>
      <c r="K11" s="584"/>
      <c r="L11" s="522"/>
      <c r="M11" s="574"/>
      <c r="N11" s="574"/>
      <c r="O11" s="574"/>
      <c r="P11" s="522"/>
      <c r="Q11" s="577"/>
      <c r="R11" s="235" t="s">
        <v>309</v>
      </c>
      <c r="S11" s="18"/>
      <c r="T11" s="335">
        <v>0.2</v>
      </c>
      <c r="U11" s="29">
        <v>45566</v>
      </c>
      <c r="V11" s="30">
        <v>45657</v>
      </c>
      <c r="W11" s="16">
        <f t="shared" si="0"/>
        <v>91</v>
      </c>
      <c r="X11" s="17"/>
      <c r="Y11" s="18">
        <f t="shared" si="1"/>
        <v>0</v>
      </c>
      <c r="Z11" s="18"/>
      <c r="AA11" s="19"/>
      <c r="AB11" s="14"/>
      <c r="AC11" s="14"/>
      <c r="AD11" s="14"/>
      <c r="AE11" s="14"/>
    </row>
    <row r="12" spans="1:31" ht="111.75" customHeight="1">
      <c r="A12" s="595"/>
      <c r="B12" s="584"/>
      <c r="C12" s="1022"/>
      <c r="D12" s="584"/>
      <c r="E12" s="654"/>
      <c r="F12" s="581"/>
      <c r="G12" s="806"/>
      <c r="H12" s="869"/>
      <c r="I12" s="590"/>
      <c r="J12" s="580" t="s">
        <v>103</v>
      </c>
      <c r="K12" s="583" t="s">
        <v>104</v>
      </c>
      <c r="L12" s="583" t="s">
        <v>251</v>
      </c>
      <c r="M12" s="881">
        <v>0.12</v>
      </c>
      <c r="N12" s="882">
        <v>45292</v>
      </c>
      <c r="O12" s="882">
        <v>45657</v>
      </c>
      <c r="P12" s="583" t="s">
        <v>55</v>
      </c>
      <c r="Q12" s="656"/>
      <c r="R12" s="27" t="s">
        <v>252</v>
      </c>
      <c r="S12" s="18"/>
      <c r="T12" s="335">
        <v>0.06</v>
      </c>
      <c r="U12" s="29">
        <v>45292</v>
      </c>
      <c r="V12" s="30">
        <v>45473</v>
      </c>
      <c r="W12" s="16">
        <f t="shared" si="0"/>
        <v>181</v>
      </c>
      <c r="X12" s="17"/>
      <c r="Y12" s="18">
        <f t="shared" si="1"/>
        <v>0</v>
      </c>
      <c r="Z12" s="18"/>
      <c r="AA12" s="19"/>
    </row>
    <row r="13" spans="1:31" ht="105.75" customHeight="1">
      <c r="A13" s="595"/>
      <c r="B13" s="584"/>
      <c r="C13" s="1022"/>
      <c r="D13" s="584"/>
      <c r="E13" s="654"/>
      <c r="F13" s="581"/>
      <c r="G13" s="806"/>
      <c r="H13" s="869"/>
      <c r="I13" s="590"/>
      <c r="J13" s="581"/>
      <c r="K13" s="584"/>
      <c r="L13" s="584"/>
      <c r="M13" s="806"/>
      <c r="N13" s="781"/>
      <c r="O13" s="781"/>
      <c r="P13" s="584"/>
      <c r="Q13" s="858"/>
      <c r="R13" s="27" t="s">
        <v>253</v>
      </c>
      <c r="S13" s="18"/>
      <c r="T13" s="335">
        <v>0.06</v>
      </c>
      <c r="U13" s="29">
        <v>45474</v>
      </c>
      <c r="V13" s="30">
        <v>45657</v>
      </c>
      <c r="W13" s="16"/>
      <c r="X13" s="17"/>
      <c r="Y13" s="18"/>
      <c r="Z13" s="18"/>
      <c r="AA13" s="19"/>
    </row>
    <row r="14" spans="1:31" ht="15.75" customHeight="1">
      <c r="A14" s="595"/>
      <c r="B14" s="584"/>
      <c r="C14" s="1022"/>
      <c r="D14" s="584"/>
      <c r="E14" s="654"/>
      <c r="F14" s="581"/>
      <c r="G14" s="806"/>
      <c r="H14" s="869"/>
      <c r="I14" s="590"/>
      <c r="J14" s="581"/>
      <c r="K14" s="584"/>
      <c r="L14" s="584"/>
      <c r="M14" s="806"/>
      <c r="N14" s="781"/>
      <c r="O14" s="781"/>
      <c r="P14" s="584"/>
      <c r="Q14" s="858"/>
      <c r="R14" s="27"/>
      <c r="S14" s="18"/>
      <c r="T14" s="462"/>
      <c r="U14" s="18"/>
      <c r="V14" s="19"/>
      <c r="W14" s="16">
        <f t="shared" ref="W14:W24" si="2">V14-U14</f>
        <v>0</v>
      </c>
      <c r="X14" s="17"/>
      <c r="Y14" s="18">
        <f t="shared" ref="Y14:Y24" si="3">IF(X14="ejecutado",1,0)</f>
        <v>0</v>
      </c>
      <c r="Z14" s="18"/>
      <c r="AA14" s="19"/>
    </row>
    <row r="15" spans="1:31" ht="15.75" customHeight="1">
      <c r="A15" s="595"/>
      <c r="B15" s="584"/>
      <c r="C15" s="1022"/>
      <c r="D15" s="584"/>
      <c r="E15" s="654"/>
      <c r="F15" s="581"/>
      <c r="G15" s="806"/>
      <c r="H15" s="869"/>
      <c r="I15" s="590"/>
      <c r="J15" s="581"/>
      <c r="K15" s="584"/>
      <c r="L15" s="584"/>
      <c r="M15" s="806"/>
      <c r="N15" s="781"/>
      <c r="O15" s="781"/>
      <c r="P15" s="584"/>
      <c r="Q15" s="858"/>
      <c r="R15" s="31"/>
      <c r="S15" s="18"/>
      <c r="T15" s="462"/>
      <c r="U15" s="18"/>
      <c r="V15" s="19"/>
      <c r="W15" s="16">
        <f t="shared" si="2"/>
        <v>0</v>
      </c>
      <c r="X15" s="17"/>
      <c r="Y15" s="18">
        <f t="shared" si="3"/>
        <v>0</v>
      </c>
      <c r="Z15" s="18"/>
      <c r="AA15" s="19"/>
    </row>
    <row r="16" spans="1:31" ht="15.75" customHeight="1">
      <c r="A16" s="595"/>
      <c r="B16" s="584"/>
      <c r="C16" s="1022"/>
      <c r="D16" s="584"/>
      <c r="E16" s="654"/>
      <c r="F16" s="581"/>
      <c r="G16" s="806"/>
      <c r="H16" s="869"/>
      <c r="I16" s="590"/>
      <c r="J16" s="581"/>
      <c r="K16" s="584"/>
      <c r="L16" s="584"/>
      <c r="M16" s="806"/>
      <c r="N16" s="781"/>
      <c r="O16" s="781"/>
      <c r="P16" s="584"/>
      <c r="Q16" s="858"/>
      <c r="R16" s="31"/>
      <c r="S16" s="18"/>
      <c r="T16" s="462"/>
      <c r="U16" s="18"/>
      <c r="V16" s="19"/>
      <c r="W16" s="16">
        <f t="shared" si="2"/>
        <v>0</v>
      </c>
      <c r="X16" s="17"/>
      <c r="Y16" s="18">
        <f t="shared" si="3"/>
        <v>0</v>
      </c>
      <c r="Z16" s="18"/>
      <c r="AA16" s="19"/>
    </row>
    <row r="17" spans="1:27" ht="15.75" customHeight="1">
      <c r="A17" s="595"/>
      <c r="B17" s="584"/>
      <c r="C17" s="1022"/>
      <c r="D17" s="584"/>
      <c r="E17" s="654"/>
      <c r="F17" s="581"/>
      <c r="G17" s="806"/>
      <c r="H17" s="869"/>
      <c r="I17" s="590"/>
      <c r="J17" s="581"/>
      <c r="K17" s="584"/>
      <c r="L17" s="584"/>
      <c r="M17" s="806"/>
      <c r="N17" s="781"/>
      <c r="O17" s="781"/>
      <c r="P17" s="584"/>
      <c r="Q17" s="858"/>
      <c r="R17" s="31"/>
      <c r="S17" s="18"/>
      <c r="T17" s="462"/>
      <c r="U17" s="18"/>
      <c r="V17" s="19"/>
      <c r="W17" s="16">
        <f t="shared" si="2"/>
        <v>0</v>
      </c>
      <c r="X17" s="17"/>
      <c r="Y17" s="18">
        <f t="shared" si="3"/>
        <v>0</v>
      </c>
      <c r="Z17" s="18"/>
      <c r="AA17" s="19"/>
    </row>
    <row r="18" spans="1:27" ht="15.75" customHeight="1">
      <c r="A18" s="595"/>
      <c r="B18" s="584"/>
      <c r="C18" s="1022"/>
      <c r="D18" s="584"/>
      <c r="E18" s="654"/>
      <c r="F18" s="581"/>
      <c r="G18" s="806"/>
      <c r="H18" s="869"/>
      <c r="I18" s="590"/>
      <c r="J18" s="581"/>
      <c r="K18" s="584"/>
      <c r="L18" s="584"/>
      <c r="M18" s="806"/>
      <c r="N18" s="781"/>
      <c r="O18" s="781"/>
      <c r="P18" s="584"/>
      <c r="Q18" s="858"/>
      <c r="R18" s="31"/>
      <c r="S18" s="18"/>
      <c r="T18" s="462"/>
      <c r="U18" s="18"/>
      <c r="V18" s="19"/>
      <c r="W18" s="16">
        <f t="shared" si="2"/>
        <v>0</v>
      </c>
      <c r="X18" s="17"/>
      <c r="Y18" s="18">
        <f t="shared" si="3"/>
        <v>0</v>
      </c>
      <c r="Z18" s="18"/>
      <c r="AA18" s="19"/>
    </row>
    <row r="19" spans="1:27" ht="2.25" customHeight="1" thickBot="1">
      <c r="A19" s="595"/>
      <c r="B19" s="584"/>
      <c r="C19" s="1022"/>
      <c r="D19" s="584"/>
      <c r="E19" s="654"/>
      <c r="F19" s="581"/>
      <c r="G19" s="806"/>
      <c r="H19" s="869"/>
      <c r="I19" s="590"/>
      <c r="J19" s="581"/>
      <c r="K19" s="584"/>
      <c r="L19" s="584"/>
      <c r="M19" s="806"/>
      <c r="N19" s="781"/>
      <c r="O19" s="781"/>
      <c r="P19" s="584"/>
      <c r="Q19" s="858"/>
      <c r="R19" s="31"/>
      <c r="S19" s="18"/>
      <c r="T19" s="462"/>
      <c r="U19" s="18"/>
      <c r="V19" s="19"/>
      <c r="W19" s="16">
        <f t="shared" si="2"/>
        <v>0</v>
      </c>
      <c r="X19" s="17"/>
      <c r="Y19" s="18">
        <f t="shared" si="3"/>
        <v>0</v>
      </c>
      <c r="Z19" s="18"/>
      <c r="AA19" s="19"/>
    </row>
    <row r="20" spans="1:27" ht="15.75" hidden="1" customHeight="1">
      <c r="A20" s="596"/>
      <c r="B20" s="584"/>
      <c r="C20" s="1027"/>
      <c r="D20" s="584"/>
      <c r="E20" s="654"/>
      <c r="F20" s="581"/>
      <c r="G20" s="806"/>
      <c r="H20" s="869"/>
      <c r="I20" s="590"/>
      <c r="J20" s="652"/>
      <c r="K20" s="600"/>
      <c r="L20" s="600"/>
      <c r="M20" s="871"/>
      <c r="N20" s="853"/>
      <c r="O20" s="853"/>
      <c r="P20" s="600"/>
      <c r="Q20" s="859"/>
      <c r="R20" s="31"/>
      <c r="S20" s="18"/>
      <c r="T20" s="462"/>
      <c r="U20" s="18"/>
      <c r="V20" s="19"/>
      <c r="W20" s="16">
        <f t="shared" si="2"/>
        <v>0</v>
      </c>
      <c r="X20" s="17"/>
      <c r="Y20" s="18">
        <f t="shared" si="3"/>
        <v>0</v>
      </c>
      <c r="Z20" s="18"/>
      <c r="AA20" s="19"/>
    </row>
    <row r="21" spans="1:27" ht="30" customHeight="1" thickBot="1">
      <c r="A21" s="594"/>
      <c r="B21" s="584"/>
      <c r="C21" s="1026"/>
      <c r="D21" s="584"/>
      <c r="E21" s="654"/>
      <c r="F21" s="581"/>
      <c r="G21" s="806"/>
      <c r="H21" s="869"/>
      <c r="I21" s="590"/>
      <c r="J21" s="592" t="s">
        <v>103</v>
      </c>
      <c r="K21" s="593" t="s">
        <v>104</v>
      </c>
      <c r="L21" s="521" t="s">
        <v>254</v>
      </c>
      <c r="M21" s="578">
        <v>0.08</v>
      </c>
      <c r="N21" s="555">
        <v>45292</v>
      </c>
      <c r="O21" s="555">
        <v>45657</v>
      </c>
      <c r="P21" s="521" t="s">
        <v>55</v>
      </c>
      <c r="Q21" s="579"/>
      <c r="R21" s="68" t="s">
        <v>255</v>
      </c>
      <c r="S21" s="12"/>
      <c r="T21" s="330">
        <v>0.02</v>
      </c>
      <c r="U21" s="70">
        <v>45292</v>
      </c>
      <c r="V21" s="71">
        <v>45382</v>
      </c>
      <c r="W21" s="10">
        <f t="shared" si="2"/>
        <v>90</v>
      </c>
      <c r="X21" s="11"/>
      <c r="Y21" s="12">
        <f t="shared" si="3"/>
        <v>0</v>
      </c>
      <c r="Z21" s="12"/>
      <c r="AA21" s="13"/>
    </row>
    <row r="22" spans="1:27" ht="31.5" customHeight="1" thickBot="1">
      <c r="A22" s="595"/>
      <c r="B22" s="584"/>
      <c r="C22" s="1022"/>
      <c r="D22" s="584"/>
      <c r="E22" s="654"/>
      <c r="F22" s="581"/>
      <c r="G22" s="806"/>
      <c r="H22" s="869"/>
      <c r="I22" s="590"/>
      <c r="J22" s="581"/>
      <c r="K22" s="584"/>
      <c r="L22" s="522"/>
      <c r="M22" s="574"/>
      <c r="N22" s="574"/>
      <c r="O22" s="574"/>
      <c r="P22" s="522"/>
      <c r="Q22" s="577"/>
      <c r="R22" s="68" t="s">
        <v>256</v>
      </c>
      <c r="S22" s="18"/>
      <c r="T22" s="330">
        <v>0.02</v>
      </c>
      <c r="U22" s="29">
        <v>45383</v>
      </c>
      <c r="V22" s="30">
        <v>45473</v>
      </c>
      <c r="W22" s="16">
        <f t="shared" si="2"/>
        <v>90</v>
      </c>
      <c r="X22" s="17"/>
      <c r="Y22" s="18">
        <f t="shared" si="3"/>
        <v>0</v>
      </c>
      <c r="Z22" s="18"/>
      <c r="AA22" s="19"/>
    </row>
    <row r="23" spans="1:27" ht="31.5" customHeight="1" thickBot="1">
      <c r="A23" s="595"/>
      <c r="B23" s="584"/>
      <c r="C23" s="1022"/>
      <c r="D23" s="584"/>
      <c r="E23" s="654"/>
      <c r="F23" s="581"/>
      <c r="G23" s="806"/>
      <c r="H23" s="869"/>
      <c r="I23" s="590"/>
      <c r="J23" s="581"/>
      <c r="K23" s="584"/>
      <c r="L23" s="522"/>
      <c r="M23" s="574"/>
      <c r="N23" s="574"/>
      <c r="O23" s="574"/>
      <c r="P23" s="522"/>
      <c r="Q23" s="577"/>
      <c r="R23" s="68" t="s">
        <v>257</v>
      </c>
      <c r="S23" s="18"/>
      <c r="T23" s="330">
        <v>0.02</v>
      </c>
      <c r="U23" s="29">
        <v>45474</v>
      </c>
      <c r="V23" s="30">
        <v>45565</v>
      </c>
      <c r="W23" s="16">
        <f t="shared" si="2"/>
        <v>91</v>
      </c>
      <c r="X23" s="17"/>
      <c r="Y23" s="18">
        <f t="shared" si="3"/>
        <v>0</v>
      </c>
      <c r="Z23" s="18"/>
      <c r="AA23" s="19"/>
    </row>
    <row r="24" spans="1:27" ht="30" customHeight="1">
      <c r="A24" s="595"/>
      <c r="B24" s="584"/>
      <c r="C24" s="1022"/>
      <c r="D24" s="584"/>
      <c r="E24" s="654"/>
      <c r="F24" s="582"/>
      <c r="G24" s="764"/>
      <c r="H24" s="765"/>
      <c r="I24" s="590"/>
      <c r="J24" s="581"/>
      <c r="K24" s="584"/>
      <c r="L24" s="522"/>
      <c r="M24" s="574"/>
      <c r="N24" s="574"/>
      <c r="O24" s="574"/>
      <c r="P24" s="522"/>
      <c r="Q24" s="577"/>
      <c r="R24" s="68" t="s">
        <v>258</v>
      </c>
      <c r="S24" s="18"/>
      <c r="T24" s="330">
        <v>0.02</v>
      </c>
      <c r="U24" s="29">
        <v>45566</v>
      </c>
      <c r="V24" s="30">
        <v>45657</v>
      </c>
      <c r="W24" s="16">
        <f t="shared" si="2"/>
        <v>91</v>
      </c>
      <c r="X24" s="17"/>
      <c r="Y24" s="18">
        <f t="shared" si="3"/>
        <v>0</v>
      </c>
      <c r="Z24" s="18"/>
      <c r="AA24" s="19"/>
    </row>
  </sheetData>
  <mergeCells count="49">
    <mergeCell ref="B2:D4"/>
    <mergeCell ref="E2:AA2"/>
    <mergeCell ref="E3:P3"/>
    <mergeCell ref="Q3:AA3"/>
    <mergeCell ref="E4:AA4"/>
    <mergeCell ref="A6:A7"/>
    <mergeCell ref="B6:E6"/>
    <mergeCell ref="F6:I6"/>
    <mergeCell ref="J6:Q6"/>
    <mergeCell ref="R6:V6"/>
    <mergeCell ref="X6:X7"/>
    <mergeCell ref="Y6:Y7"/>
    <mergeCell ref="Z6:AA6"/>
    <mergeCell ref="D7:E7"/>
    <mergeCell ref="C8:C20"/>
    <mergeCell ref="M8:M11"/>
    <mergeCell ref="N8:N11"/>
    <mergeCell ref="O8:O11"/>
    <mergeCell ref="I8:I24"/>
    <mergeCell ref="H8:H24"/>
    <mergeCell ref="J21:J24"/>
    <mergeCell ref="K21:K24"/>
    <mergeCell ref="L21:L24"/>
    <mergeCell ref="M21:M24"/>
    <mergeCell ref="N21:N24"/>
    <mergeCell ref="O21:O24"/>
    <mergeCell ref="Q12:Q20"/>
    <mergeCell ref="A8:A20"/>
    <mergeCell ref="B8:B24"/>
    <mergeCell ref="D8:D24"/>
    <mergeCell ref="E8:E24"/>
    <mergeCell ref="F8:F24"/>
    <mergeCell ref="G8:G24"/>
    <mergeCell ref="P21:P24"/>
    <mergeCell ref="Q21:Q24"/>
    <mergeCell ref="A21:A24"/>
    <mergeCell ref="C21:C24"/>
    <mergeCell ref="P8:P11"/>
    <mergeCell ref="Q8:Q11"/>
    <mergeCell ref="J12:J20"/>
    <mergeCell ref="K12:K20"/>
    <mergeCell ref="L12:L20"/>
    <mergeCell ref="O12:O20"/>
    <mergeCell ref="P12:P20"/>
    <mergeCell ref="M12:M20"/>
    <mergeCell ref="N12:N20"/>
    <mergeCell ref="J8:J11"/>
    <mergeCell ref="K8:K11"/>
    <mergeCell ref="L8:L11"/>
  </mergeCells>
  <dataValidations count="3">
    <dataValidation type="list" allowBlank="1" showInputMessage="1" showErrorMessage="1" sqref="F8" xr:uid="{00000000-0002-0000-1200-000001000000}">
      <formula1>INDIRECT($D$8)</formula1>
    </dataValidation>
    <dataValidation type="list" allowBlank="1" showInputMessage="1" showErrorMessage="1" sqref="K12:K20" xr:uid="{00000000-0002-0000-1200-000002000000}">
      <formula1>$H$4:$H$19</formula1>
    </dataValidation>
    <dataValidation type="list" allowBlank="1" showInputMessage="1" showErrorMessage="1" sqref="J12:J20" xr:uid="{00000000-0002-0000-1200-000003000000}">
      <formula1>$G$4:$G$10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4000000}">
          <x14:formula1>
            <xm:f>'C:\Users\cristina.sierra\Downloads\[DESI-FM-005_V12_Formato_Plan_de_Accion_de_Procesos (1) (1) (1).xlsx]Vinculos '!#REF!</xm:f>
          </x14:formula1>
          <xm:sqref>I8 X8:X24 J8:K11 B8 D8 C8:C24 S8:S24 J21:K24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E16"/>
  <sheetViews>
    <sheetView topLeftCell="A6" zoomScale="52" zoomScaleNormal="52" workbookViewId="0">
      <selection activeCell="T16" sqref="T16"/>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9.5546875" style="1" customWidth="1"/>
    <col min="14" max="15" width="19.88671875" style="1" customWidth="1"/>
    <col min="16" max="16" width="17.109375" style="1" customWidth="1"/>
    <col min="17" max="17" width="19.6640625" style="1" customWidth="1"/>
    <col min="18" max="18" width="41.10937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5" thickBot="1"/>
    <row r="6" spans="1:31" ht="20.25" customHeight="1" thickBot="1">
      <c r="A6" s="530" t="s">
        <v>4</v>
      </c>
      <c r="B6" s="540" t="s">
        <v>5</v>
      </c>
      <c r="C6" s="541"/>
      <c r="D6" s="541"/>
      <c r="E6" s="541"/>
      <c r="F6" s="542" t="s">
        <v>6</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31" ht="70.2" thickBot="1">
      <c r="A7" s="531"/>
      <c r="B7" s="292" t="s">
        <v>12</v>
      </c>
      <c r="C7" s="293" t="s">
        <v>13</v>
      </c>
      <c r="D7" s="538" t="s">
        <v>14</v>
      </c>
      <c r="E7" s="539"/>
      <c r="F7" s="150" t="s">
        <v>15</v>
      </c>
      <c r="G7" s="294" t="s">
        <v>16</v>
      </c>
      <c r="H7" s="294" t="s">
        <v>10</v>
      </c>
      <c r="I7" s="295" t="s">
        <v>17</v>
      </c>
      <c r="J7" s="296" t="s">
        <v>18</v>
      </c>
      <c r="K7" s="297" t="s">
        <v>19</v>
      </c>
      <c r="L7" s="297" t="s">
        <v>33</v>
      </c>
      <c r="M7" s="297" t="s">
        <v>20</v>
      </c>
      <c r="N7" s="297" t="s">
        <v>21</v>
      </c>
      <c r="O7" s="297" t="s">
        <v>34</v>
      </c>
      <c r="P7" s="297" t="s">
        <v>22</v>
      </c>
      <c r="Q7" s="298" t="s">
        <v>10</v>
      </c>
      <c r="R7" s="93" t="s">
        <v>23</v>
      </c>
      <c r="S7" s="94" t="s">
        <v>24</v>
      </c>
      <c r="T7" s="94" t="s">
        <v>16</v>
      </c>
      <c r="U7" s="94" t="s">
        <v>35</v>
      </c>
      <c r="V7" s="95" t="s">
        <v>36</v>
      </c>
      <c r="W7" s="6"/>
      <c r="X7" s="605"/>
      <c r="Y7" s="606"/>
      <c r="Z7" s="7" t="s">
        <v>25</v>
      </c>
      <c r="AA7" s="8" t="s">
        <v>26</v>
      </c>
    </row>
    <row r="8" spans="1:31" ht="77.25" customHeight="1" thickBot="1">
      <c r="A8" s="576"/>
      <c r="B8" s="1003" t="s">
        <v>301</v>
      </c>
      <c r="C8" s="522" t="s">
        <v>302</v>
      </c>
      <c r="D8" s="522" t="s">
        <v>39</v>
      </c>
      <c r="E8" s="562" t="str">
        <f>VLOOKUP(D8,'[19]Vinculos '!$D$3:$E$8,2,FALSE)</f>
        <v>2. Diseñar e implementar una estrategia de innovación que permita hacer más eficiente la gestión de la Unidad.</v>
      </c>
      <c r="F8" s="522" t="s">
        <v>40</v>
      </c>
      <c r="G8" s="586">
        <v>1</v>
      </c>
      <c r="H8" s="574"/>
      <c r="I8" s="522" t="s">
        <v>41</v>
      </c>
      <c r="J8" s="522" t="s">
        <v>303</v>
      </c>
      <c r="K8" s="522" t="s">
        <v>304</v>
      </c>
      <c r="L8" s="1002" t="s">
        <v>592</v>
      </c>
      <c r="M8" s="586">
        <v>0.5</v>
      </c>
      <c r="N8" s="556">
        <v>45292</v>
      </c>
      <c r="O8" s="556">
        <v>45657</v>
      </c>
      <c r="P8" s="522" t="s">
        <v>331</v>
      </c>
      <c r="Q8" s="574"/>
      <c r="R8" s="289" t="s">
        <v>332</v>
      </c>
      <c r="S8" s="135" t="s">
        <v>305</v>
      </c>
      <c r="T8" s="69">
        <v>0.1</v>
      </c>
      <c r="U8" s="70">
        <v>45292</v>
      </c>
      <c r="V8" s="71">
        <v>45322</v>
      </c>
      <c r="W8" s="10">
        <f t="shared" ref="W8:W16" si="0">V8-U8</f>
        <v>30</v>
      </c>
      <c r="X8" s="11"/>
      <c r="Y8" s="12">
        <f t="shared" ref="Y8:Y16" si="1">IF(X8="ejecutado",1,0)</f>
        <v>0</v>
      </c>
      <c r="Z8" s="12"/>
      <c r="AA8" s="13"/>
      <c r="AB8" s="14"/>
      <c r="AC8" s="14"/>
      <c r="AD8" s="14"/>
      <c r="AE8" s="14"/>
    </row>
    <row r="9" spans="1:31" ht="56.25" customHeight="1" thickBot="1">
      <c r="A9" s="576"/>
      <c r="B9" s="1003"/>
      <c r="C9" s="522"/>
      <c r="D9" s="522"/>
      <c r="E9" s="562"/>
      <c r="F9" s="522"/>
      <c r="G9" s="586"/>
      <c r="H9" s="574"/>
      <c r="I9" s="522"/>
      <c r="J9" s="522"/>
      <c r="K9" s="522"/>
      <c r="L9" s="1002"/>
      <c r="M9" s="574"/>
      <c r="N9" s="574"/>
      <c r="O9" s="574"/>
      <c r="P9" s="522"/>
      <c r="Q9" s="574"/>
      <c r="R9" s="290" t="s">
        <v>333</v>
      </c>
      <c r="S9" s="135" t="s">
        <v>305</v>
      </c>
      <c r="T9" s="69">
        <v>0.3</v>
      </c>
      <c r="U9" s="70">
        <v>45292</v>
      </c>
      <c r="V9" s="71">
        <v>45412</v>
      </c>
      <c r="W9" s="16">
        <f t="shared" si="0"/>
        <v>120</v>
      </c>
      <c r="X9" s="17"/>
      <c r="Y9" s="18">
        <f t="shared" si="1"/>
        <v>0</v>
      </c>
      <c r="Z9" s="18"/>
      <c r="AA9" s="19"/>
      <c r="AB9" s="14"/>
      <c r="AC9" s="14"/>
      <c r="AD9" s="14"/>
      <c r="AE9" s="14"/>
    </row>
    <row r="10" spans="1:31" ht="45" customHeight="1" thickBot="1">
      <c r="A10" s="576"/>
      <c r="B10" s="1003"/>
      <c r="C10" s="522"/>
      <c r="D10" s="522"/>
      <c r="E10" s="562"/>
      <c r="F10" s="522"/>
      <c r="G10" s="586"/>
      <c r="H10" s="574"/>
      <c r="I10" s="522"/>
      <c r="J10" s="522"/>
      <c r="K10" s="522"/>
      <c r="L10" s="1002"/>
      <c r="M10" s="574"/>
      <c r="N10" s="574"/>
      <c r="O10" s="574"/>
      <c r="P10" s="522"/>
      <c r="Q10" s="574"/>
      <c r="R10" s="290" t="s">
        <v>334</v>
      </c>
      <c r="S10" s="135" t="s">
        <v>305</v>
      </c>
      <c r="T10" s="69">
        <v>0.3</v>
      </c>
      <c r="U10" s="70">
        <v>45383</v>
      </c>
      <c r="V10" s="71">
        <v>45504</v>
      </c>
      <c r="W10" s="16">
        <f t="shared" si="0"/>
        <v>121</v>
      </c>
      <c r="X10" s="17"/>
      <c r="Y10" s="18">
        <f t="shared" si="1"/>
        <v>0</v>
      </c>
      <c r="Z10" s="18"/>
      <c r="AA10" s="19"/>
      <c r="AB10" s="14"/>
      <c r="AC10" s="14"/>
      <c r="AD10" s="14"/>
      <c r="AE10" s="14"/>
    </row>
    <row r="11" spans="1:31" ht="64.5" customHeight="1" thickBot="1">
      <c r="A11" s="576"/>
      <c r="B11" s="1003"/>
      <c r="C11" s="522"/>
      <c r="D11" s="522"/>
      <c r="E11" s="562"/>
      <c r="F11" s="522"/>
      <c r="G11" s="586"/>
      <c r="H11" s="574"/>
      <c r="I11" s="522"/>
      <c r="J11" s="522"/>
      <c r="K11" s="522"/>
      <c r="L11" s="1002"/>
      <c r="M11" s="574"/>
      <c r="N11" s="574"/>
      <c r="O11" s="574"/>
      <c r="P11" s="522"/>
      <c r="Q11" s="574"/>
      <c r="R11" s="289" t="s">
        <v>335</v>
      </c>
      <c r="S11" s="135" t="s">
        <v>305</v>
      </c>
      <c r="T11" s="69">
        <v>0.3</v>
      </c>
      <c r="U11" s="70">
        <v>45474</v>
      </c>
      <c r="V11" s="71">
        <v>45657</v>
      </c>
      <c r="W11" s="16">
        <f t="shared" si="0"/>
        <v>183</v>
      </c>
      <c r="X11" s="17"/>
      <c r="Y11" s="18">
        <f t="shared" si="1"/>
        <v>0</v>
      </c>
      <c r="Z11" s="18"/>
      <c r="AA11" s="19"/>
      <c r="AB11" s="14"/>
      <c r="AC11" s="14"/>
      <c r="AD11" s="14"/>
      <c r="AE11" s="14"/>
    </row>
    <row r="12" spans="1:31" ht="72" customHeight="1" thickBot="1">
      <c r="A12" s="576"/>
      <c r="B12" s="1003"/>
      <c r="C12" s="522"/>
      <c r="D12" s="522"/>
      <c r="E12" s="562"/>
      <c r="F12" s="522"/>
      <c r="G12" s="586"/>
      <c r="H12" s="574"/>
      <c r="I12" s="522"/>
      <c r="J12" s="522"/>
      <c r="K12" s="522" t="s">
        <v>304</v>
      </c>
      <c r="L12" s="522" t="s">
        <v>336</v>
      </c>
      <c r="M12" s="586">
        <v>0.25</v>
      </c>
      <c r="N12" s="556">
        <v>45292</v>
      </c>
      <c r="O12" s="556">
        <v>45657</v>
      </c>
      <c r="P12" s="522" t="s">
        <v>331</v>
      </c>
      <c r="Q12" s="574"/>
      <c r="R12" s="485" t="s">
        <v>337</v>
      </c>
      <c r="S12" s="233" t="s">
        <v>53</v>
      </c>
      <c r="T12" s="69">
        <v>0.5</v>
      </c>
      <c r="U12" s="70">
        <v>45292</v>
      </c>
      <c r="V12" s="71">
        <v>45473</v>
      </c>
      <c r="W12" s="10">
        <f t="shared" si="0"/>
        <v>181</v>
      </c>
      <c r="X12" s="11"/>
      <c r="Y12" s="12">
        <f t="shared" si="1"/>
        <v>0</v>
      </c>
      <c r="Z12" s="12"/>
      <c r="AA12" s="13"/>
    </row>
    <row r="13" spans="1:31" ht="73.5" customHeight="1" thickBot="1">
      <c r="A13" s="576"/>
      <c r="B13" s="1003"/>
      <c r="C13" s="522"/>
      <c r="D13" s="522"/>
      <c r="E13" s="562"/>
      <c r="F13" s="522"/>
      <c r="G13" s="586"/>
      <c r="H13" s="574"/>
      <c r="I13" s="522"/>
      <c r="J13" s="522"/>
      <c r="K13" s="522"/>
      <c r="L13" s="522"/>
      <c r="M13" s="586"/>
      <c r="N13" s="556"/>
      <c r="O13" s="556"/>
      <c r="P13" s="522"/>
      <c r="Q13" s="574"/>
      <c r="R13" s="353" t="s">
        <v>338</v>
      </c>
      <c r="S13" s="234" t="s">
        <v>53</v>
      </c>
      <c r="T13" s="28">
        <v>0.5</v>
      </c>
      <c r="U13" s="70">
        <v>45474</v>
      </c>
      <c r="V13" s="71">
        <v>45657</v>
      </c>
      <c r="W13" s="16">
        <f t="shared" si="0"/>
        <v>183</v>
      </c>
      <c r="X13" s="17"/>
      <c r="Y13" s="18">
        <f t="shared" si="1"/>
        <v>0</v>
      </c>
      <c r="Z13" s="18"/>
      <c r="AA13" s="19"/>
    </row>
    <row r="14" spans="1:31" ht="49.5" customHeight="1" thickBot="1">
      <c r="A14" s="576"/>
      <c r="B14" s="1003"/>
      <c r="C14" s="522"/>
      <c r="D14" s="522"/>
      <c r="E14" s="562"/>
      <c r="F14" s="522"/>
      <c r="G14" s="586"/>
      <c r="H14" s="574"/>
      <c r="I14" s="522"/>
      <c r="J14" s="522"/>
      <c r="K14" s="522" t="s">
        <v>304</v>
      </c>
      <c r="L14" s="522" t="s">
        <v>339</v>
      </c>
      <c r="M14" s="586">
        <v>0.25</v>
      </c>
      <c r="N14" s="556">
        <v>45292</v>
      </c>
      <c r="O14" s="556">
        <v>45657</v>
      </c>
      <c r="P14" s="513">
        <v>1</v>
      </c>
      <c r="Q14" s="574">
        <v>1</v>
      </c>
      <c r="R14" s="291" t="s">
        <v>340</v>
      </c>
      <c r="S14" s="12" t="s">
        <v>151</v>
      </c>
      <c r="T14" s="288">
        <v>0.33300000000000002</v>
      </c>
      <c r="U14" s="70">
        <v>45292</v>
      </c>
      <c r="V14" s="71">
        <v>45322</v>
      </c>
      <c r="W14" s="10">
        <f t="shared" si="0"/>
        <v>30</v>
      </c>
      <c r="X14" s="11"/>
      <c r="Y14" s="12">
        <f t="shared" si="1"/>
        <v>0</v>
      </c>
      <c r="Z14" s="12"/>
      <c r="AA14" s="13"/>
    </row>
    <row r="15" spans="1:31" ht="63.75" customHeight="1" thickBot="1">
      <c r="A15" s="576"/>
      <c r="B15" s="1003"/>
      <c r="C15" s="522"/>
      <c r="D15" s="522"/>
      <c r="E15" s="562"/>
      <c r="F15" s="522"/>
      <c r="G15" s="586"/>
      <c r="H15" s="574"/>
      <c r="I15" s="522"/>
      <c r="J15" s="522"/>
      <c r="K15" s="522"/>
      <c r="L15" s="522"/>
      <c r="M15" s="586"/>
      <c r="N15" s="556"/>
      <c r="O15" s="556"/>
      <c r="P15" s="513"/>
      <c r="Q15" s="574"/>
      <c r="R15" s="291" t="s">
        <v>341</v>
      </c>
      <c r="S15" s="135" t="s">
        <v>151</v>
      </c>
      <c r="T15" s="288">
        <v>0.33300000000000002</v>
      </c>
      <c r="U15" s="70">
        <v>45292</v>
      </c>
      <c r="V15" s="71">
        <v>45443</v>
      </c>
      <c r="W15" s="16">
        <f t="shared" si="0"/>
        <v>151</v>
      </c>
      <c r="X15" s="17"/>
      <c r="Y15" s="18">
        <f t="shared" si="1"/>
        <v>0</v>
      </c>
      <c r="Z15" s="18"/>
      <c r="AA15" s="19"/>
    </row>
    <row r="16" spans="1:31" ht="43.2">
      <c r="A16" s="576"/>
      <c r="B16" s="1003"/>
      <c r="C16" s="522"/>
      <c r="D16" s="522"/>
      <c r="E16" s="562"/>
      <c r="F16" s="522"/>
      <c r="G16" s="586"/>
      <c r="H16" s="574"/>
      <c r="I16" s="522"/>
      <c r="J16" s="522"/>
      <c r="K16" s="522"/>
      <c r="L16" s="522"/>
      <c r="M16" s="586"/>
      <c r="N16" s="556"/>
      <c r="O16" s="556"/>
      <c r="P16" s="513"/>
      <c r="Q16" s="574"/>
      <c r="R16" s="291" t="s">
        <v>342</v>
      </c>
      <c r="S16" s="135" t="s">
        <v>151</v>
      </c>
      <c r="T16" s="486">
        <v>0.33300000000000002</v>
      </c>
      <c r="U16" s="70">
        <v>45444</v>
      </c>
      <c r="V16" s="71">
        <v>45657</v>
      </c>
      <c r="W16" s="16">
        <f t="shared" si="0"/>
        <v>213</v>
      </c>
      <c r="X16" s="17"/>
      <c r="Y16" s="18">
        <f t="shared" si="1"/>
        <v>0</v>
      </c>
      <c r="Z16" s="18"/>
      <c r="AA16" s="19"/>
    </row>
  </sheetData>
  <mergeCells count="45">
    <mergeCell ref="X6:X7"/>
    <mergeCell ref="Y6:Y7"/>
    <mergeCell ref="Z6:AA6"/>
    <mergeCell ref="D7:E7"/>
    <mergeCell ref="A6:A7"/>
    <mergeCell ref="B6:E6"/>
    <mergeCell ref="F6:I6"/>
    <mergeCell ref="J6:Q6"/>
    <mergeCell ref="R6:V6"/>
    <mergeCell ref="B2:D4"/>
    <mergeCell ref="E2:AA2"/>
    <mergeCell ref="E3:P3"/>
    <mergeCell ref="Q3:AA3"/>
    <mergeCell ref="E4:AA4"/>
    <mergeCell ref="K14:K16"/>
    <mergeCell ref="L14:L16"/>
    <mergeCell ref="M14:M16"/>
    <mergeCell ref="N14:N16"/>
    <mergeCell ref="O14:O16"/>
    <mergeCell ref="F8:F16"/>
    <mergeCell ref="G8:G16"/>
    <mergeCell ref="H8:H16"/>
    <mergeCell ref="I8:I16"/>
    <mergeCell ref="J8:J16"/>
    <mergeCell ref="A8:A16"/>
    <mergeCell ref="B8:B16"/>
    <mergeCell ref="C8:C16"/>
    <mergeCell ref="D8:D16"/>
    <mergeCell ref="E8:E16"/>
    <mergeCell ref="P14:P16"/>
    <mergeCell ref="Q14:Q16"/>
    <mergeCell ref="P8:P11"/>
    <mergeCell ref="Q8:Q11"/>
    <mergeCell ref="K12:K13"/>
    <mergeCell ref="L12:L13"/>
    <mergeCell ref="M12:M13"/>
    <mergeCell ref="N12:N13"/>
    <mergeCell ref="O12:O13"/>
    <mergeCell ref="P12:P13"/>
    <mergeCell ref="Q12:Q13"/>
    <mergeCell ref="K8:K11"/>
    <mergeCell ref="L8:L11"/>
    <mergeCell ref="M8:M11"/>
    <mergeCell ref="N8:N11"/>
    <mergeCell ref="O8:O11"/>
  </mergeCells>
  <dataValidations count="1">
    <dataValidation type="list" allowBlank="1" showInputMessage="1" showErrorMessage="1" sqref="F8" xr:uid="{00000000-0002-0000-1300-000000000000}">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1000000}">
          <x14:formula1>
            <xm:f>'C:\Users\cristina.sierra\Downloads\[DESI-FM-005_V12_Formato_Plan_de_Accion_de_Procesos (1) (5).xlsx]Vinculos '!#REF!</xm:f>
          </x14:formula1>
          <xm:sqref>I8:J8 K8:K12 K14 X8:X16 S8:S16 B8:D8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6"/>
  <sheetViews>
    <sheetView topLeftCell="N1" zoomScale="65" zoomScaleNormal="65" workbookViewId="0">
      <selection activeCell="R10" sqref="R10"/>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33.8867187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5" thickBot="1"/>
    <row r="6" spans="1:31" ht="20.25" customHeight="1" thickBot="1">
      <c r="A6" s="530" t="s">
        <v>4</v>
      </c>
      <c r="B6" s="540" t="s">
        <v>5</v>
      </c>
      <c r="C6" s="541"/>
      <c r="D6" s="541"/>
      <c r="E6" s="541"/>
      <c r="F6" s="542" t="s">
        <v>6</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31" ht="70.2" thickBot="1">
      <c r="A7" s="604"/>
      <c r="B7" s="89" t="s">
        <v>12</v>
      </c>
      <c r="C7" s="5" t="s">
        <v>13</v>
      </c>
      <c r="D7" s="607" t="s">
        <v>14</v>
      </c>
      <c r="E7" s="608"/>
      <c r="F7" s="90" t="s">
        <v>15</v>
      </c>
      <c r="G7" s="91" t="s">
        <v>16</v>
      </c>
      <c r="H7" s="91" t="s">
        <v>10</v>
      </c>
      <c r="I7" s="92" t="s">
        <v>17</v>
      </c>
      <c r="J7" s="177" t="s">
        <v>18</v>
      </c>
      <c r="K7" s="178" t="s">
        <v>19</v>
      </c>
      <c r="L7" s="178" t="s">
        <v>33</v>
      </c>
      <c r="M7" s="178" t="s">
        <v>20</v>
      </c>
      <c r="N7" s="178" t="s">
        <v>21</v>
      </c>
      <c r="O7" s="178" t="s">
        <v>34</v>
      </c>
      <c r="P7" s="178" t="s">
        <v>22</v>
      </c>
      <c r="Q7" s="179" t="s">
        <v>10</v>
      </c>
      <c r="R7" s="93" t="s">
        <v>23</v>
      </c>
      <c r="S7" s="94" t="s">
        <v>24</v>
      </c>
      <c r="T7" s="94" t="s">
        <v>16</v>
      </c>
      <c r="U7" s="94" t="s">
        <v>35</v>
      </c>
      <c r="V7" s="95" t="s">
        <v>36</v>
      </c>
      <c r="W7" s="6"/>
      <c r="X7" s="605"/>
      <c r="Y7" s="606"/>
      <c r="Z7" s="7" t="s">
        <v>25</v>
      </c>
      <c r="AA7" s="8" t="s">
        <v>26</v>
      </c>
    </row>
    <row r="8" spans="1:31" ht="60" customHeight="1">
      <c r="A8" s="594"/>
      <c r="B8" s="593" t="s">
        <v>314</v>
      </c>
      <c r="C8" s="593" t="s">
        <v>315</v>
      </c>
      <c r="D8" s="593" t="s">
        <v>39</v>
      </c>
      <c r="E8" s="601" t="str">
        <f>VLOOKUP(D8,'[2]Vinculos '!$D$3:$E$8,2,FALSE)</f>
        <v>2. Diseñar e implementar una estrategia de innovación que permita hacer más eficiente la gestión de la Unidad.</v>
      </c>
      <c r="F8" s="527" t="s">
        <v>117</v>
      </c>
      <c r="G8" s="578"/>
      <c r="H8" s="587"/>
      <c r="I8" s="589" t="s">
        <v>41</v>
      </c>
      <c r="J8" s="592" t="s">
        <v>316</v>
      </c>
      <c r="K8" s="593" t="s">
        <v>43</v>
      </c>
      <c r="L8" s="521" t="s">
        <v>317</v>
      </c>
      <c r="M8" s="578">
        <v>1</v>
      </c>
      <c r="N8" s="555">
        <v>45327</v>
      </c>
      <c r="O8" s="555">
        <v>45657</v>
      </c>
      <c r="P8" s="521" t="s">
        <v>318</v>
      </c>
      <c r="Q8" s="579"/>
      <c r="R8" s="236" t="s">
        <v>352</v>
      </c>
      <c r="S8" s="233" t="s">
        <v>32</v>
      </c>
      <c r="T8" s="69">
        <v>0.3</v>
      </c>
      <c r="U8" s="70">
        <v>45327</v>
      </c>
      <c r="V8" s="71">
        <v>45350</v>
      </c>
      <c r="W8" s="10">
        <f t="shared" ref="W8:W16" si="0">V8-U8</f>
        <v>23</v>
      </c>
      <c r="X8" s="11"/>
      <c r="Y8" s="135">
        <f t="shared" ref="Y8:Y16" si="1">IF(X8="ejecutado",1,0)</f>
        <v>0</v>
      </c>
      <c r="Z8" s="12"/>
      <c r="AA8" s="13"/>
      <c r="AB8" s="14"/>
      <c r="AC8" s="14"/>
      <c r="AD8" s="14"/>
      <c r="AE8" s="14"/>
    </row>
    <row r="9" spans="1:31" ht="60" customHeight="1">
      <c r="A9" s="595"/>
      <c r="B9" s="584"/>
      <c r="C9" s="584"/>
      <c r="D9" s="584"/>
      <c r="E9" s="602"/>
      <c r="F9" s="528"/>
      <c r="G9" s="574"/>
      <c r="H9" s="576"/>
      <c r="I9" s="590"/>
      <c r="J9" s="581"/>
      <c r="K9" s="584"/>
      <c r="L9" s="522"/>
      <c r="M9" s="574"/>
      <c r="N9" s="574"/>
      <c r="O9" s="574"/>
      <c r="P9" s="522"/>
      <c r="Q9" s="577"/>
      <c r="R9" s="145" t="s">
        <v>353</v>
      </c>
      <c r="S9" s="234" t="s">
        <v>32</v>
      </c>
      <c r="T9" s="28">
        <v>0.5</v>
      </c>
      <c r="U9" s="29">
        <v>45352</v>
      </c>
      <c r="V9" s="30">
        <v>45657</v>
      </c>
      <c r="W9" s="16">
        <f t="shared" si="0"/>
        <v>305</v>
      </c>
      <c r="X9" s="17"/>
      <c r="Y9" s="47">
        <f t="shared" si="1"/>
        <v>0</v>
      </c>
      <c r="Z9" s="18"/>
      <c r="AA9" s="19"/>
      <c r="AB9" s="14"/>
      <c r="AC9" s="14"/>
      <c r="AD9" s="14"/>
      <c r="AE9" s="14"/>
    </row>
    <row r="10" spans="1:31" ht="60" customHeight="1" thickBot="1">
      <c r="A10" s="595"/>
      <c r="B10" s="584"/>
      <c r="C10" s="584"/>
      <c r="D10" s="584"/>
      <c r="E10" s="602"/>
      <c r="F10" s="528"/>
      <c r="G10" s="574"/>
      <c r="H10" s="576"/>
      <c r="I10" s="590"/>
      <c r="J10" s="581"/>
      <c r="K10" s="584"/>
      <c r="L10" s="522"/>
      <c r="M10" s="574"/>
      <c r="N10" s="574"/>
      <c r="O10" s="574"/>
      <c r="P10" s="522"/>
      <c r="Q10" s="577"/>
      <c r="R10" s="145" t="s">
        <v>351</v>
      </c>
      <c r="S10" s="234" t="s">
        <v>32</v>
      </c>
      <c r="T10" s="28">
        <v>0.2</v>
      </c>
      <c r="U10" s="29">
        <v>45327</v>
      </c>
      <c r="V10" s="30">
        <v>45657</v>
      </c>
      <c r="W10" s="16">
        <f t="shared" si="0"/>
        <v>330</v>
      </c>
      <c r="X10" s="17"/>
      <c r="Y10" s="47">
        <f t="shared" si="1"/>
        <v>0</v>
      </c>
      <c r="Z10" s="18"/>
      <c r="AA10" s="19"/>
      <c r="AB10" s="14"/>
      <c r="AC10" s="14"/>
      <c r="AD10" s="14"/>
      <c r="AE10" s="14"/>
    </row>
    <row r="11" spans="1:31" ht="15.75" customHeight="1">
      <c r="A11" s="594"/>
      <c r="B11" s="597"/>
      <c r="C11" s="593"/>
      <c r="D11" s="593"/>
      <c r="E11" s="601"/>
      <c r="F11" s="527"/>
      <c r="G11" s="578"/>
      <c r="H11" s="587"/>
      <c r="I11" s="589"/>
      <c r="J11" s="592"/>
      <c r="K11" s="593"/>
      <c r="L11" s="521"/>
      <c r="M11" s="578"/>
      <c r="N11" s="555"/>
      <c r="O11" s="555"/>
      <c r="P11" s="521"/>
      <c r="Q11" s="579"/>
      <c r="R11" s="68"/>
      <c r="S11" s="12"/>
      <c r="T11" s="69"/>
      <c r="U11" s="70"/>
      <c r="V11" s="71"/>
      <c r="W11" s="10">
        <f t="shared" si="0"/>
        <v>0</v>
      </c>
      <c r="X11" s="11"/>
      <c r="Y11" s="12">
        <f t="shared" si="1"/>
        <v>0</v>
      </c>
      <c r="Z11" s="12"/>
      <c r="AA11" s="13"/>
    </row>
    <row r="12" spans="1:31" ht="15.75" customHeight="1">
      <c r="A12" s="595"/>
      <c r="B12" s="598"/>
      <c r="C12" s="584"/>
      <c r="D12" s="584"/>
      <c r="E12" s="602"/>
      <c r="F12" s="528"/>
      <c r="G12" s="574"/>
      <c r="H12" s="576"/>
      <c r="I12" s="590"/>
      <c r="J12" s="581"/>
      <c r="K12" s="584"/>
      <c r="L12" s="522"/>
      <c r="M12" s="574"/>
      <c r="N12" s="574"/>
      <c r="O12" s="574"/>
      <c r="P12" s="522"/>
      <c r="Q12" s="577"/>
      <c r="R12" s="27"/>
      <c r="S12" s="18"/>
      <c r="T12" s="28"/>
      <c r="U12" s="29"/>
      <c r="V12" s="30"/>
      <c r="W12" s="16">
        <f t="shared" si="0"/>
        <v>0</v>
      </c>
      <c r="X12" s="17"/>
      <c r="Y12" s="18">
        <f t="shared" si="1"/>
        <v>0</v>
      </c>
      <c r="Z12" s="18"/>
      <c r="AA12" s="19"/>
    </row>
    <row r="13" spans="1:31" ht="15.75" customHeight="1">
      <c r="A13" s="595"/>
      <c r="B13" s="598"/>
      <c r="C13" s="584"/>
      <c r="D13" s="584"/>
      <c r="E13" s="602"/>
      <c r="F13" s="528"/>
      <c r="G13" s="574"/>
      <c r="H13" s="576"/>
      <c r="I13" s="590"/>
      <c r="J13" s="581"/>
      <c r="K13" s="584"/>
      <c r="L13" s="522"/>
      <c r="M13" s="574"/>
      <c r="N13" s="574"/>
      <c r="O13" s="574"/>
      <c r="P13" s="522"/>
      <c r="Q13" s="577"/>
      <c r="R13" s="27"/>
      <c r="S13" s="18"/>
      <c r="T13" s="28"/>
      <c r="U13" s="29"/>
      <c r="V13" s="30"/>
      <c r="W13" s="16">
        <f t="shared" si="0"/>
        <v>0</v>
      </c>
      <c r="X13" s="17"/>
      <c r="Y13" s="18">
        <f t="shared" si="1"/>
        <v>0</v>
      </c>
      <c r="Z13" s="18"/>
      <c r="AA13" s="19"/>
    </row>
    <row r="14" spans="1:31" ht="15.75" customHeight="1">
      <c r="A14" s="595"/>
      <c r="B14" s="598"/>
      <c r="C14" s="584"/>
      <c r="D14" s="584"/>
      <c r="E14" s="602"/>
      <c r="F14" s="528"/>
      <c r="G14" s="574"/>
      <c r="H14" s="576"/>
      <c r="I14" s="590"/>
      <c r="J14" s="581"/>
      <c r="K14" s="584"/>
      <c r="L14" s="522"/>
      <c r="M14" s="574"/>
      <c r="N14" s="574"/>
      <c r="O14" s="574"/>
      <c r="P14" s="522"/>
      <c r="Q14" s="577"/>
      <c r="R14" s="27"/>
      <c r="S14" s="18"/>
      <c r="T14" s="28"/>
      <c r="U14" s="29"/>
      <c r="V14" s="30"/>
      <c r="W14" s="16">
        <f t="shared" si="0"/>
        <v>0</v>
      </c>
      <c r="X14" s="17"/>
      <c r="Y14" s="18">
        <f t="shared" si="1"/>
        <v>0</v>
      </c>
      <c r="Z14" s="18"/>
      <c r="AA14" s="19"/>
    </row>
    <row r="15" spans="1:31" ht="15.75" customHeight="1">
      <c r="A15" s="595"/>
      <c r="B15" s="598"/>
      <c r="C15" s="584"/>
      <c r="D15" s="584"/>
      <c r="E15" s="602"/>
      <c r="F15" s="528"/>
      <c r="G15" s="574"/>
      <c r="H15" s="576"/>
      <c r="I15" s="590"/>
      <c r="J15" s="582"/>
      <c r="K15" s="585"/>
      <c r="L15" s="522"/>
      <c r="M15" s="574"/>
      <c r="N15" s="574"/>
      <c r="O15" s="574"/>
      <c r="P15" s="522"/>
      <c r="Q15" s="577"/>
      <c r="R15" s="31"/>
      <c r="S15" s="18"/>
      <c r="T15" s="28"/>
      <c r="U15" s="29"/>
      <c r="V15" s="30"/>
      <c r="W15" s="16">
        <f t="shared" si="0"/>
        <v>0</v>
      </c>
      <c r="X15" s="17"/>
      <c r="Y15" s="18">
        <f t="shared" si="1"/>
        <v>0</v>
      </c>
      <c r="Z15" s="18"/>
      <c r="AA15" s="19"/>
    </row>
    <row r="16" spans="1:31" ht="15.75" customHeight="1">
      <c r="A16" s="595"/>
      <c r="B16" s="598"/>
      <c r="C16" s="584"/>
      <c r="D16" s="584"/>
      <c r="E16" s="602"/>
      <c r="F16" s="528"/>
      <c r="G16" s="574"/>
      <c r="H16" s="576"/>
      <c r="I16" s="590"/>
      <c r="J16" s="580"/>
      <c r="K16" s="583"/>
      <c r="L16" s="522"/>
      <c r="M16" s="586"/>
      <c r="N16" s="576"/>
      <c r="O16" s="576"/>
      <c r="P16" s="576"/>
      <c r="Q16" s="577"/>
      <c r="R16" s="27"/>
      <c r="S16" s="18"/>
      <c r="T16" s="18"/>
      <c r="U16" s="18"/>
      <c r="V16" s="19"/>
      <c r="W16" s="16">
        <f t="shared" si="0"/>
        <v>0</v>
      </c>
      <c r="X16" s="17"/>
      <c r="Y16" s="18">
        <f t="shared" si="1"/>
        <v>0</v>
      </c>
      <c r="Z16" s="18"/>
      <c r="AA16" s="19"/>
    </row>
    <row r="17" spans="1:27" ht="15.75" customHeight="1">
      <c r="A17" s="595"/>
      <c r="B17" s="598"/>
      <c r="C17" s="584"/>
      <c r="D17" s="584"/>
      <c r="E17" s="602"/>
      <c r="F17" s="528"/>
      <c r="G17" s="574"/>
      <c r="H17" s="576"/>
      <c r="I17" s="590"/>
      <c r="J17" s="581"/>
      <c r="K17" s="584"/>
      <c r="L17" s="522"/>
      <c r="M17" s="586"/>
      <c r="N17" s="576"/>
      <c r="O17" s="576"/>
      <c r="P17" s="576"/>
      <c r="Q17" s="577"/>
      <c r="R17" s="27"/>
      <c r="S17" s="18"/>
      <c r="T17" s="18"/>
      <c r="U17" s="18"/>
      <c r="V17" s="19"/>
      <c r="W17" s="16"/>
      <c r="X17" s="17"/>
      <c r="Y17" s="18"/>
      <c r="Z17" s="18"/>
      <c r="AA17" s="19"/>
    </row>
    <row r="18" spans="1:27" ht="15.75" customHeight="1">
      <c r="A18" s="595"/>
      <c r="B18" s="598"/>
      <c r="C18" s="584"/>
      <c r="D18" s="584"/>
      <c r="E18" s="602"/>
      <c r="F18" s="528"/>
      <c r="G18" s="574"/>
      <c r="H18" s="576"/>
      <c r="I18" s="590"/>
      <c r="J18" s="581"/>
      <c r="K18" s="584"/>
      <c r="L18" s="522"/>
      <c r="M18" s="574"/>
      <c r="N18" s="576"/>
      <c r="O18" s="576"/>
      <c r="P18" s="576"/>
      <c r="Q18" s="577"/>
      <c r="R18" s="27"/>
      <c r="S18" s="18"/>
      <c r="T18" s="18"/>
      <c r="U18" s="18"/>
      <c r="V18" s="19"/>
      <c r="W18" s="16">
        <f t="shared" ref="W18:W30" si="2">V18-U18</f>
        <v>0</v>
      </c>
      <c r="X18" s="17"/>
      <c r="Y18" s="18">
        <f t="shared" ref="Y18:Y30" si="3">IF(X18="ejecutado",1,0)</f>
        <v>0</v>
      </c>
      <c r="Z18" s="18"/>
      <c r="AA18" s="19"/>
    </row>
    <row r="19" spans="1:27" ht="15.75" customHeight="1">
      <c r="A19" s="595"/>
      <c r="B19" s="598"/>
      <c r="C19" s="584"/>
      <c r="D19" s="584"/>
      <c r="E19" s="602"/>
      <c r="F19" s="528"/>
      <c r="G19" s="574"/>
      <c r="H19" s="576"/>
      <c r="I19" s="590"/>
      <c r="J19" s="581"/>
      <c r="K19" s="584"/>
      <c r="L19" s="522"/>
      <c r="M19" s="574"/>
      <c r="N19" s="576"/>
      <c r="O19" s="576"/>
      <c r="P19" s="576"/>
      <c r="Q19" s="577"/>
      <c r="R19" s="31"/>
      <c r="S19" s="18"/>
      <c r="T19" s="18"/>
      <c r="U19" s="18"/>
      <c r="V19" s="19"/>
      <c r="W19" s="16">
        <f t="shared" si="2"/>
        <v>0</v>
      </c>
      <c r="X19" s="17"/>
      <c r="Y19" s="18">
        <f t="shared" si="3"/>
        <v>0</v>
      </c>
      <c r="Z19" s="18"/>
      <c r="AA19" s="19"/>
    </row>
    <row r="20" spans="1:27" ht="15.75" customHeight="1">
      <c r="A20" s="595"/>
      <c r="B20" s="598"/>
      <c r="C20" s="584"/>
      <c r="D20" s="584"/>
      <c r="E20" s="602"/>
      <c r="F20" s="528"/>
      <c r="G20" s="574"/>
      <c r="H20" s="576"/>
      <c r="I20" s="590"/>
      <c r="J20" s="581"/>
      <c r="K20" s="584"/>
      <c r="L20" s="522"/>
      <c r="M20" s="574"/>
      <c r="N20" s="576"/>
      <c r="O20" s="576"/>
      <c r="P20" s="576"/>
      <c r="Q20" s="577"/>
      <c r="R20" s="31"/>
      <c r="S20" s="18"/>
      <c r="T20" s="18"/>
      <c r="U20" s="18"/>
      <c r="V20" s="19"/>
      <c r="W20" s="16">
        <f t="shared" si="2"/>
        <v>0</v>
      </c>
      <c r="X20" s="17"/>
      <c r="Y20" s="18">
        <f t="shared" si="3"/>
        <v>0</v>
      </c>
      <c r="Z20" s="18"/>
      <c r="AA20" s="19"/>
    </row>
    <row r="21" spans="1:27" ht="15.75" customHeight="1">
      <c r="A21" s="595"/>
      <c r="B21" s="598"/>
      <c r="C21" s="584"/>
      <c r="D21" s="584"/>
      <c r="E21" s="602"/>
      <c r="F21" s="528"/>
      <c r="G21" s="574"/>
      <c r="H21" s="576"/>
      <c r="I21" s="590"/>
      <c r="J21" s="581"/>
      <c r="K21" s="584"/>
      <c r="L21" s="522"/>
      <c r="M21" s="574"/>
      <c r="N21" s="576"/>
      <c r="O21" s="576"/>
      <c r="P21" s="576"/>
      <c r="Q21" s="577"/>
      <c r="R21" s="31"/>
      <c r="S21" s="18"/>
      <c r="T21" s="18"/>
      <c r="U21" s="18"/>
      <c r="V21" s="19"/>
      <c r="W21" s="16">
        <f t="shared" si="2"/>
        <v>0</v>
      </c>
      <c r="X21" s="17"/>
      <c r="Y21" s="18">
        <f t="shared" si="3"/>
        <v>0</v>
      </c>
      <c r="Z21" s="18"/>
      <c r="AA21" s="19"/>
    </row>
    <row r="22" spans="1:27" ht="15.75" customHeight="1">
      <c r="A22" s="595"/>
      <c r="B22" s="598"/>
      <c r="C22" s="584"/>
      <c r="D22" s="584"/>
      <c r="E22" s="602"/>
      <c r="F22" s="528"/>
      <c r="G22" s="574"/>
      <c r="H22" s="576"/>
      <c r="I22" s="590"/>
      <c r="J22" s="581"/>
      <c r="K22" s="584"/>
      <c r="L22" s="522"/>
      <c r="M22" s="574"/>
      <c r="N22" s="576"/>
      <c r="O22" s="576"/>
      <c r="P22" s="576"/>
      <c r="Q22" s="577"/>
      <c r="R22" s="31"/>
      <c r="S22" s="18"/>
      <c r="T22" s="18"/>
      <c r="U22" s="18"/>
      <c r="V22" s="19"/>
      <c r="W22" s="16">
        <f t="shared" si="2"/>
        <v>0</v>
      </c>
      <c r="X22" s="17"/>
      <c r="Y22" s="18">
        <f t="shared" si="3"/>
        <v>0</v>
      </c>
      <c r="Z22" s="18"/>
      <c r="AA22" s="19"/>
    </row>
    <row r="23" spans="1:27" ht="15.75" customHeight="1">
      <c r="A23" s="595"/>
      <c r="B23" s="598"/>
      <c r="C23" s="584"/>
      <c r="D23" s="584"/>
      <c r="E23" s="602"/>
      <c r="F23" s="528"/>
      <c r="G23" s="574"/>
      <c r="H23" s="576"/>
      <c r="I23" s="590"/>
      <c r="J23" s="581"/>
      <c r="K23" s="584"/>
      <c r="L23" s="522"/>
      <c r="M23" s="574"/>
      <c r="N23" s="576"/>
      <c r="O23" s="576"/>
      <c r="P23" s="576"/>
      <c r="Q23" s="577"/>
      <c r="R23" s="31"/>
      <c r="S23" s="18"/>
      <c r="T23" s="18"/>
      <c r="U23" s="18"/>
      <c r="V23" s="19"/>
      <c r="W23" s="16">
        <f t="shared" si="2"/>
        <v>0</v>
      </c>
      <c r="X23" s="17"/>
      <c r="Y23" s="18">
        <f t="shared" si="3"/>
        <v>0</v>
      </c>
      <c r="Z23" s="18"/>
      <c r="AA23" s="19"/>
    </row>
    <row r="24" spans="1:27" ht="15.75" customHeight="1" thickBot="1">
      <c r="A24" s="596"/>
      <c r="B24" s="599"/>
      <c r="C24" s="600"/>
      <c r="D24" s="600"/>
      <c r="E24" s="603"/>
      <c r="F24" s="529"/>
      <c r="G24" s="575"/>
      <c r="H24" s="588"/>
      <c r="I24" s="591"/>
      <c r="J24" s="582"/>
      <c r="K24" s="585"/>
      <c r="L24" s="522"/>
      <c r="M24" s="574"/>
      <c r="N24" s="576"/>
      <c r="O24" s="576"/>
      <c r="P24" s="576"/>
      <c r="Q24" s="577"/>
      <c r="R24" s="31"/>
      <c r="S24" s="18"/>
      <c r="T24" s="18"/>
      <c r="U24" s="18"/>
      <c r="V24" s="19"/>
      <c r="W24" s="16">
        <f t="shared" si="2"/>
        <v>0</v>
      </c>
      <c r="X24" s="17"/>
      <c r="Y24" s="18">
        <f t="shared" si="3"/>
        <v>0</v>
      </c>
      <c r="Z24" s="18"/>
      <c r="AA24" s="19"/>
    </row>
    <row r="25" spans="1:27" ht="15.75" customHeight="1">
      <c r="A25" s="594"/>
      <c r="B25" s="597"/>
      <c r="C25" s="593"/>
      <c r="D25" s="593"/>
      <c r="E25" s="601"/>
      <c r="F25" s="527"/>
      <c r="G25" s="578"/>
      <c r="H25" s="587"/>
      <c r="I25" s="589"/>
      <c r="J25" s="592"/>
      <c r="K25" s="593"/>
      <c r="L25" s="521"/>
      <c r="M25" s="578"/>
      <c r="N25" s="555"/>
      <c r="O25" s="555"/>
      <c r="P25" s="521"/>
      <c r="Q25" s="579"/>
      <c r="R25" s="68"/>
      <c r="S25" s="12"/>
      <c r="T25" s="69"/>
      <c r="U25" s="70"/>
      <c r="V25" s="71"/>
      <c r="W25" s="10">
        <f t="shared" si="2"/>
        <v>0</v>
      </c>
      <c r="X25" s="11"/>
      <c r="Y25" s="12">
        <f t="shared" si="3"/>
        <v>0</v>
      </c>
      <c r="Z25" s="12"/>
      <c r="AA25" s="13"/>
    </row>
    <row r="26" spans="1:27" ht="15.75" customHeight="1">
      <c r="A26" s="595"/>
      <c r="B26" s="598"/>
      <c r="C26" s="584"/>
      <c r="D26" s="584"/>
      <c r="E26" s="602"/>
      <c r="F26" s="528"/>
      <c r="G26" s="574"/>
      <c r="H26" s="576"/>
      <c r="I26" s="590"/>
      <c r="J26" s="581"/>
      <c r="K26" s="584"/>
      <c r="L26" s="522"/>
      <c r="M26" s="574"/>
      <c r="N26" s="574"/>
      <c r="O26" s="574"/>
      <c r="P26" s="522"/>
      <c r="Q26" s="577"/>
      <c r="R26" s="27"/>
      <c r="S26" s="18"/>
      <c r="T26" s="28"/>
      <c r="U26" s="29"/>
      <c r="V26" s="30"/>
      <c r="W26" s="16">
        <f t="shared" si="2"/>
        <v>0</v>
      </c>
      <c r="X26" s="17"/>
      <c r="Y26" s="18">
        <f t="shared" si="3"/>
        <v>0</v>
      </c>
      <c r="Z26" s="18"/>
      <c r="AA26" s="19"/>
    </row>
    <row r="27" spans="1:27" ht="15.75" customHeight="1">
      <c r="A27" s="595"/>
      <c r="B27" s="598"/>
      <c r="C27" s="584"/>
      <c r="D27" s="584"/>
      <c r="E27" s="602"/>
      <c r="F27" s="528"/>
      <c r="G27" s="574"/>
      <c r="H27" s="576"/>
      <c r="I27" s="590"/>
      <c r="J27" s="581"/>
      <c r="K27" s="584"/>
      <c r="L27" s="522"/>
      <c r="M27" s="574"/>
      <c r="N27" s="574"/>
      <c r="O27" s="574"/>
      <c r="P27" s="522"/>
      <c r="Q27" s="577"/>
      <c r="R27" s="27"/>
      <c r="S27" s="18"/>
      <c r="T27" s="28"/>
      <c r="U27" s="29"/>
      <c r="V27" s="30"/>
      <c r="W27" s="16">
        <f t="shared" si="2"/>
        <v>0</v>
      </c>
      <c r="X27" s="17"/>
      <c r="Y27" s="18">
        <f t="shared" si="3"/>
        <v>0</v>
      </c>
      <c r="Z27" s="18"/>
      <c r="AA27" s="19"/>
    </row>
    <row r="28" spans="1:27" ht="15.75" customHeight="1">
      <c r="A28" s="595"/>
      <c r="B28" s="598"/>
      <c r="C28" s="584"/>
      <c r="D28" s="584"/>
      <c r="E28" s="602"/>
      <c r="F28" s="528"/>
      <c r="G28" s="574"/>
      <c r="H28" s="576"/>
      <c r="I28" s="590"/>
      <c r="J28" s="581"/>
      <c r="K28" s="584"/>
      <c r="L28" s="522"/>
      <c r="M28" s="574"/>
      <c r="N28" s="574"/>
      <c r="O28" s="574"/>
      <c r="P28" s="522"/>
      <c r="Q28" s="577"/>
      <c r="R28" s="27"/>
      <c r="S28" s="18"/>
      <c r="T28" s="28"/>
      <c r="U28" s="29"/>
      <c r="V28" s="30"/>
      <c r="W28" s="16">
        <f t="shared" si="2"/>
        <v>0</v>
      </c>
      <c r="X28" s="17"/>
      <c r="Y28" s="18">
        <f t="shared" si="3"/>
        <v>0</v>
      </c>
      <c r="Z28" s="18"/>
      <c r="AA28" s="19"/>
    </row>
    <row r="29" spans="1:27" ht="15.75" customHeight="1">
      <c r="A29" s="595"/>
      <c r="B29" s="598"/>
      <c r="C29" s="584"/>
      <c r="D29" s="584"/>
      <c r="E29" s="602"/>
      <c r="F29" s="528"/>
      <c r="G29" s="574"/>
      <c r="H29" s="576"/>
      <c r="I29" s="590"/>
      <c r="J29" s="582"/>
      <c r="K29" s="585"/>
      <c r="L29" s="522"/>
      <c r="M29" s="574"/>
      <c r="N29" s="574"/>
      <c r="O29" s="574"/>
      <c r="P29" s="522"/>
      <c r="Q29" s="577"/>
      <c r="R29" s="31"/>
      <c r="S29" s="18"/>
      <c r="T29" s="28"/>
      <c r="U29" s="29"/>
      <c r="V29" s="30"/>
      <c r="W29" s="16">
        <f t="shared" si="2"/>
        <v>0</v>
      </c>
      <c r="X29" s="17"/>
      <c r="Y29" s="18">
        <f t="shared" si="3"/>
        <v>0</v>
      </c>
      <c r="Z29" s="18"/>
      <c r="AA29" s="19"/>
    </row>
    <row r="30" spans="1:27" ht="15.75" customHeight="1">
      <c r="A30" s="595"/>
      <c r="B30" s="598"/>
      <c r="C30" s="584"/>
      <c r="D30" s="584"/>
      <c r="E30" s="602"/>
      <c r="F30" s="528"/>
      <c r="G30" s="574"/>
      <c r="H30" s="576"/>
      <c r="I30" s="590"/>
      <c r="J30" s="580"/>
      <c r="K30" s="583"/>
      <c r="L30" s="522"/>
      <c r="M30" s="586"/>
      <c r="N30" s="576"/>
      <c r="O30" s="576"/>
      <c r="P30" s="576"/>
      <c r="Q30" s="577"/>
      <c r="R30" s="27"/>
      <c r="S30" s="18"/>
      <c r="T30" s="18"/>
      <c r="U30" s="18"/>
      <c r="V30" s="19"/>
      <c r="W30" s="16">
        <f t="shared" si="2"/>
        <v>0</v>
      </c>
      <c r="X30" s="17"/>
      <c r="Y30" s="18">
        <f t="shared" si="3"/>
        <v>0</v>
      </c>
      <c r="Z30" s="18"/>
      <c r="AA30" s="19"/>
    </row>
    <row r="31" spans="1:27" ht="15.75" customHeight="1">
      <c r="A31" s="595"/>
      <c r="B31" s="598"/>
      <c r="C31" s="584"/>
      <c r="D31" s="584"/>
      <c r="E31" s="602"/>
      <c r="F31" s="528"/>
      <c r="G31" s="574"/>
      <c r="H31" s="576"/>
      <c r="I31" s="590"/>
      <c r="J31" s="581"/>
      <c r="K31" s="584"/>
      <c r="L31" s="522"/>
      <c r="M31" s="586"/>
      <c r="N31" s="576"/>
      <c r="O31" s="576"/>
      <c r="P31" s="576"/>
      <c r="Q31" s="577"/>
      <c r="R31" s="27"/>
      <c r="S31" s="18"/>
      <c r="T31" s="18"/>
      <c r="U31" s="18"/>
      <c r="V31" s="19"/>
      <c r="W31" s="16"/>
      <c r="X31" s="17"/>
      <c r="Y31" s="18"/>
      <c r="Z31" s="18"/>
      <c r="AA31" s="19"/>
    </row>
    <row r="32" spans="1:27" ht="15.75" customHeight="1">
      <c r="A32" s="595"/>
      <c r="B32" s="598"/>
      <c r="C32" s="584"/>
      <c r="D32" s="584"/>
      <c r="E32" s="602"/>
      <c r="F32" s="528"/>
      <c r="G32" s="574"/>
      <c r="H32" s="576"/>
      <c r="I32" s="590"/>
      <c r="J32" s="581"/>
      <c r="K32" s="584"/>
      <c r="L32" s="522"/>
      <c r="M32" s="574"/>
      <c r="N32" s="576"/>
      <c r="O32" s="576"/>
      <c r="P32" s="576"/>
      <c r="Q32" s="577"/>
      <c r="R32" s="27"/>
      <c r="S32" s="18"/>
      <c r="T32" s="18"/>
      <c r="U32" s="18"/>
      <c r="V32" s="19"/>
      <c r="W32" s="16">
        <f t="shared" ref="W32:W44" si="4">V32-U32</f>
        <v>0</v>
      </c>
      <c r="X32" s="17"/>
      <c r="Y32" s="18">
        <f t="shared" ref="Y32:Y44" si="5">IF(X32="ejecutado",1,0)</f>
        <v>0</v>
      </c>
      <c r="Z32" s="18"/>
      <c r="AA32" s="19"/>
    </row>
    <row r="33" spans="1:27" ht="15.75" customHeight="1">
      <c r="A33" s="595"/>
      <c r="B33" s="598"/>
      <c r="C33" s="584"/>
      <c r="D33" s="584"/>
      <c r="E33" s="602"/>
      <c r="F33" s="528"/>
      <c r="G33" s="574"/>
      <c r="H33" s="576"/>
      <c r="I33" s="590"/>
      <c r="J33" s="581"/>
      <c r="K33" s="584"/>
      <c r="L33" s="522"/>
      <c r="M33" s="574"/>
      <c r="N33" s="576"/>
      <c r="O33" s="576"/>
      <c r="P33" s="576"/>
      <c r="Q33" s="577"/>
      <c r="R33" s="31"/>
      <c r="S33" s="18"/>
      <c r="T33" s="18"/>
      <c r="U33" s="18"/>
      <c r="V33" s="19"/>
      <c r="W33" s="16">
        <f t="shared" si="4"/>
        <v>0</v>
      </c>
      <c r="X33" s="17"/>
      <c r="Y33" s="18">
        <f t="shared" si="5"/>
        <v>0</v>
      </c>
      <c r="Z33" s="18"/>
      <c r="AA33" s="19"/>
    </row>
    <row r="34" spans="1:27" ht="15.75" customHeight="1">
      <c r="A34" s="595"/>
      <c r="B34" s="598"/>
      <c r="C34" s="584"/>
      <c r="D34" s="584"/>
      <c r="E34" s="602"/>
      <c r="F34" s="528"/>
      <c r="G34" s="574"/>
      <c r="H34" s="576"/>
      <c r="I34" s="590"/>
      <c r="J34" s="581"/>
      <c r="K34" s="584"/>
      <c r="L34" s="522"/>
      <c r="M34" s="574"/>
      <c r="N34" s="576"/>
      <c r="O34" s="576"/>
      <c r="P34" s="576"/>
      <c r="Q34" s="577"/>
      <c r="R34" s="31"/>
      <c r="S34" s="18"/>
      <c r="T34" s="18"/>
      <c r="U34" s="18"/>
      <c r="V34" s="19"/>
      <c r="W34" s="16">
        <f t="shared" si="4"/>
        <v>0</v>
      </c>
      <c r="X34" s="17"/>
      <c r="Y34" s="18">
        <f t="shared" si="5"/>
        <v>0</v>
      </c>
      <c r="Z34" s="18"/>
      <c r="AA34" s="19"/>
    </row>
    <row r="35" spans="1:27" ht="15.75" customHeight="1">
      <c r="A35" s="595"/>
      <c r="B35" s="598"/>
      <c r="C35" s="584"/>
      <c r="D35" s="584"/>
      <c r="E35" s="602"/>
      <c r="F35" s="528"/>
      <c r="G35" s="574"/>
      <c r="H35" s="576"/>
      <c r="I35" s="590"/>
      <c r="J35" s="581"/>
      <c r="K35" s="584"/>
      <c r="L35" s="522"/>
      <c r="M35" s="574"/>
      <c r="N35" s="576"/>
      <c r="O35" s="576"/>
      <c r="P35" s="576"/>
      <c r="Q35" s="577"/>
      <c r="R35" s="31"/>
      <c r="S35" s="18"/>
      <c r="T35" s="18"/>
      <c r="U35" s="18"/>
      <c r="V35" s="19"/>
      <c r="W35" s="16">
        <f t="shared" si="4"/>
        <v>0</v>
      </c>
      <c r="X35" s="17"/>
      <c r="Y35" s="18">
        <f t="shared" si="5"/>
        <v>0</v>
      </c>
      <c r="Z35" s="18"/>
      <c r="AA35" s="19"/>
    </row>
    <row r="36" spans="1:27" ht="15.75" customHeight="1">
      <c r="A36" s="595"/>
      <c r="B36" s="598"/>
      <c r="C36" s="584"/>
      <c r="D36" s="584"/>
      <c r="E36" s="602"/>
      <c r="F36" s="528"/>
      <c r="G36" s="574"/>
      <c r="H36" s="576"/>
      <c r="I36" s="590"/>
      <c r="J36" s="581"/>
      <c r="K36" s="584"/>
      <c r="L36" s="522"/>
      <c r="M36" s="574"/>
      <c r="N36" s="576"/>
      <c r="O36" s="576"/>
      <c r="P36" s="576"/>
      <c r="Q36" s="577"/>
      <c r="R36" s="31"/>
      <c r="S36" s="18"/>
      <c r="T36" s="18"/>
      <c r="U36" s="18"/>
      <c r="V36" s="19"/>
      <c r="W36" s="16">
        <f t="shared" si="4"/>
        <v>0</v>
      </c>
      <c r="X36" s="17"/>
      <c r="Y36" s="18">
        <f t="shared" si="5"/>
        <v>0</v>
      </c>
      <c r="Z36" s="18"/>
      <c r="AA36" s="19"/>
    </row>
    <row r="37" spans="1:27" ht="15.75" customHeight="1">
      <c r="A37" s="595"/>
      <c r="B37" s="598"/>
      <c r="C37" s="584"/>
      <c r="D37" s="584"/>
      <c r="E37" s="602"/>
      <c r="F37" s="528"/>
      <c r="G37" s="574"/>
      <c r="H37" s="576"/>
      <c r="I37" s="590"/>
      <c r="J37" s="581"/>
      <c r="K37" s="584"/>
      <c r="L37" s="522"/>
      <c r="M37" s="574"/>
      <c r="N37" s="576"/>
      <c r="O37" s="576"/>
      <c r="P37" s="576"/>
      <c r="Q37" s="577"/>
      <c r="R37" s="31"/>
      <c r="S37" s="18"/>
      <c r="T37" s="18"/>
      <c r="U37" s="18"/>
      <c r="V37" s="19"/>
      <c r="W37" s="16">
        <f t="shared" si="4"/>
        <v>0</v>
      </c>
      <c r="X37" s="17"/>
      <c r="Y37" s="18">
        <f t="shared" si="5"/>
        <v>0</v>
      </c>
      <c r="Z37" s="18"/>
      <c r="AA37" s="19"/>
    </row>
    <row r="38" spans="1:27" ht="15.75" customHeight="1" thickBot="1">
      <c r="A38" s="596"/>
      <c r="B38" s="599"/>
      <c r="C38" s="600"/>
      <c r="D38" s="600"/>
      <c r="E38" s="603"/>
      <c r="F38" s="529"/>
      <c r="G38" s="575"/>
      <c r="H38" s="588"/>
      <c r="I38" s="591"/>
      <c r="J38" s="582"/>
      <c r="K38" s="585"/>
      <c r="L38" s="522"/>
      <c r="M38" s="574"/>
      <c r="N38" s="576"/>
      <c r="O38" s="576"/>
      <c r="P38" s="576"/>
      <c r="Q38" s="577"/>
      <c r="R38" s="31"/>
      <c r="S38" s="18"/>
      <c r="T38" s="18"/>
      <c r="U38" s="18"/>
      <c r="V38" s="19"/>
      <c r="W38" s="16">
        <f t="shared" si="4"/>
        <v>0</v>
      </c>
      <c r="X38" s="17"/>
      <c r="Y38" s="18">
        <f t="shared" si="5"/>
        <v>0</v>
      </c>
      <c r="Z38" s="18"/>
      <c r="AA38" s="19"/>
    </row>
    <row r="39" spans="1:27" ht="15.75" customHeight="1">
      <c r="A39" s="594"/>
      <c r="B39" s="597"/>
      <c r="C39" s="593"/>
      <c r="D39" s="593"/>
      <c r="E39" s="601"/>
      <c r="F39" s="527"/>
      <c r="G39" s="578"/>
      <c r="H39" s="587"/>
      <c r="I39" s="589"/>
      <c r="J39" s="592"/>
      <c r="K39" s="593"/>
      <c r="L39" s="521"/>
      <c r="M39" s="578"/>
      <c r="N39" s="555"/>
      <c r="O39" s="555"/>
      <c r="P39" s="521"/>
      <c r="Q39" s="579"/>
      <c r="R39" s="68"/>
      <c r="S39" s="12"/>
      <c r="T39" s="69"/>
      <c r="U39" s="70"/>
      <c r="V39" s="71"/>
      <c r="W39" s="10">
        <f t="shared" si="4"/>
        <v>0</v>
      </c>
      <c r="X39" s="11"/>
      <c r="Y39" s="12">
        <f t="shared" si="5"/>
        <v>0</v>
      </c>
      <c r="Z39" s="12"/>
      <c r="AA39" s="13"/>
    </row>
    <row r="40" spans="1:27" ht="15.75" customHeight="1">
      <c r="A40" s="595"/>
      <c r="B40" s="598"/>
      <c r="C40" s="584"/>
      <c r="D40" s="584"/>
      <c r="E40" s="602"/>
      <c r="F40" s="528"/>
      <c r="G40" s="574"/>
      <c r="H40" s="576"/>
      <c r="I40" s="590"/>
      <c r="J40" s="581"/>
      <c r="K40" s="584"/>
      <c r="L40" s="522"/>
      <c r="M40" s="574"/>
      <c r="N40" s="574"/>
      <c r="O40" s="574"/>
      <c r="P40" s="522"/>
      <c r="Q40" s="577"/>
      <c r="R40" s="27"/>
      <c r="S40" s="18"/>
      <c r="T40" s="28"/>
      <c r="U40" s="29"/>
      <c r="V40" s="30"/>
      <c r="W40" s="16">
        <f t="shared" si="4"/>
        <v>0</v>
      </c>
      <c r="X40" s="17"/>
      <c r="Y40" s="18">
        <f t="shared" si="5"/>
        <v>0</v>
      </c>
      <c r="Z40" s="18"/>
      <c r="AA40" s="19"/>
    </row>
    <row r="41" spans="1:27" ht="15.75" customHeight="1">
      <c r="A41" s="595"/>
      <c r="B41" s="598"/>
      <c r="C41" s="584"/>
      <c r="D41" s="584"/>
      <c r="E41" s="602"/>
      <c r="F41" s="528"/>
      <c r="G41" s="574"/>
      <c r="H41" s="576"/>
      <c r="I41" s="590"/>
      <c r="J41" s="581"/>
      <c r="K41" s="584"/>
      <c r="L41" s="522"/>
      <c r="M41" s="574"/>
      <c r="N41" s="574"/>
      <c r="O41" s="574"/>
      <c r="P41" s="522"/>
      <c r="Q41" s="577"/>
      <c r="R41" s="27"/>
      <c r="S41" s="18"/>
      <c r="T41" s="28"/>
      <c r="U41" s="29"/>
      <c r="V41" s="30"/>
      <c r="W41" s="16">
        <f t="shared" si="4"/>
        <v>0</v>
      </c>
      <c r="X41" s="17"/>
      <c r="Y41" s="18">
        <f t="shared" si="5"/>
        <v>0</v>
      </c>
      <c r="Z41" s="18"/>
      <c r="AA41" s="19"/>
    </row>
    <row r="42" spans="1:27" ht="15.75" customHeight="1">
      <c r="A42" s="595"/>
      <c r="B42" s="598"/>
      <c r="C42" s="584"/>
      <c r="D42" s="584"/>
      <c r="E42" s="602"/>
      <c r="F42" s="528"/>
      <c r="G42" s="574"/>
      <c r="H42" s="576"/>
      <c r="I42" s="590"/>
      <c r="J42" s="581"/>
      <c r="K42" s="584"/>
      <c r="L42" s="522"/>
      <c r="M42" s="574"/>
      <c r="N42" s="574"/>
      <c r="O42" s="574"/>
      <c r="P42" s="522"/>
      <c r="Q42" s="577"/>
      <c r="R42" s="27"/>
      <c r="S42" s="18"/>
      <c r="T42" s="28"/>
      <c r="U42" s="29"/>
      <c r="V42" s="30"/>
      <c r="W42" s="16">
        <f t="shared" si="4"/>
        <v>0</v>
      </c>
      <c r="X42" s="17"/>
      <c r="Y42" s="18">
        <f t="shared" si="5"/>
        <v>0</v>
      </c>
      <c r="Z42" s="18"/>
      <c r="AA42" s="19"/>
    </row>
    <row r="43" spans="1:27" ht="15.75" customHeight="1">
      <c r="A43" s="595"/>
      <c r="B43" s="598"/>
      <c r="C43" s="584"/>
      <c r="D43" s="584"/>
      <c r="E43" s="602"/>
      <c r="F43" s="528"/>
      <c r="G43" s="574"/>
      <c r="H43" s="576"/>
      <c r="I43" s="590"/>
      <c r="J43" s="582"/>
      <c r="K43" s="585"/>
      <c r="L43" s="522"/>
      <c r="M43" s="574"/>
      <c r="N43" s="574"/>
      <c r="O43" s="574"/>
      <c r="P43" s="522"/>
      <c r="Q43" s="577"/>
      <c r="R43" s="31"/>
      <c r="S43" s="18"/>
      <c r="T43" s="28"/>
      <c r="U43" s="29"/>
      <c r="V43" s="30"/>
      <c r="W43" s="16">
        <f t="shared" si="4"/>
        <v>0</v>
      </c>
      <c r="X43" s="17"/>
      <c r="Y43" s="18">
        <f t="shared" si="5"/>
        <v>0</v>
      </c>
      <c r="Z43" s="18"/>
      <c r="AA43" s="19"/>
    </row>
    <row r="44" spans="1:27" ht="15.75" customHeight="1">
      <c r="A44" s="595"/>
      <c r="B44" s="598"/>
      <c r="C44" s="584"/>
      <c r="D44" s="584"/>
      <c r="E44" s="602"/>
      <c r="F44" s="528"/>
      <c r="G44" s="574"/>
      <c r="H44" s="576"/>
      <c r="I44" s="590"/>
      <c r="J44" s="580"/>
      <c r="K44" s="583"/>
      <c r="L44" s="522"/>
      <c r="M44" s="586"/>
      <c r="N44" s="576"/>
      <c r="O44" s="576"/>
      <c r="P44" s="576"/>
      <c r="Q44" s="577"/>
      <c r="R44" s="27"/>
      <c r="S44" s="18"/>
      <c r="T44" s="18"/>
      <c r="U44" s="18"/>
      <c r="V44" s="19"/>
      <c r="W44" s="16">
        <f t="shared" si="4"/>
        <v>0</v>
      </c>
      <c r="X44" s="17"/>
      <c r="Y44" s="18">
        <f t="shared" si="5"/>
        <v>0</v>
      </c>
      <c r="Z44" s="18"/>
      <c r="AA44" s="19"/>
    </row>
    <row r="45" spans="1:27" ht="15.75" customHeight="1">
      <c r="A45" s="595"/>
      <c r="B45" s="598"/>
      <c r="C45" s="584"/>
      <c r="D45" s="584"/>
      <c r="E45" s="602"/>
      <c r="F45" s="528"/>
      <c r="G45" s="574"/>
      <c r="H45" s="576"/>
      <c r="I45" s="590"/>
      <c r="J45" s="581"/>
      <c r="K45" s="584"/>
      <c r="L45" s="522"/>
      <c r="M45" s="586"/>
      <c r="N45" s="576"/>
      <c r="O45" s="576"/>
      <c r="P45" s="576"/>
      <c r="Q45" s="577"/>
      <c r="R45" s="27"/>
      <c r="S45" s="18"/>
      <c r="T45" s="18"/>
      <c r="U45" s="18"/>
      <c r="V45" s="19"/>
      <c r="W45" s="16"/>
      <c r="X45" s="17"/>
      <c r="Y45" s="18"/>
      <c r="Z45" s="18"/>
      <c r="AA45" s="19"/>
    </row>
    <row r="46" spans="1:27" ht="15.75" customHeight="1">
      <c r="A46" s="595"/>
      <c r="B46" s="598"/>
      <c r="C46" s="584"/>
      <c r="D46" s="584"/>
      <c r="E46" s="602"/>
      <c r="F46" s="528"/>
      <c r="G46" s="574"/>
      <c r="H46" s="576"/>
      <c r="I46" s="590"/>
      <c r="J46" s="581"/>
      <c r="K46" s="584"/>
      <c r="L46" s="522"/>
      <c r="M46" s="574"/>
      <c r="N46" s="576"/>
      <c r="O46" s="576"/>
      <c r="P46" s="576"/>
      <c r="Q46" s="577"/>
      <c r="R46" s="27"/>
      <c r="S46" s="18"/>
      <c r="T46" s="18"/>
      <c r="U46" s="18"/>
      <c r="V46" s="19"/>
      <c r="W46" s="16">
        <f t="shared" ref="W46:W58" si="6">V46-U46</f>
        <v>0</v>
      </c>
      <c r="X46" s="17"/>
      <c r="Y46" s="18">
        <f t="shared" ref="Y46:Y58" si="7">IF(X46="ejecutado",1,0)</f>
        <v>0</v>
      </c>
      <c r="Z46" s="18"/>
      <c r="AA46" s="19"/>
    </row>
    <row r="47" spans="1:27" ht="15.75" customHeight="1">
      <c r="A47" s="595"/>
      <c r="B47" s="598"/>
      <c r="C47" s="584"/>
      <c r="D47" s="584"/>
      <c r="E47" s="602"/>
      <c r="F47" s="528"/>
      <c r="G47" s="574"/>
      <c r="H47" s="576"/>
      <c r="I47" s="590"/>
      <c r="J47" s="581"/>
      <c r="K47" s="584"/>
      <c r="L47" s="522"/>
      <c r="M47" s="574"/>
      <c r="N47" s="576"/>
      <c r="O47" s="576"/>
      <c r="P47" s="576"/>
      <c r="Q47" s="577"/>
      <c r="R47" s="31"/>
      <c r="S47" s="18"/>
      <c r="T47" s="18"/>
      <c r="U47" s="18"/>
      <c r="V47" s="19"/>
      <c r="W47" s="16">
        <f t="shared" si="6"/>
        <v>0</v>
      </c>
      <c r="X47" s="17"/>
      <c r="Y47" s="18">
        <f t="shared" si="7"/>
        <v>0</v>
      </c>
      <c r="Z47" s="18"/>
      <c r="AA47" s="19"/>
    </row>
    <row r="48" spans="1:27" ht="15.75" customHeight="1">
      <c r="A48" s="595"/>
      <c r="B48" s="598"/>
      <c r="C48" s="584"/>
      <c r="D48" s="584"/>
      <c r="E48" s="602"/>
      <c r="F48" s="528"/>
      <c r="G48" s="574"/>
      <c r="H48" s="576"/>
      <c r="I48" s="590"/>
      <c r="J48" s="581"/>
      <c r="K48" s="584"/>
      <c r="L48" s="522"/>
      <c r="M48" s="574"/>
      <c r="N48" s="576"/>
      <c r="O48" s="576"/>
      <c r="P48" s="576"/>
      <c r="Q48" s="577"/>
      <c r="R48" s="31"/>
      <c r="S48" s="18"/>
      <c r="T48" s="18"/>
      <c r="U48" s="18"/>
      <c r="V48" s="19"/>
      <c r="W48" s="16">
        <f t="shared" si="6"/>
        <v>0</v>
      </c>
      <c r="X48" s="17"/>
      <c r="Y48" s="18">
        <f t="shared" si="7"/>
        <v>0</v>
      </c>
      <c r="Z48" s="18"/>
      <c r="AA48" s="19"/>
    </row>
    <row r="49" spans="1:27" ht="15.75" customHeight="1">
      <c r="A49" s="595"/>
      <c r="B49" s="598"/>
      <c r="C49" s="584"/>
      <c r="D49" s="584"/>
      <c r="E49" s="602"/>
      <c r="F49" s="528"/>
      <c r="G49" s="574"/>
      <c r="H49" s="576"/>
      <c r="I49" s="590"/>
      <c r="J49" s="581"/>
      <c r="K49" s="584"/>
      <c r="L49" s="522"/>
      <c r="M49" s="574"/>
      <c r="N49" s="576"/>
      <c r="O49" s="576"/>
      <c r="P49" s="576"/>
      <c r="Q49" s="577"/>
      <c r="R49" s="31"/>
      <c r="S49" s="18"/>
      <c r="T49" s="18"/>
      <c r="U49" s="18"/>
      <c r="V49" s="19"/>
      <c r="W49" s="16">
        <f t="shared" si="6"/>
        <v>0</v>
      </c>
      <c r="X49" s="17"/>
      <c r="Y49" s="18">
        <f t="shared" si="7"/>
        <v>0</v>
      </c>
      <c r="Z49" s="18"/>
      <c r="AA49" s="19"/>
    </row>
    <row r="50" spans="1:27" ht="15.75" customHeight="1">
      <c r="A50" s="595"/>
      <c r="B50" s="598"/>
      <c r="C50" s="584"/>
      <c r="D50" s="584"/>
      <c r="E50" s="602"/>
      <c r="F50" s="528"/>
      <c r="G50" s="574"/>
      <c r="H50" s="576"/>
      <c r="I50" s="590"/>
      <c r="J50" s="581"/>
      <c r="K50" s="584"/>
      <c r="L50" s="522"/>
      <c r="M50" s="574"/>
      <c r="N50" s="576"/>
      <c r="O50" s="576"/>
      <c r="P50" s="576"/>
      <c r="Q50" s="577"/>
      <c r="R50" s="31"/>
      <c r="S50" s="18"/>
      <c r="T50" s="18"/>
      <c r="U50" s="18"/>
      <c r="V50" s="19"/>
      <c r="W50" s="16">
        <f t="shared" si="6"/>
        <v>0</v>
      </c>
      <c r="X50" s="17"/>
      <c r="Y50" s="18">
        <f t="shared" si="7"/>
        <v>0</v>
      </c>
      <c r="Z50" s="18"/>
      <c r="AA50" s="19"/>
    </row>
    <row r="51" spans="1:27" ht="15.75" customHeight="1">
      <c r="A51" s="595"/>
      <c r="B51" s="598"/>
      <c r="C51" s="584"/>
      <c r="D51" s="584"/>
      <c r="E51" s="602"/>
      <c r="F51" s="528"/>
      <c r="G51" s="574"/>
      <c r="H51" s="576"/>
      <c r="I51" s="590"/>
      <c r="J51" s="581"/>
      <c r="K51" s="584"/>
      <c r="L51" s="522"/>
      <c r="M51" s="574"/>
      <c r="N51" s="576"/>
      <c r="O51" s="576"/>
      <c r="P51" s="576"/>
      <c r="Q51" s="577"/>
      <c r="R51" s="31"/>
      <c r="S51" s="18"/>
      <c r="T51" s="18"/>
      <c r="U51" s="18"/>
      <c r="V51" s="19"/>
      <c r="W51" s="16">
        <f t="shared" si="6"/>
        <v>0</v>
      </c>
      <c r="X51" s="17"/>
      <c r="Y51" s="18">
        <f t="shared" si="7"/>
        <v>0</v>
      </c>
      <c r="Z51" s="18"/>
      <c r="AA51" s="19"/>
    </row>
    <row r="52" spans="1:27" ht="15.75" customHeight="1" thickBot="1">
      <c r="A52" s="596"/>
      <c r="B52" s="599"/>
      <c r="C52" s="600"/>
      <c r="D52" s="600"/>
      <c r="E52" s="603"/>
      <c r="F52" s="529"/>
      <c r="G52" s="575"/>
      <c r="H52" s="588"/>
      <c r="I52" s="591"/>
      <c r="J52" s="582"/>
      <c r="K52" s="585"/>
      <c r="L52" s="522"/>
      <c r="M52" s="574"/>
      <c r="N52" s="576"/>
      <c r="O52" s="576"/>
      <c r="P52" s="576"/>
      <c r="Q52" s="577"/>
      <c r="R52" s="31"/>
      <c r="S52" s="18"/>
      <c r="T52" s="18"/>
      <c r="U52" s="18"/>
      <c r="V52" s="19"/>
      <c r="W52" s="16">
        <f t="shared" si="6"/>
        <v>0</v>
      </c>
      <c r="X52" s="17"/>
      <c r="Y52" s="18">
        <f t="shared" si="7"/>
        <v>0</v>
      </c>
      <c r="Z52" s="18"/>
      <c r="AA52" s="19"/>
    </row>
    <row r="53" spans="1:27" ht="15.75" customHeight="1">
      <c r="A53" s="594"/>
      <c r="B53" s="597"/>
      <c r="C53" s="593"/>
      <c r="D53" s="593"/>
      <c r="E53" s="601"/>
      <c r="F53" s="527"/>
      <c r="G53" s="578"/>
      <c r="H53" s="587"/>
      <c r="I53" s="589"/>
      <c r="J53" s="592"/>
      <c r="K53" s="593"/>
      <c r="L53" s="521"/>
      <c r="M53" s="578"/>
      <c r="N53" s="555"/>
      <c r="O53" s="555"/>
      <c r="P53" s="521"/>
      <c r="Q53" s="579"/>
      <c r="R53" s="68"/>
      <c r="S53" s="12"/>
      <c r="T53" s="69"/>
      <c r="U53" s="70"/>
      <c r="V53" s="71"/>
      <c r="W53" s="10">
        <f t="shared" si="6"/>
        <v>0</v>
      </c>
      <c r="X53" s="11"/>
      <c r="Y53" s="12">
        <f t="shared" si="7"/>
        <v>0</v>
      </c>
      <c r="Z53" s="12"/>
      <c r="AA53" s="13"/>
    </row>
    <row r="54" spans="1:27" ht="15.75" customHeight="1">
      <c r="A54" s="595"/>
      <c r="B54" s="598"/>
      <c r="C54" s="584"/>
      <c r="D54" s="584"/>
      <c r="E54" s="602"/>
      <c r="F54" s="528"/>
      <c r="G54" s="574"/>
      <c r="H54" s="576"/>
      <c r="I54" s="590"/>
      <c r="J54" s="581"/>
      <c r="K54" s="584"/>
      <c r="L54" s="522"/>
      <c r="M54" s="574"/>
      <c r="N54" s="574"/>
      <c r="O54" s="574"/>
      <c r="P54" s="522"/>
      <c r="Q54" s="577"/>
      <c r="R54" s="27"/>
      <c r="S54" s="18"/>
      <c r="T54" s="28"/>
      <c r="U54" s="29"/>
      <c r="V54" s="30"/>
      <c r="W54" s="16">
        <f t="shared" si="6"/>
        <v>0</v>
      </c>
      <c r="X54" s="17"/>
      <c r="Y54" s="18">
        <f t="shared" si="7"/>
        <v>0</v>
      </c>
      <c r="Z54" s="18"/>
      <c r="AA54" s="19"/>
    </row>
    <row r="55" spans="1:27" ht="15.75" customHeight="1">
      <c r="A55" s="595"/>
      <c r="B55" s="598"/>
      <c r="C55" s="584"/>
      <c r="D55" s="584"/>
      <c r="E55" s="602"/>
      <c r="F55" s="528"/>
      <c r="G55" s="574"/>
      <c r="H55" s="576"/>
      <c r="I55" s="590"/>
      <c r="J55" s="581"/>
      <c r="K55" s="584"/>
      <c r="L55" s="522"/>
      <c r="M55" s="574"/>
      <c r="N55" s="574"/>
      <c r="O55" s="574"/>
      <c r="P55" s="522"/>
      <c r="Q55" s="577"/>
      <c r="R55" s="27"/>
      <c r="S55" s="18"/>
      <c r="T55" s="28"/>
      <c r="U55" s="29"/>
      <c r="V55" s="30"/>
      <c r="W55" s="16">
        <f t="shared" si="6"/>
        <v>0</v>
      </c>
      <c r="X55" s="17"/>
      <c r="Y55" s="18">
        <f t="shared" si="7"/>
        <v>0</v>
      </c>
      <c r="Z55" s="18"/>
      <c r="AA55" s="19"/>
    </row>
    <row r="56" spans="1:27" ht="15.75" customHeight="1">
      <c r="A56" s="595"/>
      <c r="B56" s="598"/>
      <c r="C56" s="584"/>
      <c r="D56" s="584"/>
      <c r="E56" s="602"/>
      <c r="F56" s="528"/>
      <c r="G56" s="574"/>
      <c r="H56" s="576"/>
      <c r="I56" s="590"/>
      <c r="J56" s="581"/>
      <c r="K56" s="584"/>
      <c r="L56" s="522"/>
      <c r="M56" s="574"/>
      <c r="N56" s="574"/>
      <c r="O56" s="574"/>
      <c r="P56" s="522"/>
      <c r="Q56" s="577"/>
      <c r="R56" s="27"/>
      <c r="S56" s="18"/>
      <c r="T56" s="28"/>
      <c r="U56" s="29"/>
      <c r="V56" s="30"/>
      <c r="W56" s="16">
        <f t="shared" si="6"/>
        <v>0</v>
      </c>
      <c r="X56" s="17"/>
      <c r="Y56" s="18">
        <f t="shared" si="7"/>
        <v>0</v>
      </c>
      <c r="Z56" s="18"/>
      <c r="AA56" s="19"/>
    </row>
    <row r="57" spans="1:27" ht="15.75" customHeight="1">
      <c r="A57" s="595"/>
      <c r="B57" s="598"/>
      <c r="C57" s="584"/>
      <c r="D57" s="584"/>
      <c r="E57" s="602"/>
      <c r="F57" s="528"/>
      <c r="G57" s="574"/>
      <c r="H57" s="576"/>
      <c r="I57" s="590"/>
      <c r="J57" s="582"/>
      <c r="K57" s="585"/>
      <c r="L57" s="522"/>
      <c r="M57" s="574"/>
      <c r="N57" s="574"/>
      <c r="O57" s="574"/>
      <c r="P57" s="522"/>
      <c r="Q57" s="577"/>
      <c r="R57" s="31"/>
      <c r="S57" s="18"/>
      <c r="T57" s="28"/>
      <c r="U57" s="29"/>
      <c r="V57" s="30"/>
      <c r="W57" s="16">
        <f t="shared" si="6"/>
        <v>0</v>
      </c>
      <c r="X57" s="17"/>
      <c r="Y57" s="18">
        <f t="shared" si="7"/>
        <v>0</v>
      </c>
      <c r="Z57" s="18"/>
      <c r="AA57" s="19"/>
    </row>
    <row r="58" spans="1:27" ht="15.75" customHeight="1">
      <c r="A58" s="595"/>
      <c r="B58" s="598"/>
      <c r="C58" s="584"/>
      <c r="D58" s="584"/>
      <c r="E58" s="602"/>
      <c r="F58" s="528"/>
      <c r="G58" s="574"/>
      <c r="H58" s="576"/>
      <c r="I58" s="590"/>
      <c r="J58" s="580"/>
      <c r="K58" s="583"/>
      <c r="L58" s="522"/>
      <c r="M58" s="586"/>
      <c r="N58" s="576"/>
      <c r="O58" s="576"/>
      <c r="P58" s="576"/>
      <c r="Q58" s="577"/>
      <c r="R58" s="27"/>
      <c r="S58" s="18"/>
      <c r="T58" s="18"/>
      <c r="U58" s="18"/>
      <c r="V58" s="19"/>
      <c r="W58" s="16">
        <f t="shared" si="6"/>
        <v>0</v>
      </c>
      <c r="X58" s="17"/>
      <c r="Y58" s="18">
        <f t="shared" si="7"/>
        <v>0</v>
      </c>
      <c r="Z58" s="18"/>
      <c r="AA58" s="19"/>
    </row>
    <row r="59" spans="1:27" ht="15.75" customHeight="1">
      <c r="A59" s="595"/>
      <c r="B59" s="598"/>
      <c r="C59" s="584"/>
      <c r="D59" s="584"/>
      <c r="E59" s="602"/>
      <c r="F59" s="528"/>
      <c r="G59" s="574"/>
      <c r="H59" s="576"/>
      <c r="I59" s="590"/>
      <c r="J59" s="581"/>
      <c r="K59" s="584"/>
      <c r="L59" s="522"/>
      <c r="M59" s="586"/>
      <c r="N59" s="576"/>
      <c r="O59" s="576"/>
      <c r="P59" s="576"/>
      <c r="Q59" s="577"/>
      <c r="R59" s="27"/>
      <c r="S59" s="18"/>
      <c r="T59" s="18"/>
      <c r="U59" s="18"/>
      <c r="V59" s="19"/>
      <c r="W59" s="16"/>
      <c r="X59" s="17"/>
      <c r="Y59" s="18"/>
      <c r="Z59" s="18"/>
      <c r="AA59" s="19"/>
    </row>
    <row r="60" spans="1:27" ht="15.75" customHeight="1">
      <c r="A60" s="595"/>
      <c r="B60" s="598"/>
      <c r="C60" s="584"/>
      <c r="D60" s="584"/>
      <c r="E60" s="602"/>
      <c r="F60" s="528"/>
      <c r="G60" s="574"/>
      <c r="H60" s="576"/>
      <c r="I60" s="590"/>
      <c r="J60" s="581"/>
      <c r="K60" s="584"/>
      <c r="L60" s="522"/>
      <c r="M60" s="574"/>
      <c r="N60" s="576"/>
      <c r="O60" s="576"/>
      <c r="P60" s="576"/>
      <c r="Q60" s="577"/>
      <c r="R60" s="27"/>
      <c r="S60" s="18"/>
      <c r="T60" s="18"/>
      <c r="U60" s="18"/>
      <c r="V60" s="19"/>
      <c r="W60" s="16">
        <f t="shared" ref="W60:W72" si="8">V60-U60</f>
        <v>0</v>
      </c>
      <c r="X60" s="17"/>
      <c r="Y60" s="18">
        <f t="shared" ref="Y60:Y72" si="9">IF(X60="ejecutado",1,0)</f>
        <v>0</v>
      </c>
      <c r="Z60" s="18"/>
      <c r="AA60" s="19"/>
    </row>
    <row r="61" spans="1:27" ht="15.75" customHeight="1">
      <c r="A61" s="595"/>
      <c r="B61" s="598"/>
      <c r="C61" s="584"/>
      <c r="D61" s="584"/>
      <c r="E61" s="602"/>
      <c r="F61" s="528"/>
      <c r="G61" s="574"/>
      <c r="H61" s="576"/>
      <c r="I61" s="590"/>
      <c r="J61" s="581"/>
      <c r="K61" s="584"/>
      <c r="L61" s="522"/>
      <c r="M61" s="574"/>
      <c r="N61" s="576"/>
      <c r="O61" s="576"/>
      <c r="P61" s="576"/>
      <c r="Q61" s="577"/>
      <c r="R61" s="31"/>
      <c r="S61" s="18"/>
      <c r="T61" s="18"/>
      <c r="U61" s="18"/>
      <c r="V61" s="19"/>
      <c r="W61" s="16">
        <f t="shared" si="8"/>
        <v>0</v>
      </c>
      <c r="X61" s="17"/>
      <c r="Y61" s="18">
        <f t="shared" si="9"/>
        <v>0</v>
      </c>
      <c r="Z61" s="18"/>
      <c r="AA61" s="19"/>
    </row>
    <row r="62" spans="1:27" ht="15.75" customHeight="1">
      <c r="A62" s="595"/>
      <c r="B62" s="598"/>
      <c r="C62" s="584"/>
      <c r="D62" s="584"/>
      <c r="E62" s="602"/>
      <c r="F62" s="528"/>
      <c r="G62" s="574"/>
      <c r="H62" s="576"/>
      <c r="I62" s="590"/>
      <c r="J62" s="581"/>
      <c r="K62" s="584"/>
      <c r="L62" s="522"/>
      <c r="M62" s="574"/>
      <c r="N62" s="576"/>
      <c r="O62" s="576"/>
      <c r="P62" s="576"/>
      <c r="Q62" s="577"/>
      <c r="R62" s="31"/>
      <c r="S62" s="18"/>
      <c r="T62" s="18"/>
      <c r="U62" s="18"/>
      <c r="V62" s="19"/>
      <c r="W62" s="16">
        <f t="shared" si="8"/>
        <v>0</v>
      </c>
      <c r="X62" s="17"/>
      <c r="Y62" s="18">
        <f t="shared" si="9"/>
        <v>0</v>
      </c>
      <c r="Z62" s="18"/>
      <c r="AA62" s="19"/>
    </row>
    <row r="63" spans="1:27" ht="15.75" customHeight="1">
      <c r="A63" s="595"/>
      <c r="B63" s="598"/>
      <c r="C63" s="584"/>
      <c r="D63" s="584"/>
      <c r="E63" s="602"/>
      <c r="F63" s="528"/>
      <c r="G63" s="574"/>
      <c r="H63" s="576"/>
      <c r="I63" s="590"/>
      <c r="J63" s="581"/>
      <c r="K63" s="584"/>
      <c r="L63" s="522"/>
      <c r="M63" s="574"/>
      <c r="N63" s="576"/>
      <c r="O63" s="576"/>
      <c r="P63" s="576"/>
      <c r="Q63" s="577"/>
      <c r="R63" s="31"/>
      <c r="S63" s="18"/>
      <c r="T63" s="18"/>
      <c r="U63" s="18"/>
      <c r="V63" s="19"/>
      <c r="W63" s="16">
        <f t="shared" si="8"/>
        <v>0</v>
      </c>
      <c r="X63" s="17"/>
      <c r="Y63" s="18">
        <f t="shared" si="9"/>
        <v>0</v>
      </c>
      <c r="Z63" s="18"/>
      <c r="AA63" s="19"/>
    </row>
    <row r="64" spans="1:27" ht="15.75" customHeight="1">
      <c r="A64" s="595"/>
      <c r="B64" s="598"/>
      <c r="C64" s="584"/>
      <c r="D64" s="584"/>
      <c r="E64" s="602"/>
      <c r="F64" s="528"/>
      <c r="G64" s="574"/>
      <c r="H64" s="576"/>
      <c r="I64" s="590"/>
      <c r="J64" s="581"/>
      <c r="K64" s="584"/>
      <c r="L64" s="522"/>
      <c r="M64" s="574"/>
      <c r="N64" s="576"/>
      <c r="O64" s="576"/>
      <c r="P64" s="576"/>
      <c r="Q64" s="577"/>
      <c r="R64" s="31"/>
      <c r="S64" s="18"/>
      <c r="T64" s="18"/>
      <c r="U64" s="18"/>
      <c r="V64" s="19"/>
      <c r="W64" s="16">
        <f t="shared" si="8"/>
        <v>0</v>
      </c>
      <c r="X64" s="17"/>
      <c r="Y64" s="18">
        <f t="shared" si="9"/>
        <v>0</v>
      </c>
      <c r="Z64" s="18"/>
      <c r="AA64" s="19"/>
    </row>
    <row r="65" spans="1:27" ht="15.75" customHeight="1">
      <c r="A65" s="595"/>
      <c r="B65" s="598"/>
      <c r="C65" s="584"/>
      <c r="D65" s="584"/>
      <c r="E65" s="602"/>
      <c r="F65" s="528"/>
      <c r="G65" s="574"/>
      <c r="H65" s="576"/>
      <c r="I65" s="590"/>
      <c r="J65" s="581"/>
      <c r="K65" s="584"/>
      <c r="L65" s="522"/>
      <c r="M65" s="574"/>
      <c r="N65" s="576"/>
      <c r="O65" s="576"/>
      <c r="P65" s="576"/>
      <c r="Q65" s="577"/>
      <c r="R65" s="31"/>
      <c r="S65" s="18"/>
      <c r="T65" s="18"/>
      <c r="U65" s="18"/>
      <c r="V65" s="19"/>
      <c r="W65" s="16">
        <f t="shared" si="8"/>
        <v>0</v>
      </c>
      <c r="X65" s="17"/>
      <c r="Y65" s="18">
        <f t="shared" si="9"/>
        <v>0</v>
      </c>
      <c r="Z65" s="18"/>
      <c r="AA65" s="19"/>
    </row>
    <row r="66" spans="1:27" ht="15.75" customHeight="1" thickBot="1">
      <c r="A66" s="596"/>
      <c r="B66" s="599"/>
      <c r="C66" s="600"/>
      <c r="D66" s="600"/>
      <c r="E66" s="603"/>
      <c r="F66" s="529"/>
      <c r="G66" s="575"/>
      <c r="H66" s="588"/>
      <c r="I66" s="591"/>
      <c r="J66" s="582"/>
      <c r="K66" s="585"/>
      <c r="L66" s="522"/>
      <c r="M66" s="574"/>
      <c r="N66" s="576"/>
      <c r="O66" s="576"/>
      <c r="P66" s="576"/>
      <c r="Q66" s="577"/>
      <c r="R66" s="31"/>
      <c r="S66" s="18"/>
      <c r="T66" s="18"/>
      <c r="U66" s="18"/>
      <c r="V66" s="19"/>
      <c r="W66" s="16">
        <f t="shared" si="8"/>
        <v>0</v>
      </c>
      <c r="X66" s="17"/>
      <c r="Y66" s="18">
        <f t="shared" si="9"/>
        <v>0</v>
      </c>
      <c r="Z66" s="18"/>
      <c r="AA66" s="19"/>
    </row>
    <row r="67" spans="1:27" ht="15.75" customHeight="1">
      <c r="A67" s="594"/>
      <c r="B67" s="597"/>
      <c r="C67" s="593"/>
      <c r="D67" s="593"/>
      <c r="E67" s="601"/>
      <c r="F67" s="527"/>
      <c r="G67" s="578"/>
      <c r="H67" s="587"/>
      <c r="I67" s="589"/>
      <c r="J67" s="592"/>
      <c r="K67" s="593"/>
      <c r="L67" s="521"/>
      <c r="M67" s="578"/>
      <c r="N67" s="555"/>
      <c r="O67" s="555"/>
      <c r="P67" s="521"/>
      <c r="Q67" s="579"/>
      <c r="R67" s="68"/>
      <c r="S67" s="12"/>
      <c r="T67" s="69"/>
      <c r="U67" s="70"/>
      <c r="V67" s="71"/>
      <c r="W67" s="10">
        <f t="shared" si="8"/>
        <v>0</v>
      </c>
      <c r="X67" s="11"/>
      <c r="Y67" s="12">
        <f t="shared" si="9"/>
        <v>0</v>
      </c>
      <c r="Z67" s="12"/>
      <c r="AA67" s="13"/>
    </row>
    <row r="68" spans="1:27" ht="15.75" customHeight="1">
      <c r="A68" s="595"/>
      <c r="B68" s="598"/>
      <c r="C68" s="584"/>
      <c r="D68" s="584"/>
      <c r="E68" s="602"/>
      <c r="F68" s="528"/>
      <c r="G68" s="574"/>
      <c r="H68" s="576"/>
      <c r="I68" s="590"/>
      <c r="J68" s="581"/>
      <c r="K68" s="584"/>
      <c r="L68" s="522"/>
      <c r="M68" s="574"/>
      <c r="N68" s="574"/>
      <c r="O68" s="574"/>
      <c r="P68" s="522"/>
      <c r="Q68" s="577"/>
      <c r="R68" s="27"/>
      <c r="S68" s="18"/>
      <c r="T68" s="28"/>
      <c r="U68" s="29"/>
      <c r="V68" s="30"/>
      <c r="W68" s="16">
        <f t="shared" si="8"/>
        <v>0</v>
      </c>
      <c r="X68" s="17"/>
      <c r="Y68" s="18">
        <f t="shared" si="9"/>
        <v>0</v>
      </c>
      <c r="Z68" s="18"/>
      <c r="AA68" s="19"/>
    </row>
    <row r="69" spans="1:27" ht="15.75" customHeight="1">
      <c r="A69" s="595"/>
      <c r="B69" s="598"/>
      <c r="C69" s="584"/>
      <c r="D69" s="584"/>
      <c r="E69" s="602"/>
      <c r="F69" s="528"/>
      <c r="G69" s="574"/>
      <c r="H69" s="576"/>
      <c r="I69" s="590"/>
      <c r="J69" s="581"/>
      <c r="K69" s="584"/>
      <c r="L69" s="522"/>
      <c r="M69" s="574"/>
      <c r="N69" s="574"/>
      <c r="O69" s="574"/>
      <c r="P69" s="522"/>
      <c r="Q69" s="577"/>
      <c r="R69" s="27"/>
      <c r="S69" s="18"/>
      <c r="T69" s="28"/>
      <c r="U69" s="29"/>
      <c r="V69" s="30"/>
      <c r="W69" s="16">
        <f t="shared" si="8"/>
        <v>0</v>
      </c>
      <c r="X69" s="17"/>
      <c r="Y69" s="18">
        <f t="shared" si="9"/>
        <v>0</v>
      </c>
      <c r="Z69" s="18"/>
      <c r="AA69" s="19"/>
    </row>
    <row r="70" spans="1:27" ht="15.75" customHeight="1">
      <c r="A70" s="595"/>
      <c r="B70" s="598"/>
      <c r="C70" s="584"/>
      <c r="D70" s="584"/>
      <c r="E70" s="602"/>
      <c r="F70" s="528"/>
      <c r="G70" s="574"/>
      <c r="H70" s="576"/>
      <c r="I70" s="590"/>
      <c r="J70" s="581"/>
      <c r="K70" s="584"/>
      <c r="L70" s="522"/>
      <c r="M70" s="574"/>
      <c r="N70" s="574"/>
      <c r="O70" s="574"/>
      <c r="P70" s="522"/>
      <c r="Q70" s="577"/>
      <c r="R70" s="27"/>
      <c r="S70" s="18"/>
      <c r="T70" s="28"/>
      <c r="U70" s="29"/>
      <c r="V70" s="30"/>
      <c r="W70" s="16">
        <f t="shared" si="8"/>
        <v>0</v>
      </c>
      <c r="X70" s="17"/>
      <c r="Y70" s="18">
        <f t="shared" si="9"/>
        <v>0</v>
      </c>
      <c r="Z70" s="18"/>
      <c r="AA70" s="19"/>
    </row>
    <row r="71" spans="1:27" ht="15.75" customHeight="1">
      <c r="A71" s="595"/>
      <c r="B71" s="598"/>
      <c r="C71" s="584"/>
      <c r="D71" s="584"/>
      <c r="E71" s="602"/>
      <c r="F71" s="528"/>
      <c r="G71" s="574"/>
      <c r="H71" s="576"/>
      <c r="I71" s="590"/>
      <c r="J71" s="582"/>
      <c r="K71" s="585"/>
      <c r="L71" s="522"/>
      <c r="M71" s="574"/>
      <c r="N71" s="574"/>
      <c r="O71" s="574"/>
      <c r="P71" s="522"/>
      <c r="Q71" s="577"/>
      <c r="R71" s="31"/>
      <c r="S71" s="18"/>
      <c r="T71" s="28"/>
      <c r="U71" s="29"/>
      <c r="V71" s="30"/>
      <c r="W71" s="16">
        <f t="shared" si="8"/>
        <v>0</v>
      </c>
      <c r="X71" s="17"/>
      <c r="Y71" s="18">
        <f t="shared" si="9"/>
        <v>0</v>
      </c>
      <c r="Z71" s="18"/>
      <c r="AA71" s="19"/>
    </row>
    <row r="72" spans="1:27" ht="15.75" customHeight="1">
      <c r="A72" s="595"/>
      <c r="B72" s="598"/>
      <c r="C72" s="584"/>
      <c r="D72" s="584"/>
      <c r="E72" s="602"/>
      <c r="F72" s="528"/>
      <c r="G72" s="574"/>
      <c r="H72" s="576"/>
      <c r="I72" s="590"/>
      <c r="J72" s="580"/>
      <c r="K72" s="583"/>
      <c r="L72" s="522"/>
      <c r="M72" s="586"/>
      <c r="N72" s="576"/>
      <c r="O72" s="576"/>
      <c r="P72" s="576"/>
      <c r="Q72" s="577"/>
      <c r="R72" s="27"/>
      <c r="S72" s="18"/>
      <c r="T72" s="18"/>
      <c r="U72" s="18"/>
      <c r="V72" s="19"/>
      <c r="W72" s="16">
        <f t="shared" si="8"/>
        <v>0</v>
      </c>
      <c r="X72" s="17"/>
      <c r="Y72" s="18">
        <f t="shared" si="9"/>
        <v>0</v>
      </c>
      <c r="Z72" s="18"/>
      <c r="AA72" s="19"/>
    </row>
    <row r="73" spans="1:27" ht="15.75" customHeight="1">
      <c r="A73" s="595"/>
      <c r="B73" s="598"/>
      <c r="C73" s="584"/>
      <c r="D73" s="584"/>
      <c r="E73" s="602"/>
      <c r="F73" s="528"/>
      <c r="G73" s="574"/>
      <c r="H73" s="576"/>
      <c r="I73" s="590"/>
      <c r="J73" s="581"/>
      <c r="K73" s="584"/>
      <c r="L73" s="522"/>
      <c r="M73" s="586"/>
      <c r="N73" s="576"/>
      <c r="O73" s="576"/>
      <c r="P73" s="576"/>
      <c r="Q73" s="577"/>
      <c r="R73" s="27"/>
      <c r="S73" s="18"/>
      <c r="T73" s="18"/>
      <c r="U73" s="18"/>
      <c r="V73" s="19"/>
      <c r="W73" s="16"/>
      <c r="X73" s="17"/>
      <c r="Y73" s="18"/>
      <c r="Z73" s="18"/>
      <c r="AA73" s="19"/>
    </row>
    <row r="74" spans="1:27" ht="15.75" customHeight="1">
      <c r="A74" s="595"/>
      <c r="B74" s="598"/>
      <c r="C74" s="584"/>
      <c r="D74" s="584"/>
      <c r="E74" s="602"/>
      <c r="F74" s="528"/>
      <c r="G74" s="574"/>
      <c r="H74" s="576"/>
      <c r="I74" s="590"/>
      <c r="J74" s="581"/>
      <c r="K74" s="584"/>
      <c r="L74" s="522"/>
      <c r="M74" s="574"/>
      <c r="N74" s="576"/>
      <c r="O74" s="576"/>
      <c r="P74" s="576"/>
      <c r="Q74" s="577"/>
      <c r="R74" s="27"/>
      <c r="S74" s="18"/>
      <c r="T74" s="18"/>
      <c r="U74" s="18"/>
      <c r="V74" s="19"/>
      <c r="W74" s="16">
        <f t="shared" ref="W74:W86" si="10">V74-U74</f>
        <v>0</v>
      </c>
      <c r="X74" s="17"/>
      <c r="Y74" s="18">
        <f t="shared" ref="Y74:Y86" si="11">IF(X74="ejecutado",1,0)</f>
        <v>0</v>
      </c>
      <c r="Z74" s="18"/>
      <c r="AA74" s="19"/>
    </row>
    <row r="75" spans="1:27" ht="15.75" customHeight="1">
      <c r="A75" s="595"/>
      <c r="B75" s="598"/>
      <c r="C75" s="584"/>
      <c r="D75" s="584"/>
      <c r="E75" s="602"/>
      <c r="F75" s="528"/>
      <c r="G75" s="574"/>
      <c r="H75" s="576"/>
      <c r="I75" s="590"/>
      <c r="J75" s="581"/>
      <c r="K75" s="584"/>
      <c r="L75" s="522"/>
      <c r="M75" s="574"/>
      <c r="N75" s="576"/>
      <c r="O75" s="576"/>
      <c r="P75" s="576"/>
      <c r="Q75" s="577"/>
      <c r="R75" s="31"/>
      <c r="S75" s="18"/>
      <c r="T75" s="18"/>
      <c r="U75" s="18"/>
      <c r="V75" s="19"/>
      <c r="W75" s="16">
        <f t="shared" si="10"/>
        <v>0</v>
      </c>
      <c r="X75" s="17"/>
      <c r="Y75" s="18">
        <f t="shared" si="11"/>
        <v>0</v>
      </c>
      <c r="Z75" s="18"/>
      <c r="AA75" s="19"/>
    </row>
    <row r="76" spans="1:27" ht="15.75" customHeight="1">
      <c r="A76" s="595"/>
      <c r="B76" s="598"/>
      <c r="C76" s="584"/>
      <c r="D76" s="584"/>
      <c r="E76" s="602"/>
      <c r="F76" s="528"/>
      <c r="G76" s="574"/>
      <c r="H76" s="576"/>
      <c r="I76" s="590"/>
      <c r="J76" s="581"/>
      <c r="K76" s="584"/>
      <c r="L76" s="522"/>
      <c r="M76" s="574"/>
      <c r="N76" s="576"/>
      <c r="O76" s="576"/>
      <c r="P76" s="576"/>
      <c r="Q76" s="577"/>
      <c r="R76" s="31"/>
      <c r="S76" s="18"/>
      <c r="T76" s="18"/>
      <c r="U76" s="18"/>
      <c r="V76" s="19"/>
      <c r="W76" s="16">
        <f t="shared" si="10"/>
        <v>0</v>
      </c>
      <c r="X76" s="17"/>
      <c r="Y76" s="18">
        <f t="shared" si="11"/>
        <v>0</v>
      </c>
      <c r="Z76" s="18"/>
      <c r="AA76" s="19"/>
    </row>
    <row r="77" spans="1:27" ht="15.75" customHeight="1">
      <c r="A77" s="595"/>
      <c r="B77" s="598"/>
      <c r="C77" s="584"/>
      <c r="D77" s="584"/>
      <c r="E77" s="602"/>
      <c r="F77" s="528"/>
      <c r="G77" s="574"/>
      <c r="H77" s="576"/>
      <c r="I77" s="590"/>
      <c r="J77" s="581"/>
      <c r="K77" s="584"/>
      <c r="L77" s="522"/>
      <c r="M77" s="574"/>
      <c r="N77" s="576"/>
      <c r="O77" s="576"/>
      <c r="P77" s="576"/>
      <c r="Q77" s="577"/>
      <c r="R77" s="31"/>
      <c r="S77" s="18"/>
      <c r="T77" s="18"/>
      <c r="U77" s="18"/>
      <c r="V77" s="19"/>
      <c r="W77" s="16">
        <f t="shared" si="10"/>
        <v>0</v>
      </c>
      <c r="X77" s="17"/>
      <c r="Y77" s="18">
        <f t="shared" si="11"/>
        <v>0</v>
      </c>
      <c r="Z77" s="18"/>
      <c r="AA77" s="19"/>
    </row>
    <row r="78" spans="1:27" ht="15.75" customHeight="1">
      <c r="A78" s="595"/>
      <c r="B78" s="598"/>
      <c r="C78" s="584"/>
      <c r="D78" s="584"/>
      <c r="E78" s="602"/>
      <c r="F78" s="528"/>
      <c r="G78" s="574"/>
      <c r="H78" s="576"/>
      <c r="I78" s="590"/>
      <c r="J78" s="581"/>
      <c r="K78" s="584"/>
      <c r="L78" s="522"/>
      <c r="M78" s="574"/>
      <c r="N78" s="576"/>
      <c r="O78" s="576"/>
      <c r="P78" s="576"/>
      <c r="Q78" s="577"/>
      <c r="R78" s="31"/>
      <c r="S78" s="18"/>
      <c r="T78" s="18"/>
      <c r="U78" s="18"/>
      <c r="V78" s="19"/>
      <c r="W78" s="16">
        <f t="shared" si="10"/>
        <v>0</v>
      </c>
      <c r="X78" s="17"/>
      <c r="Y78" s="18">
        <f t="shared" si="11"/>
        <v>0</v>
      </c>
      <c r="Z78" s="18"/>
      <c r="AA78" s="19"/>
    </row>
    <row r="79" spans="1:27" ht="15.75" customHeight="1">
      <c r="A79" s="595"/>
      <c r="B79" s="598"/>
      <c r="C79" s="584"/>
      <c r="D79" s="584"/>
      <c r="E79" s="602"/>
      <c r="F79" s="528"/>
      <c r="G79" s="574"/>
      <c r="H79" s="576"/>
      <c r="I79" s="590"/>
      <c r="J79" s="581"/>
      <c r="K79" s="584"/>
      <c r="L79" s="522"/>
      <c r="M79" s="574"/>
      <c r="N79" s="576"/>
      <c r="O79" s="576"/>
      <c r="P79" s="576"/>
      <c r="Q79" s="577"/>
      <c r="R79" s="31"/>
      <c r="S79" s="18"/>
      <c r="T79" s="18"/>
      <c r="U79" s="18"/>
      <c r="V79" s="19"/>
      <c r="W79" s="16">
        <f t="shared" si="10"/>
        <v>0</v>
      </c>
      <c r="X79" s="17"/>
      <c r="Y79" s="18">
        <f t="shared" si="11"/>
        <v>0</v>
      </c>
      <c r="Z79" s="18"/>
      <c r="AA79" s="19"/>
    </row>
    <row r="80" spans="1:27" ht="15.75" customHeight="1" thickBot="1">
      <c r="A80" s="596"/>
      <c r="B80" s="599"/>
      <c r="C80" s="600"/>
      <c r="D80" s="600"/>
      <c r="E80" s="603"/>
      <c r="F80" s="529"/>
      <c r="G80" s="575"/>
      <c r="H80" s="588"/>
      <c r="I80" s="591"/>
      <c r="J80" s="582"/>
      <c r="K80" s="585"/>
      <c r="L80" s="522"/>
      <c r="M80" s="574"/>
      <c r="N80" s="576"/>
      <c r="O80" s="576"/>
      <c r="P80" s="576"/>
      <c r="Q80" s="577"/>
      <c r="R80" s="31"/>
      <c r="S80" s="18"/>
      <c r="T80" s="18"/>
      <c r="U80" s="18"/>
      <c r="V80" s="19"/>
      <c r="W80" s="16">
        <f t="shared" si="10"/>
        <v>0</v>
      </c>
      <c r="X80" s="17"/>
      <c r="Y80" s="18">
        <f t="shared" si="11"/>
        <v>0</v>
      </c>
      <c r="Z80" s="18"/>
      <c r="AA80" s="19"/>
    </row>
    <row r="81" spans="1:27" ht="15.75" customHeight="1">
      <c r="A81" s="594"/>
      <c r="B81" s="597"/>
      <c r="C81" s="593"/>
      <c r="D81" s="593"/>
      <c r="E81" s="601"/>
      <c r="F81" s="527"/>
      <c r="G81" s="578"/>
      <c r="H81" s="587"/>
      <c r="I81" s="589"/>
      <c r="J81" s="592"/>
      <c r="K81" s="593"/>
      <c r="L81" s="521"/>
      <c r="M81" s="578"/>
      <c r="N81" s="555"/>
      <c r="O81" s="555"/>
      <c r="P81" s="521"/>
      <c r="Q81" s="579"/>
      <c r="R81" s="68"/>
      <c r="S81" s="12"/>
      <c r="T81" s="69"/>
      <c r="U81" s="70"/>
      <c r="V81" s="71"/>
      <c r="W81" s="10">
        <f t="shared" si="10"/>
        <v>0</v>
      </c>
      <c r="X81" s="11"/>
      <c r="Y81" s="12">
        <f t="shared" si="11"/>
        <v>0</v>
      </c>
      <c r="Z81" s="12"/>
      <c r="AA81" s="13"/>
    </row>
    <row r="82" spans="1:27" ht="15.75" customHeight="1">
      <c r="A82" s="595"/>
      <c r="B82" s="598"/>
      <c r="C82" s="584"/>
      <c r="D82" s="584"/>
      <c r="E82" s="602"/>
      <c r="F82" s="528"/>
      <c r="G82" s="574"/>
      <c r="H82" s="576"/>
      <c r="I82" s="590"/>
      <c r="J82" s="581"/>
      <c r="K82" s="584"/>
      <c r="L82" s="522"/>
      <c r="M82" s="574"/>
      <c r="N82" s="574"/>
      <c r="O82" s="574"/>
      <c r="P82" s="522"/>
      <c r="Q82" s="577"/>
      <c r="R82" s="27"/>
      <c r="S82" s="18"/>
      <c r="T82" s="28"/>
      <c r="U82" s="29"/>
      <c r="V82" s="30"/>
      <c r="W82" s="16">
        <f t="shared" si="10"/>
        <v>0</v>
      </c>
      <c r="X82" s="17"/>
      <c r="Y82" s="18">
        <f t="shared" si="11"/>
        <v>0</v>
      </c>
      <c r="Z82" s="18"/>
      <c r="AA82" s="19"/>
    </row>
    <row r="83" spans="1:27" ht="15.75" customHeight="1">
      <c r="A83" s="595"/>
      <c r="B83" s="598"/>
      <c r="C83" s="584"/>
      <c r="D83" s="584"/>
      <c r="E83" s="602"/>
      <c r="F83" s="528"/>
      <c r="G83" s="574"/>
      <c r="H83" s="576"/>
      <c r="I83" s="590"/>
      <c r="J83" s="581"/>
      <c r="K83" s="584"/>
      <c r="L83" s="522"/>
      <c r="M83" s="574"/>
      <c r="N83" s="574"/>
      <c r="O83" s="574"/>
      <c r="P83" s="522"/>
      <c r="Q83" s="577"/>
      <c r="R83" s="27"/>
      <c r="S83" s="18"/>
      <c r="T83" s="28"/>
      <c r="U83" s="29"/>
      <c r="V83" s="30"/>
      <c r="W83" s="16">
        <f t="shared" si="10"/>
        <v>0</v>
      </c>
      <c r="X83" s="17"/>
      <c r="Y83" s="18">
        <f t="shared" si="11"/>
        <v>0</v>
      </c>
      <c r="Z83" s="18"/>
      <c r="AA83" s="19"/>
    </row>
    <row r="84" spans="1:27" ht="15.75" customHeight="1">
      <c r="A84" s="595"/>
      <c r="B84" s="598"/>
      <c r="C84" s="584"/>
      <c r="D84" s="584"/>
      <c r="E84" s="602"/>
      <c r="F84" s="528"/>
      <c r="G84" s="574"/>
      <c r="H84" s="576"/>
      <c r="I84" s="590"/>
      <c r="J84" s="581"/>
      <c r="K84" s="584"/>
      <c r="L84" s="522"/>
      <c r="M84" s="574"/>
      <c r="N84" s="574"/>
      <c r="O84" s="574"/>
      <c r="P84" s="522"/>
      <c r="Q84" s="577"/>
      <c r="R84" s="27"/>
      <c r="S84" s="18"/>
      <c r="T84" s="28"/>
      <c r="U84" s="29"/>
      <c r="V84" s="30"/>
      <c r="W84" s="16">
        <f t="shared" si="10"/>
        <v>0</v>
      </c>
      <c r="X84" s="17"/>
      <c r="Y84" s="18">
        <f t="shared" si="11"/>
        <v>0</v>
      </c>
      <c r="Z84" s="18"/>
      <c r="AA84" s="19"/>
    </row>
    <row r="85" spans="1:27" ht="15.75" customHeight="1">
      <c r="A85" s="595"/>
      <c r="B85" s="598"/>
      <c r="C85" s="584"/>
      <c r="D85" s="584"/>
      <c r="E85" s="602"/>
      <c r="F85" s="528"/>
      <c r="G85" s="574"/>
      <c r="H85" s="576"/>
      <c r="I85" s="590"/>
      <c r="J85" s="582"/>
      <c r="K85" s="585"/>
      <c r="L85" s="522"/>
      <c r="M85" s="574"/>
      <c r="N85" s="574"/>
      <c r="O85" s="574"/>
      <c r="P85" s="522"/>
      <c r="Q85" s="577"/>
      <c r="R85" s="31"/>
      <c r="S85" s="18"/>
      <c r="T85" s="28"/>
      <c r="U85" s="29"/>
      <c r="V85" s="30"/>
      <c r="W85" s="16">
        <f t="shared" si="10"/>
        <v>0</v>
      </c>
      <c r="X85" s="17"/>
      <c r="Y85" s="18">
        <f t="shared" si="11"/>
        <v>0</v>
      </c>
      <c r="Z85" s="18"/>
      <c r="AA85" s="19"/>
    </row>
    <row r="86" spans="1:27" ht="15.75" customHeight="1">
      <c r="A86" s="595"/>
      <c r="B86" s="598"/>
      <c r="C86" s="584"/>
      <c r="D86" s="584"/>
      <c r="E86" s="602"/>
      <c r="F86" s="528"/>
      <c r="G86" s="574"/>
      <c r="H86" s="576"/>
      <c r="I86" s="590"/>
      <c r="J86" s="580"/>
      <c r="K86" s="583"/>
      <c r="L86" s="522"/>
      <c r="M86" s="586"/>
      <c r="N86" s="576"/>
      <c r="O86" s="576"/>
      <c r="P86" s="576"/>
      <c r="Q86" s="577"/>
      <c r="R86" s="27"/>
      <c r="S86" s="18"/>
      <c r="T86" s="18"/>
      <c r="U86" s="18"/>
      <c r="V86" s="19"/>
      <c r="W86" s="16">
        <f t="shared" si="10"/>
        <v>0</v>
      </c>
      <c r="X86" s="17"/>
      <c r="Y86" s="18">
        <f t="shared" si="11"/>
        <v>0</v>
      </c>
      <c r="Z86" s="18"/>
      <c r="AA86" s="19"/>
    </row>
    <row r="87" spans="1:27" ht="15.75" customHeight="1">
      <c r="A87" s="595"/>
      <c r="B87" s="598"/>
      <c r="C87" s="584"/>
      <c r="D87" s="584"/>
      <c r="E87" s="602"/>
      <c r="F87" s="528"/>
      <c r="G87" s="574"/>
      <c r="H87" s="576"/>
      <c r="I87" s="590"/>
      <c r="J87" s="581"/>
      <c r="K87" s="584"/>
      <c r="L87" s="522"/>
      <c r="M87" s="586"/>
      <c r="N87" s="576"/>
      <c r="O87" s="576"/>
      <c r="P87" s="576"/>
      <c r="Q87" s="577"/>
      <c r="R87" s="27"/>
      <c r="S87" s="18"/>
      <c r="T87" s="18"/>
      <c r="U87" s="18"/>
      <c r="V87" s="19"/>
      <c r="W87" s="16"/>
      <c r="X87" s="17"/>
      <c r="Y87" s="18"/>
      <c r="Z87" s="18"/>
      <c r="AA87" s="19"/>
    </row>
    <row r="88" spans="1:27" ht="15.75" customHeight="1">
      <c r="A88" s="595"/>
      <c r="B88" s="598"/>
      <c r="C88" s="584"/>
      <c r="D88" s="584"/>
      <c r="E88" s="602"/>
      <c r="F88" s="528"/>
      <c r="G88" s="574"/>
      <c r="H88" s="576"/>
      <c r="I88" s="590"/>
      <c r="J88" s="581"/>
      <c r="K88" s="584"/>
      <c r="L88" s="522"/>
      <c r="M88" s="574"/>
      <c r="N88" s="576"/>
      <c r="O88" s="576"/>
      <c r="P88" s="576"/>
      <c r="Q88" s="577"/>
      <c r="R88" s="27"/>
      <c r="S88" s="18"/>
      <c r="T88" s="18"/>
      <c r="U88" s="18"/>
      <c r="V88" s="19"/>
      <c r="W88" s="16">
        <f t="shared" ref="W88:W94" si="12">V88-U88</f>
        <v>0</v>
      </c>
      <c r="X88" s="17"/>
      <c r="Y88" s="18">
        <f t="shared" ref="Y88:Y94" si="13">IF(X88="ejecutado",1,0)</f>
        <v>0</v>
      </c>
      <c r="Z88" s="18"/>
      <c r="AA88" s="19"/>
    </row>
    <row r="89" spans="1:27" ht="15.75" customHeight="1">
      <c r="A89" s="595"/>
      <c r="B89" s="598"/>
      <c r="C89" s="584"/>
      <c r="D89" s="584"/>
      <c r="E89" s="602"/>
      <c r="F89" s="528"/>
      <c r="G89" s="574"/>
      <c r="H89" s="576"/>
      <c r="I89" s="590"/>
      <c r="J89" s="581"/>
      <c r="K89" s="584"/>
      <c r="L89" s="522"/>
      <c r="M89" s="574"/>
      <c r="N89" s="576"/>
      <c r="O89" s="576"/>
      <c r="P89" s="576"/>
      <c r="Q89" s="577"/>
      <c r="R89" s="31"/>
      <c r="S89" s="18"/>
      <c r="T89" s="18"/>
      <c r="U89" s="18"/>
      <c r="V89" s="19"/>
      <c r="W89" s="16">
        <f t="shared" si="12"/>
        <v>0</v>
      </c>
      <c r="X89" s="17"/>
      <c r="Y89" s="18">
        <f t="shared" si="13"/>
        <v>0</v>
      </c>
      <c r="Z89" s="18"/>
      <c r="AA89" s="19"/>
    </row>
    <row r="90" spans="1:27" ht="15.75" customHeight="1">
      <c r="A90" s="595"/>
      <c r="B90" s="598"/>
      <c r="C90" s="584"/>
      <c r="D90" s="584"/>
      <c r="E90" s="602"/>
      <c r="F90" s="528"/>
      <c r="G90" s="574"/>
      <c r="H90" s="576"/>
      <c r="I90" s="590"/>
      <c r="J90" s="581"/>
      <c r="K90" s="584"/>
      <c r="L90" s="522"/>
      <c r="M90" s="574"/>
      <c r="N90" s="576"/>
      <c r="O90" s="576"/>
      <c r="P90" s="576"/>
      <c r="Q90" s="577"/>
      <c r="R90" s="31"/>
      <c r="S90" s="18"/>
      <c r="T90" s="18"/>
      <c r="U90" s="18"/>
      <c r="V90" s="19"/>
      <c r="W90" s="16">
        <f t="shared" si="12"/>
        <v>0</v>
      </c>
      <c r="X90" s="17"/>
      <c r="Y90" s="18">
        <f t="shared" si="13"/>
        <v>0</v>
      </c>
      <c r="Z90" s="18"/>
      <c r="AA90" s="19"/>
    </row>
    <row r="91" spans="1:27" ht="15.75" customHeight="1">
      <c r="A91" s="595"/>
      <c r="B91" s="598"/>
      <c r="C91" s="584"/>
      <c r="D91" s="584"/>
      <c r="E91" s="602"/>
      <c r="F91" s="528"/>
      <c r="G91" s="574"/>
      <c r="H91" s="576"/>
      <c r="I91" s="590"/>
      <c r="J91" s="581"/>
      <c r="K91" s="584"/>
      <c r="L91" s="522"/>
      <c r="M91" s="574"/>
      <c r="N91" s="576"/>
      <c r="O91" s="576"/>
      <c r="P91" s="576"/>
      <c r="Q91" s="577"/>
      <c r="R91" s="31"/>
      <c r="S91" s="18"/>
      <c r="T91" s="18"/>
      <c r="U91" s="18"/>
      <c r="V91" s="19"/>
      <c r="W91" s="16">
        <f t="shared" si="12"/>
        <v>0</v>
      </c>
      <c r="X91" s="17"/>
      <c r="Y91" s="18">
        <f t="shared" si="13"/>
        <v>0</v>
      </c>
      <c r="Z91" s="18"/>
      <c r="AA91" s="19"/>
    </row>
    <row r="92" spans="1:27" ht="15.75" customHeight="1">
      <c r="A92" s="595"/>
      <c r="B92" s="598"/>
      <c r="C92" s="584"/>
      <c r="D92" s="584"/>
      <c r="E92" s="602"/>
      <c r="F92" s="528"/>
      <c r="G92" s="574"/>
      <c r="H92" s="576"/>
      <c r="I92" s="590"/>
      <c r="J92" s="581"/>
      <c r="K92" s="584"/>
      <c r="L92" s="522"/>
      <c r="M92" s="574"/>
      <c r="N92" s="576"/>
      <c r="O92" s="576"/>
      <c r="P92" s="576"/>
      <c r="Q92" s="577"/>
      <c r="R92" s="31"/>
      <c r="S92" s="18"/>
      <c r="T92" s="18"/>
      <c r="U92" s="18"/>
      <c r="V92" s="19"/>
      <c r="W92" s="16">
        <f t="shared" si="12"/>
        <v>0</v>
      </c>
      <c r="X92" s="17"/>
      <c r="Y92" s="18">
        <f t="shared" si="13"/>
        <v>0</v>
      </c>
      <c r="Z92" s="18"/>
      <c r="AA92" s="19"/>
    </row>
    <row r="93" spans="1:27" ht="15.75" customHeight="1">
      <c r="A93" s="595"/>
      <c r="B93" s="598"/>
      <c r="C93" s="584"/>
      <c r="D93" s="584"/>
      <c r="E93" s="602"/>
      <c r="F93" s="528"/>
      <c r="G93" s="574"/>
      <c r="H93" s="576"/>
      <c r="I93" s="590"/>
      <c r="J93" s="581"/>
      <c r="K93" s="584"/>
      <c r="L93" s="522"/>
      <c r="M93" s="574"/>
      <c r="N93" s="576"/>
      <c r="O93" s="576"/>
      <c r="P93" s="576"/>
      <c r="Q93" s="577"/>
      <c r="R93" s="31"/>
      <c r="S93" s="18"/>
      <c r="T93" s="18"/>
      <c r="U93" s="18"/>
      <c r="V93" s="19"/>
      <c r="W93" s="16">
        <f t="shared" si="12"/>
        <v>0</v>
      </c>
      <c r="X93" s="17"/>
      <c r="Y93" s="18">
        <f t="shared" si="13"/>
        <v>0</v>
      </c>
      <c r="Z93" s="18"/>
      <c r="AA93" s="19"/>
    </row>
    <row r="94" spans="1:27" ht="15.75" customHeight="1" thickBot="1">
      <c r="A94" s="596"/>
      <c r="B94" s="599"/>
      <c r="C94" s="600"/>
      <c r="D94" s="600"/>
      <c r="E94" s="603"/>
      <c r="F94" s="529"/>
      <c r="G94" s="575"/>
      <c r="H94" s="588"/>
      <c r="I94" s="591"/>
      <c r="J94" s="582"/>
      <c r="K94" s="585"/>
      <c r="L94" s="522"/>
      <c r="M94" s="574"/>
      <c r="N94" s="576"/>
      <c r="O94" s="576"/>
      <c r="P94" s="576"/>
      <c r="Q94" s="577"/>
      <c r="R94" s="31"/>
      <c r="S94" s="18"/>
      <c r="T94" s="18"/>
      <c r="U94" s="18"/>
      <c r="V94" s="19"/>
      <c r="W94" s="16">
        <f t="shared" si="12"/>
        <v>0</v>
      </c>
      <c r="X94" s="17"/>
      <c r="Y94" s="18">
        <f t="shared" si="13"/>
        <v>0</v>
      </c>
      <c r="Z94" s="18"/>
      <c r="AA94" s="19"/>
    </row>
    <row r="95" spans="1:27">
      <c r="R95" s="1"/>
    </row>
    <row r="96" spans="1:27">
      <c r="R96" s="1"/>
    </row>
  </sheetData>
  <mergeCells count="181">
    <mergeCell ref="B2:D4"/>
    <mergeCell ref="E2:AA2"/>
    <mergeCell ref="E3:P3"/>
    <mergeCell ref="Q3:AA3"/>
    <mergeCell ref="E4:AA4"/>
    <mergeCell ref="A6:A7"/>
    <mergeCell ref="B6:E6"/>
    <mergeCell ref="F6:I6"/>
    <mergeCell ref="J6:Q6"/>
    <mergeCell ref="R6:V6"/>
    <mergeCell ref="X6:X7"/>
    <mergeCell ref="Y6:Y7"/>
    <mergeCell ref="Z6:AA6"/>
    <mergeCell ref="D7:E7"/>
    <mergeCell ref="A8:A10"/>
    <mergeCell ref="B8:B10"/>
    <mergeCell ref="C8:C10"/>
    <mergeCell ref="D8:D10"/>
    <mergeCell ref="E8:E10"/>
    <mergeCell ref="F8:F10"/>
    <mergeCell ref="N8:N10"/>
    <mergeCell ref="O8:O10"/>
    <mergeCell ref="P8:P10"/>
    <mergeCell ref="Q8:Q10"/>
    <mergeCell ref="A11:A24"/>
    <mergeCell ref="B11:B24"/>
    <mergeCell ref="C11:C24"/>
    <mergeCell ref="D11:D24"/>
    <mergeCell ref="E11:E24"/>
    <mergeCell ref="G8:G10"/>
    <mergeCell ref="H8:H10"/>
    <mergeCell ref="I8:I10"/>
    <mergeCell ref="J8:J10"/>
    <mergeCell ref="K8:K10"/>
    <mergeCell ref="L8:L10"/>
    <mergeCell ref="F11:F24"/>
    <mergeCell ref="G11:G24"/>
    <mergeCell ref="H11:H24"/>
    <mergeCell ref="I11:I24"/>
    <mergeCell ref="J11:J15"/>
    <mergeCell ref="K11:K15"/>
    <mergeCell ref="J16:J24"/>
    <mergeCell ref="K16:K24"/>
    <mergeCell ref="M8:M10"/>
    <mergeCell ref="L16:L24"/>
    <mergeCell ref="M16:M24"/>
    <mergeCell ref="N16:N24"/>
    <mergeCell ref="O16:O24"/>
    <mergeCell ref="P16:P24"/>
    <mergeCell ref="Q16:Q24"/>
    <mergeCell ref="L11:L15"/>
    <mergeCell ref="M11:M15"/>
    <mergeCell ref="N11:N15"/>
    <mergeCell ref="O11:O15"/>
    <mergeCell ref="P11:P15"/>
    <mergeCell ref="Q11:Q15"/>
    <mergeCell ref="P25:P29"/>
    <mergeCell ref="Q25:Q29"/>
    <mergeCell ref="J30:J38"/>
    <mergeCell ref="K30:K38"/>
    <mergeCell ref="L30:L38"/>
    <mergeCell ref="M30:M38"/>
    <mergeCell ref="N30:N38"/>
    <mergeCell ref="J25:J29"/>
    <mergeCell ref="K25:K29"/>
    <mergeCell ref="L25:L29"/>
    <mergeCell ref="O30:O38"/>
    <mergeCell ref="P30:P38"/>
    <mergeCell ref="Q30:Q38"/>
    <mergeCell ref="I25:I38"/>
    <mergeCell ref="A25:A38"/>
    <mergeCell ref="B25:B38"/>
    <mergeCell ref="C25:C38"/>
    <mergeCell ref="D25:D38"/>
    <mergeCell ref="E25:E38"/>
    <mergeCell ref="F25:F38"/>
    <mergeCell ref="N39:N43"/>
    <mergeCell ref="O39:O43"/>
    <mergeCell ref="I39:I52"/>
    <mergeCell ref="A39:A52"/>
    <mergeCell ref="B39:B52"/>
    <mergeCell ref="C39:C52"/>
    <mergeCell ref="D39:D52"/>
    <mergeCell ref="E39:E52"/>
    <mergeCell ref="F39:F52"/>
    <mergeCell ref="G39:G52"/>
    <mergeCell ref="G25:G38"/>
    <mergeCell ref="H25:H38"/>
    <mergeCell ref="M25:M29"/>
    <mergeCell ref="N25:N29"/>
    <mergeCell ref="O25:O29"/>
    <mergeCell ref="P39:P43"/>
    <mergeCell ref="Q39:Q43"/>
    <mergeCell ref="J44:J52"/>
    <mergeCell ref="K44:K52"/>
    <mergeCell ref="L44:L52"/>
    <mergeCell ref="M44:M52"/>
    <mergeCell ref="N44:N52"/>
    <mergeCell ref="O44:O52"/>
    <mergeCell ref="J39:J43"/>
    <mergeCell ref="K39:K43"/>
    <mergeCell ref="L39:L43"/>
    <mergeCell ref="M39:M43"/>
    <mergeCell ref="P44:P52"/>
    <mergeCell ref="Q44:Q52"/>
    <mergeCell ref="A53:A66"/>
    <mergeCell ref="B53:B66"/>
    <mergeCell ref="C53:C66"/>
    <mergeCell ref="D53:D66"/>
    <mergeCell ref="E53:E66"/>
    <mergeCell ref="F53:F66"/>
    <mergeCell ref="G53:G66"/>
    <mergeCell ref="H53:H66"/>
    <mergeCell ref="H39:H52"/>
    <mergeCell ref="N58:N66"/>
    <mergeCell ref="O58:O66"/>
    <mergeCell ref="P58:P66"/>
    <mergeCell ref="J53:J57"/>
    <mergeCell ref="K53:K57"/>
    <mergeCell ref="L53:L57"/>
    <mergeCell ref="M53:M57"/>
    <mergeCell ref="N53:N57"/>
    <mergeCell ref="Q58:Q66"/>
    <mergeCell ref="A67:A80"/>
    <mergeCell ref="B67:B80"/>
    <mergeCell ref="C67:C80"/>
    <mergeCell ref="D67:D80"/>
    <mergeCell ref="E67:E80"/>
    <mergeCell ref="F67:F80"/>
    <mergeCell ref="G67:G80"/>
    <mergeCell ref="H67:H80"/>
    <mergeCell ref="I67:I80"/>
    <mergeCell ref="I53:I66"/>
    <mergeCell ref="P67:P71"/>
    <mergeCell ref="Q67:Q71"/>
    <mergeCell ref="J72:J80"/>
    <mergeCell ref="K72:K80"/>
    <mergeCell ref="L72:L80"/>
    <mergeCell ref="M72:M80"/>
    <mergeCell ref="N72:N80"/>
    <mergeCell ref="O72:O80"/>
    <mergeCell ref="P72:P80"/>
    <mergeCell ref="Q72:Q80"/>
    <mergeCell ref="J67:J71"/>
    <mergeCell ref="K67:K71"/>
    <mergeCell ref="L67:L71"/>
    <mergeCell ref="M67:M71"/>
    <mergeCell ref="N67:N71"/>
    <mergeCell ref="O67:O71"/>
    <mergeCell ref="O53:O57"/>
    <mergeCell ref="P53:P57"/>
    <mergeCell ref="Q53:Q57"/>
    <mergeCell ref="J58:J66"/>
    <mergeCell ref="K58:K66"/>
    <mergeCell ref="L58:L66"/>
    <mergeCell ref="M58:M66"/>
    <mergeCell ref="G81:G94"/>
    <mergeCell ref="H81:H94"/>
    <mergeCell ref="I81:I94"/>
    <mergeCell ref="J81:J85"/>
    <mergeCell ref="K81:K85"/>
    <mergeCell ref="L81:L85"/>
    <mergeCell ref="A81:A94"/>
    <mergeCell ref="B81:B94"/>
    <mergeCell ref="C81:C94"/>
    <mergeCell ref="D81:D94"/>
    <mergeCell ref="E81:E94"/>
    <mergeCell ref="F81:F94"/>
    <mergeCell ref="O86:O94"/>
    <mergeCell ref="P86:P94"/>
    <mergeCell ref="Q86:Q94"/>
    <mergeCell ref="M81:M85"/>
    <mergeCell ref="N81:N85"/>
    <mergeCell ref="O81:O85"/>
    <mergeCell ref="P81:P85"/>
    <mergeCell ref="Q81:Q85"/>
    <mergeCell ref="J86:J94"/>
    <mergeCell ref="K86:K94"/>
    <mergeCell ref="L86:L94"/>
    <mergeCell ref="M86:M94"/>
    <mergeCell ref="N86:N94"/>
  </mergeCells>
  <dataValidations count="4">
    <dataValidation type="list" allowBlank="1" showInputMessage="1" showErrorMessage="1" sqref="F8:F10" xr:uid="{00000000-0002-0000-0200-000000000000}">
      <formula1>INDIRECT($D$8)</formula1>
    </dataValidation>
    <dataValidation type="list" allowBlank="1" showInputMessage="1" showErrorMessage="1" sqref="F11:F94" xr:uid="{00000000-0002-0000-0200-000001000000}">
      <formula1>INDIRECT($D11)</formula1>
    </dataValidation>
    <dataValidation type="list" allowBlank="1" showInputMessage="1" showErrorMessage="1" sqref="K72:K80 K86:K94 K30:K38 K16:K24 K44:K52 K58:K66" xr:uid="{00000000-0002-0000-0200-000002000000}">
      <formula1>$H$4:$H$10</formula1>
    </dataValidation>
    <dataValidation type="list" allowBlank="1" showInputMessage="1" showErrorMessage="1" sqref="J72:J80 J58:J66 J44:J52 J16:J24 J30:J38 J86:J94" xr:uid="{00000000-0002-0000-0200-000003000000}">
      <formula1>$G$4:$G$10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'C:\Users\cristina.sierra\Downloads\[DESI-FM-005_V12_Formato_Plan_de_Accion_Comunicaciones.xlsx]Vinculos '!#REF!</xm:f>
          </x14:formula1>
          <xm:sqref>I8 I11 I25 I67 I39 I53 I81 J8:K15 J25:K29 J67:K71 J39:K43 J53:K57 J81:K85 X8:X94 S8:S94 B8:D94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103"/>
  <sheetViews>
    <sheetView zoomScale="58" zoomScaleNormal="58" workbookViewId="0">
      <selection activeCell="G108" sqref="G108"/>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33.8867187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5" thickBot="1"/>
    <row r="6" spans="1:31" ht="20.25" customHeight="1" thickBot="1">
      <c r="A6" s="530" t="s">
        <v>4</v>
      </c>
      <c r="B6" s="540" t="s">
        <v>5</v>
      </c>
      <c r="C6" s="541"/>
      <c r="D6" s="541"/>
      <c r="E6" s="541"/>
      <c r="F6" s="542" t="s">
        <v>6</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31" ht="70.2" thickBot="1">
      <c r="A7" s="604"/>
      <c r="B7" s="89" t="s">
        <v>12</v>
      </c>
      <c r="C7" s="5" t="s">
        <v>13</v>
      </c>
      <c r="D7" s="607" t="s">
        <v>14</v>
      </c>
      <c r="E7" s="608"/>
      <c r="F7" s="90" t="s">
        <v>15</v>
      </c>
      <c r="G7" s="91" t="s">
        <v>16</v>
      </c>
      <c r="H7" s="91" t="s">
        <v>10</v>
      </c>
      <c r="I7" s="92" t="s">
        <v>17</v>
      </c>
      <c r="J7" s="177" t="s">
        <v>18</v>
      </c>
      <c r="K7" s="178" t="s">
        <v>19</v>
      </c>
      <c r="L7" s="178" t="s">
        <v>33</v>
      </c>
      <c r="M7" s="178" t="s">
        <v>20</v>
      </c>
      <c r="N7" s="178" t="s">
        <v>21</v>
      </c>
      <c r="O7" s="178" t="s">
        <v>34</v>
      </c>
      <c r="P7" s="178" t="s">
        <v>22</v>
      </c>
      <c r="Q7" s="179" t="s">
        <v>10</v>
      </c>
      <c r="R7" s="299" t="s">
        <v>23</v>
      </c>
      <c r="S7" s="201" t="s">
        <v>24</v>
      </c>
      <c r="T7" s="201" t="s">
        <v>16</v>
      </c>
      <c r="U7" s="201" t="s">
        <v>35</v>
      </c>
      <c r="V7" s="202" t="s">
        <v>36</v>
      </c>
      <c r="W7" s="6"/>
      <c r="X7" s="605"/>
      <c r="Y7" s="606"/>
      <c r="Z7" s="7" t="s">
        <v>25</v>
      </c>
      <c r="AA7" s="8" t="s">
        <v>26</v>
      </c>
    </row>
    <row r="8" spans="1:31" ht="27.75" customHeight="1">
      <c r="A8" s="1004">
        <v>1</v>
      </c>
      <c r="B8" s="796" t="s">
        <v>217</v>
      </c>
      <c r="C8" s="593" t="s">
        <v>343</v>
      </c>
      <c r="D8" s="593" t="s">
        <v>27</v>
      </c>
      <c r="E8" s="653" t="str">
        <f>VLOOKUP(D8,'[20]Vinculos '!$D$3:$E$8,2,FALSE)</f>
        <v>3. Mejorar el estado de la malla vial local, intermedia, rural, y de la ciclo-infraestructura de Bogotá D.C., a través de la formulación e implementación de un modelo de conservación.</v>
      </c>
      <c r="F8" s="1028" t="s">
        <v>28</v>
      </c>
      <c r="G8" s="578">
        <v>1</v>
      </c>
      <c r="H8" s="578">
        <v>0</v>
      </c>
      <c r="I8" s="589" t="s">
        <v>29</v>
      </c>
      <c r="J8" s="592" t="s">
        <v>89</v>
      </c>
      <c r="K8" s="593" t="s">
        <v>209</v>
      </c>
      <c r="L8" s="521" t="s">
        <v>344</v>
      </c>
      <c r="M8" s="578">
        <v>0.5</v>
      </c>
      <c r="N8" s="555">
        <v>45293</v>
      </c>
      <c r="O8" s="555">
        <v>45473</v>
      </c>
      <c r="P8" s="521" t="s">
        <v>291</v>
      </c>
      <c r="Q8" s="578">
        <v>0</v>
      </c>
      <c r="R8" s="139" t="s">
        <v>345</v>
      </c>
      <c r="S8" s="9" t="s">
        <v>53</v>
      </c>
      <c r="T8" s="69">
        <v>0.2</v>
      </c>
      <c r="U8" s="70">
        <v>45293</v>
      </c>
      <c r="V8" s="71">
        <v>45381</v>
      </c>
      <c r="W8" s="10">
        <f t="shared" ref="W8:W13" si="0">V8-U8</f>
        <v>88</v>
      </c>
      <c r="X8" s="11" t="s">
        <v>123</v>
      </c>
      <c r="Y8" s="12">
        <f t="shared" ref="Y8:Y13" si="1">IF(X8="ejecutado",1,0)</f>
        <v>0</v>
      </c>
      <c r="Z8" s="12"/>
      <c r="AA8" s="13"/>
      <c r="AB8" s="14"/>
      <c r="AC8" s="14"/>
      <c r="AD8" s="14"/>
      <c r="AE8" s="14"/>
    </row>
    <row r="9" spans="1:31" ht="27.75" customHeight="1">
      <c r="A9" s="1005"/>
      <c r="B9" s="797"/>
      <c r="C9" s="584"/>
      <c r="D9" s="584"/>
      <c r="E9" s="654"/>
      <c r="F9" s="1029"/>
      <c r="G9" s="574"/>
      <c r="H9" s="574"/>
      <c r="I9" s="590"/>
      <c r="J9" s="581"/>
      <c r="K9" s="584"/>
      <c r="L9" s="522"/>
      <c r="M9" s="574"/>
      <c r="N9" s="574"/>
      <c r="O9" s="574"/>
      <c r="P9" s="522"/>
      <c r="Q9" s="574"/>
      <c r="R9" s="137" t="s">
        <v>346</v>
      </c>
      <c r="S9" s="15" t="s">
        <v>53</v>
      </c>
      <c r="T9" s="28">
        <v>0.2</v>
      </c>
      <c r="U9" s="29">
        <v>45293</v>
      </c>
      <c r="V9" s="30">
        <v>45381</v>
      </c>
      <c r="W9" s="16">
        <f t="shared" si="0"/>
        <v>88</v>
      </c>
      <c r="X9" s="17" t="s">
        <v>123</v>
      </c>
      <c r="Y9" s="18">
        <f t="shared" si="1"/>
        <v>0</v>
      </c>
      <c r="Z9" s="18"/>
      <c r="AA9" s="19"/>
      <c r="AB9" s="14"/>
      <c r="AC9" s="14"/>
      <c r="AD9" s="14"/>
      <c r="AE9" s="14"/>
    </row>
    <row r="10" spans="1:31" ht="27.75" customHeight="1">
      <c r="A10" s="1005"/>
      <c r="B10" s="797"/>
      <c r="C10" s="584"/>
      <c r="D10" s="584"/>
      <c r="E10" s="654"/>
      <c r="F10" s="1029"/>
      <c r="G10" s="574"/>
      <c r="H10" s="574"/>
      <c r="I10" s="590"/>
      <c r="J10" s="581"/>
      <c r="K10" s="584"/>
      <c r="L10" s="522"/>
      <c r="M10" s="574"/>
      <c r="N10" s="574"/>
      <c r="O10" s="574"/>
      <c r="P10" s="522"/>
      <c r="Q10" s="574"/>
      <c r="R10" s="137" t="s">
        <v>347</v>
      </c>
      <c r="S10" s="15" t="s">
        <v>53</v>
      </c>
      <c r="T10" s="28">
        <v>0.2</v>
      </c>
      <c r="U10" s="29">
        <v>45383</v>
      </c>
      <c r="V10" s="30">
        <v>45473</v>
      </c>
      <c r="W10" s="16">
        <f t="shared" si="0"/>
        <v>90</v>
      </c>
      <c r="X10" s="17" t="s">
        <v>123</v>
      </c>
      <c r="Y10" s="18">
        <f t="shared" si="1"/>
        <v>0</v>
      </c>
      <c r="Z10" s="18"/>
      <c r="AA10" s="19"/>
      <c r="AB10" s="14"/>
      <c r="AC10" s="14"/>
      <c r="AD10" s="14"/>
      <c r="AE10" s="14"/>
    </row>
    <row r="11" spans="1:31" ht="27.75" customHeight="1">
      <c r="A11" s="1005"/>
      <c r="B11" s="797"/>
      <c r="C11" s="584"/>
      <c r="D11" s="584"/>
      <c r="E11" s="654"/>
      <c r="F11" s="1029"/>
      <c r="G11" s="574"/>
      <c r="H11" s="574"/>
      <c r="I11" s="590"/>
      <c r="J11" s="581"/>
      <c r="K11" s="584"/>
      <c r="L11" s="522"/>
      <c r="M11" s="574"/>
      <c r="N11" s="574"/>
      <c r="O11" s="574"/>
      <c r="P11" s="522"/>
      <c r="Q11" s="574"/>
      <c r="R11" s="137" t="s">
        <v>348</v>
      </c>
      <c r="S11" s="15" t="s">
        <v>53</v>
      </c>
      <c r="T11" s="28">
        <v>0.2</v>
      </c>
      <c r="U11" s="29">
        <v>45383</v>
      </c>
      <c r="V11" s="30">
        <v>45473</v>
      </c>
      <c r="W11" s="16">
        <f t="shared" si="0"/>
        <v>90</v>
      </c>
      <c r="X11" s="17" t="s">
        <v>123</v>
      </c>
      <c r="Y11" s="18">
        <f t="shared" si="1"/>
        <v>0</v>
      </c>
      <c r="Z11" s="18"/>
      <c r="AA11" s="19"/>
      <c r="AB11" s="14"/>
      <c r="AC11" s="14"/>
      <c r="AD11" s="14"/>
      <c r="AE11" s="14"/>
    </row>
    <row r="12" spans="1:31" ht="27.75" customHeight="1" thickBot="1">
      <c r="A12" s="1005"/>
      <c r="B12" s="797"/>
      <c r="C12" s="584"/>
      <c r="D12" s="584"/>
      <c r="E12" s="654"/>
      <c r="F12" s="1029"/>
      <c r="G12" s="574"/>
      <c r="H12" s="574"/>
      <c r="I12" s="590"/>
      <c r="J12" s="652"/>
      <c r="K12" s="600"/>
      <c r="L12" s="523"/>
      <c r="M12" s="575"/>
      <c r="N12" s="575"/>
      <c r="O12" s="575"/>
      <c r="P12" s="523"/>
      <c r="Q12" s="575"/>
      <c r="R12" s="300" t="s">
        <v>349</v>
      </c>
      <c r="S12" s="141" t="s">
        <v>53</v>
      </c>
      <c r="T12" s="301">
        <v>0.2</v>
      </c>
      <c r="U12" s="183">
        <v>45383</v>
      </c>
      <c r="V12" s="184">
        <v>45473</v>
      </c>
      <c r="W12" s="16">
        <f t="shared" si="0"/>
        <v>90</v>
      </c>
      <c r="X12" s="147" t="s">
        <v>123</v>
      </c>
      <c r="Y12" s="148">
        <f t="shared" si="1"/>
        <v>0</v>
      </c>
      <c r="Z12" s="148"/>
      <c r="AA12" s="149"/>
      <c r="AB12" s="14"/>
      <c r="AC12" s="14"/>
      <c r="AD12" s="14"/>
      <c r="AE12" s="14"/>
    </row>
    <row r="13" spans="1:31" ht="27.75" customHeight="1">
      <c r="A13" s="1005"/>
      <c r="B13" s="797"/>
      <c r="C13" s="584"/>
      <c r="D13" s="584"/>
      <c r="E13" s="654"/>
      <c r="F13" s="1029"/>
      <c r="G13" s="574"/>
      <c r="H13" s="574"/>
      <c r="I13" s="590"/>
      <c r="J13" s="592" t="s">
        <v>89</v>
      </c>
      <c r="K13" s="593" t="s">
        <v>209</v>
      </c>
      <c r="L13" s="521" t="s">
        <v>350</v>
      </c>
      <c r="M13" s="578">
        <v>0.5</v>
      </c>
      <c r="N13" s="555">
        <v>45474</v>
      </c>
      <c r="O13" s="555">
        <v>45656</v>
      </c>
      <c r="P13" s="773" t="s">
        <v>219</v>
      </c>
      <c r="Q13" s="578">
        <v>0</v>
      </c>
      <c r="R13" s="139" t="s">
        <v>345</v>
      </c>
      <c r="S13" s="9" t="s">
        <v>53</v>
      </c>
      <c r="T13" s="69">
        <v>0.2</v>
      </c>
      <c r="U13" s="302">
        <v>45474</v>
      </c>
      <c r="V13" s="303">
        <v>45565</v>
      </c>
      <c r="W13" s="16">
        <f t="shared" si="0"/>
        <v>91</v>
      </c>
      <c r="X13" s="11" t="s">
        <v>123</v>
      </c>
      <c r="Y13" s="12">
        <f t="shared" si="1"/>
        <v>0</v>
      </c>
      <c r="Z13" s="12"/>
      <c r="AA13" s="13"/>
    </row>
    <row r="14" spans="1:31" ht="27.75" customHeight="1">
      <c r="A14" s="1005"/>
      <c r="B14" s="797"/>
      <c r="C14" s="584"/>
      <c r="D14" s="584"/>
      <c r="E14" s="654"/>
      <c r="F14" s="1029"/>
      <c r="G14" s="574"/>
      <c r="H14" s="574"/>
      <c r="I14" s="590"/>
      <c r="J14" s="581"/>
      <c r="K14" s="584"/>
      <c r="L14" s="522"/>
      <c r="M14" s="586"/>
      <c r="N14" s="574"/>
      <c r="O14" s="574"/>
      <c r="P14" s="574"/>
      <c r="Q14" s="574"/>
      <c r="R14" s="137" t="s">
        <v>346</v>
      </c>
      <c r="S14" s="15" t="s">
        <v>53</v>
      </c>
      <c r="T14" s="28">
        <v>0.2</v>
      </c>
      <c r="U14" s="304">
        <v>45474</v>
      </c>
      <c r="V14" s="305">
        <v>45565</v>
      </c>
      <c r="W14" s="16"/>
      <c r="X14" s="17" t="s">
        <v>123</v>
      </c>
      <c r="Y14" s="18">
        <f>IF(X14="ejecutado",1,0)</f>
        <v>0</v>
      </c>
      <c r="Z14" s="18"/>
      <c r="AA14" s="19"/>
    </row>
    <row r="15" spans="1:31" ht="27.75" customHeight="1">
      <c r="A15" s="1005"/>
      <c r="B15" s="797"/>
      <c r="C15" s="584"/>
      <c r="D15" s="584"/>
      <c r="E15" s="654"/>
      <c r="F15" s="1029"/>
      <c r="G15" s="574"/>
      <c r="H15" s="574"/>
      <c r="I15" s="590"/>
      <c r="J15" s="581"/>
      <c r="K15" s="584"/>
      <c r="L15" s="522"/>
      <c r="M15" s="574"/>
      <c r="N15" s="574"/>
      <c r="O15" s="574"/>
      <c r="P15" s="574"/>
      <c r="Q15" s="574"/>
      <c r="R15" s="137" t="s">
        <v>347</v>
      </c>
      <c r="S15" s="15" t="s">
        <v>53</v>
      </c>
      <c r="T15" s="28">
        <v>0.2</v>
      </c>
      <c r="U15" s="304">
        <v>45566</v>
      </c>
      <c r="V15" s="305">
        <v>45656</v>
      </c>
      <c r="W15" s="16">
        <f t="shared" ref="W15:W23" si="2">V15-U15</f>
        <v>90</v>
      </c>
      <c r="X15" s="17" t="s">
        <v>123</v>
      </c>
      <c r="Y15" s="18">
        <f t="shared" ref="Y15:Y23" si="3">IF(X15="ejecutado",1,0)</f>
        <v>0</v>
      </c>
      <c r="Z15" s="18"/>
      <c r="AA15" s="19"/>
    </row>
    <row r="16" spans="1:31" ht="27.75" customHeight="1">
      <c r="A16" s="1005"/>
      <c r="B16" s="797"/>
      <c r="C16" s="584"/>
      <c r="D16" s="584"/>
      <c r="E16" s="654"/>
      <c r="F16" s="1029"/>
      <c r="G16" s="574"/>
      <c r="H16" s="574"/>
      <c r="I16" s="590"/>
      <c r="J16" s="581"/>
      <c r="K16" s="584"/>
      <c r="L16" s="522"/>
      <c r="M16" s="574"/>
      <c r="N16" s="574"/>
      <c r="O16" s="574"/>
      <c r="P16" s="574"/>
      <c r="Q16" s="574"/>
      <c r="R16" s="137" t="s">
        <v>348</v>
      </c>
      <c r="S16" s="15" t="s">
        <v>53</v>
      </c>
      <c r="T16" s="28">
        <v>0.2</v>
      </c>
      <c r="U16" s="304">
        <v>45566</v>
      </c>
      <c r="V16" s="305">
        <v>45656</v>
      </c>
      <c r="W16" s="16">
        <f t="shared" si="2"/>
        <v>90</v>
      </c>
      <c r="X16" s="17" t="s">
        <v>123</v>
      </c>
      <c r="Y16" s="18">
        <f t="shared" si="3"/>
        <v>0</v>
      </c>
      <c r="Z16" s="18"/>
      <c r="AA16" s="19"/>
    </row>
    <row r="17" spans="1:27" ht="27.75" customHeight="1" thickBot="1">
      <c r="A17" s="1006"/>
      <c r="B17" s="1007"/>
      <c r="C17" s="600"/>
      <c r="D17" s="600"/>
      <c r="E17" s="655"/>
      <c r="F17" s="1030"/>
      <c r="G17" s="575"/>
      <c r="H17" s="575"/>
      <c r="I17" s="591"/>
      <c r="J17" s="652"/>
      <c r="K17" s="600"/>
      <c r="L17" s="523"/>
      <c r="M17" s="575"/>
      <c r="N17" s="575"/>
      <c r="O17" s="575"/>
      <c r="P17" s="575"/>
      <c r="Q17" s="575"/>
      <c r="R17" s="300" t="s">
        <v>349</v>
      </c>
      <c r="S17" s="141" t="s">
        <v>53</v>
      </c>
      <c r="T17" s="301">
        <v>0.2</v>
      </c>
      <c r="U17" s="306">
        <v>45566</v>
      </c>
      <c r="V17" s="307">
        <v>45656</v>
      </c>
      <c r="W17" s="16">
        <f t="shared" si="2"/>
        <v>90</v>
      </c>
      <c r="X17" s="147" t="s">
        <v>123</v>
      </c>
      <c r="Y17" s="148">
        <f t="shared" si="3"/>
        <v>0</v>
      </c>
      <c r="Z17" s="148"/>
      <c r="AA17" s="149"/>
    </row>
    <row r="18" spans="1:27" ht="15.75" hidden="1" customHeight="1">
      <c r="A18" s="594"/>
      <c r="B18" s="597"/>
      <c r="C18" s="593"/>
      <c r="D18" s="593"/>
      <c r="E18" s="601"/>
      <c r="F18" s="527"/>
      <c r="G18" s="578"/>
      <c r="H18" s="587"/>
      <c r="I18" s="589"/>
      <c r="J18" s="592"/>
      <c r="K18" s="593"/>
      <c r="L18" s="521"/>
      <c r="M18" s="578"/>
      <c r="N18" s="555"/>
      <c r="O18" s="555"/>
      <c r="P18" s="521"/>
      <c r="Q18" s="579"/>
      <c r="R18" s="22"/>
      <c r="S18" s="23"/>
      <c r="T18" s="24"/>
      <c r="U18" s="25"/>
      <c r="V18" s="26"/>
      <c r="W18" s="10">
        <f t="shared" si="2"/>
        <v>0</v>
      </c>
      <c r="X18" s="11"/>
      <c r="Y18" s="12">
        <f t="shared" si="3"/>
        <v>0</v>
      </c>
      <c r="Z18" s="12"/>
      <c r="AA18" s="13"/>
    </row>
    <row r="19" spans="1:27" ht="15.75" hidden="1" customHeight="1">
      <c r="A19" s="595"/>
      <c r="B19" s="598"/>
      <c r="C19" s="584"/>
      <c r="D19" s="584"/>
      <c r="E19" s="602"/>
      <c r="F19" s="528"/>
      <c r="G19" s="574"/>
      <c r="H19" s="576"/>
      <c r="I19" s="590"/>
      <c r="J19" s="581"/>
      <c r="K19" s="584"/>
      <c r="L19" s="522"/>
      <c r="M19" s="574"/>
      <c r="N19" s="574"/>
      <c r="O19" s="574"/>
      <c r="P19" s="522"/>
      <c r="Q19" s="577"/>
      <c r="R19" s="27"/>
      <c r="S19" s="18"/>
      <c r="T19" s="28"/>
      <c r="U19" s="29"/>
      <c r="V19" s="30"/>
      <c r="W19" s="16">
        <f t="shared" si="2"/>
        <v>0</v>
      </c>
      <c r="X19" s="17"/>
      <c r="Y19" s="18">
        <f t="shared" si="3"/>
        <v>0</v>
      </c>
      <c r="Z19" s="18"/>
      <c r="AA19" s="19"/>
    </row>
    <row r="20" spans="1:27" ht="15.75" hidden="1" customHeight="1">
      <c r="A20" s="595"/>
      <c r="B20" s="598"/>
      <c r="C20" s="584"/>
      <c r="D20" s="584"/>
      <c r="E20" s="602"/>
      <c r="F20" s="528"/>
      <c r="G20" s="574"/>
      <c r="H20" s="576"/>
      <c r="I20" s="590"/>
      <c r="J20" s="581"/>
      <c r="K20" s="584"/>
      <c r="L20" s="522"/>
      <c r="M20" s="574"/>
      <c r="N20" s="574"/>
      <c r="O20" s="574"/>
      <c r="P20" s="522"/>
      <c r="Q20" s="577"/>
      <c r="R20" s="27"/>
      <c r="S20" s="18"/>
      <c r="T20" s="28"/>
      <c r="U20" s="29"/>
      <c r="V20" s="30"/>
      <c r="W20" s="16">
        <f t="shared" si="2"/>
        <v>0</v>
      </c>
      <c r="X20" s="17"/>
      <c r="Y20" s="18">
        <f t="shared" si="3"/>
        <v>0</v>
      </c>
      <c r="Z20" s="18"/>
      <c r="AA20" s="19"/>
    </row>
    <row r="21" spans="1:27" ht="15.75" hidden="1" customHeight="1">
      <c r="A21" s="595"/>
      <c r="B21" s="598"/>
      <c r="C21" s="584"/>
      <c r="D21" s="584"/>
      <c r="E21" s="602"/>
      <c r="F21" s="528"/>
      <c r="G21" s="574"/>
      <c r="H21" s="576"/>
      <c r="I21" s="590"/>
      <c r="J21" s="581"/>
      <c r="K21" s="584"/>
      <c r="L21" s="522"/>
      <c r="M21" s="574"/>
      <c r="N21" s="574"/>
      <c r="O21" s="574"/>
      <c r="P21" s="522"/>
      <c r="Q21" s="577"/>
      <c r="R21" s="27"/>
      <c r="S21" s="18"/>
      <c r="T21" s="28"/>
      <c r="U21" s="29"/>
      <c r="V21" s="30"/>
      <c r="W21" s="16">
        <f t="shared" si="2"/>
        <v>0</v>
      </c>
      <c r="X21" s="17"/>
      <c r="Y21" s="18">
        <f t="shared" si="3"/>
        <v>0</v>
      </c>
      <c r="Z21" s="18"/>
      <c r="AA21" s="19"/>
    </row>
    <row r="22" spans="1:27" ht="15.75" hidden="1" customHeight="1">
      <c r="A22" s="595"/>
      <c r="B22" s="598"/>
      <c r="C22" s="584"/>
      <c r="D22" s="584"/>
      <c r="E22" s="602"/>
      <c r="F22" s="528"/>
      <c r="G22" s="574"/>
      <c r="H22" s="576"/>
      <c r="I22" s="590"/>
      <c r="J22" s="582"/>
      <c r="K22" s="585"/>
      <c r="L22" s="522"/>
      <c r="M22" s="574"/>
      <c r="N22" s="574"/>
      <c r="O22" s="574"/>
      <c r="P22" s="522"/>
      <c r="Q22" s="577"/>
      <c r="R22" s="31"/>
      <c r="S22" s="18"/>
      <c r="T22" s="28"/>
      <c r="U22" s="29"/>
      <c r="V22" s="30"/>
      <c r="W22" s="16">
        <f t="shared" si="2"/>
        <v>0</v>
      </c>
      <c r="X22" s="17"/>
      <c r="Y22" s="18">
        <f t="shared" si="3"/>
        <v>0</v>
      </c>
      <c r="Z22" s="18"/>
      <c r="AA22" s="19"/>
    </row>
    <row r="23" spans="1:27" ht="15.75" hidden="1" customHeight="1">
      <c r="A23" s="595"/>
      <c r="B23" s="598"/>
      <c r="C23" s="584"/>
      <c r="D23" s="584"/>
      <c r="E23" s="602"/>
      <c r="F23" s="528"/>
      <c r="G23" s="574"/>
      <c r="H23" s="576"/>
      <c r="I23" s="590"/>
      <c r="J23" s="580"/>
      <c r="K23" s="583"/>
      <c r="L23" s="522"/>
      <c r="M23" s="586"/>
      <c r="N23" s="576"/>
      <c r="O23" s="576"/>
      <c r="P23" s="576"/>
      <c r="Q23" s="577"/>
      <c r="R23" s="27"/>
      <c r="S23" s="18"/>
      <c r="T23" s="18"/>
      <c r="U23" s="18"/>
      <c r="V23" s="19"/>
      <c r="W23" s="16">
        <f t="shared" si="2"/>
        <v>0</v>
      </c>
      <c r="X23" s="17"/>
      <c r="Y23" s="18">
        <f t="shared" si="3"/>
        <v>0</v>
      </c>
      <c r="Z23" s="18"/>
      <c r="AA23" s="19"/>
    </row>
    <row r="24" spans="1:27" ht="15.75" hidden="1" customHeight="1">
      <c r="A24" s="595"/>
      <c r="B24" s="598"/>
      <c r="C24" s="584"/>
      <c r="D24" s="584"/>
      <c r="E24" s="602"/>
      <c r="F24" s="528"/>
      <c r="G24" s="574"/>
      <c r="H24" s="576"/>
      <c r="I24" s="590"/>
      <c r="J24" s="581"/>
      <c r="K24" s="584"/>
      <c r="L24" s="522"/>
      <c r="M24" s="586"/>
      <c r="N24" s="576"/>
      <c r="O24" s="576"/>
      <c r="P24" s="576"/>
      <c r="Q24" s="577"/>
      <c r="R24" s="27"/>
      <c r="S24" s="18"/>
      <c r="T24" s="18"/>
      <c r="U24" s="18"/>
      <c r="V24" s="19"/>
      <c r="W24" s="16"/>
      <c r="X24" s="17"/>
      <c r="Y24" s="18"/>
      <c r="Z24" s="18"/>
      <c r="AA24" s="19"/>
    </row>
    <row r="25" spans="1:27" ht="15.75" hidden="1" customHeight="1">
      <c r="A25" s="595"/>
      <c r="B25" s="598"/>
      <c r="C25" s="584"/>
      <c r="D25" s="584"/>
      <c r="E25" s="602"/>
      <c r="F25" s="528"/>
      <c r="G25" s="574"/>
      <c r="H25" s="576"/>
      <c r="I25" s="590"/>
      <c r="J25" s="581"/>
      <c r="K25" s="584"/>
      <c r="L25" s="522"/>
      <c r="M25" s="574"/>
      <c r="N25" s="576"/>
      <c r="O25" s="576"/>
      <c r="P25" s="576"/>
      <c r="Q25" s="577"/>
      <c r="R25" s="27"/>
      <c r="S25" s="18"/>
      <c r="T25" s="18"/>
      <c r="U25" s="18"/>
      <c r="V25" s="19"/>
      <c r="W25" s="16">
        <f t="shared" ref="W25:W37" si="4">V25-U25</f>
        <v>0</v>
      </c>
      <c r="X25" s="17"/>
      <c r="Y25" s="18">
        <f t="shared" ref="Y25:Y37" si="5">IF(X25="ejecutado",1,0)</f>
        <v>0</v>
      </c>
      <c r="Z25" s="18"/>
      <c r="AA25" s="19"/>
    </row>
    <row r="26" spans="1:27" ht="15.75" hidden="1" customHeight="1">
      <c r="A26" s="595"/>
      <c r="B26" s="598"/>
      <c r="C26" s="584"/>
      <c r="D26" s="584"/>
      <c r="E26" s="602"/>
      <c r="F26" s="528"/>
      <c r="G26" s="574"/>
      <c r="H26" s="576"/>
      <c r="I26" s="590"/>
      <c r="J26" s="581"/>
      <c r="K26" s="584"/>
      <c r="L26" s="522"/>
      <c r="M26" s="574"/>
      <c r="N26" s="576"/>
      <c r="O26" s="576"/>
      <c r="P26" s="576"/>
      <c r="Q26" s="577"/>
      <c r="R26" s="31"/>
      <c r="S26" s="18"/>
      <c r="T26" s="18"/>
      <c r="U26" s="18"/>
      <c r="V26" s="19"/>
      <c r="W26" s="16">
        <f t="shared" si="4"/>
        <v>0</v>
      </c>
      <c r="X26" s="17"/>
      <c r="Y26" s="18">
        <f t="shared" si="5"/>
        <v>0</v>
      </c>
      <c r="Z26" s="18"/>
      <c r="AA26" s="19"/>
    </row>
    <row r="27" spans="1:27" ht="15.75" hidden="1" customHeight="1">
      <c r="A27" s="595"/>
      <c r="B27" s="598"/>
      <c r="C27" s="584"/>
      <c r="D27" s="584"/>
      <c r="E27" s="602"/>
      <c r="F27" s="528"/>
      <c r="G27" s="574"/>
      <c r="H27" s="576"/>
      <c r="I27" s="590"/>
      <c r="J27" s="581"/>
      <c r="K27" s="584"/>
      <c r="L27" s="522"/>
      <c r="M27" s="574"/>
      <c r="N27" s="576"/>
      <c r="O27" s="576"/>
      <c r="P27" s="576"/>
      <c r="Q27" s="577"/>
      <c r="R27" s="31"/>
      <c r="S27" s="18"/>
      <c r="T27" s="18"/>
      <c r="U27" s="18"/>
      <c r="V27" s="19"/>
      <c r="W27" s="16">
        <f t="shared" si="4"/>
        <v>0</v>
      </c>
      <c r="X27" s="17"/>
      <c r="Y27" s="18">
        <f t="shared" si="5"/>
        <v>0</v>
      </c>
      <c r="Z27" s="18"/>
      <c r="AA27" s="19"/>
    </row>
    <row r="28" spans="1:27" ht="15.75" hidden="1" customHeight="1">
      <c r="A28" s="595"/>
      <c r="B28" s="598"/>
      <c r="C28" s="584"/>
      <c r="D28" s="584"/>
      <c r="E28" s="602"/>
      <c r="F28" s="528"/>
      <c r="G28" s="574"/>
      <c r="H28" s="576"/>
      <c r="I28" s="590"/>
      <c r="J28" s="581"/>
      <c r="K28" s="584"/>
      <c r="L28" s="522"/>
      <c r="M28" s="574"/>
      <c r="N28" s="576"/>
      <c r="O28" s="576"/>
      <c r="P28" s="576"/>
      <c r="Q28" s="577"/>
      <c r="R28" s="31"/>
      <c r="S28" s="18"/>
      <c r="T28" s="18"/>
      <c r="U28" s="18"/>
      <c r="V28" s="19"/>
      <c r="W28" s="16">
        <f t="shared" si="4"/>
        <v>0</v>
      </c>
      <c r="X28" s="17"/>
      <c r="Y28" s="18">
        <f t="shared" si="5"/>
        <v>0</v>
      </c>
      <c r="Z28" s="18"/>
      <c r="AA28" s="19"/>
    </row>
    <row r="29" spans="1:27" ht="15.75" hidden="1" customHeight="1">
      <c r="A29" s="595"/>
      <c r="B29" s="598"/>
      <c r="C29" s="584"/>
      <c r="D29" s="584"/>
      <c r="E29" s="602"/>
      <c r="F29" s="528"/>
      <c r="G29" s="574"/>
      <c r="H29" s="576"/>
      <c r="I29" s="590"/>
      <c r="J29" s="581"/>
      <c r="K29" s="584"/>
      <c r="L29" s="522"/>
      <c r="M29" s="574"/>
      <c r="N29" s="576"/>
      <c r="O29" s="576"/>
      <c r="P29" s="576"/>
      <c r="Q29" s="577"/>
      <c r="R29" s="31"/>
      <c r="S29" s="18"/>
      <c r="T29" s="18"/>
      <c r="U29" s="18"/>
      <c r="V29" s="19"/>
      <c r="W29" s="16">
        <f t="shared" si="4"/>
        <v>0</v>
      </c>
      <c r="X29" s="17"/>
      <c r="Y29" s="18">
        <f t="shared" si="5"/>
        <v>0</v>
      </c>
      <c r="Z29" s="18"/>
      <c r="AA29" s="19"/>
    </row>
    <row r="30" spans="1:27" ht="15.75" hidden="1" customHeight="1">
      <c r="A30" s="595"/>
      <c r="B30" s="598"/>
      <c r="C30" s="584"/>
      <c r="D30" s="584"/>
      <c r="E30" s="602"/>
      <c r="F30" s="528"/>
      <c r="G30" s="574"/>
      <c r="H30" s="576"/>
      <c r="I30" s="590"/>
      <c r="J30" s="581"/>
      <c r="K30" s="584"/>
      <c r="L30" s="522"/>
      <c r="M30" s="574"/>
      <c r="N30" s="576"/>
      <c r="O30" s="576"/>
      <c r="P30" s="576"/>
      <c r="Q30" s="577"/>
      <c r="R30" s="31"/>
      <c r="S30" s="18"/>
      <c r="T30" s="18"/>
      <c r="U30" s="18"/>
      <c r="V30" s="19"/>
      <c r="W30" s="16">
        <f t="shared" si="4"/>
        <v>0</v>
      </c>
      <c r="X30" s="17"/>
      <c r="Y30" s="18">
        <f t="shared" si="5"/>
        <v>0</v>
      </c>
      <c r="Z30" s="18"/>
      <c r="AA30" s="19"/>
    </row>
    <row r="31" spans="1:27" ht="15.75" hidden="1" customHeight="1">
      <c r="A31" s="596"/>
      <c r="B31" s="599"/>
      <c r="C31" s="600"/>
      <c r="D31" s="600"/>
      <c r="E31" s="603"/>
      <c r="F31" s="529"/>
      <c r="G31" s="575"/>
      <c r="H31" s="588"/>
      <c r="I31" s="591"/>
      <c r="J31" s="582"/>
      <c r="K31" s="585"/>
      <c r="L31" s="522"/>
      <c r="M31" s="574"/>
      <c r="N31" s="576"/>
      <c r="O31" s="576"/>
      <c r="P31" s="576"/>
      <c r="Q31" s="577"/>
      <c r="R31" s="31"/>
      <c r="S31" s="18"/>
      <c r="T31" s="18"/>
      <c r="U31" s="18"/>
      <c r="V31" s="19"/>
      <c r="W31" s="16">
        <f t="shared" si="4"/>
        <v>0</v>
      </c>
      <c r="X31" s="17"/>
      <c r="Y31" s="18">
        <f t="shared" si="5"/>
        <v>0</v>
      </c>
      <c r="Z31" s="18"/>
      <c r="AA31" s="19"/>
    </row>
    <row r="32" spans="1:27" ht="15.75" hidden="1" customHeight="1">
      <c r="A32" s="594"/>
      <c r="B32" s="597"/>
      <c r="C32" s="593"/>
      <c r="D32" s="593"/>
      <c r="E32" s="601"/>
      <c r="F32" s="527"/>
      <c r="G32" s="578"/>
      <c r="H32" s="587"/>
      <c r="I32" s="589"/>
      <c r="J32" s="592"/>
      <c r="K32" s="593"/>
      <c r="L32" s="521"/>
      <c r="M32" s="578"/>
      <c r="N32" s="555"/>
      <c r="O32" s="555"/>
      <c r="P32" s="521"/>
      <c r="Q32" s="579"/>
      <c r="R32" s="68"/>
      <c r="S32" s="12"/>
      <c r="T32" s="69"/>
      <c r="U32" s="70"/>
      <c r="V32" s="71"/>
      <c r="W32" s="10">
        <f t="shared" si="4"/>
        <v>0</v>
      </c>
      <c r="X32" s="11"/>
      <c r="Y32" s="12">
        <f t="shared" si="5"/>
        <v>0</v>
      </c>
      <c r="Z32" s="12"/>
      <c r="AA32" s="13"/>
    </row>
    <row r="33" spans="1:27" ht="15.75" hidden="1" customHeight="1">
      <c r="A33" s="595"/>
      <c r="B33" s="598"/>
      <c r="C33" s="584"/>
      <c r="D33" s="584"/>
      <c r="E33" s="602"/>
      <c r="F33" s="528"/>
      <c r="G33" s="574"/>
      <c r="H33" s="576"/>
      <c r="I33" s="590"/>
      <c r="J33" s="581"/>
      <c r="K33" s="584"/>
      <c r="L33" s="522"/>
      <c r="M33" s="574"/>
      <c r="N33" s="574"/>
      <c r="O33" s="574"/>
      <c r="P33" s="522"/>
      <c r="Q33" s="577"/>
      <c r="R33" s="27"/>
      <c r="S33" s="18"/>
      <c r="T33" s="28"/>
      <c r="U33" s="29"/>
      <c r="V33" s="30"/>
      <c r="W33" s="16">
        <f t="shared" si="4"/>
        <v>0</v>
      </c>
      <c r="X33" s="17"/>
      <c r="Y33" s="18">
        <f t="shared" si="5"/>
        <v>0</v>
      </c>
      <c r="Z33" s="18"/>
      <c r="AA33" s="19"/>
    </row>
    <row r="34" spans="1:27" ht="15.75" hidden="1" customHeight="1">
      <c r="A34" s="595"/>
      <c r="B34" s="598"/>
      <c r="C34" s="584"/>
      <c r="D34" s="584"/>
      <c r="E34" s="602"/>
      <c r="F34" s="528"/>
      <c r="G34" s="574"/>
      <c r="H34" s="576"/>
      <c r="I34" s="590"/>
      <c r="J34" s="581"/>
      <c r="K34" s="584"/>
      <c r="L34" s="522"/>
      <c r="M34" s="574"/>
      <c r="N34" s="574"/>
      <c r="O34" s="574"/>
      <c r="P34" s="522"/>
      <c r="Q34" s="577"/>
      <c r="R34" s="27"/>
      <c r="S34" s="18"/>
      <c r="T34" s="28"/>
      <c r="U34" s="29"/>
      <c r="V34" s="30"/>
      <c r="W34" s="16">
        <f t="shared" si="4"/>
        <v>0</v>
      </c>
      <c r="X34" s="17"/>
      <c r="Y34" s="18">
        <f t="shared" si="5"/>
        <v>0</v>
      </c>
      <c r="Z34" s="18"/>
      <c r="AA34" s="19"/>
    </row>
    <row r="35" spans="1:27" ht="15.75" hidden="1" customHeight="1">
      <c r="A35" s="595"/>
      <c r="B35" s="598"/>
      <c r="C35" s="584"/>
      <c r="D35" s="584"/>
      <c r="E35" s="602"/>
      <c r="F35" s="528"/>
      <c r="G35" s="574"/>
      <c r="H35" s="576"/>
      <c r="I35" s="590"/>
      <c r="J35" s="581"/>
      <c r="K35" s="584"/>
      <c r="L35" s="522"/>
      <c r="M35" s="574"/>
      <c r="N35" s="574"/>
      <c r="O35" s="574"/>
      <c r="P35" s="522"/>
      <c r="Q35" s="577"/>
      <c r="R35" s="27"/>
      <c r="S35" s="18"/>
      <c r="T35" s="28"/>
      <c r="U35" s="29"/>
      <c r="V35" s="30"/>
      <c r="W35" s="16">
        <f t="shared" si="4"/>
        <v>0</v>
      </c>
      <c r="X35" s="17"/>
      <c r="Y35" s="18">
        <f t="shared" si="5"/>
        <v>0</v>
      </c>
      <c r="Z35" s="18"/>
      <c r="AA35" s="19"/>
    </row>
    <row r="36" spans="1:27" ht="15.75" hidden="1" customHeight="1">
      <c r="A36" s="595"/>
      <c r="B36" s="598"/>
      <c r="C36" s="584"/>
      <c r="D36" s="584"/>
      <c r="E36" s="602"/>
      <c r="F36" s="528"/>
      <c r="G36" s="574"/>
      <c r="H36" s="576"/>
      <c r="I36" s="590"/>
      <c r="J36" s="582"/>
      <c r="K36" s="585"/>
      <c r="L36" s="522"/>
      <c r="M36" s="574"/>
      <c r="N36" s="574"/>
      <c r="O36" s="574"/>
      <c r="P36" s="522"/>
      <c r="Q36" s="577"/>
      <c r="R36" s="31"/>
      <c r="S36" s="18"/>
      <c r="T36" s="28"/>
      <c r="U36" s="29"/>
      <c r="V36" s="30"/>
      <c r="W36" s="16">
        <f t="shared" si="4"/>
        <v>0</v>
      </c>
      <c r="X36" s="17"/>
      <c r="Y36" s="18">
        <f t="shared" si="5"/>
        <v>0</v>
      </c>
      <c r="Z36" s="18"/>
      <c r="AA36" s="19"/>
    </row>
    <row r="37" spans="1:27" ht="15.75" hidden="1" customHeight="1">
      <c r="A37" s="595"/>
      <c r="B37" s="598"/>
      <c r="C37" s="584"/>
      <c r="D37" s="584"/>
      <c r="E37" s="602"/>
      <c r="F37" s="528"/>
      <c r="G37" s="574"/>
      <c r="H37" s="576"/>
      <c r="I37" s="590"/>
      <c r="J37" s="580"/>
      <c r="K37" s="583"/>
      <c r="L37" s="522"/>
      <c r="M37" s="586"/>
      <c r="N37" s="576"/>
      <c r="O37" s="576"/>
      <c r="P37" s="576"/>
      <c r="Q37" s="577"/>
      <c r="R37" s="27"/>
      <c r="S37" s="18"/>
      <c r="T37" s="18"/>
      <c r="U37" s="18"/>
      <c r="V37" s="19"/>
      <c r="W37" s="16">
        <f t="shared" si="4"/>
        <v>0</v>
      </c>
      <c r="X37" s="17"/>
      <c r="Y37" s="18">
        <f t="shared" si="5"/>
        <v>0</v>
      </c>
      <c r="Z37" s="18"/>
      <c r="AA37" s="19"/>
    </row>
    <row r="38" spans="1:27" ht="15.75" hidden="1" customHeight="1">
      <c r="A38" s="595"/>
      <c r="B38" s="598"/>
      <c r="C38" s="584"/>
      <c r="D38" s="584"/>
      <c r="E38" s="602"/>
      <c r="F38" s="528"/>
      <c r="G38" s="574"/>
      <c r="H38" s="576"/>
      <c r="I38" s="590"/>
      <c r="J38" s="581"/>
      <c r="K38" s="584"/>
      <c r="L38" s="522"/>
      <c r="M38" s="586"/>
      <c r="N38" s="576"/>
      <c r="O38" s="576"/>
      <c r="P38" s="576"/>
      <c r="Q38" s="577"/>
      <c r="R38" s="27"/>
      <c r="S38" s="18"/>
      <c r="T38" s="18"/>
      <c r="U38" s="18"/>
      <c r="V38" s="19"/>
      <c r="W38" s="16"/>
      <c r="X38" s="17"/>
      <c r="Y38" s="18"/>
      <c r="Z38" s="18"/>
      <c r="AA38" s="19"/>
    </row>
    <row r="39" spans="1:27" ht="15.75" hidden="1" customHeight="1">
      <c r="A39" s="595"/>
      <c r="B39" s="598"/>
      <c r="C39" s="584"/>
      <c r="D39" s="584"/>
      <c r="E39" s="602"/>
      <c r="F39" s="528"/>
      <c r="G39" s="574"/>
      <c r="H39" s="576"/>
      <c r="I39" s="590"/>
      <c r="J39" s="581"/>
      <c r="K39" s="584"/>
      <c r="L39" s="522"/>
      <c r="M39" s="574"/>
      <c r="N39" s="576"/>
      <c r="O39" s="576"/>
      <c r="P39" s="576"/>
      <c r="Q39" s="577"/>
      <c r="R39" s="27"/>
      <c r="S39" s="18"/>
      <c r="T39" s="18"/>
      <c r="U39" s="18"/>
      <c r="V39" s="19"/>
      <c r="W39" s="16">
        <f t="shared" ref="W39:W51" si="6">V39-U39</f>
        <v>0</v>
      </c>
      <c r="X39" s="17"/>
      <c r="Y39" s="18">
        <f t="shared" ref="Y39:Y51" si="7">IF(X39="ejecutado",1,0)</f>
        <v>0</v>
      </c>
      <c r="Z39" s="18"/>
      <c r="AA39" s="19"/>
    </row>
    <row r="40" spans="1:27" ht="15.75" hidden="1" customHeight="1">
      <c r="A40" s="595"/>
      <c r="B40" s="598"/>
      <c r="C40" s="584"/>
      <c r="D40" s="584"/>
      <c r="E40" s="602"/>
      <c r="F40" s="528"/>
      <c r="G40" s="574"/>
      <c r="H40" s="576"/>
      <c r="I40" s="590"/>
      <c r="J40" s="581"/>
      <c r="K40" s="584"/>
      <c r="L40" s="522"/>
      <c r="M40" s="574"/>
      <c r="N40" s="576"/>
      <c r="O40" s="576"/>
      <c r="P40" s="576"/>
      <c r="Q40" s="577"/>
      <c r="R40" s="31"/>
      <c r="S40" s="18"/>
      <c r="T40" s="18"/>
      <c r="U40" s="18"/>
      <c r="V40" s="19"/>
      <c r="W40" s="16">
        <f t="shared" si="6"/>
        <v>0</v>
      </c>
      <c r="X40" s="17"/>
      <c r="Y40" s="18">
        <f t="shared" si="7"/>
        <v>0</v>
      </c>
      <c r="Z40" s="18"/>
      <c r="AA40" s="19"/>
    </row>
    <row r="41" spans="1:27" ht="15.75" hidden="1" customHeight="1">
      <c r="A41" s="595"/>
      <c r="B41" s="598"/>
      <c r="C41" s="584"/>
      <c r="D41" s="584"/>
      <c r="E41" s="602"/>
      <c r="F41" s="528"/>
      <c r="G41" s="574"/>
      <c r="H41" s="576"/>
      <c r="I41" s="590"/>
      <c r="J41" s="581"/>
      <c r="K41" s="584"/>
      <c r="L41" s="522"/>
      <c r="M41" s="574"/>
      <c r="N41" s="576"/>
      <c r="O41" s="576"/>
      <c r="P41" s="576"/>
      <c r="Q41" s="577"/>
      <c r="R41" s="31"/>
      <c r="S41" s="18"/>
      <c r="T41" s="18"/>
      <c r="U41" s="18"/>
      <c r="V41" s="19"/>
      <c r="W41" s="16">
        <f t="shared" si="6"/>
        <v>0</v>
      </c>
      <c r="X41" s="17"/>
      <c r="Y41" s="18">
        <f t="shared" si="7"/>
        <v>0</v>
      </c>
      <c r="Z41" s="18"/>
      <c r="AA41" s="19"/>
    </row>
    <row r="42" spans="1:27" ht="15.75" hidden="1" customHeight="1">
      <c r="A42" s="595"/>
      <c r="B42" s="598"/>
      <c r="C42" s="584"/>
      <c r="D42" s="584"/>
      <c r="E42" s="602"/>
      <c r="F42" s="528"/>
      <c r="G42" s="574"/>
      <c r="H42" s="576"/>
      <c r="I42" s="590"/>
      <c r="J42" s="581"/>
      <c r="K42" s="584"/>
      <c r="L42" s="522"/>
      <c r="M42" s="574"/>
      <c r="N42" s="576"/>
      <c r="O42" s="576"/>
      <c r="P42" s="576"/>
      <c r="Q42" s="577"/>
      <c r="R42" s="31"/>
      <c r="S42" s="18"/>
      <c r="T42" s="18"/>
      <c r="U42" s="18"/>
      <c r="V42" s="19"/>
      <c r="W42" s="16">
        <f t="shared" si="6"/>
        <v>0</v>
      </c>
      <c r="X42" s="17"/>
      <c r="Y42" s="18">
        <f t="shared" si="7"/>
        <v>0</v>
      </c>
      <c r="Z42" s="18"/>
      <c r="AA42" s="19"/>
    </row>
    <row r="43" spans="1:27" ht="15.75" hidden="1" customHeight="1">
      <c r="A43" s="595"/>
      <c r="B43" s="598"/>
      <c r="C43" s="584"/>
      <c r="D43" s="584"/>
      <c r="E43" s="602"/>
      <c r="F43" s="528"/>
      <c r="G43" s="574"/>
      <c r="H43" s="576"/>
      <c r="I43" s="590"/>
      <c r="J43" s="581"/>
      <c r="K43" s="584"/>
      <c r="L43" s="522"/>
      <c r="M43" s="574"/>
      <c r="N43" s="576"/>
      <c r="O43" s="576"/>
      <c r="P43" s="576"/>
      <c r="Q43" s="577"/>
      <c r="R43" s="31"/>
      <c r="S43" s="18"/>
      <c r="T43" s="18"/>
      <c r="U43" s="18"/>
      <c r="V43" s="19"/>
      <c r="W43" s="16">
        <f t="shared" si="6"/>
        <v>0</v>
      </c>
      <c r="X43" s="17"/>
      <c r="Y43" s="18">
        <f t="shared" si="7"/>
        <v>0</v>
      </c>
      <c r="Z43" s="18"/>
      <c r="AA43" s="19"/>
    </row>
    <row r="44" spans="1:27" ht="15.75" hidden="1" customHeight="1">
      <c r="A44" s="595"/>
      <c r="B44" s="598"/>
      <c r="C44" s="584"/>
      <c r="D44" s="584"/>
      <c r="E44" s="602"/>
      <c r="F44" s="528"/>
      <c r="G44" s="574"/>
      <c r="H44" s="576"/>
      <c r="I44" s="590"/>
      <c r="J44" s="581"/>
      <c r="K44" s="584"/>
      <c r="L44" s="522"/>
      <c r="M44" s="574"/>
      <c r="N44" s="576"/>
      <c r="O44" s="576"/>
      <c r="P44" s="576"/>
      <c r="Q44" s="577"/>
      <c r="R44" s="31"/>
      <c r="S44" s="18"/>
      <c r="T44" s="18"/>
      <c r="U44" s="18"/>
      <c r="V44" s="19"/>
      <c r="W44" s="16">
        <f t="shared" si="6"/>
        <v>0</v>
      </c>
      <c r="X44" s="17"/>
      <c r="Y44" s="18">
        <f t="shared" si="7"/>
        <v>0</v>
      </c>
      <c r="Z44" s="18"/>
      <c r="AA44" s="19"/>
    </row>
    <row r="45" spans="1:27" ht="15.75" hidden="1" customHeight="1">
      <c r="A45" s="596"/>
      <c r="B45" s="599"/>
      <c r="C45" s="600"/>
      <c r="D45" s="600"/>
      <c r="E45" s="603"/>
      <c r="F45" s="529"/>
      <c r="G45" s="575"/>
      <c r="H45" s="588"/>
      <c r="I45" s="591"/>
      <c r="J45" s="582"/>
      <c r="K45" s="585"/>
      <c r="L45" s="522"/>
      <c r="M45" s="574"/>
      <c r="N45" s="576"/>
      <c r="O45" s="576"/>
      <c r="P45" s="576"/>
      <c r="Q45" s="577"/>
      <c r="R45" s="31"/>
      <c r="S45" s="18"/>
      <c r="T45" s="18"/>
      <c r="U45" s="18"/>
      <c r="V45" s="19"/>
      <c r="W45" s="16">
        <f t="shared" si="6"/>
        <v>0</v>
      </c>
      <c r="X45" s="17"/>
      <c r="Y45" s="18">
        <f t="shared" si="7"/>
        <v>0</v>
      </c>
      <c r="Z45" s="18"/>
      <c r="AA45" s="19"/>
    </row>
    <row r="46" spans="1:27" ht="15.75" hidden="1" customHeight="1">
      <c r="A46" s="594"/>
      <c r="B46" s="597"/>
      <c r="C46" s="593"/>
      <c r="D46" s="593"/>
      <c r="E46" s="601"/>
      <c r="F46" s="527"/>
      <c r="G46" s="578"/>
      <c r="H46" s="587"/>
      <c r="I46" s="589"/>
      <c r="J46" s="592"/>
      <c r="K46" s="593"/>
      <c r="L46" s="521"/>
      <c r="M46" s="578"/>
      <c r="N46" s="555"/>
      <c r="O46" s="555"/>
      <c r="P46" s="521"/>
      <c r="Q46" s="579"/>
      <c r="R46" s="68"/>
      <c r="S46" s="12"/>
      <c r="T46" s="69"/>
      <c r="U46" s="70"/>
      <c r="V46" s="71"/>
      <c r="W46" s="10">
        <f t="shared" si="6"/>
        <v>0</v>
      </c>
      <c r="X46" s="11"/>
      <c r="Y46" s="12">
        <f t="shared" si="7"/>
        <v>0</v>
      </c>
      <c r="Z46" s="12"/>
      <c r="AA46" s="13"/>
    </row>
    <row r="47" spans="1:27" ht="15.75" hidden="1" customHeight="1">
      <c r="A47" s="595"/>
      <c r="B47" s="598"/>
      <c r="C47" s="584"/>
      <c r="D47" s="584"/>
      <c r="E47" s="602"/>
      <c r="F47" s="528"/>
      <c r="G47" s="574"/>
      <c r="H47" s="576"/>
      <c r="I47" s="590"/>
      <c r="J47" s="581"/>
      <c r="K47" s="584"/>
      <c r="L47" s="522"/>
      <c r="M47" s="574"/>
      <c r="N47" s="574"/>
      <c r="O47" s="574"/>
      <c r="P47" s="522"/>
      <c r="Q47" s="577"/>
      <c r="R47" s="27"/>
      <c r="S47" s="18"/>
      <c r="T47" s="28"/>
      <c r="U47" s="29"/>
      <c r="V47" s="30"/>
      <c r="W47" s="16">
        <f t="shared" si="6"/>
        <v>0</v>
      </c>
      <c r="X47" s="17"/>
      <c r="Y47" s="18">
        <f t="shared" si="7"/>
        <v>0</v>
      </c>
      <c r="Z47" s="18"/>
      <c r="AA47" s="19"/>
    </row>
    <row r="48" spans="1:27" ht="15.75" hidden="1" customHeight="1">
      <c r="A48" s="595"/>
      <c r="B48" s="598"/>
      <c r="C48" s="584"/>
      <c r="D48" s="584"/>
      <c r="E48" s="602"/>
      <c r="F48" s="528"/>
      <c r="G48" s="574"/>
      <c r="H48" s="576"/>
      <c r="I48" s="590"/>
      <c r="J48" s="581"/>
      <c r="K48" s="584"/>
      <c r="L48" s="522"/>
      <c r="M48" s="574"/>
      <c r="N48" s="574"/>
      <c r="O48" s="574"/>
      <c r="P48" s="522"/>
      <c r="Q48" s="577"/>
      <c r="R48" s="27"/>
      <c r="S48" s="18"/>
      <c r="T48" s="28"/>
      <c r="U48" s="29"/>
      <c r="V48" s="30"/>
      <c r="W48" s="16">
        <f t="shared" si="6"/>
        <v>0</v>
      </c>
      <c r="X48" s="17"/>
      <c r="Y48" s="18">
        <f t="shared" si="7"/>
        <v>0</v>
      </c>
      <c r="Z48" s="18"/>
      <c r="AA48" s="19"/>
    </row>
    <row r="49" spans="1:27" ht="15.75" hidden="1" customHeight="1">
      <c r="A49" s="595"/>
      <c r="B49" s="598"/>
      <c r="C49" s="584"/>
      <c r="D49" s="584"/>
      <c r="E49" s="602"/>
      <c r="F49" s="528"/>
      <c r="G49" s="574"/>
      <c r="H49" s="576"/>
      <c r="I49" s="590"/>
      <c r="J49" s="581"/>
      <c r="K49" s="584"/>
      <c r="L49" s="522"/>
      <c r="M49" s="574"/>
      <c r="N49" s="574"/>
      <c r="O49" s="574"/>
      <c r="P49" s="522"/>
      <c r="Q49" s="577"/>
      <c r="R49" s="27"/>
      <c r="S49" s="18"/>
      <c r="T49" s="28"/>
      <c r="U49" s="29"/>
      <c r="V49" s="30"/>
      <c r="W49" s="16">
        <f t="shared" si="6"/>
        <v>0</v>
      </c>
      <c r="X49" s="17"/>
      <c r="Y49" s="18">
        <f t="shared" si="7"/>
        <v>0</v>
      </c>
      <c r="Z49" s="18"/>
      <c r="AA49" s="19"/>
    </row>
    <row r="50" spans="1:27" ht="15.75" hidden="1" customHeight="1">
      <c r="A50" s="595"/>
      <c r="B50" s="598"/>
      <c r="C50" s="584"/>
      <c r="D50" s="584"/>
      <c r="E50" s="602"/>
      <c r="F50" s="528"/>
      <c r="G50" s="574"/>
      <c r="H50" s="576"/>
      <c r="I50" s="590"/>
      <c r="J50" s="582"/>
      <c r="K50" s="585"/>
      <c r="L50" s="522"/>
      <c r="M50" s="574"/>
      <c r="N50" s="574"/>
      <c r="O50" s="574"/>
      <c r="P50" s="522"/>
      <c r="Q50" s="577"/>
      <c r="R50" s="31"/>
      <c r="S50" s="18"/>
      <c r="T50" s="28"/>
      <c r="U50" s="29"/>
      <c r="V50" s="30"/>
      <c r="W50" s="16">
        <f t="shared" si="6"/>
        <v>0</v>
      </c>
      <c r="X50" s="17"/>
      <c r="Y50" s="18">
        <f t="shared" si="7"/>
        <v>0</v>
      </c>
      <c r="Z50" s="18"/>
      <c r="AA50" s="19"/>
    </row>
    <row r="51" spans="1:27" ht="15.75" hidden="1" customHeight="1">
      <c r="A51" s="595"/>
      <c r="B51" s="598"/>
      <c r="C51" s="584"/>
      <c r="D51" s="584"/>
      <c r="E51" s="602"/>
      <c r="F51" s="528"/>
      <c r="G51" s="574"/>
      <c r="H51" s="576"/>
      <c r="I51" s="590"/>
      <c r="J51" s="580"/>
      <c r="K51" s="583"/>
      <c r="L51" s="522"/>
      <c r="M51" s="586"/>
      <c r="N51" s="576"/>
      <c r="O51" s="576"/>
      <c r="P51" s="576"/>
      <c r="Q51" s="577"/>
      <c r="R51" s="27"/>
      <c r="S51" s="18"/>
      <c r="T51" s="18"/>
      <c r="U51" s="18"/>
      <c r="V51" s="19"/>
      <c r="W51" s="16">
        <f t="shared" si="6"/>
        <v>0</v>
      </c>
      <c r="X51" s="17"/>
      <c r="Y51" s="18">
        <f t="shared" si="7"/>
        <v>0</v>
      </c>
      <c r="Z51" s="18"/>
      <c r="AA51" s="19"/>
    </row>
    <row r="52" spans="1:27" ht="15.75" hidden="1" customHeight="1">
      <c r="A52" s="595"/>
      <c r="B52" s="598"/>
      <c r="C52" s="584"/>
      <c r="D52" s="584"/>
      <c r="E52" s="602"/>
      <c r="F52" s="528"/>
      <c r="G52" s="574"/>
      <c r="H52" s="576"/>
      <c r="I52" s="590"/>
      <c r="J52" s="581"/>
      <c r="K52" s="584"/>
      <c r="L52" s="522"/>
      <c r="M52" s="586"/>
      <c r="N52" s="576"/>
      <c r="O52" s="576"/>
      <c r="P52" s="576"/>
      <c r="Q52" s="577"/>
      <c r="R52" s="27"/>
      <c r="S52" s="18"/>
      <c r="T52" s="18"/>
      <c r="U52" s="18"/>
      <c r="V52" s="19"/>
      <c r="W52" s="16"/>
      <c r="X52" s="17"/>
      <c r="Y52" s="18"/>
      <c r="Z52" s="18"/>
      <c r="AA52" s="19"/>
    </row>
    <row r="53" spans="1:27" ht="15.75" hidden="1" customHeight="1">
      <c r="A53" s="595"/>
      <c r="B53" s="598"/>
      <c r="C53" s="584"/>
      <c r="D53" s="584"/>
      <c r="E53" s="602"/>
      <c r="F53" s="528"/>
      <c r="G53" s="574"/>
      <c r="H53" s="576"/>
      <c r="I53" s="590"/>
      <c r="J53" s="581"/>
      <c r="K53" s="584"/>
      <c r="L53" s="522"/>
      <c r="M53" s="574"/>
      <c r="N53" s="576"/>
      <c r="O53" s="576"/>
      <c r="P53" s="576"/>
      <c r="Q53" s="577"/>
      <c r="R53" s="27"/>
      <c r="S53" s="18"/>
      <c r="T53" s="18"/>
      <c r="U53" s="18"/>
      <c r="V53" s="19"/>
      <c r="W53" s="16">
        <f t="shared" ref="W53:W65" si="8">V53-U53</f>
        <v>0</v>
      </c>
      <c r="X53" s="17"/>
      <c r="Y53" s="18">
        <f t="shared" ref="Y53:Y65" si="9">IF(X53="ejecutado",1,0)</f>
        <v>0</v>
      </c>
      <c r="Z53" s="18"/>
      <c r="AA53" s="19"/>
    </row>
    <row r="54" spans="1:27" ht="15.75" hidden="1" customHeight="1">
      <c r="A54" s="595"/>
      <c r="B54" s="598"/>
      <c r="C54" s="584"/>
      <c r="D54" s="584"/>
      <c r="E54" s="602"/>
      <c r="F54" s="528"/>
      <c r="G54" s="574"/>
      <c r="H54" s="576"/>
      <c r="I54" s="590"/>
      <c r="J54" s="581"/>
      <c r="K54" s="584"/>
      <c r="L54" s="522"/>
      <c r="M54" s="574"/>
      <c r="N54" s="576"/>
      <c r="O54" s="576"/>
      <c r="P54" s="576"/>
      <c r="Q54" s="577"/>
      <c r="R54" s="31"/>
      <c r="S54" s="18"/>
      <c r="T54" s="18"/>
      <c r="U54" s="18"/>
      <c r="V54" s="19"/>
      <c r="W54" s="16">
        <f t="shared" si="8"/>
        <v>0</v>
      </c>
      <c r="X54" s="17"/>
      <c r="Y54" s="18">
        <f t="shared" si="9"/>
        <v>0</v>
      </c>
      <c r="Z54" s="18"/>
      <c r="AA54" s="19"/>
    </row>
    <row r="55" spans="1:27" ht="15.75" hidden="1" customHeight="1">
      <c r="A55" s="595"/>
      <c r="B55" s="598"/>
      <c r="C55" s="584"/>
      <c r="D55" s="584"/>
      <c r="E55" s="602"/>
      <c r="F55" s="528"/>
      <c r="G55" s="574"/>
      <c r="H55" s="576"/>
      <c r="I55" s="590"/>
      <c r="J55" s="581"/>
      <c r="K55" s="584"/>
      <c r="L55" s="522"/>
      <c r="M55" s="574"/>
      <c r="N55" s="576"/>
      <c r="O55" s="576"/>
      <c r="P55" s="576"/>
      <c r="Q55" s="577"/>
      <c r="R55" s="31"/>
      <c r="S55" s="18"/>
      <c r="T55" s="18"/>
      <c r="U55" s="18"/>
      <c r="V55" s="19"/>
      <c r="W55" s="16">
        <f t="shared" si="8"/>
        <v>0</v>
      </c>
      <c r="X55" s="17"/>
      <c r="Y55" s="18">
        <f t="shared" si="9"/>
        <v>0</v>
      </c>
      <c r="Z55" s="18"/>
      <c r="AA55" s="19"/>
    </row>
    <row r="56" spans="1:27" ht="15.75" hidden="1" customHeight="1">
      <c r="A56" s="595"/>
      <c r="B56" s="598"/>
      <c r="C56" s="584"/>
      <c r="D56" s="584"/>
      <c r="E56" s="602"/>
      <c r="F56" s="528"/>
      <c r="G56" s="574"/>
      <c r="H56" s="576"/>
      <c r="I56" s="590"/>
      <c r="J56" s="581"/>
      <c r="K56" s="584"/>
      <c r="L56" s="522"/>
      <c r="M56" s="574"/>
      <c r="N56" s="576"/>
      <c r="O56" s="576"/>
      <c r="P56" s="576"/>
      <c r="Q56" s="577"/>
      <c r="R56" s="31"/>
      <c r="S56" s="18"/>
      <c r="T56" s="18"/>
      <c r="U56" s="18"/>
      <c r="V56" s="19"/>
      <c r="W56" s="16">
        <f t="shared" si="8"/>
        <v>0</v>
      </c>
      <c r="X56" s="17"/>
      <c r="Y56" s="18">
        <f t="shared" si="9"/>
        <v>0</v>
      </c>
      <c r="Z56" s="18"/>
      <c r="AA56" s="19"/>
    </row>
    <row r="57" spans="1:27" ht="15.75" hidden="1" customHeight="1">
      <c r="A57" s="595"/>
      <c r="B57" s="598"/>
      <c r="C57" s="584"/>
      <c r="D57" s="584"/>
      <c r="E57" s="602"/>
      <c r="F57" s="528"/>
      <c r="G57" s="574"/>
      <c r="H57" s="576"/>
      <c r="I57" s="590"/>
      <c r="J57" s="581"/>
      <c r="K57" s="584"/>
      <c r="L57" s="522"/>
      <c r="M57" s="574"/>
      <c r="N57" s="576"/>
      <c r="O57" s="576"/>
      <c r="P57" s="576"/>
      <c r="Q57" s="577"/>
      <c r="R57" s="31"/>
      <c r="S57" s="18"/>
      <c r="T57" s="18"/>
      <c r="U57" s="18"/>
      <c r="V57" s="19"/>
      <c r="W57" s="16">
        <f t="shared" si="8"/>
        <v>0</v>
      </c>
      <c r="X57" s="17"/>
      <c r="Y57" s="18">
        <f t="shared" si="9"/>
        <v>0</v>
      </c>
      <c r="Z57" s="18"/>
      <c r="AA57" s="19"/>
    </row>
    <row r="58" spans="1:27" ht="15.75" hidden="1" customHeight="1">
      <c r="A58" s="595"/>
      <c r="B58" s="598"/>
      <c r="C58" s="584"/>
      <c r="D58" s="584"/>
      <c r="E58" s="602"/>
      <c r="F58" s="528"/>
      <c r="G58" s="574"/>
      <c r="H58" s="576"/>
      <c r="I58" s="590"/>
      <c r="J58" s="581"/>
      <c r="K58" s="584"/>
      <c r="L58" s="522"/>
      <c r="M58" s="574"/>
      <c r="N58" s="576"/>
      <c r="O58" s="576"/>
      <c r="P58" s="576"/>
      <c r="Q58" s="577"/>
      <c r="R58" s="31"/>
      <c r="S58" s="18"/>
      <c r="T58" s="18"/>
      <c r="U58" s="18"/>
      <c r="V58" s="19"/>
      <c r="W58" s="16">
        <f t="shared" si="8"/>
        <v>0</v>
      </c>
      <c r="X58" s="17"/>
      <c r="Y58" s="18">
        <f t="shared" si="9"/>
        <v>0</v>
      </c>
      <c r="Z58" s="18"/>
      <c r="AA58" s="19"/>
    </row>
    <row r="59" spans="1:27" ht="15.75" hidden="1" customHeight="1">
      <c r="A59" s="596"/>
      <c r="B59" s="599"/>
      <c r="C59" s="600"/>
      <c r="D59" s="600"/>
      <c r="E59" s="603"/>
      <c r="F59" s="529"/>
      <c r="G59" s="575"/>
      <c r="H59" s="588"/>
      <c r="I59" s="591"/>
      <c r="J59" s="582"/>
      <c r="K59" s="585"/>
      <c r="L59" s="522"/>
      <c r="M59" s="574"/>
      <c r="N59" s="576"/>
      <c r="O59" s="576"/>
      <c r="P59" s="576"/>
      <c r="Q59" s="577"/>
      <c r="R59" s="31"/>
      <c r="S59" s="18"/>
      <c r="T59" s="18"/>
      <c r="U59" s="18"/>
      <c r="V59" s="19"/>
      <c r="W59" s="16">
        <f t="shared" si="8"/>
        <v>0</v>
      </c>
      <c r="X59" s="17"/>
      <c r="Y59" s="18">
        <f t="shared" si="9"/>
        <v>0</v>
      </c>
      <c r="Z59" s="18"/>
      <c r="AA59" s="19"/>
    </row>
    <row r="60" spans="1:27" ht="15.75" hidden="1" customHeight="1">
      <c r="A60" s="594"/>
      <c r="B60" s="597"/>
      <c r="C60" s="593"/>
      <c r="D60" s="593"/>
      <c r="E60" s="601"/>
      <c r="F60" s="527"/>
      <c r="G60" s="578"/>
      <c r="H60" s="587"/>
      <c r="I60" s="589"/>
      <c r="J60" s="592"/>
      <c r="K60" s="593"/>
      <c r="L60" s="521"/>
      <c r="M60" s="578"/>
      <c r="N60" s="555"/>
      <c r="O60" s="555"/>
      <c r="P60" s="521"/>
      <c r="Q60" s="579"/>
      <c r="R60" s="68"/>
      <c r="S60" s="12"/>
      <c r="T60" s="69"/>
      <c r="U60" s="70"/>
      <c r="V60" s="71"/>
      <c r="W60" s="10">
        <f t="shared" si="8"/>
        <v>0</v>
      </c>
      <c r="X60" s="11"/>
      <c r="Y60" s="12">
        <f t="shared" si="9"/>
        <v>0</v>
      </c>
      <c r="Z60" s="12"/>
      <c r="AA60" s="13"/>
    </row>
    <row r="61" spans="1:27" ht="15.75" hidden="1" customHeight="1">
      <c r="A61" s="595"/>
      <c r="B61" s="598"/>
      <c r="C61" s="584"/>
      <c r="D61" s="584"/>
      <c r="E61" s="602"/>
      <c r="F61" s="528"/>
      <c r="G61" s="574"/>
      <c r="H61" s="576"/>
      <c r="I61" s="590"/>
      <c r="J61" s="581"/>
      <c r="K61" s="584"/>
      <c r="L61" s="522"/>
      <c r="M61" s="574"/>
      <c r="N61" s="574"/>
      <c r="O61" s="574"/>
      <c r="P61" s="522"/>
      <c r="Q61" s="577"/>
      <c r="R61" s="27"/>
      <c r="S61" s="18"/>
      <c r="T61" s="28"/>
      <c r="U61" s="29"/>
      <c r="V61" s="30"/>
      <c r="W61" s="16">
        <f t="shared" si="8"/>
        <v>0</v>
      </c>
      <c r="X61" s="17"/>
      <c r="Y61" s="18">
        <f t="shared" si="9"/>
        <v>0</v>
      </c>
      <c r="Z61" s="18"/>
      <c r="AA61" s="19"/>
    </row>
    <row r="62" spans="1:27" ht="15.75" hidden="1" customHeight="1">
      <c r="A62" s="595"/>
      <c r="B62" s="598"/>
      <c r="C62" s="584"/>
      <c r="D62" s="584"/>
      <c r="E62" s="602"/>
      <c r="F62" s="528"/>
      <c r="G62" s="574"/>
      <c r="H62" s="576"/>
      <c r="I62" s="590"/>
      <c r="J62" s="581"/>
      <c r="K62" s="584"/>
      <c r="L62" s="522"/>
      <c r="M62" s="574"/>
      <c r="N62" s="574"/>
      <c r="O62" s="574"/>
      <c r="P62" s="522"/>
      <c r="Q62" s="577"/>
      <c r="R62" s="27"/>
      <c r="S62" s="18"/>
      <c r="T62" s="28"/>
      <c r="U62" s="29"/>
      <c r="V62" s="30"/>
      <c r="W62" s="16">
        <f t="shared" si="8"/>
        <v>0</v>
      </c>
      <c r="X62" s="17"/>
      <c r="Y62" s="18">
        <f t="shared" si="9"/>
        <v>0</v>
      </c>
      <c r="Z62" s="18"/>
      <c r="AA62" s="19"/>
    </row>
    <row r="63" spans="1:27" ht="15.75" hidden="1" customHeight="1">
      <c r="A63" s="595"/>
      <c r="B63" s="598"/>
      <c r="C63" s="584"/>
      <c r="D63" s="584"/>
      <c r="E63" s="602"/>
      <c r="F63" s="528"/>
      <c r="G63" s="574"/>
      <c r="H63" s="576"/>
      <c r="I63" s="590"/>
      <c r="J63" s="581"/>
      <c r="K63" s="584"/>
      <c r="L63" s="522"/>
      <c r="M63" s="574"/>
      <c r="N63" s="574"/>
      <c r="O63" s="574"/>
      <c r="P63" s="522"/>
      <c r="Q63" s="577"/>
      <c r="R63" s="27"/>
      <c r="S63" s="18"/>
      <c r="T63" s="28"/>
      <c r="U63" s="29"/>
      <c r="V63" s="30"/>
      <c r="W63" s="16">
        <f t="shared" si="8"/>
        <v>0</v>
      </c>
      <c r="X63" s="17"/>
      <c r="Y63" s="18">
        <f t="shared" si="9"/>
        <v>0</v>
      </c>
      <c r="Z63" s="18"/>
      <c r="AA63" s="19"/>
    </row>
    <row r="64" spans="1:27" ht="15.75" hidden="1" customHeight="1">
      <c r="A64" s="595"/>
      <c r="B64" s="598"/>
      <c r="C64" s="584"/>
      <c r="D64" s="584"/>
      <c r="E64" s="602"/>
      <c r="F64" s="528"/>
      <c r="G64" s="574"/>
      <c r="H64" s="576"/>
      <c r="I64" s="590"/>
      <c r="J64" s="582"/>
      <c r="K64" s="585"/>
      <c r="L64" s="522"/>
      <c r="M64" s="574"/>
      <c r="N64" s="574"/>
      <c r="O64" s="574"/>
      <c r="P64" s="522"/>
      <c r="Q64" s="577"/>
      <c r="R64" s="31"/>
      <c r="S64" s="18"/>
      <c r="T64" s="28"/>
      <c r="U64" s="29"/>
      <c r="V64" s="30"/>
      <c r="W64" s="16">
        <f t="shared" si="8"/>
        <v>0</v>
      </c>
      <c r="X64" s="17"/>
      <c r="Y64" s="18">
        <f t="shared" si="9"/>
        <v>0</v>
      </c>
      <c r="Z64" s="18"/>
      <c r="AA64" s="19"/>
    </row>
    <row r="65" spans="1:27" ht="15.75" hidden="1" customHeight="1">
      <c r="A65" s="595"/>
      <c r="B65" s="598"/>
      <c r="C65" s="584"/>
      <c r="D65" s="584"/>
      <c r="E65" s="602"/>
      <c r="F65" s="528"/>
      <c r="G65" s="574"/>
      <c r="H65" s="576"/>
      <c r="I65" s="590"/>
      <c r="J65" s="580"/>
      <c r="K65" s="583"/>
      <c r="L65" s="522"/>
      <c r="M65" s="586"/>
      <c r="N65" s="576"/>
      <c r="O65" s="576"/>
      <c r="P65" s="576"/>
      <c r="Q65" s="577"/>
      <c r="R65" s="27"/>
      <c r="S65" s="18"/>
      <c r="T65" s="18"/>
      <c r="U65" s="18"/>
      <c r="V65" s="19"/>
      <c r="W65" s="16">
        <f t="shared" si="8"/>
        <v>0</v>
      </c>
      <c r="X65" s="17"/>
      <c r="Y65" s="18">
        <f t="shared" si="9"/>
        <v>0</v>
      </c>
      <c r="Z65" s="18"/>
      <c r="AA65" s="19"/>
    </row>
    <row r="66" spans="1:27" ht="15.75" hidden="1" customHeight="1">
      <c r="A66" s="595"/>
      <c r="B66" s="598"/>
      <c r="C66" s="584"/>
      <c r="D66" s="584"/>
      <c r="E66" s="602"/>
      <c r="F66" s="528"/>
      <c r="G66" s="574"/>
      <c r="H66" s="576"/>
      <c r="I66" s="590"/>
      <c r="J66" s="581"/>
      <c r="K66" s="584"/>
      <c r="L66" s="522"/>
      <c r="M66" s="586"/>
      <c r="N66" s="576"/>
      <c r="O66" s="576"/>
      <c r="P66" s="576"/>
      <c r="Q66" s="577"/>
      <c r="R66" s="27"/>
      <c r="S66" s="18"/>
      <c r="T66" s="18"/>
      <c r="U66" s="18"/>
      <c r="V66" s="19"/>
      <c r="W66" s="16"/>
      <c r="X66" s="17"/>
      <c r="Y66" s="18"/>
      <c r="Z66" s="18"/>
      <c r="AA66" s="19"/>
    </row>
    <row r="67" spans="1:27" ht="15.75" hidden="1" customHeight="1">
      <c r="A67" s="595"/>
      <c r="B67" s="598"/>
      <c r="C67" s="584"/>
      <c r="D67" s="584"/>
      <c r="E67" s="602"/>
      <c r="F67" s="528"/>
      <c r="G67" s="574"/>
      <c r="H67" s="576"/>
      <c r="I67" s="590"/>
      <c r="J67" s="581"/>
      <c r="K67" s="584"/>
      <c r="L67" s="522"/>
      <c r="M67" s="574"/>
      <c r="N67" s="576"/>
      <c r="O67" s="576"/>
      <c r="P67" s="576"/>
      <c r="Q67" s="577"/>
      <c r="R67" s="27"/>
      <c r="S67" s="18"/>
      <c r="T67" s="18"/>
      <c r="U67" s="18"/>
      <c r="V67" s="19"/>
      <c r="W67" s="16">
        <f t="shared" ref="W67:W79" si="10">V67-U67</f>
        <v>0</v>
      </c>
      <c r="X67" s="17"/>
      <c r="Y67" s="18">
        <f t="shared" ref="Y67:Y79" si="11">IF(X67="ejecutado",1,0)</f>
        <v>0</v>
      </c>
      <c r="Z67" s="18"/>
      <c r="AA67" s="19"/>
    </row>
    <row r="68" spans="1:27" ht="15.75" hidden="1" customHeight="1">
      <c r="A68" s="595"/>
      <c r="B68" s="598"/>
      <c r="C68" s="584"/>
      <c r="D68" s="584"/>
      <c r="E68" s="602"/>
      <c r="F68" s="528"/>
      <c r="G68" s="574"/>
      <c r="H68" s="576"/>
      <c r="I68" s="590"/>
      <c r="J68" s="581"/>
      <c r="K68" s="584"/>
      <c r="L68" s="522"/>
      <c r="M68" s="574"/>
      <c r="N68" s="576"/>
      <c r="O68" s="576"/>
      <c r="P68" s="576"/>
      <c r="Q68" s="577"/>
      <c r="R68" s="31"/>
      <c r="S68" s="18"/>
      <c r="T68" s="18"/>
      <c r="U68" s="18"/>
      <c r="V68" s="19"/>
      <c r="W68" s="16">
        <f t="shared" si="10"/>
        <v>0</v>
      </c>
      <c r="X68" s="17"/>
      <c r="Y68" s="18">
        <f t="shared" si="11"/>
        <v>0</v>
      </c>
      <c r="Z68" s="18"/>
      <c r="AA68" s="19"/>
    </row>
    <row r="69" spans="1:27" ht="15.75" hidden="1" customHeight="1">
      <c r="A69" s="595"/>
      <c r="B69" s="598"/>
      <c r="C69" s="584"/>
      <c r="D69" s="584"/>
      <c r="E69" s="602"/>
      <c r="F69" s="528"/>
      <c r="G69" s="574"/>
      <c r="H69" s="576"/>
      <c r="I69" s="590"/>
      <c r="J69" s="581"/>
      <c r="K69" s="584"/>
      <c r="L69" s="522"/>
      <c r="M69" s="574"/>
      <c r="N69" s="576"/>
      <c r="O69" s="576"/>
      <c r="P69" s="576"/>
      <c r="Q69" s="577"/>
      <c r="R69" s="31"/>
      <c r="S69" s="18"/>
      <c r="T69" s="18"/>
      <c r="U69" s="18"/>
      <c r="V69" s="19"/>
      <c r="W69" s="16">
        <f t="shared" si="10"/>
        <v>0</v>
      </c>
      <c r="X69" s="17"/>
      <c r="Y69" s="18">
        <f t="shared" si="11"/>
        <v>0</v>
      </c>
      <c r="Z69" s="18"/>
      <c r="AA69" s="19"/>
    </row>
    <row r="70" spans="1:27" ht="15.75" hidden="1" customHeight="1">
      <c r="A70" s="595"/>
      <c r="B70" s="598"/>
      <c r="C70" s="584"/>
      <c r="D70" s="584"/>
      <c r="E70" s="602"/>
      <c r="F70" s="528"/>
      <c r="G70" s="574"/>
      <c r="H70" s="576"/>
      <c r="I70" s="590"/>
      <c r="J70" s="581"/>
      <c r="K70" s="584"/>
      <c r="L70" s="522"/>
      <c r="M70" s="574"/>
      <c r="N70" s="576"/>
      <c r="O70" s="576"/>
      <c r="P70" s="576"/>
      <c r="Q70" s="577"/>
      <c r="R70" s="31"/>
      <c r="S70" s="18"/>
      <c r="T70" s="18"/>
      <c r="U70" s="18"/>
      <c r="V70" s="19"/>
      <c r="W70" s="16">
        <f t="shared" si="10"/>
        <v>0</v>
      </c>
      <c r="X70" s="17"/>
      <c r="Y70" s="18">
        <f t="shared" si="11"/>
        <v>0</v>
      </c>
      <c r="Z70" s="18"/>
      <c r="AA70" s="19"/>
    </row>
    <row r="71" spans="1:27" ht="15.75" hidden="1" customHeight="1">
      <c r="A71" s="595"/>
      <c r="B71" s="598"/>
      <c r="C71" s="584"/>
      <c r="D71" s="584"/>
      <c r="E71" s="602"/>
      <c r="F71" s="528"/>
      <c r="G71" s="574"/>
      <c r="H71" s="576"/>
      <c r="I71" s="590"/>
      <c r="J71" s="581"/>
      <c r="K71" s="584"/>
      <c r="L71" s="522"/>
      <c r="M71" s="574"/>
      <c r="N71" s="576"/>
      <c r="O71" s="576"/>
      <c r="P71" s="576"/>
      <c r="Q71" s="577"/>
      <c r="R71" s="31"/>
      <c r="S71" s="18"/>
      <c r="T71" s="18"/>
      <c r="U71" s="18"/>
      <c r="V71" s="19"/>
      <c r="W71" s="16">
        <f t="shared" si="10"/>
        <v>0</v>
      </c>
      <c r="X71" s="17"/>
      <c r="Y71" s="18">
        <f t="shared" si="11"/>
        <v>0</v>
      </c>
      <c r="Z71" s="18"/>
      <c r="AA71" s="19"/>
    </row>
    <row r="72" spans="1:27" ht="15.75" hidden="1" customHeight="1">
      <c r="A72" s="595"/>
      <c r="B72" s="598"/>
      <c r="C72" s="584"/>
      <c r="D72" s="584"/>
      <c r="E72" s="602"/>
      <c r="F72" s="528"/>
      <c r="G72" s="574"/>
      <c r="H72" s="576"/>
      <c r="I72" s="590"/>
      <c r="J72" s="581"/>
      <c r="K72" s="584"/>
      <c r="L72" s="522"/>
      <c r="M72" s="574"/>
      <c r="N72" s="576"/>
      <c r="O72" s="576"/>
      <c r="P72" s="576"/>
      <c r="Q72" s="577"/>
      <c r="R72" s="31"/>
      <c r="S72" s="18"/>
      <c r="T72" s="18"/>
      <c r="U72" s="18"/>
      <c r="V72" s="19"/>
      <c r="W72" s="16">
        <f t="shared" si="10"/>
        <v>0</v>
      </c>
      <c r="X72" s="17"/>
      <c r="Y72" s="18">
        <f t="shared" si="11"/>
        <v>0</v>
      </c>
      <c r="Z72" s="18"/>
      <c r="AA72" s="19"/>
    </row>
    <row r="73" spans="1:27" ht="15.75" hidden="1" customHeight="1">
      <c r="A73" s="596"/>
      <c r="B73" s="599"/>
      <c r="C73" s="600"/>
      <c r="D73" s="600"/>
      <c r="E73" s="603"/>
      <c r="F73" s="529"/>
      <c r="G73" s="575"/>
      <c r="H73" s="588"/>
      <c r="I73" s="591"/>
      <c r="J73" s="582"/>
      <c r="K73" s="585"/>
      <c r="L73" s="522"/>
      <c r="M73" s="574"/>
      <c r="N73" s="576"/>
      <c r="O73" s="576"/>
      <c r="P73" s="576"/>
      <c r="Q73" s="577"/>
      <c r="R73" s="31"/>
      <c r="S73" s="18"/>
      <c r="T73" s="18"/>
      <c r="U73" s="18"/>
      <c r="V73" s="19"/>
      <c r="W73" s="16">
        <f t="shared" si="10"/>
        <v>0</v>
      </c>
      <c r="X73" s="17"/>
      <c r="Y73" s="18">
        <f t="shared" si="11"/>
        <v>0</v>
      </c>
      <c r="Z73" s="18"/>
      <c r="AA73" s="19"/>
    </row>
    <row r="74" spans="1:27" ht="15.75" hidden="1" customHeight="1">
      <c r="A74" s="594"/>
      <c r="B74" s="597"/>
      <c r="C74" s="593"/>
      <c r="D74" s="593"/>
      <c r="E74" s="601" t="e">
        <f>VLOOKUP(D74,'[20]Vinculos '!$D$3:$E$8,2,FALSE)</f>
        <v>#N/A</v>
      </c>
      <c r="F74" s="527"/>
      <c r="G74" s="578"/>
      <c r="H74" s="587"/>
      <c r="I74" s="589"/>
      <c r="J74" s="592"/>
      <c r="K74" s="593"/>
      <c r="L74" s="521"/>
      <c r="M74" s="578"/>
      <c r="N74" s="555"/>
      <c r="O74" s="555"/>
      <c r="P74" s="521"/>
      <c r="Q74" s="579"/>
      <c r="R74" s="68"/>
      <c r="S74" s="12"/>
      <c r="T74" s="69"/>
      <c r="U74" s="70"/>
      <c r="V74" s="71"/>
      <c r="W74" s="10">
        <f t="shared" si="10"/>
        <v>0</v>
      </c>
      <c r="X74" s="11"/>
      <c r="Y74" s="12">
        <f t="shared" si="11"/>
        <v>0</v>
      </c>
      <c r="Z74" s="12"/>
      <c r="AA74" s="13"/>
    </row>
    <row r="75" spans="1:27" ht="15.75" hidden="1" customHeight="1">
      <c r="A75" s="595"/>
      <c r="B75" s="598"/>
      <c r="C75" s="584"/>
      <c r="D75" s="584"/>
      <c r="E75" s="602"/>
      <c r="F75" s="528"/>
      <c r="G75" s="574"/>
      <c r="H75" s="576"/>
      <c r="I75" s="590"/>
      <c r="J75" s="581"/>
      <c r="K75" s="584"/>
      <c r="L75" s="522"/>
      <c r="M75" s="574"/>
      <c r="N75" s="574"/>
      <c r="O75" s="574"/>
      <c r="P75" s="522"/>
      <c r="Q75" s="577"/>
      <c r="R75" s="27"/>
      <c r="S75" s="18"/>
      <c r="T75" s="28"/>
      <c r="U75" s="29"/>
      <c r="V75" s="30"/>
      <c r="W75" s="16">
        <f t="shared" si="10"/>
        <v>0</v>
      </c>
      <c r="X75" s="17"/>
      <c r="Y75" s="18">
        <f t="shared" si="11"/>
        <v>0</v>
      </c>
      <c r="Z75" s="18"/>
      <c r="AA75" s="19"/>
    </row>
    <row r="76" spans="1:27" ht="15.75" hidden="1" customHeight="1">
      <c r="A76" s="595"/>
      <c r="B76" s="598"/>
      <c r="C76" s="584"/>
      <c r="D76" s="584"/>
      <c r="E76" s="602"/>
      <c r="F76" s="528"/>
      <c r="G76" s="574"/>
      <c r="H76" s="576"/>
      <c r="I76" s="590"/>
      <c r="J76" s="581"/>
      <c r="K76" s="584"/>
      <c r="L76" s="522"/>
      <c r="M76" s="574"/>
      <c r="N76" s="574"/>
      <c r="O76" s="574"/>
      <c r="P76" s="522"/>
      <c r="Q76" s="577"/>
      <c r="R76" s="27"/>
      <c r="S76" s="18"/>
      <c r="T76" s="28"/>
      <c r="U76" s="29"/>
      <c r="V76" s="30"/>
      <c r="W76" s="16">
        <f t="shared" si="10"/>
        <v>0</v>
      </c>
      <c r="X76" s="17"/>
      <c r="Y76" s="18">
        <f t="shared" si="11"/>
        <v>0</v>
      </c>
      <c r="Z76" s="18"/>
      <c r="AA76" s="19"/>
    </row>
    <row r="77" spans="1:27" ht="15.75" hidden="1" customHeight="1">
      <c r="A77" s="595"/>
      <c r="B77" s="598"/>
      <c r="C77" s="584"/>
      <c r="D77" s="584"/>
      <c r="E77" s="602"/>
      <c r="F77" s="528"/>
      <c r="G77" s="574"/>
      <c r="H77" s="576"/>
      <c r="I77" s="590"/>
      <c r="J77" s="581"/>
      <c r="K77" s="584"/>
      <c r="L77" s="522"/>
      <c r="M77" s="574"/>
      <c r="N77" s="574"/>
      <c r="O77" s="574"/>
      <c r="P77" s="522"/>
      <c r="Q77" s="577"/>
      <c r="R77" s="27"/>
      <c r="S77" s="18"/>
      <c r="T77" s="28"/>
      <c r="U77" s="29"/>
      <c r="V77" s="30"/>
      <c r="W77" s="16">
        <f t="shared" si="10"/>
        <v>0</v>
      </c>
      <c r="X77" s="17"/>
      <c r="Y77" s="18">
        <f t="shared" si="11"/>
        <v>0</v>
      </c>
      <c r="Z77" s="18"/>
      <c r="AA77" s="19"/>
    </row>
    <row r="78" spans="1:27" ht="15.75" hidden="1" customHeight="1">
      <c r="A78" s="595"/>
      <c r="B78" s="598"/>
      <c r="C78" s="584"/>
      <c r="D78" s="584"/>
      <c r="E78" s="602"/>
      <c r="F78" s="528"/>
      <c r="G78" s="574"/>
      <c r="H78" s="576"/>
      <c r="I78" s="590"/>
      <c r="J78" s="582"/>
      <c r="K78" s="585"/>
      <c r="L78" s="522"/>
      <c r="M78" s="574"/>
      <c r="N78" s="574"/>
      <c r="O78" s="574"/>
      <c r="P78" s="522"/>
      <c r="Q78" s="577"/>
      <c r="R78" s="31"/>
      <c r="S78" s="18"/>
      <c r="T78" s="28"/>
      <c r="U78" s="29"/>
      <c r="V78" s="30"/>
      <c r="W78" s="16">
        <f t="shared" si="10"/>
        <v>0</v>
      </c>
      <c r="X78" s="17"/>
      <c r="Y78" s="18">
        <f t="shared" si="11"/>
        <v>0</v>
      </c>
      <c r="Z78" s="18"/>
      <c r="AA78" s="19"/>
    </row>
    <row r="79" spans="1:27" ht="15.75" hidden="1" customHeight="1">
      <c r="A79" s="595"/>
      <c r="B79" s="598"/>
      <c r="C79" s="584"/>
      <c r="D79" s="584"/>
      <c r="E79" s="602"/>
      <c r="F79" s="528"/>
      <c r="G79" s="574"/>
      <c r="H79" s="576"/>
      <c r="I79" s="590"/>
      <c r="J79" s="580"/>
      <c r="K79" s="583"/>
      <c r="L79" s="522"/>
      <c r="M79" s="586"/>
      <c r="N79" s="576"/>
      <c r="O79" s="576"/>
      <c r="P79" s="576"/>
      <c r="Q79" s="577"/>
      <c r="R79" s="27"/>
      <c r="S79" s="18"/>
      <c r="T79" s="18"/>
      <c r="U79" s="18"/>
      <c r="V79" s="19"/>
      <c r="W79" s="16">
        <f t="shared" si="10"/>
        <v>0</v>
      </c>
      <c r="X79" s="17"/>
      <c r="Y79" s="18">
        <f t="shared" si="11"/>
        <v>0</v>
      </c>
      <c r="Z79" s="18"/>
      <c r="AA79" s="19"/>
    </row>
    <row r="80" spans="1:27" ht="15.75" hidden="1" customHeight="1">
      <c r="A80" s="595"/>
      <c r="B80" s="598"/>
      <c r="C80" s="584"/>
      <c r="D80" s="584"/>
      <c r="E80" s="602"/>
      <c r="F80" s="528"/>
      <c r="G80" s="574"/>
      <c r="H80" s="576"/>
      <c r="I80" s="590"/>
      <c r="J80" s="581"/>
      <c r="K80" s="584"/>
      <c r="L80" s="522"/>
      <c r="M80" s="586"/>
      <c r="N80" s="576"/>
      <c r="O80" s="576"/>
      <c r="P80" s="576"/>
      <c r="Q80" s="577"/>
      <c r="R80" s="27"/>
      <c r="S80" s="18"/>
      <c r="T80" s="18"/>
      <c r="U80" s="18"/>
      <c r="V80" s="19"/>
      <c r="W80" s="16"/>
      <c r="X80" s="17"/>
      <c r="Y80" s="18"/>
      <c r="Z80" s="18"/>
      <c r="AA80" s="19"/>
    </row>
    <row r="81" spans="1:27" ht="15.75" hidden="1" customHeight="1">
      <c r="A81" s="595"/>
      <c r="B81" s="598"/>
      <c r="C81" s="584"/>
      <c r="D81" s="584"/>
      <c r="E81" s="602"/>
      <c r="F81" s="528"/>
      <c r="G81" s="574"/>
      <c r="H81" s="576"/>
      <c r="I81" s="590"/>
      <c r="J81" s="581"/>
      <c r="K81" s="584"/>
      <c r="L81" s="522"/>
      <c r="M81" s="574"/>
      <c r="N81" s="576"/>
      <c r="O81" s="576"/>
      <c r="P81" s="576"/>
      <c r="Q81" s="577"/>
      <c r="R81" s="27"/>
      <c r="S81" s="18"/>
      <c r="T81" s="18"/>
      <c r="U81" s="18"/>
      <c r="V81" s="19"/>
      <c r="W81" s="16">
        <f t="shared" ref="W81:W93" si="12">V81-U81</f>
        <v>0</v>
      </c>
      <c r="X81" s="17"/>
      <c r="Y81" s="18">
        <f t="shared" ref="Y81:Y93" si="13">IF(X81="ejecutado",1,0)</f>
        <v>0</v>
      </c>
      <c r="Z81" s="18"/>
      <c r="AA81" s="19"/>
    </row>
    <row r="82" spans="1:27" ht="15.75" hidden="1" customHeight="1">
      <c r="A82" s="595"/>
      <c r="B82" s="598"/>
      <c r="C82" s="584"/>
      <c r="D82" s="584"/>
      <c r="E82" s="602"/>
      <c r="F82" s="528"/>
      <c r="G82" s="574"/>
      <c r="H82" s="576"/>
      <c r="I82" s="590"/>
      <c r="J82" s="581"/>
      <c r="K82" s="584"/>
      <c r="L82" s="522"/>
      <c r="M82" s="574"/>
      <c r="N82" s="576"/>
      <c r="O82" s="576"/>
      <c r="P82" s="576"/>
      <c r="Q82" s="577"/>
      <c r="R82" s="31"/>
      <c r="S82" s="18"/>
      <c r="T82" s="18"/>
      <c r="U82" s="18"/>
      <c r="V82" s="19"/>
      <c r="W82" s="16">
        <f t="shared" si="12"/>
        <v>0</v>
      </c>
      <c r="X82" s="17"/>
      <c r="Y82" s="18">
        <f t="shared" si="13"/>
        <v>0</v>
      </c>
      <c r="Z82" s="18"/>
      <c r="AA82" s="19"/>
    </row>
    <row r="83" spans="1:27" ht="15.75" hidden="1" customHeight="1">
      <c r="A83" s="595"/>
      <c r="B83" s="598"/>
      <c r="C83" s="584"/>
      <c r="D83" s="584"/>
      <c r="E83" s="602"/>
      <c r="F83" s="528"/>
      <c r="G83" s="574"/>
      <c r="H83" s="576"/>
      <c r="I83" s="590"/>
      <c r="J83" s="581"/>
      <c r="K83" s="584"/>
      <c r="L83" s="522"/>
      <c r="M83" s="574"/>
      <c r="N83" s="576"/>
      <c r="O83" s="576"/>
      <c r="P83" s="576"/>
      <c r="Q83" s="577"/>
      <c r="R83" s="31"/>
      <c r="S83" s="18"/>
      <c r="T83" s="18"/>
      <c r="U83" s="18"/>
      <c r="V83" s="19"/>
      <c r="W83" s="16">
        <f t="shared" si="12"/>
        <v>0</v>
      </c>
      <c r="X83" s="17"/>
      <c r="Y83" s="18">
        <f t="shared" si="13"/>
        <v>0</v>
      </c>
      <c r="Z83" s="18"/>
      <c r="AA83" s="19"/>
    </row>
    <row r="84" spans="1:27" ht="15.75" hidden="1" customHeight="1">
      <c r="A84" s="595"/>
      <c r="B84" s="598"/>
      <c r="C84" s="584"/>
      <c r="D84" s="584"/>
      <c r="E84" s="602"/>
      <c r="F84" s="528"/>
      <c r="G84" s="574"/>
      <c r="H84" s="576"/>
      <c r="I84" s="590"/>
      <c r="J84" s="581"/>
      <c r="K84" s="584"/>
      <c r="L84" s="522"/>
      <c r="M84" s="574"/>
      <c r="N84" s="576"/>
      <c r="O84" s="576"/>
      <c r="P84" s="576"/>
      <c r="Q84" s="577"/>
      <c r="R84" s="31"/>
      <c r="S84" s="18"/>
      <c r="T84" s="18"/>
      <c r="U84" s="18"/>
      <c r="V84" s="19"/>
      <c r="W84" s="16">
        <f t="shared" si="12"/>
        <v>0</v>
      </c>
      <c r="X84" s="17"/>
      <c r="Y84" s="18">
        <f t="shared" si="13"/>
        <v>0</v>
      </c>
      <c r="Z84" s="18"/>
      <c r="AA84" s="19"/>
    </row>
    <row r="85" spans="1:27" ht="15.75" hidden="1" customHeight="1">
      <c r="A85" s="595"/>
      <c r="B85" s="598"/>
      <c r="C85" s="584"/>
      <c r="D85" s="584"/>
      <c r="E85" s="602"/>
      <c r="F85" s="528"/>
      <c r="G85" s="574"/>
      <c r="H85" s="576"/>
      <c r="I85" s="590"/>
      <c r="J85" s="581"/>
      <c r="K85" s="584"/>
      <c r="L85" s="522"/>
      <c r="M85" s="574"/>
      <c r="N85" s="576"/>
      <c r="O85" s="576"/>
      <c r="P85" s="576"/>
      <c r="Q85" s="577"/>
      <c r="R85" s="31"/>
      <c r="S85" s="18"/>
      <c r="T85" s="18"/>
      <c r="U85" s="18"/>
      <c r="V85" s="19"/>
      <c r="W85" s="16">
        <f t="shared" si="12"/>
        <v>0</v>
      </c>
      <c r="X85" s="17"/>
      <c r="Y85" s="18">
        <f t="shared" si="13"/>
        <v>0</v>
      </c>
      <c r="Z85" s="18"/>
      <c r="AA85" s="19"/>
    </row>
    <row r="86" spans="1:27" ht="15.75" hidden="1" customHeight="1">
      <c r="A86" s="595"/>
      <c r="B86" s="598"/>
      <c r="C86" s="584"/>
      <c r="D86" s="584"/>
      <c r="E86" s="602"/>
      <c r="F86" s="528"/>
      <c r="G86" s="574"/>
      <c r="H86" s="576"/>
      <c r="I86" s="590"/>
      <c r="J86" s="581"/>
      <c r="K86" s="584"/>
      <c r="L86" s="522"/>
      <c r="M86" s="574"/>
      <c r="N86" s="576"/>
      <c r="O86" s="576"/>
      <c r="P86" s="576"/>
      <c r="Q86" s="577"/>
      <c r="R86" s="31"/>
      <c r="S86" s="18"/>
      <c r="T86" s="18"/>
      <c r="U86" s="18"/>
      <c r="V86" s="19"/>
      <c r="W86" s="16">
        <f t="shared" si="12"/>
        <v>0</v>
      </c>
      <c r="X86" s="17"/>
      <c r="Y86" s="18">
        <f t="shared" si="13"/>
        <v>0</v>
      </c>
      <c r="Z86" s="18"/>
      <c r="AA86" s="19"/>
    </row>
    <row r="87" spans="1:27" ht="15.75" hidden="1" customHeight="1">
      <c r="A87" s="596"/>
      <c r="B87" s="599"/>
      <c r="C87" s="600"/>
      <c r="D87" s="600"/>
      <c r="E87" s="603"/>
      <c r="F87" s="529"/>
      <c r="G87" s="575"/>
      <c r="H87" s="588"/>
      <c r="I87" s="591"/>
      <c r="J87" s="582"/>
      <c r="K87" s="585"/>
      <c r="L87" s="522"/>
      <c r="M87" s="574"/>
      <c r="N87" s="576"/>
      <c r="O87" s="576"/>
      <c r="P87" s="576"/>
      <c r="Q87" s="577"/>
      <c r="R87" s="31"/>
      <c r="S87" s="18"/>
      <c r="T87" s="18"/>
      <c r="U87" s="18"/>
      <c r="V87" s="19"/>
      <c r="W87" s="16">
        <f t="shared" si="12"/>
        <v>0</v>
      </c>
      <c r="X87" s="17"/>
      <c r="Y87" s="18">
        <f t="shared" si="13"/>
        <v>0</v>
      </c>
      <c r="Z87" s="18"/>
      <c r="AA87" s="19"/>
    </row>
    <row r="88" spans="1:27" ht="15.75" hidden="1" customHeight="1">
      <c r="A88" s="594"/>
      <c r="B88" s="597"/>
      <c r="C88" s="593"/>
      <c r="D88" s="593"/>
      <c r="E88" s="601" t="e">
        <f>VLOOKUP(D88,'[20]Vinculos '!$D$3:$E$8,2,FALSE)</f>
        <v>#N/A</v>
      </c>
      <c r="F88" s="527"/>
      <c r="G88" s="578"/>
      <c r="H88" s="587"/>
      <c r="I88" s="589"/>
      <c r="J88" s="592"/>
      <c r="K88" s="593"/>
      <c r="L88" s="521"/>
      <c r="M88" s="578"/>
      <c r="N88" s="555"/>
      <c r="O88" s="555"/>
      <c r="P88" s="521"/>
      <c r="Q88" s="579"/>
      <c r="R88" s="68"/>
      <c r="S88" s="12"/>
      <c r="T88" s="69"/>
      <c r="U88" s="70"/>
      <c r="V88" s="71"/>
      <c r="W88" s="10">
        <f t="shared" si="12"/>
        <v>0</v>
      </c>
      <c r="X88" s="11"/>
      <c r="Y88" s="12">
        <f t="shared" si="13"/>
        <v>0</v>
      </c>
      <c r="Z88" s="12"/>
      <c r="AA88" s="13"/>
    </row>
    <row r="89" spans="1:27" ht="15.75" hidden="1" customHeight="1">
      <c r="A89" s="595"/>
      <c r="B89" s="598"/>
      <c r="C89" s="584"/>
      <c r="D89" s="584"/>
      <c r="E89" s="602"/>
      <c r="F89" s="528"/>
      <c r="G89" s="574"/>
      <c r="H89" s="576"/>
      <c r="I89" s="590"/>
      <c r="J89" s="581"/>
      <c r="K89" s="584"/>
      <c r="L89" s="522"/>
      <c r="M89" s="574"/>
      <c r="N89" s="574"/>
      <c r="O89" s="574"/>
      <c r="P89" s="522"/>
      <c r="Q89" s="577"/>
      <c r="R89" s="27"/>
      <c r="S89" s="18"/>
      <c r="T89" s="28"/>
      <c r="U89" s="29"/>
      <c r="V89" s="30"/>
      <c r="W89" s="16">
        <f t="shared" si="12"/>
        <v>0</v>
      </c>
      <c r="X89" s="17"/>
      <c r="Y89" s="18">
        <f t="shared" si="13"/>
        <v>0</v>
      </c>
      <c r="Z89" s="18"/>
      <c r="AA89" s="19"/>
    </row>
    <row r="90" spans="1:27" ht="15.75" hidden="1" customHeight="1">
      <c r="A90" s="595"/>
      <c r="B90" s="598"/>
      <c r="C90" s="584"/>
      <c r="D90" s="584"/>
      <c r="E90" s="602"/>
      <c r="F90" s="528"/>
      <c r="G90" s="574"/>
      <c r="H90" s="576"/>
      <c r="I90" s="590"/>
      <c r="J90" s="581"/>
      <c r="K90" s="584"/>
      <c r="L90" s="522"/>
      <c r="M90" s="574"/>
      <c r="N90" s="574"/>
      <c r="O90" s="574"/>
      <c r="P90" s="522"/>
      <c r="Q90" s="577"/>
      <c r="R90" s="27"/>
      <c r="S90" s="18"/>
      <c r="T90" s="28"/>
      <c r="U90" s="29"/>
      <c r="V90" s="30"/>
      <c r="W90" s="16">
        <f t="shared" si="12"/>
        <v>0</v>
      </c>
      <c r="X90" s="17"/>
      <c r="Y90" s="18">
        <f t="shared" si="13"/>
        <v>0</v>
      </c>
      <c r="Z90" s="18"/>
      <c r="AA90" s="19"/>
    </row>
    <row r="91" spans="1:27" ht="15.75" hidden="1" customHeight="1">
      <c r="A91" s="595"/>
      <c r="B91" s="598"/>
      <c r="C91" s="584"/>
      <c r="D91" s="584"/>
      <c r="E91" s="602"/>
      <c r="F91" s="528"/>
      <c r="G91" s="574"/>
      <c r="H91" s="576"/>
      <c r="I91" s="590"/>
      <c r="J91" s="581"/>
      <c r="K91" s="584"/>
      <c r="L91" s="522"/>
      <c r="M91" s="574"/>
      <c r="N91" s="574"/>
      <c r="O91" s="574"/>
      <c r="P91" s="522"/>
      <c r="Q91" s="577"/>
      <c r="R91" s="27"/>
      <c r="S91" s="18"/>
      <c r="T91" s="28"/>
      <c r="U91" s="29"/>
      <c r="V91" s="30"/>
      <c r="W91" s="16">
        <f t="shared" si="12"/>
        <v>0</v>
      </c>
      <c r="X91" s="17"/>
      <c r="Y91" s="18">
        <f t="shared" si="13"/>
        <v>0</v>
      </c>
      <c r="Z91" s="18"/>
      <c r="AA91" s="19"/>
    </row>
    <row r="92" spans="1:27" ht="15.75" hidden="1" customHeight="1">
      <c r="A92" s="595"/>
      <c r="B92" s="598"/>
      <c r="C92" s="584"/>
      <c r="D92" s="584"/>
      <c r="E92" s="602"/>
      <c r="F92" s="528"/>
      <c r="G92" s="574"/>
      <c r="H92" s="576"/>
      <c r="I92" s="590"/>
      <c r="J92" s="582"/>
      <c r="K92" s="585"/>
      <c r="L92" s="522"/>
      <c r="M92" s="574"/>
      <c r="N92" s="574"/>
      <c r="O92" s="574"/>
      <c r="P92" s="522"/>
      <c r="Q92" s="577"/>
      <c r="R92" s="31"/>
      <c r="S92" s="18"/>
      <c r="T92" s="28"/>
      <c r="U92" s="29"/>
      <c r="V92" s="30"/>
      <c r="W92" s="16">
        <f t="shared" si="12"/>
        <v>0</v>
      </c>
      <c r="X92" s="17"/>
      <c r="Y92" s="18">
        <f t="shared" si="13"/>
        <v>0</v>
      </c>
      <c r="Z92" s="18"/>
      <c r="AA92" s="19"/>
    </row>
    <row r="93" spans="1:27" ht="15.75" hidden="1" customHeight="1">
      <c r="A93" s="595"/>
      <c r="B93" s="598"/>
      <c r="C93" s="584"/>
      <c r="D93" s="584"/>
      <c r="E93" s="602"/>
      <c r="F93" s="528"/>
      <c r="G93" s="574"/>
      <c r="H93" s="576"/>
      <c r="I93" s="590"/>
      <c r="J93" s="580"/>
      <c r="K93" s="583"/>
      <c r="L93" s="522"/>
      <c r="M93" s="586"/>
      <c r="N93" s="576"/>
      <c r="O93" s="576"/>
      <c r="P93" s="576"/>
      <c r="Q93" s="577"/>
      <c r="R93" s="27"/>
      <c r="S93" s="18"/>
      <c r="T93" s="18"/>
      <c r="U93" s="18"/>
      <c r="V93" s="19"/>
      <c r="W93" s="16">
        <f t="shared" si="12"/>
        <v>0</v>
      </c>
      <c r="X93" s="17"/>
      <c r="Y93" s="18">
        <f t="shared" si="13"/>
        <v>0</v>
      </c>
      <c r="Z93" s="18"/>
      <c r="AA93" s="19"/>
    </row>
    <row r="94" spans="1:27" ht="15.75" hidden="1" customHeight="1">
      <c r="A94" s="595"/>
      <c r="B94" s="598"/>
      <c r="C94" s="584"/>
      <c r="D94" s="584"/>
      <c r="E94" s="602"/>
      <c r="F94" s="528"/>
      <c r="G94" s="574"/>
      <c r="H94" s="576"/>
      <c r="I94" s="590"/>
      <c r="J94" s="581"/>
      <c r="K94" s="584"/>
      <c r="L94" s="522"/>
      <c r="M94" s="586"/>
      <c r="N94" s="576"/>
      <c r="O94" s="576"/>
      <c r="P94" s="576"/>
      <c r="Q94" s="577"/>
      <c r="R94" s="27"/>
      <c r="S94" s="18"/>
      <c r="T94" s="18"/>
      <c r="U94" s="18"/>
      <c r="V94" s="19"/>
      <c r="W94" s="16"/>
      <c r="X94" s="17"/>
      <c r="Y94" s="18"/>
      <c r="Z94" s="18"/>
      <c r="AA94" s="19"/>
    </row>
    <row r="95" spans="1:27" ht="15.75" hidden="1" customHeight="1">
      <c r="A95" s="595"/>
      <c r="B95" s="598"/>
      <c r="C95" s="584"/>
      <c r="D95" s="584"/>
      <c r="E95" s="602"/>
      <c r="F95" s="528"/>
      <c r="G95" s="574"/>
      <c r="H95" s="576"/>
      <c r="I95" s="590"/>
      <c r="J95" s="581"/>
      <c r="K95" s="584"/>
      <c r="L95" s="522"/>
      <c r="M95" s="574"/>
      <c r="N95" s="576"/>
      <c r="O95" s="576"/>
      <c r="P95" s="576"/>
      <c r="Q95" s="577"/>
      <c r="R95" s="27"/>
      <c r="S95" s="18"/>
      <c r="T95" s="18"/>
      <c r="U95" s="18"/>
      <c r="V95" s="19"/>
      <c r="W95" s="16">
        <f t="shared" ref="W95:W101" si="14">V95-U95</f>
        <v>0</v>
      </c>
      <c r="X95" s="17"/>
      <c r="Y95" s="18">
        <f t="shared" ref="Y95:Y101" si="15">IF(X95="ejecutado",1,0)</f>
        <v>0</v>
      </c>
      <c r="Z95" s="18"/>
      <c r="AA95" s="19"/>
    </row>
    <row r="96" spans="1:27" ht="15.75" hidden="1" customHeight="1">
      <c r="A96" s="595"/>
      <c r="B96" s="598"/>
      <c r="C96" s="584"/>
      <c r="D96" s="584"/>
      <c r="E96" s="602"/>
      <c r="F96" s="528"/>
      <c r="G96" s="574"/>
      <c r="H96" s="576"/>
      <c r="I96" s="590"/>
      <c r="J96" s="581"/>
      <c r="K96" s="584"/>
      <c r="L96" s="522"/>
      <c r="M96" s="574"/>
      <c r="N96" s="576"/>
      <c r="O96" s="576"/>
      <c r="P96" s="576"/>
      <c r="Q96" s="577"/>
      <c r="R96" s="31"/>
      <c r="S96" s="18"/>
      <c r="T96" s="18"/>
      <c r="U96" s="18"/>
      <c r="V96" s="19"/>
      <c r="W96" s="16">
        <f t="shared" si="14"/>
        <v>0</v>
      </c>
      <c r="X96" s="17"/>
      <c r="Y96" s="18">
        <f t="shared" si="15"/>
        <v>0</v>
      </c>
      <c r="Z96" s="18"/>
      <c r="AA96" s="19"/>
    </row>
    <row r="97" spans="1:27" ht="15.75" hidden="1" customHeight="1">
      <c r="A97" s="595"/>
      <c r="B97" s="598"/>
      <c r="C97" s="584"/>
      <c r="D97" s="584"/>
      <c r="E97" s="602"/>
      <c r="F97" s="528"/>
      <c r="G97" s="574"/>
      <c r="H97" s="576"/>
      <c r="I97" s="590"/>
      <c r="J97" s="581"/>
      <c r="K97" s="584"/>
      <c r="L97" s="522"/>
      <c r="M97" s="574"/>
      <c r="N97" s="576"/>
      <c r="O97" s="576"/>
      <c r="P97" s="576"/>
      <c r="Q97" s="577"/>
      <c r="R97" s="31"/>
      <c r="S97" s="18"/>
      <c r="T97" s="18"/>
      <c r="U97" s="18"/>
      <c r="V97" s="19"/>
      <c r="W97" s="16">
        <f t="shared" si="14"/>
        <v>0</v>
      </c>
      <c r="X97" s="17"/>
      <c r="Y97" s="18">
        <f t="shared" si="15"/>
        <v>0</v>
      </c>
      <c r="Z97" s="18"/>
      <c r="AA97" s="19"/>
    </row>
    <row r="98" spans="1:27" hidden="1">
      <c r="A98" s="595"/>
      <c r="B98" s="598"/>
      <c r="C98" s="584"/>
      <c r="D98" s="584"/>
      <c r="E98" s="602"/>
      <c r="F98" s="528"/>
      <c r="G98" s="574"/>
      <c r="H98" s="576"/>
      <c r="I98" s="590"/>
      <c r="J98" s="581"/>
      <c r="K98" s="584"/>
      <c r="L98" s="522"/>
      <c r="M98" s="574"/>
      <c r="N98" s="576"/>
      <c r="O98" s="576"/>
      <c r="P98" s="576"/>
      <c r="Q98" s="577"/>
      <c r="R98" s="31"/>
      <c r="S98" s="18"/>
      <c r="T98" s="18"/>
      <c r="U98" s="18"/>
      <c r="V98" s="19"/>
      <c r="W98" s="16">
        <f t="shared" si="14"/>
        <v>0</v>
      </c>
      <c r="X98" s="17"/>
      <c r="Y98" s="18">
        <f t="shared" si="15"/>
        <v>0</v>
      </c>
      <c r="Z98" s="18"/>
      <c r="AA98" s="19"/>
    </row>
    <row r="99" spans="1:27" hidden="1">
      <c r="A99" s="595"/>
      <c r="B99" s="598"/>
      <c r="C99" s="584"/>
      <c r="D99" s="584"/>
      <c r="E99" s="602"/>
      <c r="F99" s="528"/>
      <c r="G99" s="574"/>
      <c r="H99" s="576"/>
      <c r="I99" s="590"/>
      <c r="J99" s="581"/>
      <c r="K99" s="584"/>
      <c r="L99" s="522"/>
      <c r="M99" s="574"/>
      <c r="N99" s="576"/>
      <c r="O99" s="576"/>
      <c r="P99" s="576"/>
      <c r="Q99" s="577"/>
      <c r="R99" s="31"/>
      <c r="S99" s="18"/>
      <c r="T99" s="18"/>
      <c r="U99" s="18"/>
      <c r="V99" s="19"/>
      <c r="W99" s="16">
        <f t="shared" si="14"/>
        <v>0</v>
      </c>
      <c r="X99" s="17"/>
      <c r="Y99" s="18">
        <f t="shared" si="15"/>
        <v>0</v>
      </c>
      <c r="Z99" s="18"/>
      <c r="AA99" s="19"/>
    </row>
    <row r="100" spans="1:27" hidden="1">
      <c r="A100" s="595"/>
      <c r="B100" s="598"/>
      <c r="C100" s="584"/>
      <c r="D100" s="584"/>
      <c r="E100" s="602"/>
      <c r="F100" s="528"/>
      <c r="G100" s="574"/>
      <c r="H100" s="576"/>
      <c r="I100" s="590"/>
      <c r="J100" s="581"/>
      <c r="K100" s="584"/>
      <c r="L100" s="522"/>
      <c r="M100" s="574"/>
      <c r="N100" s="576"/>
      <c r="O100" s="576"/>
      <c r="P100" s="576"/>
      <c r="Q100" s="577"/>
      <c r="R100" s="31"/>
      <c r="S100" s="18"/>
      <c r="T100" s="18"/>
      <c r="U100" s="18"/>
      <c r="V100" s="19"/>
      <c r="W100" s="16">
        <f t="shared" si="14"/>
        <v>0</v>
      </c>
      <c r="X100" s="17"/>
      <c r="Y100" s="18">
        <f t="shared" si="15"/>
        <v>0</v>
      </c>
      <c r="Z100" s="18"/>
      <c r="AA100" s="19"/>
    </row>
    <row r="101" spans="1:27" ht="15" hidden="1" thickBot="1">
      <c r="A101" s="596"/>
      <c r="B101" s="599"/>
      <c r="C101" s="600"/>
      <c r="D101" s="600"/>
      <c r="E101" s="603"/>
      <c r="F101" s="529"/>
      <c r="G101" s="575"/>
      <c r="H101" s="588"/>
      <c r="I101" s="591"/>
      <c r="J101" s="582"/>
      <c r="K101" s="585"/>
      <c r="L101" s="522"/>
      <c r="M101" s="574"/>
      <c r="N101" s="576"/>
      <c r="O101" s="576"/>
      <c r="P101" s="576"/>
      <c r="Q101" s="577"/>
      <c r="R101" s="31"/>
      <c r="S101" s="18"/>
      <c r="T101" s="18"/>
      <c r="U101" s="18"/>
      <c r="V101" s="19"/>
      <c r="W101" s="16">
        <f t="shared" si="14"/>
        <v>0</v>
      </c>
      <c r="X101" s="17"/>
      <c r="Y101" s="18">
        <f t="shared" si="15"/>
        <v>0</v>
      </c>
      <c r="Z101" s="18"/>
      <c r="AA101" s="19"/>
    </row>
    <row r="102" spans="1:27">
      <c r="R102" s="1"/>
    </row>
    <row r="103" spans="1:27">
      <c r="R103" s="1"/>
    </row>
  </sheetData>
  <mergeCells count="189">
    <mergeCell ref="B2:D4"/>
    <mergeCell ref="E2:AA2"/>
    <mergeCell ref="E3:P3"/>
    <mergeCell ref="Q3:AA3"/>
    <mergeCell ref="E4:AA4"/>
    <mergeCell ref="A6:A7"/>
    <mergeCell ref="B6:E6"/>
    <mergeCell ref="F6:I6"/>
    <mergeCell ref="J6:Q6"/>
    <mergeCell ref="R6:V6"/>
    <mergeCell ref="X6:X7"/>
    <mergeCell ref="Y6:Y7"/>
    <mergeCell ref="Z6:AA6"/>
    <mergeCell ref="D7:E7"/>
    <mergeCell ref="B8:B17"/>
    <mergeCell ref="C8:C17"/>
    <mergeCell ref="D8:D17"/>
    <mergeCell ref="E8:E17"/>
    <mergeCell ref="F8:F17"/>
    <mergeCell ref="M8:M12"/>
    <mergeCell ref="N8:N12"/>
    <mergeCell ref="O8:O12"/>
    <mergeCell ref="I8:I17"/>
    <mergeCell ref="Q23:Q31"/>
    <mergeCell ref="A18:A31"/>
    <mergeCell ref="B18:B31"/>
    <mergeCell ref="C18:C31"/>
    <mergeCell ref="D18:D31"/>
    <mergeCell ref="E18:E31"/>
    <mergeCell ref="F18:F31"/>
    <mergeCell ref="G18:G31"/>
    <mergeCell ref="G8:G17"/>
    <mergeCell ref="H8:H17"/>
    <mergeCell ref="P8:P12"/>
    <mergeCell ref="Q8:Q12"/>
    <mergeCell ref="J13:J17"/>
    <mergeCell ref="K13:K17"/>
    <mergeCell ref="L13:L17"/>
    <mergeCell ref="M13:M17"/>
    <mergeCell ref="N13:N17"/>
    <mergeCell ref="J8:J12"/>
    <mergeCell ref="K8:K12"/>
    <mergeCell ref="L8:L12"/>
    <mergeCell ref="O13:O17"/>
    <mergeCell ref="P13:P17"/>
    <mergeCell ref="Q13:Q17"/>
    <mergeCell ref="A8:A17"/>
    <mergeCell ref="L23:L31"/>
    <mergeCell ref="M23:M31"/>
    <mergeCell ref="N23:N31"/>
    <mergeCell ref="O23:O31"/>
    <mergeCell ref="J18:J22"/>
    <mergeCell ref="K18:K22"/>
    <mergeCell ref="L18:L22"/>
    <mergeCell ref="M18:M22"/>
    <mergeCell ref="P23:P31"/>
    <mergeCell ref="A32:A45"/>
    <mergeCell ref="B32:B45"/>
    <mergeCell ref="C32:C45"/>
    <mergeCell ref="D32:D45"/>
    <mergeCell ref="E32:E45"/>
    <mergeCell ref="F32:F45"/>
    <mergeCell ref="G32:G45"/>
    <mergeCell ref="H32:H45"/>
    <mergeCell ref="H18:H31"/>
    <mergeCell ref="I18:I31"/>
    <mergeCell ref="O32:O36"/>
    <mergeCell ref="P32:P36"/>
    <mergeCell ref="Q32:Q36"/>
    <mergeCell ref="J37:J45"/>
    <mergeCell ref="K37:K45"/>
    <mergeCell ref="L37:L45"/>
    <mergeCell ref="M37:M45"/>
    <mergeCell ref="N37:N45"/>
    <mergeCell ref="O37:O45"/>
    <mergeCell ref="P37:P45"/>
    <mergeCell ref="J32:J36"/>
    <mergeCell ref="K32:K36"/>
    <mergeCell ref="L32:L36"/>
    <mergeCell ref="M32:M36"/>
    <mergeCell ref="N32:N36"/>
    <mergeCell ref="Q37:Q45"/>
    <mergeCell ref="I32:I45"/>
    <mergeCell ref="N18:N22"/>
    <mergeCell ref="O18:O22"/>
    <mergeCell ref="P18:P22"/>
    <mergeCell ref="Q18:Q22"/>
    <mergeCell ref="J23:J31"/>
    <mergeCell ref="K23:K31"/>
    <mergeCell ref="A46:A59"/>
    <mergeCell ref="B46:B59"/>
    <mergeCell ref="C46:C59"/>
    <mergeCell ref="D46:D59"/>
    <mergeCell ref="E46:E59"/>
    <mergeCell ref="F46:F59"/>
    <mergeCell ref="G46:G59"/>
    <mergeCell ref="H46:H59"/>
    <mergeCell ref="I46:I59"/>
    <mergeCell ref="P46:P50"/>
    <mergeCell ref="Q46:Q50"/>
    <mergeCell ref="J51:J59"/>
    <mergeCell ref="K51:K59"/>
    <mergeCell ref="L51:L59"/>
    <mergeCell ref="M51:M59"/>
    <mergeCell ref="N51:N59"/>
    <mergeCell ref="O51:O59"/>
    <mergeCell ref="P51:P59"/>
    <mergeCell ref="Q51:Q59"/>
    <mergeCell ref="J46:J50"/>
    <mergeCell ref="K46:K50"/>
    <mergeCell ref="L46:L50"/>
    <mergeCell ref="M46:M50"/>
    <mergeCell ref="N46:N50"/>
    <mergeCell ref="O46:O50"/>
    <mergeCell ref="M60:M64"/>
    <mergeCell ref="N60:N64"/>
    <mergeCell ref="O60:O64"/>
    <mergeCell ref="P60:P64"/>
    <mergeCell ref="Q60:Q64"/>
    <mergeCell ref="J65:J73"/>
    <mergeCell ref="K65:K73"/>
    <mergeCell ref="L65:L73"/>
    <mergeCell ref="M65:M73"/>
    <mergeCell ref="N65:N73"/>
    <mergeCell ref="J60:J64"/>
    <mergeCell ref="K60:K64"/>
    <mergeCell ref="L60:L64"/>
    <mergeCell ref="O65:O73"/>
    <mergeCell ref="P65:P73"/>
    <mergeCell ref="Q65:Q73"/>
    <mergeCell ref="N79:N87"/>
    <mergeCell ref="O79:O87"/>
    <mergeCell ref="J74:J78"/>
    <mergeCell ref="K74:K78"/>
    <mergeCell ref="L74:L78"/>
    <mergeCell ref="M74:M78"/>
    <mergeCell ref="I60:I73"/>
    <mergeCell ref="A60:A73"/>
    <mergeCell ref="B60:B73"/>
    <mergeCell ref="C60:C73"/>
    <mergeCell ref="D60:D73"/>
    <mergeCell ref="E60:E73"/>
    <mergeCell ref="F60:F73"/>
    <mergeCell ref="N74:N78"/>
    <mergeCell ref="O74:O78"/>
    <mergeCell ref="A74:A87"/>
    <mergeCell ref="B74:B87"/>
    <mergeCell ref="C74:C87"/>
    <mergeCell ref="D74:D87"/>
    <mergeCell ref="E74:E87"/>
    <mergeCell ref="F74:F87"/>
    <mergeCell ref="G74:G87"/>
    <mergeCell ref="G60:G73"/>
    <mergeCell ref="H60:H73"/>
    <mergeCell ref="P79:P87"/>
    <mergeCell ref="Q79:Q87"/>
    <mergeCell ref="A88:A101"/>
    <mergeCell ref="B88:B101"/>
    <mergeCell ref="C88:C101"/>
    <mergeCell ref="D88:D101"/>
    <mergeCell ref="E88:E101"/>
    <mergeCell ref="F88:F101"/>
    <mergeCell ref="G88:G101"/>
    <mergeCell ref="H88:H101"/>
    <mergeCell ref="H74:H87"/>
    <mergeCell ref="I74:I87"/>
    <mergeCell ref="Q93:Q101"/>
    <mergeCell ref="O88:O92"/>
    <mergeCell ref="P88:P92"/>
    <mergeCell ref="Q88:Q92"/>
    <mergeCell ref="J93:J101"/>
    <mergeCell ref="K93:K101"/>
    <mergeCell ref="P74:P78"/>
    <mergeCell ref="Q74:Q78"/>
    <mergeCell ref="J79:J87"/>
    <mergeCell ref="K79:K87"/>
    <mergeCell ref="L79:L87"/>
    <mergeCell ref="M79:M87"/>
    <mergeCell ref="L93:L101"/>
    <mergeCell ref="M93:M101"/>
    <mergeCell ref="N93:N101"/>
    <mergeCell ref="O93:O101"/>
    <mergeCell ref="P93:P101"/>
    <mergeCell ref="I88:I101"/>
    <mergeCell ref="J88:J92"/>
    <mergeCell ref="K88:K92"/>
    <mergeCell ref="L88:L92"/>
    <mergeCell ref="M88:M92"/>
    <mergeCell ref="N88:N92"/>
  </mergeCells>
  <dataValidations count="4">
    <dataValidation type="list" allowBlank="1" showInputMessage="1" showErrorMessage="1" sqref="F8:F17" xr:uid="{00000000-0002-0000-1400-000000000000}">
      <formula1>INDIRECT($D$8)</formula1>
    </dataValidation>
    <dataValidation type="list" allowBlank="1" showInputMessage="1" showErrorMessage="1" sqref="F18:F101" xr:uid="{00000000-0002-0000-1400-000001000000}">
      <formula1>INDIRECT($D18)</formula1>
    </dataValidation>
    <dataValidation type="list" allowBlank="1" showInputMessage="1" showErrorMessage="1" sqref="K93:K101 K23:K31 K37:K45 K51:K59 K65:K73 K79:K87" xr:uid="{00000000-0002-0000-1400-000002000000}">
      <formula1>$H$4:$H$17</formula1>
    </dataValidation>
    <dataValidation type="list" allowBlank="1" showInputMessage="1" showErrorMessage="1" sqref="J23:J31 J93:J101 J79:J87 J65:J73 J51:J59 J37:J45" xr:uid="{00000000-0002-0000-1400-000003000000}">
      <formula1>$G$4:$G$10</formula1>
    </dataValidation>
  </dataValidation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24"/>
  <sheetViews>
    <sheetView workbookViewId="0">
      <selection activeCell="J9" sqref="J9"/>
    </sheetView>
  </sheetViews>
  <sheetFormatPr baseColWidth="10" defaultRowHeight="14.4"/>
  <cols>
    <col min="1" max="1" width="51.5546875" customWidth="1"/>
    <col min="2" max="2" width="15.6640625" customWidth="1"/>
    <col min="3" max="3" width="14.44140625" customWidth="1"/>
    <col min="4" max="4" width="18" customWidth="1"/>
  </cols>
  <sheetData>
    <row r="1" spans="1:4" ht="18">
      <c r="A1" s="450"/>
    </row>
    <row r="2" spans="1:4" ht="15.75" customHeight="1">
      <c r="A2" s="1008" t="s">
        <v>561</v>
      </c>
      <c r="B2" s="1008" t="s">
        <v>562</v>
      </c>
      <c r="C2" s="1008" t="s">
        <v>563</v>
      </c>
      <c r="D2" s="1008" t="s">
        <v>564</v>
      </c>
    </row>
    <row r="3" spans="1:4">
      <c r="A3" s="1008"/>
      <c r="B3" s="1008"/>
      <c r="C3" s="1008"/>
      <c r="D3" s="1008"/>
    </row>
    <row r="4" spans="1:4" ht="17.399999999999999">
      <c r="A4" s="451" t="s">
        <v>565</v>
      </c>
      <c r="B4" s="452">
        <v>5</v>
      </c>
      <c r="C4" s="452">
        <v>17</v>
      </c>
      <c r="D4" s="452">
        <v>34</v>
      </c>
    </row>
    <row r="5" spans="1:4" ht="17.399999999999999">
      <c r="A5" s="453" t="s">
        <v>566</v>
      </c>
      <c r="B5" s="452">
        <v>1</v>
      </c>
      <c r="C5" s="452">
        <v>1</v>
      </c>
      <c r="D5" s="452">
        <v>3</v>
      </c>
    </row>
    <row r="6" spans="1:4" ht="34.799999999999997">
      <c r="A6" s="451" t="s">
        <v>567</v>
      </c>
      <c r="B6" s="452">
        <v>1</v>
      </c>
      <c r="C6" s="452">
        <v>3</v>
      </c>
      <c r="D6" s="452">
        <v>24</v>
      </c>
    </row>
    <row r="7" spans="1:4" ht="17.399999999999999">
      <c r="A7" s="453" t="s">
        <v>568</v>
      </c>
      <c r="B7" s="452">
        <v>3</v>
      </c>
      <c r="C7" s="452">
        <v>3</v>
      </c>
      <c r="D7" s="452">
        <v>14</v>
      </c>
    </row>
    <row r="8" spans="1:4" ht="17.399999999999999">
      <c r="A8" s="451" t="s">
        <v>569</v>
      </c>
      <c r="B8" s="452">
        <v>1</v>
      </c>
      <c r="C8" s="452">
        <v>4</v>
      </c>
      <c r="D8" s="452">
        <v>9</v>
      </c>
    </row>
    <row r="9" spans="1:4" ht="17.399999999999999">
      <c r="A9" s="453" t="s">
        <v>570</v>
      </c>
      <c r="B9" s="452">
        <v>1</v>
      </c>
      <c r="C9" s="452">
        <v>3</v>
      </c>
      <c r="D9" s="452">
        <v>18</v>
      </c>
    </row>
    <row r="10" spans="1:4" ht="17.399999999999999">
      <c r="A10" s="451" t="s">
        <v>571</v>
      </c>
      <c r="B10" s="452">
        <v>1</v>
      </c>
      <c r="C10" s="452">
        <v>2</v>
      </c>
      <c r="D10" s="452">
        <v>6</v>
      </c>
    </row>
    <row r="11" spans="1:4" ht="34.799999999999997">
      <c r="A11" s="453" t="s">
        <v>572</v>
      </c>
      <c r="B11" s="452">
        <v>1</v>
      </c>
      <c r="C11" s="452">
        <v>6</v>
      </c>
      <c r="D11" s="452">
        <v>11</v>
      </c>
    </row>
    <row r="12" spans="1:4" ht="17.399999999999999">
      <c r="A12" s="451" t="s">
        <v>573</v>
      </c>
      <c r="B12" s="452">
        <v>5</v>
      </c>
      <c r="C12" s="452">
        <v>9</v>
      </c>
      <c r="D12" s="452">
        <v>39</v>
      </c>
    </row>
    <row r="13" spans="1:4" ht="17.399999999999999">
      <c r="A13" s="453" t="s">
        <v>574</v>
      </c>
      <c r="B13" s="452">
        <v>1</v>
      </c>
      <c r="C13" s="452">
        <v>2</v>
      </c>
      <c r="D13" s="452">
        <v>10</v>
      </c>
    </row>
    <row r="14" spans="1:4" ht="17.399999999999999">
      <c r="A14" s="451" t="s">
        <v>575</v>
      </c>
      <c r="B14" s="452">
        <v>1</v>
      </c>
      <c r="C14" s="452">
        <v>3</v>
      </c>
      <c r="D14" s="452">
        <v>4</v>
      </c>
    </row>
    <row r="15" spans="1:4" ht="17.399999999999999">
      <c r="A15" s="453" t="s">
        <v>576</v>
      </c>
      <c r="B15" s="452">
        <v>1</v>
      </c>
      <c r="C15" s="452">
        <v>4</v>
      </c>
      <c r="D15" s="452">
        <v>26</v>
      </c>
    </row>
    <row r="16" spans="1:4" ht="17.399999999999999">
      <c r="A16" s="451" t="s">
        <v>577</v>
      </c>
      <c r="B16" s="452">
        <v>1</v>
      </c>
      <c r="C16" s="452">
        <v>6</v>
      </c>
      <c r="D16" s="452">
        <v>11</v>
      </c>
    </row>
    <row r="17" spans="1:4" ht="17.399999999999999">
      <c r="A17" s="453" t="s">
        <v>578</v>
      </c>
      <c r="B17" s="452">
        <v>1</v>
      </c>
      <c r="C17" s="452">
        <v>6</v>
      </c>
      <c r="D17" s="452">
        <v>11</v>
      </c>
    </row>
    <row r="18" spans="1:4" ht="17.399999999999999">
      <c r="A18" s="451" t="s">
        <v>579</v>
      </c>
      <c r="B18" s="452">
        <v>1</v>
      </c>
      <c r="C18" s="452">
        <v>3</v>
      </c>
      <c r="D18" s="452">
        <v>9</v>
      </c>
    </row>
    <row r="19" spans="1:4" ht="17.399999999999999">
      <c r="A19" s="453" t="s">
        <v>580</v>
      </c>
      <c r="B19" s="452">
        <v>1</v>
      </c>
      <c r="C19" s="452">
        <v>5</v>
      </c>
      <c r="D19" s="452">
        <v>14</v>
      </c>
    </row>
    <row r="20" spans="1:4" ht="17.399999999999999">
      <c r="A20" s="451" t="s">
        <v>581</v>
      </c>
      <c r="B20" s="452">
        <v>2</v>
      </c>
      <c r="C20" s="452">
        <v>2</v>
      </c>
      <c r="D20" s="452">
        <v>9</v>
      </c>
    </row>
    <row r="21" spans="1:4" ht="17.399999999999999">
      <c r="A21" s="453" t="s">
        <v>582</v>
      </c>
      <c r="B21" s="452">
        <v>1</v>
      </c>
      <c r="C21" s="452">
        <v>3</v>
      </c>
      <c r="D21" s="452">
        <v>10</v>
      </c>
    </row>
    <row r="22" spans="1:4" ht="17.399999999999999">
      <c r="A22" s="451" t="s">
        <v>583</v>
      </c>
      <c r="B22" s="452">
        <v>1</v>
      </c>
      <c r="C22" s="452">
        <v>3</v>
      </c>
      <c r="D22" s="452">
        <v>9</v>
      </c>
    </row>
    <row r="23" spans="1:4" ht="34.799999999999997">
      <c r="A23" s="453" t="s">
        <v>584</v>
      </c>
      <c r="B23" s="452">
        <v>1</v>
      </c>
      <c r="C23" s="452">
        <v>2</v>
      </c>
      <c r="D23" s="452">
        <v>10</v>
      </c>
    </row>
    <row r="24" spans="1:4" ht="15">
      <c r="A24" s="452" t="s">
        <v>585</v>
      </c>
      <c r="B24" s="452">
        <f>SUM(B4:B23)</f>
        <v>31</v>
      </c>
      <c r="C24" s="452">
        <f>SUM(C4:C23)</f>
        <v>87</v>
      </c>
      <c r="D24" s="452">
        <f>SUM(D4:D23)</f>
        <v>281</v>
      </c>
    </row>
  </sheetData>
  <mergeCells count="4">
    <mergeCell ref="A2:A3"/>
    <mergeCell ref="B2:B3"/>
    <mergeCell ref="C2:C3"/>
    <mergeCell ref="D2: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3"/>
  <sheetViews>
    <sheetView topLeftCell="A19" zoomScale="66" zoomScaleNormal="66" workbookViewId="0">
      <selection activeCell="R31" sqref="R31"/>
    </sheetView>
  </sheetViews>
  <sheetFormatPr baseColWidth="10" defaultColWidth="11.44140625" defaultRowHeight="13.8"/>
  <cols>
    <col min="1" max="1" width="5.5546875" style="3" bestFit="1" customWidth="1"/>
    <col min="2" max="2" width="22.5546875" style="3" customWidth="1"/>
    <col min="3" max="3" width="18.44140625" style="3" customWidth="1"/>
    <col min="4" max="4" width="11.5546875" style="3" customWidth="1"/>
    <col min="5" max="5" width="21.109375" style="3" customWidth="1"/>
    <col min="6" max="6" width="19.44140625" style="3" customWidth="1"/>
    <col min="7" max="9" width="21.109375" style="3" customWidth="1"/>
    <col min="10" max="10" width="24.6640625" style="3" customWidth="1"/>
    <col min="11" max="11" width="21.109375" style="3" customWidth="1"/>
    <col min="12" max="12" width="30.109375" style="3" customWidth="1"/>
    <col min="13" max="13" width="23.109375" style="3" customWidth="1"/>
    <col min="14" max="15" width="19.88671875" style="3" customWidth="1"/>
    <col min="16" max="16" width="17.109375" style="3" customWidth="1"/>
    <col min="17" max="17" width="19.6640625" style="3" customWidth="1"/>
    <col min="18" max="18" width="50.5546875" style="88" customWidth="1"/>
    <col min="19" max="19" width="24.33203125" style="3" bestFit="1" customWidth="1"/>
    <col min="20" max="20" width="24.33203125" style="3" customWidth="1"/>
    <col min="21" max="21" width="23.5546875" style="3" customWidth="1"/>
    <col min="22" max="22" width="23.88671875" style="3" customWidth="1"/>
    <col min="23" max="23" width="20.33203125" style="3" hidden="1" customWidth="1"/>
    <col min="24" max="24" width="19" style="3" customWidth="1"/>
    <col min="25" max="25" width="21.5546875" style="3" customWidth="1"/>
    <col min="26" max="26" width="21" style="3" customWidth="1"/>
    <col min="27" max="27" width="26.6640625" style="3" customWidth="1"/>
    <col min="28" max="28" width="21.33203125" style="3" customWidth="1"/>
    <col min="29" max="16384" width="11.44140625" style="3"/>
  </cols>
  <sheetData>
    <row r="1" spans="1:31" ht="14.4" thickBot="1"/>
    <row r="2" spans="1:3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4.4" thickBot="1"/>
    <row r="6" spans="1:31" ht="20.25" customHeight="1" thickBot="1">
      <c r="A6" s="530" t="s">
        <v>4</v>
      </c>
      <c r="B6" s="540" t="s">
        <v>5</v>
      </c>
      <c r="C6" s="541"/>
      <c r="D6" s="541"/>
      <c r="E6" s="541"/>
      <c r="F6" s="542" t="s">
        <v>6</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31" ht="70.2" thickBot="1">
      <c r="A7" s="604"/>
      <c r="B7" s="89" t="s">
        <v>12</v>
      </c>
      <c r="C7" s="5" t="s">
        <v>13</v>
      </c>
      <c r="D7" s="607" t="s">
        <v>14</v>
      </c>
      <c r="E7" s="608"/>
      <c r="F7" s="90" t="s">
        <v>15</v>
      </c>
      <c r="G7" s="91" t="s">
        <v>16</v>
      </c>
      <c r="H7" s="91" t="s">
        <v>10</v>
      </c>
      <c r="I7" s="92" t="s">
        <v>17</v>
      </c>
      <c r="J7" s="177" t="s">
        <v>18</v>
      </c>
      <c r="K7" s="178" t="s">
        <v>19</v>
      </c>
      <c r="L7" s="178" t="s">
        <v>33</v>
      </c>
      <c r="M7" s="178" t="s">
        <v>20</v>
      </c>
      <c r="N7" s="178" t="s">
        <v>21</v>
      </c>
      <c r="O7" s="178" t="s">
        <v>34</v>
      </c>
      <c r="P7" s="178" t="s">
        <v>22</v>
      </c>
      <c r="Q7" s="179" t="s">
        <v>10</v>
      </c>
      <c r="R7" s="93" t="s">
        <v>23</v>
      </c>
      <c r="S7" s="94" t="s">
        <v>24</v>
      </c>
      <c r="T7" s="94" t="s">
        <v>16</v>
      </c>
      <c r="U7" s="94" t="s">
        <v>35</v>
      </c>
      <c r="V7" s="95" t="s">
        <v>36</v>
      </c>
      <c r="W7" s="6"/>
      <c r="X7" s="605"/>
      <c r="Y7" s="606"/>
      <c r="Z7" s="7" t="s">
        <v>25</v>
      </c>
      <c r="AA7" s="8" t="s">
        <v>26</v>
      </c>
    </row>
    <row r="8" spans="1:31" ht="61.2" customHeight="1">
      <c r="A8" s="635">
        <v>1</v>
      </c>
      <c r="B8" s="637" t="s">
        <v>145</v>
      </c>
      <c r="C8" s="615" t="s">
        <v>146</v>
      </c>
      <c r="D8" s="615" t="s">
        <v>39</v>
      </c>
      <c r="E8" s="641" t="str">
        <f>VLOOKUP(D8,'[3]Vinculos '!$D$3:$E$8,2,FALSE)</f>
        <v>2. Diseñar e implementar una estrategia de innovación que permita hacer más eficiente la gestión de la Unidad.</v>
      </c>
      <c r="F8" s="621" t="s">
        <v>40</v>
      </c>
      <c r="G8" s="609">
        <v>1</v>
      </c>
      <c r="H8" s="629"/>
      <c r="I8" s="624" t="s">
        <v>41</v>
      </c>
      <c r="J8" s="621" t="s">
        <v>42</v>
      </c>
      <c r="K8" s="615" t="s">
        <v>147</v>
      </c>
      <c r="L8" s="615" t="s">
        <v>148</v>
      </c>
      <c r="M8" s="609">
        <v>0.33</v>
      </c>
      <c r="N8" s="612">
        <v>45292</v>
      </c>
      <c r="O8" s="612">
        <v>45657</v>
      </c>
      <c r="P8" s="615" t="s">
        <v>149</v>
      </c>
      <c r="Q8" s="618"/>
      <c r="R8" s="96" t="s">
        <v>150</v>
      </c>
      <c r="S8" s="97" t="s">
        <v>151</v>
      </c>
      <c r="T8" s="98">
        <v>0.15</v>
      </c>
      <c r="U8" s="99">
        <v>45444</v>
      </c>
      <c r="V8" s="100">
        <v>45656</v>
      </c>
      <c r="W8" s="101">
        <f t="shared" ref="W8:W19" si="0">V8-U8</f>
        <v>212</v>
      </c>
      <c r="X8" s="102"/>
      <c r="Y8" s="103">
        <f t="shared" ref="Y8:Y19" si="1">IF(X8="ejecutado",1,0)</f>
        <v>0</v>
      </c>
      <c r="Z8" s="103"/>
      <c r="AA8" s="104"/>
      <c r="AB8" s="105"/>
      <c r="AC8" s="105"/>
      <c r="AD8" s="105"/>
      <c r="AE8" s="105"/>
    </row>
    <row r="9" spans="1:31" ht="79.95" customHeight="1">
      <c r="A9" s="636"/>
      <c r="B9" s="638"/>
      <c r="C9" s="616"/>
      <c r="D9" s="616"/>
      <c r="E9" s="642"/>
      <c r="F9" s="622"/>
      <c r="G9" s="610"/>
      <c r="H9" s="630"/>
      <c r="I9" s="625"/>
      <c r="J9" s="622"/>
      <c r="K9" s="616"/>
      <c r="L9" s="616"/>
      <c r="M9" s="610"/>
      <c r="N9" s="613"/>
      <c r="O9" s="613"/>
      <c r="P9" s="616"/>
      <c r="Q9" s="619"/>
      <c r="R9" s="106" t="s">
        <v>152</v>
      </c>
      <c r="S9" s="107" t="s">
        <v>151</v>
      </c>
      <c r="T9" s="108">
        <v>0.15</v>
      </c>
      <c r="U9" s="109">
        <v>45293</v>
      </c>
      <c r="V9" s="110">
        <v>45626</v>
      </c>
      <c r="W9" s="111">
        <f t="shared" si="0"/>
        <v>333</v>
      </c>
      <c r="X9" s="112"/>
      <c r="Y9" s="113">
        <f t="shared" si="1"/>
        <v>0</v>
      </c>
      <c r="Z9" s="113"/>
      <c r="AA9" s="114"/>
      <c r="AB9" s="105"/>
      <c r="AC9" s="105"/>
      <c r="AD9" s="105"/>
      <c r="AE9" s="105"/>
    </row>
    <row r="10" spans="1:31" ht="51.6" customHeight="1">
      <c r="A10" s="636"/>
      <c r="B10" s="638"/>
      <c r="C10" s="616"/>
      <c r="D10" s="616"/>
      <c r="E10" s="642"/>
      <c r="F10" s="622"/>
      <c r="G10" s="610"/>
      <c r="H10" s="630"/>
      <c r="I10" s="625"/>
      <c r="J10" s="622"/>
      <c r="K10" s="616"/>
      <c r="L10" s="616"/>
      <c r="M10" s="610"/>
      <c r="N10" s="613"/>
      <c r="O10" s="613"/>
      <c r="P10" s="616"/>
      <c r="Q10" s="619"/>
      <c r="R10" s="106" t="s">
        <v>153</v>
      </c>
      <c r="S10" s="107" t="s">
        <v>151</v>
      </c>
      <c r="T10" s="108">
        <v>0.2</v>
      </c>
      <c r="U10" s="109">
        <v>45414</v>
      </c>
      <c r="V10" s="110">
        <v>45595</v>
      </c>
      <c r="W10" s="111">
        <f t="shared" si="0"/>
        <v>181</v>
      </c>
      <c r="X10" s="112"/>
      <c r="Y10" s="113">
        <f t="shared" si="1"/>
        <v>0</v>
      </c>
      <c r="Z10" s="113"/>
      <c r="AA10" s="114"/>
      <c r="AB10" s="105"/>
      <c r="AC10" s="105"/>
      <c r="AD10" s="105"/>
      <c r="AE10" s="105"/>
    </row>
    <row r="11" spans="1:31" ht="45" customHeight="1">
      <c r="A11" s="636"/>
      <c r="B11" s="638"/>
      <c r="C11" s="616"/>
      <c r="D11" s="616"/>
      <c r="E11" s="642"/>
      <c r="F11" s="622"/>
      <c r="G11" s="610"/>
      <c r="H11" s="630"/>
      <c r="I11" s="625"/>
      <c r="J11" s="622"/>
      <c r="K11" s="616"/>
      <c r="L11" s="616"/>
      <c r="M11" s="610"/>
      <c r="N11" s="613"/>
      <c r="O11" s="613"/>
      <c r="P11" s="616"/>
      <c r="Q11" s="619"/>
      <c r="R11" s="106" t="s">
        <v>154</v>
      </c>
      <c r="S11" s="107" t="s">
        <v>53</v>
      </c>
      <c r="T11" s="108">
        <v>0.2</v>
      </c>
      <c r="U11" s="109">
        <v>45412</v>
      </c>
      <c r="V11" s="110">
        <v>45656</v>
      </c>
      <c r="W11" s="111"/>
      <c r="X11" s="112"/>
      <c r="Y11" s="113"/>
      <c r="Z11" s="113"/>
      <c r="AA11" s="114"/>
      <c r="AB11" s="105"/>
      <c r="AC11" s="105"/>
      <c r="AD11" s="105"/>
      <c r="AE11" s="105"/>
    </row>
    <row r="12" spans="1:31" ht="35.4" customHeight="1">
      <c r="A12" s="636"/>
      <c r="B12" s="638"/>
      <c r="C12" s="616"/>
      <c r="D12" s="616"/>
      <c r="E12" s="642"/>
      <c r="F12" s="622"/>
      <c r="G12" s="610"/>
      <c r="H12" s="630"/>
      <c r="I12" s="625"/>
      <c r="J12" s="622"/>
      <c r="K12" s="616"/>
      <c r="L12" s="616"/>
      <c r="M12" s="610"/>
      <c r="N12" s="613"/>
      <c r="O12" s="613"/>
      <c r="P12" s="616"/>
      <c r="Q12" s="619"/>
      <c r="R12" s="106" t="s">
        <v>156</v>
      </c>
      <c r="S12" s="107" t="s">
        <v>155</v>
      </c>
      <c r="T12" s="108">
        <v>0.15</v>
      </c>
      <c r="U12" s="109">
        <v>45383</v>
      </c>
      <c r="V12" s="110">
        <v>45656</v>
      </c>
      <c r="W12" s="111">
        <f t="shared" si="0"/>
        <v>273</v>
      </c>
      <c r="X12" s="112"/>
      <c r="Y12" s="113">
        <f t="shared" si="1"/>
        <v>0</v>
      </c>
      <c r="Z12" s="113"/>
      <c r="AA12" s="114"/>
    </row>
    <row r="13" spans="1:31" ht="59.4" customHeight="1" thickBot="1">
      <c r="A13" s="636"/>
      <c r="B13" s="638"/>
      <c r="C13" s="616"/>
      <c r="D13" s="616"/>
      <c r="E13" s="642"/>
      <c r="F13" s="622"/>
      <c r="G13" s="610"/>
      <c r="H13" s="630"/>
      <c r="I13" s="632"/>
      <c r="J13" s="627"/>
      <c r="K13" s="617"/>
      <c r="L13" s="617"/>
      <c r="M13" s="611"/>
      <c r="N13" s="614"/>
      <c r="O13" s="614"/>
      <c r="P13" s="617"/>
      <c r="Q13" s="620"/>
      <c r="R13" s="115" t="s">
        <v>157</v>
      </c>
      <c r="S13" s="116" t="s">
        <v>53</v>
      </c>
      <c r="T13" s="117">
        <v>0.15</v>
      </c>
      <c r="U13" s="118">
        <v>45352</v>
      </c>
      <c r="V13" s="119">
        <v>45656</v>
      </c>
      <c r="W13" s="111">
        <f t="shared" si="0"/>
        <v>304</v>
      </c>
      <c r="X13" s="112"/>
      <c r="Y13" s="113">
        <f t="shared" si="1"/>
        <v>0</v>
      </c>
      <c r="Z13" s="113"/>
      <c r="AA13" s="114"/>
    </row>
    <row r="14" spans="1:31" ht="43.5" customHeight="1">
      <c r="A14" s="644">
        <v>2</v>
      </c>
      <c r="B14" s="638"/>
      <c r="C14" s="616"/>
      <c r="D14" s="616"/>
      <c r="E14" s="642"/>
      <c r="F14" s="622"/>
      <c r="G14" s="610"/>
      <c r="H14" s="630"/>
      <c r="I14" s="624" t="s">
        <v>41</v>
      </c>
      <c r="J14" s="621" t="s">
        <v>42</v>
      </c>
      <c r="K14" s="615" t="s">
        <v>158</v>
      </c>
      <c r="L14" s="615" t="s">
        <v>159</v>
      </c>
      <c r="M14" s="609">
        <v>0.33</v>
      </c>
      <c r="N14" s="612">
        <v>45292</v>
      </c>
      <c r="O14" s="612">
        <v>45657</v>
      </c>
      <c r="P14" s="615" t="s">
        <v>160</v>
      </c>
      <c r="Q14" s="633"/>
      <c r="R14" s="120" t="s">
        <v>161</v>
      </c>
      <c r="S14" s="121" t="s">
        <v>151</v>
      </c>
      <c r="T14" s="98">
        <v>0.1</v>
      </c>
      <c r="U14" s="99">
        <v>45292</v>
      </c>
      <c r="V14" s="100">
        <v>45322</v>
      </c>
      <c r="W14" s="101">
        <f t="shared" si="0"/>
        <v>30</v>
      </c>
      <c r="X14" s="102"/>
      <c r="Y14" s="103">
        <f t="shared" si="1"/>
        <v>0</v>
      </c>
      <c r="Z14" s="103"/>
      <c r="AA14" s="104"/>
    </row>
    <row r="15" spans="1:31" ht="48.75" customHeight="1">
      <c r="A15" s="645"/>
      <c r="B15" s="638"/>
      <c r="C15" s="616"/>
      <c r="D15" s="616"/>
      <c r="E15" s="642"/>
      <c r="F15" s="622"/>
      <c r="G15" s="610"/>
      <c r="H15" s="630"/>
      <c r="I15" s="625"/>
      <c r="J15" s="622"/>
      <c r="K15" s="616"/>
      <c r="L15" s="616"/>
      <c r="M15" s="610"/>
      <c r="N15" s="613"/>
      <c r="O15" s="613"/>
      <c r="P15" s="616"/>
      <c r="Q15" s="634"/>
      <c r="R15" s="122" t="s">
        <v>162</v>
      </c>
      <c r="S15" s="123" t="s">
        <v>151</v>
      </c>
      <c r="T15" s="108">
        <v>0.1</v>
      </c>
      <c r="U15" s="109">
        <v>45323</v>
      </c>
      <c r="V15" s="110">
        <v>45351</v>
      </c>
      <c r="W15" s="111">
        <f t="shared" si="0"/>
        <v>28</v>
      </c>
      <c r="X15" s="112"/>
      <c r="Y15" s="113">
        <f t="shared" si="1"/>
        <v>0</v>
      </c>
      <c r="Z15" s="113"/>
      <c r="AA15" s="114"/>
    </row>
    <row r="16" spans="1:31" ht="63" customHeight="1">
      <c r="A16" s="645"/>
      <c r="B16" s="638"/>
      <c r="C16" s="616"/>
      <c r="D16" s="616"/>
      <c r="E16" s="642"/>
      <c r="F16" s="622"/>
      <c r="G16" s="610"/>
      <c r="H16" s="630"/>
      <c r="I16" s="625"/>
      <c r="J16" s="622"/>
      <c r="K16" s="616"/>
      <c r="L16" s="616"/>
      <c r="M16" s="610"/>
      <c r="N16" s="613"/>
      <c r="O16" s="613"/>
      <c r="P16" s="616"/>
      <c r="Q16" s="634"/>
      <c r="R16" s="122" t="s">
        <v>163</v>
      </c>
      <c r="S16" s="123" t="s">
        <v>151</v>
      </c>
      <c r="T16" s="108">
        <v>0.1</v>
      </c>
      <c r="U16" s="109">
        <v>45292</v>
      </c>
      <c r="V16" s="110">
        <v>45381</v>
      </c>
      <c r="W16" s="111">
        <f t="shared" si="0"/>
        <v>89</v>
      </c>
      <c r="X16" s="112"/>
      <c r="Y16" s="113">
        <f t="shared" si="1"/>
        <v>0</v>
      </c>
      <c r="Z16" s="113"/>
      <c r="AA16" s="114"/>
    </row>
    <row r="17" spans="1:27" ht="52.5" customHeight="1">
      <c r="A17" s="645"/>
      <c r="B17" s="638"/>
      <c r="C17" s="616"/>
      <c r="D17" s="616"/>
      <c r="E17" s="642"/>
      <c r="F17" s="622"/>
      <c r="G17" s="610"/>
      <c r="H17" s="630"/>
      <c r="I17" s="625"/>
      <c r="J17" s="622"/>
      <c r="K17" s="616"/>
      <c r="L17" s="616"/>
      <c r="M17" s="610"/>
      <c r="N17" s="613"/>
      <c r="O17" s="613"/>
      <c r="P17" s="616"/>
      <c r="Q17" s="634"/>
      <c r="R17" s="122" t="s">
        <v>164</v>
      </c>
      <c r="S17" s="123" t="s">
        <v>151</v>
      </c>
      <c r="T17" s="108">
        <v>0.1</v>
      </c>
      <c r="U17" s="109">
        <v>45383</v>
      </c>
      <c r="V17" s="110">
        <v>45626</v>
      </c>
      <c r="W17" s="111">
        <f t="shared" si="0"/>
        <v>243</v>
      </c>
      <c r="X17" s="112"/>
      <c r="Y17" s="113">
        <f t="shared" si="1"/>
        <v>0</v>
      </c>
      <c r="Z17" s="113"/>
      <c r="AA17" s="114"/>
    </row>
    <row r="18" spans="1:27" ht="43.5" customHeight="1">
      <c r="A18" s="645"/>
      <c r="B18" s="638"/>
      <c r="C18" s="616"/>
      <c r="D18" s="616"/>
      <c r="E18" s="642"/>
      <c r="F18" s="622"/>
      <c r="G18" s="610"/>
      <c r="H18" s="630"/>
      <c r="I18" s="625"/>
      <c r="J18" s="622"/>
      <c r="K18" s="616"/>
      <c r="L18" s="616"/>
      <c r="M18" s="610"/>
      <c r="N18" s="613"/>
      <c r="O18" s="613"/>
      <c r="P18" s="616"/>
      <c r="Q18" s="634"/>
      <c r="R18" s="122" t="s">
        <v>165</v>
      </c>
      <c r="S18" s="123" t="s">
        <v>155</v>
      </c>
      <c r="T18" s="108">
        <v>0.15</v>
      </c>
      <c r="U18" s="109">
        <v>45444</v>
      </c>
      <c r="V18" s="110">
        <v>45626</v>
      </c>
      <c r="W18" s="111">
        <f t="shared" si="0"/>
        <v>182</v>
      </c>
      <c r="X18" s="112"/>
      <c r="Y18" s="113">
        <f t="shared" si="1"/>
        <v>0</v>
      </c>
      <c r="Z18" s="113"/>
      <c r="AA18" s="114"/>
    </row>
    <row r="19" spans="1:27" ht="43.5" customHeight="1">
      <c r="A19" s="645"/>
      <c r="B19" s="638"/>
      <c r="C19" s="616"/>
      <c r="D19" s="616"/>
      <c r="E19" s="642"/>
      <c r="F19" s="622"/>
      <c r="G19" s="610"/>
      <c r="H19" s="630"/>
      <c r="I19" s="625"/>
      <c r="J19" s="622"/>
      <c r="K19" s="616"/>
      <c r="L19" s="616"/>
      <c r="M19" s="610"/>
      <c r="N19" s="613"/>
      <c r="O19" s="613"/>
      <c r="P19" s="616"/>
      <c r="Q19" s="634"/>
      <c r="R19" s="122" t="s">
        <v>166</v>
      </c>
      <c r="S19" s="123" t="s">
        <v>151</v>
      </c>
      <c r="T19" s="108">
        <v>0.1</v>
      </c>
      <c r="U19" s="109">
        <v>45566</v>
      </c>
      <c r="V19" s="110">
        <v>45656</v>
      </c>
      <c r="W19" s="111">
        <f t="shared" si="0"/>
        <v>90</v>
      </c>
      <c r="X19" s="112"/>
      <c r="Y19" s="113">
        <f t="shared" si="1"/>
        <v>0</v>
      </c>
      <c r="Z19" s="113"/>
      <c r="AA19" s="114"/>
    </row>
    <row r="20" spans="1:27" ht="43.5" customHeight="1">
      <c r="A20" s="645"/>
      <c r="B20" s="638"/>
      <c r="C20" s="616"/>
      <c r="D20" s="616"/>
      <c r="E20" s="642"/>
      <c r="F20" s="622"/>
      <c r="G20" s="610"/>
      <c r="H20" s="630"/>
      <c r="I20" s="625"/>
      <c r="J20" s="622"/>
      <c r="K20" s="616"/>
      <c r="L20" s="616"/>
      <c r="M20" s="610"/>
      <c r="N20" s="613"/>
      <c r="O20" s="613"/>
      <c r="P20" s="616"/>
      <c r="Q20" s="634"/>
      <c r="R20" s="122" t="s">
        <v>167</v>
      </c>
      <c r="S20" s="123" t="s">
        <v>151</v>
      </c>
      <c r="T20" s="108">
        <v>0.1</v>
      </c>
      <c r="U20" s="109">
        <v>45352</v>
      </c>
      <c r="V20" s="110">
        <v>45626</v>
      </c>
      <c r="W20" s="111"/>
      <c r="X20" s="112"/>
      <c r="Y20" s="113"/>
      <c r="Z20" s="113"/>
      <c r="AA20" s="114"/>
    </row>
    <row r="21" spans="1:27" ht="47.25" customHeight="1">
      <c r="A21" s="645"/>
      <c r="B21" s="638"/>
      <c r="C21" s="616"/>
      <c r="D21" s="616"/>
      <c r="E21" s="642"/>
      <c r="F21" s="622"/>
      <c r="G21" s="610"/>
      <c r="H21" s="630"/>
      <c r="I21" s="625"/>
      <c r="J21" s="622"/>
      <c r="K21" s="616"/>
      <c r="L21" s="616"/>
      <c r="M21" s="610"/>
      <c r="N21" s="613"/>
      <c r="O21" s="613"/>
      <c r="P21" s="616"/>
      <c r="Q21" s="634"/>
      <c r="R21" s="122" t="s">
        <v>168</v>
      </c>
      <c r="S21" s="123" t="s">
        <v>155</v>
      </c>
      <c r="T21" s="108">
        <v>0.15</v>
      </c>
      <c r="U21" s="109">
        <v>45323</v>
      </c>
      <c r="V21" s="110">
        <v>45656</v>
      </c>
      <c r="W21" s="111">
        <f t="shared" ref="W21:W28" si="2">V21-U21</f>
        <v>333</v>
      </c>
      <c r="X21" s="112"/>
      <c r="Y21" s="113">
        <f t="shared" ref="Y21:Y28" si="3">IF(X21="ejecutado",1,0)</f>
        <v>0</v>
      </c>
      <c r="Z21" s="113"/>
      <c r="AA21" s="114"/>
    </row>
    <row r="22" spans="1:27" ht="53.25" customHeight="1" thickBot="1">
      <c r="A22" s="645"/>
      <c r="B22" s="638"/>
      <c r="C22" s="616"/>
      <c r="D22" s="616"/>
      <c r="E22" s="642"/>
      <c r="F22" s="622"/>
      <c r="G22" s="610"/>
      <c r="H22" s="630"/>
      <c r="I22" s="625"/>
      <c r="J22" s="622"/>
      <c r="K22" s="616"/>
      <c r="L22" s="616"/>
      <c r="M22" s="610"/>
      <c r="N22" s="613"/>
      <c r="O22" s="613"/>
      <c r="P22" s="616"/>
      <c r="Q22" s="634"/>
      <c r="R22" s="124" t="s">
        <v>169</v>
      </c>
      <c r="S22" s="125" t="s">
        <v>151</v>
      </c>
      <c r="T22" s="117">
        <v>0.1</v>
      </c>
      <c r="U22" s="118">
        <v>45444</v>
      </c>
      <c r="V22" s="119">
        <v>45656</v>
      </c>
      <c r="W22" s="111">
        <f t="shared" si="2"/>
        <v>212</v>
      </c>
      <c r="X22" s="112"/>
      <c r="Y22" s="113">
        <f t="shared" si="3"/>
        <v>0</v>
      </c>
      <c r="Z22" s="113"/>
      <c r="AA22" s="114"/>
    </row>
    <row r="23" spans="1:27" ht="45" customHeight="1">
      <c r="A23" s="644">
        <v>3</v>
      </c>
      <c r="B23" s="638"/>
      <c r="C23" s="616"/>
      <c r="D23" s="616"/>
      <c r="E23" s="642"/>
      <c r="F23" s="622"/>
      <c r="G23" s="610"/>
      <c r="H23" s="630"/>
      <c r="I23" s="624" t="s">
        <v>41</v>
      </c>
      <c r="J23" s="621" t="s">
        <v>42</v>
      </c>
      <c r="K23" s="615" t="s">
        <v>43</v>
      </c>
      <c r="L23" s="615" t="s">
        <v>170</v>
      </c>
      <c r="M23" s="609">
        <v>0.34</v>
      </c>
      <c r="N23" s="612">
        <v>45306</v>
      </c>
      <c r="O23" s="612">
        <v>45656</v>
      </c>
      <c r="P23" s="615" t="s">
        <v>171</v>
      </c>
      <c r="Q23" s="618"/>
      <c r="R23" s="126" t="s">
        <v>172</v>
      </c>
      <c r="S23" s="127" t="s">
        <v>173</v>
      </c>
      <c r="T23" s="98">
        <v>0.1</v>
      </c>
      <c r="U23" s="99">
        <v>45306</v>
      </c>
      <c r="V23" s="100">
        <v>45337</v>
      </c>
      <c r="W23" s="101">
        <f t="shared" si="2"/>
        <v>31</v>
      </c>
      <c r="X23" s="102"/>
      <c r="Y23" s="103">
        <f t="shared" si="3"/>
        <v>0</v>
      </c>
      <c r="Z23" s="103"/>
      <c r="AA23" s="104"/>
    </row>
    <row r="24" spans="1:27" ht="49.5" customHeight="1">
      <c r="A24" s="645"/>
      <c r="B24" s="638"/>
      <c r="C24" s="616"/>
      <c r="D24" s="616"/>
      <c r="E24" s="642"/>
      <c r="F24" s="622"/>
      <c r="G24" s="610"/>
      <c r="H24" s="630"/>
      <c r="I24" s="625"/>
      <c r="J24" s="622"/>
      <c r="K24" s="616"/>
      <c r="L24" s="616"/>
      <c r="M24" s="610"/>
      <c r="N24" s="613"/>
      <c r="O24" s="613"/>
      <c r="P24" s="616"/>
      <c r="Q24" s="619"/>
      <c r="R24" s="126" t="s">
        <v>174</v>
      </c>
      <c r="S24" s="123" t="s">
        <v>173</v>
      </c>
      <c r="T24" s="108">
        <v>0.15</v>
      </c>
      <c r="U24" s="109">
        <v>45323</v>
      </c>
      <c r="V24" s="110">
        <v>45442</v>
      </c>
      <c r="W24" s="111">
        <f t="shared" si="2"/>
        <v>119</v>
      </c>
      <c r="X24" s="112"/>
      <c r="Y24" s="113">
        <f t="shared" si="3"/>
        <v>0</v>
      </c>
      <c r="Z24" s="113"/>
      <c r="AA24" s="114"/>
    </row>
    <row r="25" spans="1:27" ht="39.6">
      <c r="A25" s="645"/>
      <c r="B25" s="638"/>
      <c r="C25" s="616"/>
      <c r="D25" s="616"/>
      <c r="E25" s="642"/>
      <c r="F25" s="622"/>
      <c r="G25" s="610"/>
      <c r="H25" s="630"/>
      <c r="I25" s="625"/>
      <c r="J25" s="622"/>
      <c r="K25" s="616"/>
      <c r="L25" s="616"/>
      <c r="M25" s="610"/>
      <c r="N25" s="613"/>
      <c r="O25" s="613"/>
      <c r="P25" s="616"/>
      <c r="Q25" s="619"/>
      <c r="R25" s="126" t="s">
        <v>175</v>
      </c>
      <c r="S25" s="123" t="s">
        <v>173</v>
      </c>
      <c r="T25" s="108">
        <v>0.1</v>
      </c>
      <c r="U25" s="109">
        <v>45352</v>
      </c>
      <c r="V25" s="110">
        <v>45627</v>
      </c>
      <c r="W25" s="111">
        <f t="shared" si="2"/>
        <v>275</v>
      </c>
      <c r="X25" s="112"/>
      <c r="Y25" s="113">
        <f t="shared" si="3"/>
        <v>0</v>
      </c>
      <c r="Z25" s="113"/>
      <c r="AA25" s="114"/>
    </row>
    <row r="26" spans="1:27" ht="39.6">
      <c r="A26" s="645"/>
      <c r="B26" s="638"/>
      <c r="C26" s="616"/>
      <c r="D26" s="616"/>
      <c r="E26" s="642"/>
      <c r="F26" s="622"/>
      <c r="G26" s="610"/>
      <c r="H26" s="630"/>
      <c r="I26" s="625"/>
      <c r="J26" s="622"/>
      <c r="K26" s="616"/>
      <c r="L26" s="616"/>
      <c r="M26" s="610"/>
      <c r="N26" s="613"/>
      <c r="O26" s="613"/>
      <c r="P26" s="616"/>
      <c r="Q26" s="619"/>
      <c r="R26" s="126" t="s">
        <v>176</v>
      </c>
      <c r="S26" s="123" t="s">
        <v>173</v>
      </c>
      <c r="T26" s="108">
        <v>0.1</v>
      </c>
      <c r="U26" s="109">
        <v>45352</v>
      </c>
      <c r="V26" s="110">
        <v>45503</v>
      </c>
      <c r="W26" s="111">
        <f t="shared" si="2"/>
        <v>151</v>
      </c>
      <c r="X26" s="112"/>
      <c r="Y26" s="113">
        <f t="shared" si="3"/>
        <v>0</v>
      </c>
      <c r="Z26" s="113"/>
      <c r="AA26" s="114"/>
    </row>
    <row r="27" spans="1:27" ht="49.5" customHeight="1">
      <c r="A27" s="645"/>
      <c r="B27" s="638"/>
      <c r="C27" s="616"/>
      <c r="D27" s="616"/>
      <c r="E27" s="642"/>
      <c r="F27" s="622"/>
      <c r="G27" s="610"/>
      <c r="H27" s="630"/>
      <c r="I27" s="625"/>
      <c r="J27" s="622"/>
      <c r="K27" s="616"/>
      <c r="L27" s="616"/>
      <c r="M27" s="610"/>
      <c r="N27" s="613"/>
      <c r="O27" s="613"/>
      <c r="P27" s="616"/>
      <c r="Q27" s="619"/>
      <c r="R27" s="128" t="s">
        <v>177</v>
      </c>
      <c r="S27" s="123" t="s">
        <v>173</v>
      </c>
      <c r="T27" s="108">
        <v>0.1</v>
      </c>
      <c r="U27" s="109">
        <v>45383</v>
      </c>
      <c r="V27" s="110">
        <v>45412</v>
      </c>
      <c r="W27" s="111">
        <f t="shared" si="2"/>
        <v>29</v>
      </c>
      <c r="X27" s="112"/>
      <c r="Y27" s="113">
        <f t="shared" si="3"/>
        <v>0</v>
      </c>
      <c r="Z27" s="113"/>
      <c r="AA27" s="114"/>
    </row>
    <row r="28" spans="1:27" ht="39.6">
      <c r="A28" s="645"/>
      <c r="B28" s="638"/>
      <c r="C28" s="616"/>
      <c r="D28" s="616"/>
      <c r="E28" s="642"/>
      <c r="F28" s="622"/>
      <c r="G28" s="610"/>
      <c r="H28" s="630"/>
      <c r="I28" s="625"/>
      <c r="J28" s="622"/>
      <c r="K28" s="616"/>
      <c r="L28" s="616"/>
      <c r="M28" s="610"/>
      <c r="N28" s="613"/>
      <c r="O28" s="613"/>
      <c r="P28" s="616"/>
      <c r="Q28" s="619"/>
      <c r="R28" s="126" t="s">
        <v>178</v>
      </c>
      <c r="S28" s="123" t="s">
        <v>173</v>
      </c>
      <c r="T28" s="108">
        <v>0.1</v>
      </c>
      <c r="U28" s="129">
        <v>45352</v>
      </c>
      <c r="V28" s="110">
        <v>45473</v>
      </c>
      <c r="W28" s="111">
        <f t="shared" si="2"/>
        <v>121</v>
      </c>
      <c r="X28" s="112"/>
      <c r="Y28" s="113">
        <f t="shared" si="3"/>
        <v>0</v>
      </c>
      <c r="Z28" s="113"/>
      <c r="AA28" s="114"/>
    </row>
    <row r="29" spans="1:27" ht="39.6">
      <c r="A29" s="645"/>
      <c r="B29" s="638"/>
      <c r="C29" s="616"/>
      <c r="D29" s="616"/>
      <c r="E29" s="642"/>
      <c r="F29" s="622"/>
      <c r="G29" s="610"/>
      <c r="H29" s="630"/>
      <c r="I29" s="625"/>
      <c r="J29" s="622"/>
      <c r="K29" s="616"/>
      <c r="L29" s="616"/>
      <c r="M29" s="610"/>
      <c r="N29" s="613"/>
      <c r="O29" s="613"/>
      <c r="P29" s="616"/>
      <c r="Q29" s="619"/>
      <c r="R29" s="126" t="s">
        <v>179</v>
      </c>
      <c r="S29" s="123" t="s">
        <v>173</v>
      </c>
      <c r="T29" s="108">
        <v>0.1</v>
      </c>
      <c r="U29" s="109">
        <v>45444</v>
      </c>
      <c r="V29" s="110">
        <v>45473</v>
      </c>
      <c r="W29" s="111"/>
      <c r="X29" s="112"/>
      <c r="Y29" s="113"/>
      <c r="Z29" s="113"/>
      <c r="AA29" s="114"/>
    </row>
    <row r="30" spans="1:27" ht="49.5" customHeight="1">
      <c r="A30" s="645"/>
      <c r="B30" s="638"/>
      <c r="C30" s="616"/>
      <c r="D30" s="616"/>
      <c r="E30" s="642"/>
      <c r="F30" s="622"/>
      <c r="G30" s="610"/>
      <c r="H30" s="630"/>
      <c r="I30" s="625"/>
      <c r="J30" s="622"/>
      <c r="K30" s="616"/>
      <c r="L30" s="616"/>
      <c r="M30" s="610"/>
      <c r="N30" s="613"/>
      <c r="O30" s="613"/>
      <c r="P30" s="616"/>
      <c r="Q30" s="619"/>
      <c r="R30" s="126" t="s">
        <v>180</v>
      </c>
      <c r="S30" s="123" t="s">
        <v>173</v>
      </c>
      <c r="T30" s="108">
        <v>0.15</v>
      </c>
      <c r="U30" s="109">
        <v>45474</v>
      </c>
      <c r="V30" s="110">
        <v>45656</v>
      </c>
      <c r="W30" s="111">
        <f t="shared" ref="W30:W31" si="4">V30-U30</f>
        <v>182</v>
      </c>
      <c r="X30" s="112"/>
      <c r="Y30" s="113">
        <f t="shared" ref="Y30:Y31" si="5">IF(X30="ejecutado",1,0)</f>
        <v>0</v>
      </c>
      <c r="Z30" s="113"/>
      <c r="AA30" s="114"/>
    </row>
    <row r="31" spans="1:27" ht="49.5" customHeight="1" thickBot="1">
      <c r="A31" s="645"/>
      <c r="B31" s="639"/>
      <c r="C31" s="640"/>
      <c r="D31" s="640"/>
      <c r="E31" s="643"/>
      <c r="F31" s="623"/>
      <c r="G31" s="628"/>
      <c r="H31" s="631"/>
      <c r="I31" s="626"/>
      <c r="J31" s="627"/>
      <c r="K31" s="617"/>
      <c r="L31" s="617"/>
      <c r="M31" s="611"/>
      <c r="N31" s="614"/>
      <c r="O31" s="614"/>
      <c r="P31" s="617"/>
      <c r="Q31" s="620"/>
      <c r="R31" s="130" t="s">
        <v>181</v>
      </c>
      <c r="S31" s="131" t="s">
        <v>173</v>
      </c>
      <c r="T31" s="132">
        <v>0.1</v>
      </c>
      <c r="U31" s="133">
        <v>45505</v>
      </c>
      <c r="V31" s="134">
        <v>45656</v>
      </c>
      <c r="W31" s="111">
        <f t="shared" si="4"/>
        <v>151</v>
      </c>
      <c r="X31" s="112"/>
      <c r="Y31" s="113">
        <f t="shared" si="5"/>
        <v>0</v>
      </c>
      <c r="Z31" s="113"/>
      <c r="AA31" s="114"/>
    </row>
    <row r="32" spans="1:27">
      <c r="R32" s="3"/>
    </row>
    <row r="33" spans="18:18">
      <c r="R33" s="3"/>
    </row>
  </sheetData>
  <mergeCells count="51">
    <mergeCell ref="A8:A13"/>
    <mergeCell ref="B8:B31"/>
    <mergeCell ref="C8:C31"/>
    <mergeCell ref="D8:D31"/>
    <mergeCell ref="E8:E31"/>
    <mergeCell ref="A14:A22"/>
    <mergeCell ref="A23:A31"/>
    <mergeCell ref="B2:D4"/>
    <mergeCell ref="E2:AA2"/>
    <mergeCell ref="E3:P3"/>
    <mergeCell ref="Q3:AA3"/>
    <mergeCell ref="E4:AA4"/>
    <mergeCell ref="X6:X7"/>
    <mergeCell ref="Y6:Y7"/>
    <mergeCell ref="Z6:AA6"/>
    <mergeCell ref="D7:E7"/>
    <mergeCell ref="A6:A7"/>
    <mergeCell ref="B6:E6"/>
    <mergeCell ref="F6:I6"/>
    <mergeCell ref="J6:Q6"/>
    <mergeCell ref="R6:V6"/>
    <mergeCell ref="Q8:Q13"/>
    <mergeCell ref="M14:M22"/>
    <mergeCell ref="N14:N22"/>
    <mergeCell ref="O14:O22"/>
    <mergeCell ref="P14:P22"/>
    <mergeCell ref="Q14:Q22"/>
    <mergeCell ref="M8:M13"/>
    <mergeCell ref="N8:N13"/>
    <mergeCell ref="O8:O13"/>
    <mergeCell ref="P8:P13"/>
    <mergeCell ref="F8:F31"/>
    <mergeCell ref="I14:I22"/>
    <mergeCell ref="J14:J22"/>
    <mergeCell ref="K14:K22"/>
    <mergeCell ref="L14:L22"/>
    <mergeCell ref="I23:I31"/>
    <mergeCell ref="J23:J31"/>
    <mergeCell ref="K23:K31"/>
    <mergeCell ref="L23:L31"/>
    <mergeCell ref="L8:L13"/>
    <mergeCell ref="G8:G31"/>
    <mergeCell ref="H8:H31"/>
    <mergeCell ref="I8:I13"/>
    <mergeCell ref="J8:J13"/>
    <mergeCell ref="K8:K13"/>
    <mergeCell ref="M23:M31"/>
    <mergeCell ref="N23:N31"/>
    <mergeCell ref="O23:O31"/>
    <mergeCell ref="P23:P31"/>
    <mergeCell ref="Q23:Q31"/>
  </mergeCells>
  <conditionalFormatting sqref="R8">
    <cfRule type="duplicateValues" dxfId="15" priority="12"/>
  </conditionalFormatting>
  <conditionalFormatting sqref="R9">
    <cfRule type="duplicateValues" dxfId="14" priority="8"/>
  </conditionalFormatting>
  <conditionalFormatting sqref="R10">
    <cfRule type="duplicateValues" dxfId="13" priority="11"/>
  </conditionalFormatting>
  <conditionalFormatting sqref="R11">
    <cfRule type="duplicateValues" dxfId="12" priority="3"/>
  </conditionalFormatting>
  <conditionalFormatting sqref="R12">
    <cfRule type="duplicateValues" dxfId="11" priority="2"/>
  </conditionalFormatting>
  <conditionalFormatting sqref="R13">
    <cfRule type="duplicateValues" dxfId="10" priority="1"/>
  </conditionalFormatting>
  <conditionalFormatting sqref="R19">
    <cfRule type="duplicateValues" dxfId="9" priority="10"/>
  </conditionalFormatting>
  <conditionalFormatting sqref="R20">
    <cfRule type="duplicateValues" dxfId="8" priority="9"/>
  </conditionalFormatting>
  <conditionalFormatting sqref="R21">
    <cfRule type="duplicateValues" dxfId="7" priority="7"/>
  </conditionalFormatting>
  <conditionalFormatting sqref="R22">
    <cfRule type="duplicateValues" dxfId="6" priority="6"/>
  </conditionalFormatting>
  <conditionalFormatting sqref="R23">
    <cfRule type="duplicateValues" dxfId="5" priority="5"/>
  </conditionalFormatting>
  <conditionalFormatting sqref="R24">
    <cfRule type="duplicateValues" dxfId="4" priority="4"/>
  </conditionalFormatting>
  <conditionalFormatting sqref="R25">
    <cfRule type="duplicateValues" dxfId="3" priority="13"/>
  </conditionalFormatting>
  <conditionalFormatting sqref="R26">
    <cfRule type="duplicateValues" dxfId="2" priority="15"/>
  </conditionalFormatting>
  <conditionalFormatting sqref="R27">
    <cfRule type="duplicateValues" dxfId="1" priority="14"/>
  </conditionalFormatting>
  <dataValidations count="1">
    <dataValidation type="list" allowBlank="1" showInputMessage="1" showErrorMessage="1" sqref="F8" xr:uid="{66DB88E8-3A0F-46A0-9A3D-1281DF1DE1A2}">
      <formula1>INDIRECT($D$8)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B459-2391-4896-A2C6-EC8ACDE6FE7C}">
  <dimension ref="A1:AA29"/>
  <sheetViews>
    <sheetView topLeftCell="A5" zoomScale="56" zoomScaleNormal="56" workbookViewId="0">
      <selection activeCell="R8" sqref="R8"/>
    </sheetView>
  </sheetViews>
  <sheetFormatPr baseColWidth="10" defaultRowHeight="14.4"/>
  <sheetData>
    <row r="1" spans="1:27" ht="15" thickBot="1">
      <c r="A1" s="1"/>
      <c r="B1" s="1"/>
      <c r="C1" s="1"/>
      <c r="D1" s="1"/>
      <c r="E1" s="1"/>
      <c r="F1" s="1"/>
      <c r="G1" s="1"/>
      <c r="H1" s="1"/>
      <c r="I1" s="1"/>
      <c r="J1" s="1"/>
      <c r="K1" s="1"/>
      <c r="L1" s="1"/>
      <c r="M1" s="1"/>
      <c r="N1" s="1"/>
      <c r="O1" s="1"/>
      <c r="P1" s="1"/>
      <c r="Q1" s="1"/>
      <c r="R1" s="460"/>
      <c r="S1" s="1"/>
      <c r="T1" s="1"/>
      <c r="U1" s="1"/>
      <c r="V1" s="1"/>
      <c r="W1" s="1"/>
      <c r="X1" s="1"/>
      <c r="Y1" s="73"/>
      <c r="Z1" s="1"/>
      <c r="AA1" s="1"/>
    </row>
    <row r="2" spans="1:27" ht="21.6" thickBot="1">
      <c r="A2" s="3"/>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27" ht="21.6" thickBot="1">
      <c r="A3" s="3"/>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27" ht="21.6" thickBot="1">
      <c r="A4" s="3"/>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27" ht="15" thickBot="1">
      <c r="A5" s="1"/>
      <c r="B5" s="1"/>
      <c r="C5" s="1"/>
      <c r="D5" s="1"/>
      <c r="E5" s="1"/>
      <c r="F5" s="1"/>
      <c r="G5" s="1"/>
      <c r="H5" s="1"/>
      <c r="I5" s="1"/>
      <c r="J5" s="1"/>
      <c r="K5" s="1"/>
      <c r="L5" s="1"/>
      <c r="M5" s="1"/>
      <c r="N5" s="1"/>
      <c r="O5" s="1"/>
      <c r="P5" s="1"/>
      <c r="Q5" s="1"/>
      <c r="R5" s="460"/>
      <c r="S5" s="1"/>
      <c r="T5" s="1"/>
      <c r="U5" s="1"/>
      <c r="V5" s="1"/>
      <c r="W5" s="1"/>
      <c r="X5" s="1"/>
      <c r="Y5" s="73"/>
      <c r="Z5" s="1"/>
      <c r="AA5" s="1"/>
    </row>
    <row r="6" spans="1:27" ht="21.6" thickBot="1">
      <c r="A6" s="530" t="s">
        <v>4</v>
      </c>
      <c r="B6" s="540" t="s">
        <v>5</v>
      </c>
      <c r="C6" s="541"/>
      <c r="D6" s="541"/>
      <c r="E6" s="541"/>
      <c r="F6" s="542" t="s">
        <v>57</v>
      </c>
      <c r="G6" s="543"/>
      <c r="H6" s="543"/>
      <c r="I6" s="544"/>
      <c r="J6" s="545" t="s">
        <v>7</v>
      </c>
      <c r="K6" s="545"/>
      <c r="L6" s="545"/>
      <c r="M6" s="545"/>
      <c r="N6" s="545"/>
      <c r="O6" s="545"/>
      <c r="P6" s="545"/>
      <c r="Q6" s="546"/>
      <c r="R6" s="547" t="s">
        <v>8</v>
      </c>
      <c r="S6" s="548"/>
      <c r="T6" s="548"/>
      <c r="U6" s="548"/>
      <c r="V6" s="549"/>
      <c r="W6" s="374"/>
      <c r="X6" s="532" t="s">
        <v>9</v>
      </c>
      <c r="Y6" s="534" t="s">
        <v>10</v>
      </c>
      <c r="Z6" s="536" t="s">
        <v>11</v>
      </c>
      <c r="AA6" s="537"/>
    </row>
    <row r="7" spans="1:27" ht="157.19999999999999" thickBot="1">
      <c r="A7" s="604"/>
      <c r="B7" s="89" t="s">
        <v>12</v>
      </c>
      <c r="C7" s="5" t="s">
        <v>13</v>
      </c>
      <c r="D7" s="607" t="s">
        <v>14</v>
      </c>
      <c r="E7" s="608"/>
      <c r="F7" s="90" t="s">
        <v>58</v>
      </c>
      <c r="G7" s="91" t="s">
        <v>16</v>
      </c>
      <c r="H7" s="91" t="s">
        <v>10</v>
      </c>
      <c r="I7" s="92" t="s">
        <v>59</v>
      </c>
      <c r="J7" s="177" t="s">
        <v>18</v>
      </c>
      <c r="K7" s="178" t="s">
        <v>19</v>
      </c>
      <c r="L7" s="178" t="s">
        <v>33</v>
      </c>
      <c r="M7" s="178" t="s">
        <v>20</v>
      </c>
      <c r="N7" s="178" t="s">
        <v>21</v>
      </c>
      <c r="O7" s="178" t="s">
        <v>34</v>
      </c>
      <c r="P7" s="178" t="s">
        <v>22</v>
      </c>
      <c r="Q7" s="179" t="s">
        <v>10</v>
      </c>
      <c r="R7" s="93" t="s">
        <v>23</v>
      </c>
      <c r="S7" s="94" t="s">
        <v>24</v>
      </c>
      <c r="T7" s="94" t="s">
        <v>16</v>
      </c>
      <c r="U7" s="94" t="s">
        <v>35</v>
      </c>
      <c r="V7" s="95" t="s">
        <v>36</v>
      </c>
      <c r="W7" s="6"/>
      <c r="X7" s="605"/>
      <c r="Y7" s="606"/>
      <c r="Z7" s="7" t="s">
        <v>25</v>
      </c>
      <c r="AA7" s="8" t="s">
        <v>26</v>
      </c>
    </row>
    <row r="8" spans="1:27" ht="187.2">
      <c r="A8" s="646">
        <v>1</v>
      </c>
      <c r="B8" s="649" t="s">
        <v>415</v>
      </c>
      <c r="C8" s="592" t="s">
        <v>416</v>
      </c>
      <c r="D8" s="593" t="s">
        <v>39</v>
      </c>
      <c r="E8" s="653" t="s">
        <v>417</v>
      </c>
      <c r="F8" s="527" t="s">
        <v>418</v>
      </c>
      <c r="G8" s="578">
        <v>0.33</v>
      </c>
      <c r="H8" s="587"/>
      <c r="I8" s="589" t="s">
        <v>29</v>
      </c>
      <c r="J8" s="592" t="s">
        <v>42</v>
      </c>
      <c r="K8" s="593" t="s">
        <v>419</v>
      </c>
      <c r="L8" s="521" t="s">
        <v>420</v>
      </c>
      <c r="M8" s="578">
        <v>1</v>
      </c>
      <c r="N8" s="555">
        <v>45292</v>
      </c>
      <c r="O8" s="660">
        <v>45657</v>
      </c>
      <c r="P8" s="521"/>
      <c r="Q8" s="579"/>
      <c r="R8" s="142" t="s">
        <v>421</v>
      </c>
      <c r="S8" s="461" t="s">
        <v>127</v>
      </c>
      <c r="T8" s="330">
        <v>0.17</v>
      </c>
      <c r="U8" s="359">
        <v>45306</v>
      </c>
      <c r="V8" s="329">
        <v>45015</v>
      </c>
      <c r="W8" s="10">
        <f t="shared" ref="W8:W14" si="0">V8-U8</f>
        <v>-291</v>
      </c>
      <c r="X8" s="11"/>
      <c r="Y8" s="9">
        <f t="shared" ref="Y8:Y21" si="1">IF(X8="ejecutado",1,0)</f>
        <v>0</v>
      </c>
      <c r="Z8" s="12"/>
      <c r="AA8" s="13"/>
    </row>
    <row r="9" spans="1:27" ht="216">
      <c r="A9" s="647"/>
      <c r="B9" s="650"/>
      <c r="C9" s="581"/>
      <c r="D9" s="584"/>
      <c r="E9" s="654"/>
      <c r="F9" s="528"/>
      <c r="G9" s="574"/>
      <c r="H9" s="576"/>
      <c r="I9" s="590"/>
      <c r="J9" s="581"/>
      <c r="K9" s="584"/>
      <c r="L9" s="522"/>
      <c r="M9" s="574"/>
      <c r="N9" s="574"/>
      <c r="O9" s="661"/>
      <c r="P9" s="522"/>
      <c r="Q9" s="577"/>
      <c r="R9" s="328" t="s">
        <v>422</v>
      </c>
      <c r="S9" s="462" t="s">
        <v>127</v>
      </c>
      <c r="T9" s="335">
        <v>0.17</v>
      </c>
      <c r="U9" s="58">
        <v>44958</v>
      </c>
      <c r="V9" s="358">
        <v>45657</v>
      </c>
      <c r="W9" s="16">
        <f t="shared" si="0"/>
        <v>699</v>
      </c>
      <c r="X9" s="17"/>
      <c r="Y9" s="15">
        <f t="shared" si="1"/>
        <v>0</v>
      </c>
      <c r="Z9" s="18"/>
      <c r="AA9" s="19"/>
    </row>
    <row r="10" spans="1:27" ht="129.6">
      <c r="A10" s="647"/>
      <c r="B10" s="650"/>
      <c r="C10" s="581"/>
      <c r="D10" s="584"/>
      <c r="E10" s="654"/>
      <c r="F10" s="580"/>
      <c r="G10" s="658"/>
      <c r="H10" s="659"/>
      <c r="I10" s="590"/>
      <c r="J10" s="581"/>
      <c r="K10" s="584"/>
      <c r="L10" s="583"/>
      <c r="M10" s="658"/>
      <c r="N10" s="658"/>
      <c r="O10" s="663"/>
      <c r="P10" s="583"/>
      <c r="Q10" s="656"/>
      <c r="R10" s="463" t="s">
        <v>423</v>
      </c>
      <c r="S10" s="464" t="s">
        <v>127</v>
      </c>
      <c r="T10" s="465">
        <v>0.17</v>
      </c>
      <c r="U10" s="58">
        <v>44927</v>
      </c>
      <c r="V10" s="358">
        <v>45381</v>
      </c>
      <c r="W10" s="16"/>
      <c r="X10" s="151"/>
      <c r="Y10" s="20"/>
      <c r="Z10" s="152"/>
      <c r="AA10" s="153"/>
    </row>
    <row r="11" spans="1:27" ht="129.6">
      <c r="A11" s="647"/>
      <c r="B11" s="650"/>
      <c r="C11" s="581"/>
      <c r="D11" s="584"/>
      <c r="E11" s="654"/>
      <c r="F11" s="580"/>
      <c r="G11" s="658"/>
      <c r="H11" s="659"/>
      <c r="I11" s="590"/>
      <c r="J11" s="581"/>
      <c r="K11" s="584"/>
      <c r="L11" s="583"/>
      <c r="M11" s="658"/>
      <c r="N11" s="658"/>
      <c r="O11" s="663"/>
      <c r="P11" s="583"/>
      <c r="Q11" s="656"/>
      <c r="R11" s="463" t="s">
        <v>423</v>
      </c>
      <c r="S11" s="464" t="s">
        <v>127</v>
      </c>
      <c r="T11" s="465">
        <v>0.17</v>
      </c>
      <c r="U11" s="58">
        <v>45383</v>
      </c>
      <c r="V11" s="358">
        <v>45473</v>
      </c>
      <c r="W11" s="16"/>
      <c r="X11" s="151"/>
      <c r="Y11" s="20"/>
      <c r="Z11" s="152"/>
      <c r="AA11" s="153"/>
    </row>
    <row r="12" spans="1:27" ht="129.6">
      <c r="A12" s="647"/>
      <c r="B12" s="650"/>
      <c r="C12" s="581"/>
      <c r="D12" s="584"/>
      <c r="E12" s="654"/>
      <c r="F12" s="580"/>
      <c r="G12" s="658"/>
      <c r="H12" s="659"/>
      <c r="I12" s="590"/>
      <c r="J12" s="581"/>
      <c r="K12" s="584"/>
      <c r="L12" s="583"/>
      <c r="M12" s="658"/>
      <c r="N12" s="658"/>
      <c r="O12" s="663"/>
      <c r="P12" s="583"/>
      <c r="Q12" s="656"/>
      <c r="R12" s="463" t="s">
        <v>423</v>
      </c>
      <c r="S12" s="464" t="s">
        <v>127</v>
      </c>
      <c r="T12" s="465">
        <v>0.16</v>
      </c>
      <c r="U12" s="58">
        <v>45474</v>
      </c>
      <c r="V12" s="358">
        <v>45565</v>
      </c>
      <c r="W12" s="16"/>
      <c r="X12" s="151"/>
      <c r="Y12" s="20"/>
      <c r="Z12" s="152"/>
      <c r="AA12" s="153"/>
    </row>
    <row r="13" spans="1:27" ht="130.19999999999999" thickBot="1">
      <c r="A13" s="647"/>
      <c r="B13" s="650"/>
      <c r="C13" s="581"/>
      <c r="D13" s="584"/>
      <c r="E13" s="654"/>
      <c r="F13" s="529"/>
      <c r="G13" s="575"/>
      <c r="H13" s="588"/>
      <c r="I13" s="591"/>
      <c r="J13" s="652"/>
      <c r="K13" s="600"/>
      <c r="L13" s="523"/>
      <c r="M13" s="575"/>
      <c r="N13" s="575"/>
      <c r="O13" s="662"/>
      <c r="P13" s="523"/>
      <c r="Q13" s="657"/>
      <c r="R13" s="463" t="s">
        <v>423</v>
      </c>
      <c r="S13" s="464" t="s">
        <v>127</v>
      </c>
      <c r="T13" s="465">
        <v>0.16</v>
      </c>
      <c r="U13" s="58">
        <v>45566</v>
      </c>
      <c r="V13" s="358">
        <v>45657</v>
      </c>
      <c r="W13" s="185">
        <f t="shared" si="0"/>
        <v>91</v>
      </c>
      <c r="X13" s="147"/>
      <c r="Y13" s="141">
        <f t="shared" si="1"/>
        <v>0</v>
      </c>
      <c r="Z13" s="148"/>
      <c r="AA13" s="149"/>
    </row>
    <row r="14" spans="1:27" ht="187.2">
      <c r="A14" s="647"/>
      <c r="B14" s="650"/>
      <c r="C14" s="581"/>
      <c r="D14" s="584"/>
      <c r="E14" s="654"/>
      <c r="F14" s="527" t="s">
        <v>424</v>
      </c>
      <c r="G14" s="578">
        <v>0.34</v>
      </c>
      <c r="H14" s="587"/>
      <c r="I14" s="589" t="s">
        <v>29</v>
      </c>
      <c r="J14" s="592" t="s">
        <v>42</v>
      </c>
      <c r="K14" s="593" t="s">
        <v>419</v>
      </c>
      <c r="L14" s="521" t="s">
        <v>425</v>
      </c>
      <c r="M14" s="578">
        <v>1</v>
      </c>
      <c r="N14" s="555">
        <v>45292</v>
      </c>
      <c r="O14" s="660">
        <v>45473</v>
      </c>
      <c r="P14" s="587"/>
      <c r="Q14" s="674"/>
      <c r="R14" s="466" t="s">
        <v>601</v>
      </c>
      <c r="S14" s="461" t="s">
        <v>127</v>
      </c>
      <c r="T14" s="467">
        <v>0.15</v>
      </c>
      <c r="U14" s="359">
        <v>45323</v>
      </c>
      <c r="V14" s="329">
        <v>45381</v>
      </c>
      <c r="W14" s="10">
        <f t="shared" si="0"/>
        <v>58</v>
      </c>
      <c r="X14" s="11"/>
      <c r="Y14" s="9">
        <f t="shared" si="1"/>
        <v>0</v>
      </c>
      <c r="Z14" s="12"/>
      <c r="AA14" s="13"/>
    </row>
    <row r="15" spans="1:27" ht="129.6">
      <c r="A15" s="647"/>
      <c r="B15" s="650"/>
      <c r="C15" s="581"/>
      <c r="D15" s="584"/>
      <c r="E15" s="654"/>
      <c r="F15" s="528"/>
      <c r="G15" s="574"/>
      <c r="H15" s="576"/>
      <c r="I15" s="590"/>
      <c r="J15" s="581"/>
      <c r="K15" s="584"/>
      <c r="L15" s="522"/>
      <c r="M15" s="586"/>
      <c r="N15" s="574"/>
      <c r="O15" s="661"/>
      <c r="P15" s="576"/>
      <c r="Q15" s="675"/>
      <c r="R15" s="468" t="s">
        <v>426</v>
      </c>
      <c r="S15" s="462" t="s">
        <v>127</v>
      </c>
      <c r="T15" s="469">
        <v>0.15</v>
      </c>
      <c r="U15" s="58">
        <v>45323</v>
      </c>
      <c r="V15" s="358">
        <v>45381</v>
      </c>
      <c r="W15" s="16"/>
      <c r="X15" s="17"/>
      <c r="Y15" s="15">
        <f t="shared" si="1"/>
        <v>0</v>
      </c>
      <c r="Z15" s="18"/>
      <c r="AA15" s="19"/>
    </row>
    <row r="16" spans="1:27" ht="129.6">
      <c r="A16" s="647"/>
      <c r="B16" s="650"/>
      <c r="C16" s="581"/>
      <c r="D16" s="584"/>
      <c r="E16" s="654"/>
      <c r="F16" s="528"/>
      <c r="G16" s="574"/>
      <c r="H16" s="576"/>
      <c r="I16" s="590"/>
      <c r="J16" s="581"/>
      <c r="K16" s="584"/>
      <c r="L16" s="522"/>
      <c r="M16" s="574"/>
      <c r="N16" s="574"/>
      <c r="O16" s="661"/>
      <c r="P16" s="576"/>
      <c r="Q16" s="675"/>
      <c r="R16" s="468" t="s">
        <v>602</v>
      </c>
      <c r="S16" s="462" t="s">
        <v>127</v>
      </c>
      <c r="T16" s="469">
        <v>0.15</v>
      </c>
      <c r="U16" s="58">
        <v>45323</v>
      </c>
      <c r="V16" s="358">
        <v>45381</v>
      </c>
      <c r="W16" s="16">
        <f t="shared" ref="W16:W29" si="2">V16-U16</f>
        <v>58</v>
      </c>
      <c r="X16" s="17"/>
      <c r="Y16" s="15">
        <f t="shared" si="1"/>
        <v>0</v>
      </c>
      <c r="Z16" s="18"/>
      <c r="AA16" s="19"/>
    </row>
    <row r="17" spans="1:27" ht="129.6">
      <c r="A17" s="647"/>
      <c r="B17" s="650"/>
      <c r="C17" s="581"/>
      <c r="D17" s="584"/>
      <c r="E17" s="654"/>
      <c r="F17" s="528"/>
      <c r="G17" s="574"/>
      <c r="H17" s="576"/>
      <c r="I17" s="590"/>
      <c r="J17" s="581"/>
      <c r="K17" s="584"/>
      <c r="L17" s="522"/>
      <c r="M17" s="574"/>
      <c r="N17" s="574"/>
      <c r="O17" s="661"/>
      <c r="P17" s="576"/>
      <c r="Q17" s="675"/>
      <c r="R17" s="468" t="s">
        <v>603</v>
      </c>
      <c r="S17" s="462" t="s">
        <v>127</v>
      </c>
      <c r="T17" s="469">
        <v>0.15</v>
      </c>
      <c r="U17" s="58">
        <v>45323</v>
      </c>
      <c r="V17" s="358">
        <v>45412</v>
      </c>
      <c r="W17" s="16">
        <f t="shared" si="2"/>
        <v>89</v>
      </c>
      <c r="X17" s="17"/>
      <c r="Y17" s="15">
        <f t="shared" si="1"/>
        <v>0</v>
      </c>
      <c r="Z17" s="18"/>
      <c r="AA17" s="19"/>
    </row>
    <row r="18" spans="1:27" ht="129.6">
      <c r="A18" s="647"/>
      <c r="B18" s="650"/>
      <c r="C18" s="581"/>
      <c r="D18" s="584"/>
      <c r="E18" s="654"/>
      <c r="F18" s="528"/>
      <c r="G18" s="574"/>
      <c r="H18" s="576"/>
      <c r="I18" s="590"/>
      <c r="J18" s="581"/>
      <c r="K18" s="584"/>
      <c r="L18" s="522"/>
      <c r="M18" s="574"/>
      <c r="N18" s="574"/>
      <c r="O18" s="661"/>
      <c r="P18" s="576"/>
      <c r="Q18" s="675"/>
      <c r="R18" s="468" t="s">
        <v>427</v>
      </c>
      <c r="S18" s="462" t="s">
        <v>127</v>
      </c>
      <c r="T18" s="469">
        <v>0.15</v>
      </c>
      <c r="U18" s="58">
        <v>45323</v>
      </c>
      <c r="V18" s="358">
        <v>45442</v>
      </c>
      <c r="W18" s="16">
        <f t="shared" si="2"/>
        <v>119</v>
      </c>
      <c r="X18" s="17"/>
      <c r="Y18" s="15">
        <f t="shared" si="1"/>
        <v>0</v>
      </c>
      <c r="Z18" s="18"/>
      <c r="AA18" s="19"/>
    </row>
    <row r="19" spans="1:27" ht="158.4">
      <c r="A19" s="647"/>
      <c r="B19" s="650"/>
      <c r="C19" s="581"/>
      <c r="D19" s="584"/>
      <c r="E19" s="654"/>
      <c r="F19" s="528"/>
      <c r="G19" s="574"/>
      <c r="H19" s="576"/>
      <c r="I19" s="590"/>
      <c r="J19" s="581"/>
      <c r="K19" s="584"/>
      <c r="L19" s="522"/>
      <c r="M19" s="574"/>
      <c r="N19" s="574"/>
      <c r="O19" s="661"/>
      <c r="P19" s="576"/>
      <c r="Q19" s="675"/>
      <c r="R19" s="468" t="s">
        <v>428</v>
      </c>
      <c r="S19" s="462" t="s">
        <v>127</v>
      </c>
      <c r="T19" s="469">
        <v>0.15</v>
      </c>
      <c r="U19" s="58">
        <v>45323</v>
      </c>
      <c r="V19" s="358">
        <v>45473</v>
      </c>
      <c r="W19" s="16">
        <f t="shared" si="2"/>
        <v>150</v>
      </c>
      <c r="X19" s="17"/>
      <c r="Y19" s="15">
        <f t="shared" si="1"/>
        <v>0</v>
      </c>
      <c r="Z19" s="18"/>
      <c r="AA19" s="19"/>
    </row>
    <row r="20" spans="1:27" ht="130.19999999999999" thickBot="1">
      <c r="A20" s="647"/>
      <c r="B20" s="650"/>
      <c r="C20" s="581"/>
      <c r="D20" s="584"/>
      <c r="E20" s="654"/>
      <c r="F20" s="529"/>
      <c r="G20" s="575"/>
      <c r="H20" s="588"/>
      <c r="I20" s="591"/>
      <c r="J20" s="652"/>
      <c r="K20" s="600"/>
      <c r="L20" s="523"/>
      <c r="M20" s="575"/>
      <c r="N20" s="575"/>
      <c r="O20" s="662"/>
      <c r="P20" s="588"/>
      <c r="Q20" s="676"/>
      <c r="R20" s="470" t="s">
        <v>429</v>
      </c>
      <c r="S20" s="471" t="s">
        <v>127</v>
      </c>
      <c r="T20" s="472">
        <v>0.1</v>
      </c>
      <c r="U20" s="473">
        <v>45323</v>
      </c>
      <c r="V20" s="474">
        <v>45473</v>
      </c>
      <c r="W20" s="16">
        <f t="shared" si="2"/>
        <v>150</v>
      </c>
      <c r="X20" s="151"/>
      <c r="Y20" s="20">
        <f t="shared" si="1"/>
        <v>0</v>
      </c>
      <c r="Z20" s="152"/>
      <c r="AA20" s="153"/>
    </row>
    <row r="21" spans="1:27" ht="144">
      <c r="A21" s="647"/>
      <c r="B21" s="650"/>
      <c r="C21" s="581"/>
      <c r="D21" s="584"/>
      <c r="E21" s="654"/>
      <c r="F21" s="527" t="s">
        <v>430</v>
      </c>
      <c r="G21" s="677">
        <v>0.33</v>
      </c>
      <c r="H21" s="666"/>
      <c r="I21" s="589" t="s">
        <v>29</v>
      </c>
      <c r="J21" s="592" t="s">
        <v>42</v>
      </c>
      <c r="K21" s="593" t="s">
        <v>419</v>
      </c>
      <c r="L21" s="521" t="s">
        <v>431</v>
      </c>
      <c r="M21" s="677">
        <v>1</v>
      </c>
      <c r="N21" s="680">
        <v>45292</v>
      </c>
      <c r="O21" s="664">
        <v>45657</v>
      </c>
      <c r="P21" s="666"/>
      <c r="Q21" s="670"/>
      <c r="R21" s="415" t="s">
        <v>432</v>
      </c>
      <c r="S21" s="475" t="s">
        <v>127</v>
      </c>
      <c r="T21" s="476">
        <v>0.11</v>
      </c>
      <c r="U21" s="477">
        <v>45292</v>
      </c>
      <c r="V21" s="354">
        <v>45412</v>
      </c>
      <c r="W21" s="10">
        <f t="shared" si="2"/>
        <v>120</v>
      </c>
      <c r="X21" s="11"/>
      <c r="Y21" s="9">
        <f t="shared" si="1"/>
        <v>0</v>
      </c>
      <c r="Z21" s="12"/>
      <c r="AA21" s="13"/>
    </row>
    <row r="22" spans="1:27" ht="144">
      <c r="A22" s="647"/>
      <c r="B22" s="650"/>
      <c r="C22" s="581"/>
      <c r="D22" s="584"/>
      <c r="E22" s="654"/>
      <c r="F22" s="582"/>
      <c r="G22" s="678"/>
      <c r="H22" s="667"/>
      <c r="I22" s="590"/>
      <c r="J22" s="581"/>
      <c r="K22" s="584"/>
      <c r="L22" s="585"/>
      <c r="M22" s="678"/>
      <c r="N22" s="681"/>
      <c r="O22" s="665"/>
      <c r="P22" s="667"/>
      <c r="Q22" s="671"/>
      <c r="R22" s="415" t="s">
        <v>604</v>
      </c>
      <c r="S22" s="475" t="s">
        <v>127</v>
      </c>
      <c r="T22" s="476">
        <v>0.11</v>
      </c>
      <c r="U22" s="477">
        <v>45413</v>
      </c>
      <c r="V22" s="354">
        <v>45535</v>
      </c>
      <c r="W22" s="16">
        <f t="shared" si="2"/>
        <v>122</v>
      </c>
      <c r="X22" s="66"/>
      <c r="Y22" s="403"/>
      <c r="Z22" s="23"/>
      <c r="AA22" s="67"/>
    </row>
    <row r="23" spans="1:27" ht="144">
      <c r="A23" s="647"/>
      <c r="B23" s="650"/>
      <c r="C23" s="581"/>
      <c r="D23" s="584"/>
      <c r="E23" s="654"/>
      <c r="F23" s="582"/>
      <c r="G23" s="678"/>
      <c r="H23" s="667"/>
      <c r="I23" s="590"/>
      <c r="J23" s="581"/>
      <c r="K23" s="584"/>
      <c r="L23" s="585"/>
      <c r="M23" s="678"/>
      <c r="N23" s="681"/>
      <c r="O23" s="665"/>
      <c r="P23" s="667"/>
      <c r="Q23" s="671"/>
      <c r="R23" s="415" t="s">
        <v>605</v>
      </c>
      <c r="S23" s="475" t="s">
        <v>127</v>
      </c>
      <c r="T23" s="476">
        <v>0.11</v>
      </c>
      <c r="U23" s="477">
        <v>45536</v>
      </c>
      <c r="V23" s="354">
        <v>45657</v>
      </c>
      <c r="W23" s="16">
        <f t="shared" si="2"/>
        <v>121</v>
      </c>
      <c r="X23" s="66"/>
      <c r="Y23" s="403"/>
      <c r="Z23" s="23"/>
      <c r="AA23" s="67"/>
    </row>
    <row r="24" spans="1:27" ht="129.6">
      <c r="A24" s="647"/>
      <c r="B24" s="650"/>
      <c r="C24" s="581"/>
      <c r="D24" s="584"/>
      <c r="E24" s="654"/>
      <c r="F24" s="528"/>
      <c r="G24" s="522"/>
      <c r="H24" s="668"/>
      <c r="I24" s="590"/>
      <c r="J24" s="581"/>
      <c r="K24" s="584"/>
      <c r="L24" s="522"/>
      <c r="M24" s="679"/>
      <c r="N24" s="522"/>
      <c r="O24" s="513"/>
      <c r="P24" s="668"/>
      <c r="Q24" s="672"/>
      <c r="R24" s="328" t="s">
        <v>433</v>
      </c>
      <c r="S24" s="462" t="s">
        <v>127</v>
      </c>
      <c r="T24" s="469">
        <v>0.11</v>
      </c>
      <c r="U24" s="58">
        <v>45292</v>
      </c>
      <c r="V24" s="358">
        <v>45381</v>
      </c>
      <c r="W24" s="16">
        <f t="shared" si="2"/>
        <v>89</v>
      </c>
      <c r="X24" s="17"/>
      <c r="Y24" s="15">
        <f t="shared" ref="Y24:Y29" si="3">IF(X24="ejecutado",1,0)</f>
        <v>0</v>
      </c>
      <c r="Z24" s="18"/>
      <c r="AA24" s="19"/>
    </row>
    <row r="25" spans="1:27" ht="129.6">
      <c r="A25" s="647"/>
      <c r="B25" s="650"/>
      <c r="C25" s="581"/>
      <c r="D25" s="584"/>
      <c r="E25" s="654"/>
      <c r="F25" s="528"/>
      <c r="G25" s="522"/>
      <c r="H25" s="668"/>
      <c r="I25" s="590"/>
      <c r="J25" s="581"/>
      <c r="K25" s="584"/>
      <c r="L25" s="522"/>
      <c r="M25" s="679"/>
      <c r="N25" s="522"/>
      <c r="O25" s="513"/>
      <c r="P25" s="668"/>
      <c r="Q25" s="672"/>
      <c r="R25" s="328" t="s">
        <v>606</v>
      </c>
      <c r="S25" s="462" t="s">
        <v>127</v>
      </c>
      <c r="T25" s="469">
        <v>0.11</v>
      </c>
      <c r="U25" s="58">
        <v>45383</v>
      </c>
      <c r="V25" s="358">
        <v>45473</v>
      </c>
      <c r="W25" s="16">
        <f t="shared" si="2"/>
        <v>90</v>
      </c>
      <c r="X25" s="17"/>
      <c r="Y25" s="15"/>
      <c r="Z25" s="18"/>
      <c r="AA25" s="19"/>
    </row>
    <row r="26" spans="1:27" ht="129.6">
      <c r="A26" s="647"/>
      <c r="B26" s="650"/>
      <c r="C26" s="581"/>
      <c r="D26" s="584"/>
      <c r="E26" s="654"/>
      <c r="F26" s="528"/>
      <c r="G26" s="522"/>
      <c r="H26" s="668"/>
      <c r="I26" s="590"/>
      <c r="J26" s="581"/>
      <c r="K26" s="584"/>
      <c r="L26" s="522"/>
      <c r="M26" s="679"/>
      <c r="N26" s="522"/>
      <c r="O26" s="513"/>
      <c r="P26" s="668"/>
      <c r="Q26" s="672"/>
      <c r="R26" s="328" t="s">
        <v>607</v>
      </c>
      <c r="S26" s="462" t="s">
        <v>127</v>
      </c>
      <c r="T26" s="469">
        <v>0.11</v>
      </c>
      <c r="U26" s="58">
        <v>45474</v>
      </c>
      <c r="V26" s="358">
        <v>45565</v>
      </c>
      <c r="W26" s="16">
        <f t="shared" si="2"/>
        <v>91</v>
      </c>
      <c r="X26" s="17"/>
      <c r="Y26" s="15"/>
      <c r="Z26" s="18"/>
      <c r="AA26" s="19"/>
    </row>
    <row r="27" spans="1:27" ht="129.6">
      <c r="A27" s="647"/>
      <c r="B27" s="650"/>
      <c r="C27" s="581"/>
      <c r="D27" s="584"/>
      <c r="E27" s="654"/>
      <c r="F27" s="528"/>
      <c r="G27" s="522"/>
      <c r="H27" s="668"/>
      <c r="I27" s="590"/>
      <c r="J27" s="581"/>
      <c r="K27" s="584"/>
      <c r="L27" s="522"/>
      <c r="M27" s="679"/>
      <c r="N27" s="522"/>
      <c r="O27" s="513"/>
      <c r="P27" s="668"/>
      <c r="Q27" s="672"/>
      <c r="R27" s="328" t="s">
        <v>608</v>
      </c>
      <c r="S27" s="462" t="s">
        <v>127</v>
      </c>
      <c r="T27" s="469">
        <v>0.11</v>
      </c>
      <c r="U27" s="58">
        <v>45566</v>
      </c>
      <c r="V27" s="358">
        <v>45657</v>
      </c>
      <c r="W27" s="16">
        <f t="shared" si="2"/>
        <v>91</v>
      </c>
      <c r="X27" s="17"/>
      <c r="Y27" s="15"/>
      <c r="Z27" s="18"/>
      <c r="AA27" s="19"/>
    </row>
    <row r="28" spans="1:27" ht="129.6">
      <c r="A28" s="647"/>
      <c r="B28" s="650"/>
      <c r="C28" s="581"/>
      <c r="D28" s="584"/>
      <c r="E28" s="654"/>
      <c r="F28" s="528"/>
      <c r="G28" s="522"/>
      <c r="H28" s="668"/>
      <c r="I28" s="590"/>
      <c r="J28" s="581"/>
      <c r="K28" s="584"/>
      <c r="L28" s="522"/>
      <c r="M28" s="522"/>
      <c r="N28" s="522"/>
      <c r="O28" s="513"/>
      <c r="P28" s="668"/>
      <c r="Q28" s="672"/>
      <c r="R28" s="328" t="s">
        <v>434</v>
      </c>
      <c r="S28" s="462" t="s">
        <v>127</v>
      </c>
      <c r="T28" s="469">
        <v>0.11</v>
      </c>
      <c r="U28" s="58">
        <v>45352</v>
      </c>
      <c r="V28" s="358">
        <v>45381</v>
      </c>
      <c r="W28" s="16">
        <f t="shared" si="2"/>
        <v>29</v>
      </c>
      <c r="X28" s="17"/>
      <c r="Y28" s="15">
        <f t="shared" si="3"/>
        <v>0</v>
      </c>
      <c r="Z28" s="18"/>
      <c r="AA28" s="19"/>
    </row>
    <row r="29" spans="1:27" ht="130.19999999999999" thickBot="1">
      <c r="A29" s="648"/>
      <c r="B29" s="651"/>
      <c r="C29" s="652"/>
      <c r="D29" s="600"/>
      <c r="E29" s="655"/>
      <c r="F29" s="529"/>
      <c r="G29" s="523"/>
      <c r="H29" s="669"/>
      <c r="I29" s="591"/>
      <c r="J29" s="652"/>
      <c r="K29" s="600"/>
      <c r="L29" s="523"/>
      <c r="M29" s="523"/>
      <c r="N29" s="523"/>
      <c r="O29" s="514"/>
      <c r="P29" s="669"/>
      <c r="Q29" s="673"/>
      <c r="R29" s="478" t="s">
        <v>435</v>
      </c>
      <c r="S29" s="471" t="s">
        <v>127</v>
      </c>
      <c r="T29" s="479">
        <v>0.12</v>
      </c>
      <c r="U29" s="473">
        <v>45292</v>
      </c>
      <c r="V29" s="474">
        <v>45412</v>
      </c>
      <c r="W29" s="185">
        <f t="shared" si="2"/>
        <v>120</v>
      </c>
      <c r="X29" s="147"/>
      <c r="Y29" s="141">
        <f t="shared" si="3"/>
        <v>0</v>
      </c>
      <c r="Z29" s="148"/>
      <c r="AA29" s="149"/>
    </row>
  </sheetData>
  <mergeCells count="55">
    <mergeCell ref="O21:O29"/>
    <mergeCell ref="P21:P29"/>
    <mergeCell ref="Q21:Q29"/>
    <mergeCell ref="Q14:Q20"/>
    <mergeCell ref="F21:F29"/>
    <mergeCell ref="G21:G29"/>
    <mergeCell ref="H21:H29"/>
    <mergeCell ref="I21:I29"/>
    <mergeCell ref="J21:J29"/>
    <mergeCell ref="K21:K29"/>
    <mergeCell ref="L21:L29"/>
    <mergeCell ref="M21:M29"/>
    <mergeCell ref="N21:N29"/>
    <mergeCell ref="K14:K20"/>
    <mergeCell ref="L14:L20"/>
    <mergeCell ref="M14:M20"/>
    <mergeCell ref="L8:L13"/>
    <mergeCell ref="N14:N20"/>
    <mergeCell ref="O14:O20"/>
    <mergeCell ref="P14:P20"/>
    <mergeCell ref="M8:M13"/>
    <mergeCell ref="N8:N13"/>
    <mergeCell ref="O8:O13"/>
    <mergeCell ref="P8:P13"/>
    <mergeCell ref="G8:G13"/>
    <mergeCell ref="H8:H13"/>
    <mergeCell ref="I8:I13"/>
    <mergeCell ref="J8:J13"/>
    <mergeCell ref="K8:K13"/>
    <mergeCell ref="F14:F20"/>
    <mergeCell ref="G14:G20"/>
    <mergeCell ref="H14:H20"/>
    <mergeCell ref="I14:I20"/>
    <mergeCell ref="J14:J20"/>
    <mergeCell ref="X6:X7"/>
    <mergeCell ref="Y6:Y7"/>
    <mergeCell ref="Z6:AA6"/>
    <mergeCell ref="D7:E7"/>
    <mergeCell ref="A8:A29"/>
    <mergeCell ref="B8:B29"/>
    <mergeCell ref="C8:C29"/>
    <mergeCell ref="D8:D29"/>
    <mergeCell ref="E8:E29"/>
    <mergeCell ref="F8:F13"/>
    <mergeCell ref="A6:A7"/>
    <mergeCell ref="B6:E6"/>
    <mergeCell ref="F6:I6"/>
    <mergeCell ref="J6:Q6"/>
    <mergeCell ref="R6:V6"/>
    <mergeCell ref="Q8:Q13"/>
    <mergeCell ref="B2:D4"/>
    <mergeCell ref="E2:AA2"/>
    <mergeCell ref="E3:P3"/>
    <mergeCell ref="Q3:AA3"/>
    <mergeCell ref="E4:AA4"/>
  </mergeCells>
  <dataValidations count="4">
    <dataValidation type="list" allowBlank="1" showInputMessage="1" showErrorMessage="1" sqref="F14:F29" xr:uid="{372FF164-5721-469C-B911-A52A8D409549}">
      <formula1>INDIRECT($D14)</formula1>
    </dataValidation>
    <dataValidation type="list" allowBlank="1" showInputMessage="1" showErrorMessage="1" sqref="F8:F13" xr:uid="{1822D368-5D37-4755-BCEC-1E8A365BD3BA}">
      <formula1>INDIRECT($D$8)</formula1>
    </dataValidation>
    <dataValidation type="list" allowBlank="1" showInputMessage="1" showErrorMessage="1" sqref="K14:K20" xr:uid="{BC5D9E3E-8DDC-4ED7-B234-FD922A4B79E4}">
      <formula1>$H$4:$H$13</formula1>
    </dataValidation>
    <dataValidation type="list" allowBlank="1" showInputMessage="1" showErrorMessage="1" sqref="J14:J20" xr:uid="{F5E7D737-8FA3-464E-95AD-1ABDF472D21B}">
      <formula1>$G$4:$G$13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9"/>
  <sheetViews>
    <sheetView topLeftCell="A5" zoomScale="59" zoomScaleNormal="59" workbookViewId="0">
      <selection activeCell="R16" sqref="R16"/>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33.8867187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s="237" customFormat="1" ht="16.2" thickBot="1">
      <c r="R1" s="238"/>
    </row>
    <row r="2" spans="1:31" s="237" customFormat="1" ht="45" customHeight="1" thickBot="1">
      <c r="B2" s="731"/>
      <c r="C2" s="732"/>
      <c r="D2" s="733"/>
      <c r="E2" s="740" t="s">
        <v>0</v>
      </c>
      <c r="F2" s="741"/>
      <c r="G2" s="741"/>
      <c r="H2" s="741"/>
      <c r="I2" s="741"/>
      <c r="J2" s="741"/>
      <c r="K2" s="741"/>
      <c r="L2" s="741"/>
      <c r="M2" s="741"/>
      <c r="N2" s="741"/>
      <c r="O2" s="741"/>
      <c r="P2" s="741"/>
      <c r="Q2" s="741"/>
      <c r="R2" s="741"/>
      <c r="S2" s="741"/>
      <c r="T2" s="741"/>
      <c r="U2" s="741"/>
      <c r="V2" s="741"/>
      <c r="W2" s="741"/>
      <c r="X2" s="741"/>
      <c r="Y2" s="741"/>
      <c r="Z2" s="741"/>
      <c r="AA2" s="742"/>
    </row>
    <row r="3" spans="1:31" s="237" customFormat="1" ht="45" customHeight="1" thickBot="1">
      <c r="B3" s="734"/>
      <c r="C3" s="735"/>
      <c r="D3" s="736"/>
      <c r="E3" s="743" t="s">
        <v>1</v>
      </c>
      <c r="F3" s="744"/>
      <c r="G3" s="744"/>
      <c r="H3" s="744"/>
      <c r="I3" s="744"/>
      <c r="J3" s="744"/>
      <c r="K3" s="744"/>
      <c r="L3" s="744"/>
      <c r="M3" s="744"/>
      <c r="N3" s="744"/>
      <c r="O3" s="744"/>
      <c r="P3" s="745"/>
      <c r="Q3" s="746" t="s">
        <v>2</v>
      </c>
      <c r="R3" s="744"/>
      <c r="S3" s="744"/>
      <c r="T3" s="744"/>
      <c r="U3" s="744"/>
      <c r="V3" s="744"/>
      <c r="W3" s="744"/>
      <c r="X3" s="744"/>
      <c r="Y3" s="744"/>
      <c r="Z3" s="744"/>
      <c r="AA3" s="747"/>
    </row>
    <row r="4" spans="1:31" s="237" customFormat="1" ht="45" customHeight="1" thickBot="1">
      <c r="B4" s="737"/>
      <c r="C4" s="738"/>
      <c r="D4" s="739"/>
      <c r="E4" s="743" t="s">
        <v>3</v>
      </c>
      <c r="F4" s="744"/>
      <c r="G4" s="744"/>
      <c r="H4" s="744"/>
      <c r="I4" s="744"/>
      <c r="J4" s="744"/>
      <c r="K4" s="744"/>
      <c r="L4" s="744"/>
      <c r="M4" s="744"/>
      <c r="N4" s="744"/>
      <c r="O4" s="744"/>
      <c r="P4" s="744"/>
      <c r="Q4" s="744"/>
      <c r="R4" s="744"/>
      <c r="S4" s="744"/>
      <c r="T4" s="744"/>
      <c r="U4" s="744"/>
      <c r="V4" s="744"/>
      <c r="W4" s="744"/>
      <c r="X4" s="744"/>
      <c r="Y4" s="744"/>
      <c r="Z4" s="744"/>
      <c r="AA4" s="747"/>
    </row>
    <row r="5" spans="1:31" s="237" customFormat="1" ht="16.2" thickBot="1">
      <c r="R5" s="238"/>
    </row>
    <row r="6" spans="1:31" s="237" customFormat="1" ht="20.25" customHeight="1" thickBot="1">
      <c r="A6" s="705" t="s">
        <v>4</v>
      </c>
      <c r="B6" s="719" t="s">
        <v>5</v>
      </c>
      <c r="C6" s="720"/>
      <c r="D6" s="720"/>
      <c r="E6" s="720"/>
      <c r="F6" s="721" t="s">
        <v>6</v>
      </c>
      <c r="G6" s="722"/>
      <c r="H6" s="722"/>
      <c r="I6" s="723"/>
      <c r="J6" s="724" t="s">
        <v>7</v>
      </c>
      <c r="K6" s="724"/>
      <c r="L6" s="724"/>
      <c r="M6" s="724"/>
      <c r="N6" s="724"/>
      <c r="O6" s="724"/>
      <c r="P6" s="724"/>
      <c r="Q6" s="725"/>
      <c r="R6" s="726" t="s">
        <v>8</v>
      </c>
      <c r="S6" s="727"/>
      <c r="T6" s="727"/>
      <c r="U6" s="727"/>
      <c r="V6" s="728"/>
      <c r="W6" s="239"/>
      <c r="X6" s="709" t="s">
        <v>9</v>
      </c>
      <c r="Y6" s="711" t="s">
        <v>10</v>
      </c>
      <c r="Z6" s="692" t="s">
        <v>11</v>
      </c>
      <c r="AA6" s="693"/>
    </row>
    <row r="7" spans="1:31" s="237" customFormat="1" ht="47.4" thickBot="1">
      <c r="A7" s="706"/>
      <c r="B7" s="240" t="s">
        <v>12</v>
      </c>
      <c r="C7" s="241" t="s">
        <v>13</v>
      </c>
      <c r="D7" s="729" t="s">
        <v>14</v>
      </c>
      <c r="E7" s="730"/>
      <c r="F7" s="242" t="s">
        <v>15</v>
      </c>
      <c r="G7" s="243" t="s">
        <v>16</v>
      </c>
      <c r="H7" s="243" t="s">
        <v>10</v>
      </c>
      <c r="I7" s="244" t="s">
        <v>17</v>
      </c>
      <c r="J7" s="245" t="s">
        <v>18</v>
      </c>
      <c r="K7" s="246" t="s">
        <v>19</v>
      </c>
      <c r="L7" s="246" t="s">
        <v>33</v>
      </c>
      <c r="M7" s="246" t="s">
        <v>20</v>
      </c>
      <c r="N7" s="246" t="s">
        <v>21</v>
      </c>
      <c r="O7" s="246" t="s">
        <v>34</v>
      </c>
      <c r="P7" s="246" t="s">
        <v>22</v>
      </c>
      <c r="Q7" s="247" t="s">
        <v>10</v>
      </c>
      <c r="R7" s="248" t="s">
        <v>23</v>
      </c>
      <c r="S7" s="249" t="s">
        <v>24</v>
      </c>
      <c r="T7" s="249" t="s">
        <v>16</v>
      </c>
      <c r="U7" s="249" t="s">
        <v>35</v>
      </c>
      <c r="V7" s="250" t="s">
        <v>36</v>
      </c>
      <c r="W7" s="251"/>
      <c r="X7" s="710"/>
      <c r="Y7" s="712"/>
      <c r="Z7" s="252" t="s">
        <v>25</v>
      </c>
      <c r="AA7" s="253" t="s">
        <v>26</v>
      </c>
    </row>
    <row r="8" spans="1:31" s="237" customFormat="1" ht="90" customHeight="1">
      <c r="A8" s="694">
        <v>1</v>
      </c>
      <c r="B8" s="696" t="s">
        <v>319</v>
      </c>
      <c r="C8" s="699" t="s">
        <v>320</v>
      </c>
      <c r="D8" s="699" t="s">
        <v>27</v>
      </c>
      <c r="E8" s="702" t="str">
        <f>VLOOKUP(D8,'[4]Vinculos '!$D$3:$E$8,2,FALSE)</f>
        <v>3. Mejorar el estado de la malla vial local, intermedia, rural, y de la ciclo-infraestructura de Bogotá D.C., a través de la formulación e implementación de un modelo de conservación.</v>
      </c>
      <c r="F8" s="696" t="s">
        <v>196</v>
      </c>
      <c r="G8" s="748">
        <v>1</v>
      </c>
      <c r="H8" s="751"/>
      <c r="I8" s="754" t="s">
        <v>29</v>
      </c>
      <c r="J8" s="696" t="s">
        <v>186</v>
      </c>
      <c r="K8" s="754" t="s">
        <v>187</v>
      </c>
      <c r="L8" s="707" t="s">
        <v>321</v>
      </c>
      <c r="M8" s="713">
        <v>0.25</v>
      </c>
      <c r="N8" s="715">
        <v>45293</v>
      </c>
      <c r="O8" s="715">
        <v>45656</v>
      </c>
      <c r="P8" s="716" t="s">
        <v>322</v>
      </c>
      <c r="Q8" s="682"/>
      <c r="R8" s="254" t="s">
        <v>354</v>
      </c>
      <c r="S8" s="308" t="s">
        <v>53</v>
      </c>
      <c r="T8" s="255">
        <v>0.3</v>
      </c>
      <c r="U8" s="256">
        <v>45293</v>
      </c>
      <c r="V8" s="257">
        <v>45382</v>
      </c>
      <c r="W8" s="258">
        <f t="shared" ref="W8:W15" si="0">V8-U8</f>
        <v>89</v>
      </c>
      <c r="X8" s="259"/>
      <c r="Y8" s="260"/>
      <c r="Z8" s="260"/>
      <c r="AA8" s="261"/>
      <c r="AB8" s="262"/>
      <c r="AC8" s="262"/>
      <c r="AD8" s="262"/>
      <c r="AE8" s="262"/>
    </row>
    <row r="9" spans="1:31" s="237" customFormat="1" ht="45.75" customHeight="1">
      <c r="A9" s="695"/>
      <c r="B9" s="697"/>
      <c r="C9" s="700"/>
      <c r="D9" s="700"/>
      <c r="E9" s="703"/>
      <c r="F9" s="697"/>
      <c r="G9" s="749"/>
      <c r="H9" s="752"/>
      <c r="I9" s="755"/>
      <c r="J9" s="697"/>
      <c r="K9" s="755"/>
      <c r="L9" s="708"/>
      <c r="M9" s="714"/>
      <c r="N9" s="714"/>
      <c r="O9" s="714"/>
      <c r="P9" s="717"/>
      <c r="Q9" s="718"/>
      <c r="R9" s="263" t="s">
        <v>323</v>
      </c>
      <c r="S9" s="309" t="s">
        <v>53</v>
      </c>
      <c r="T9" s="264">
        <v>0.3</v>
      </c>
      <c r="U9" s="265">
        <v>45383</v>
      </c>
      <c r="V9" s="266">
        <v>45473</v>
      </c>
      <c r="W9" s="267">
        <f t="shared" si="0"/>
        <v>90</v>
      </c>
      <c r="X9" s="268"/>
      <c r="Y9" s="269"/>
      <c r="Z9" s="269"/>
      <c r="AA9" s="270"/>
      <c r="AB9" s="262"/>
      <c r="AC9" s="262"/>
      <c r="AD9" s="262"/>
      <c r="AE9" s="262"/>
    </row>
    <row r="10" spans="1:31" s="237" customFormat="1" ht="31.8" thickBot="1">
      <c r="A10" s="695"/>
      <c r="B10" s="697"/>
      <c r="C10" s="700"/>
      <c r="D10" s="700"/>
      <c r="E10" s="703"/>
      <c r="F10" s="697"/>
      <c r="G10" s="749"/>
      <c r="H10" s="752"/>
      <c r="I10" s="755"/>
      <c r="J10" s="697"/>
      <c r="K10" s="755"/>
      <c r="L10" s="708"/>
      <c r="M10" s="714"/>
      <c r="N10" s="714"/>
      <c r="O10" s="714"/>
      <c r="P10" s="717"/>
      <c r="Q10" s="718"/>
      <c r="R10" s="263" t="s">
        <v>324</v>
      </c>
      <c r="S10" s="309" t="s">
        <v>53</v>
      </c>
      <c r="T10" s="264">
        <v>0.4</v>
      </c>
      <c r="U10" s="265">
        <v>45474</v>
      </c>
      <c r="V10" s="266">
        <v>45656</v>
      </c>
      <c r="W10" s="267">
        <f t="shared" si="0"/>
        <v>182</v>
      </c>
      <c r="X10" s="268"/>
      <c r="Y10" s="269"/>
      <c r="Z10" s="269"/>
      <c r="AA10" s="270"/>
      <c r="AB10" s="262"/>
      <c r="AC10" s="262"/>
      <c r="AD10" s="262"/>
      <c r="AE10" s="262"/>
    </row>
    <row r="11" spans="1:31" s="237" customFormat="1" ht="62.25" customHeight="1">
      <c r="A11" s="695"/>
      <c r="B11" s="697"/>
      <c r="C11" s="700"/>
      <c r="D11" s="700"/>
      <c r="E11" s="703"/>
      <c r="F11" s="697"/>
      <c r="G11" s="749"/>
      <c r="H11" s="752"/>
      <c r="I11" s="755"/>
      <c r="J11" s="697"/>
      <c r="K11" s="755"/>
      <c r="L11" s="757" t="s">
        <v>325</v>
      </c>
      <c r="M11" s="713">
        <v>0.25</v>
      </c>
      <c r="N11" s="715">
        <v>45293</v>
      </c>
      <c r="O11" s="715">
        <v>45657</v>
      </c>
      <c r="P11" s="684" t="s">
        <v>322</v>
      </c>
      <c r="Q11" s="682"/>
      <c r="R11" s="254" t="s">
        <v>355</v>
      </c>
      <c r="S11" s="308" t="s">
        <v>53</v>
      </c>
      <c r="T11" s="255">
        <v>0.5</v>
      </c>
      <c r="U11" s="256">
        <v>45293</v>
      </c>
      <c r="V11" s="257">
        <v>45473</v>
      </c>
      <c r="W11" s="258">
        <f t="shared" si="0"/>
        <v>180</v>
      </c>
      <c r="X11" s="259"/>
      <c r="Y11" s="260"/>
      <c r="Z11" s="260"/>
      <c r="AA11" s="261"/>
    </row>
    <row r="12" spans="1:31" s="237" customFormat="1" ht="31.8" thickBot="1">
      <c r="A12" s="695"/>
      <c r="B12" s="697"/>
      <c r="C12" s="700"/>
      <c r="D12" s="700"/>
      <c r="E12" s="703"/>
      <c r="F12" s="697"/>
      <c r="G12" s="749"/>
      <c r="H12" s="752"/>
      <c r="I12" s="755"/>
      <c r="J12" s="697"/>
      <c r="K12" s="755"/>
      <c r="L12" s="758"/>
      <c r="M12" s="685"/>
      <c r="N12" s="685"/>
      <c r="O12" s="685"/>
      <c r="P12" s="685"/>
      <c r="Q12" s="683"/>
      <c r="R12" s="310" t="s">
        <v>356</v>
      </c>
      <c r="S12" s="311" t="s">
        <v>53</v>
      </c>
      <c r="T12" s="312">
        <v>0.5</v>
      </c>
      <c r="U12" s="313">
        <v>45474</v>
      </c>
      <c r="V12" s="314">
        <v>45656</v>
      </c>
      <c r="W12" s="275">
        <f t="shared" si="0"/>
        <v>182</v>
      </c>
      <c r="X12" s="315"/>
      <c r="Y12" s="316"/>
      <c r="Z12" s="316"/>
      <c r="AA12" s="317"/>
    </row>
    <row r="13" spans="1:31" s="237" customFormat="1" ht="76.5" customHeight="1">
      <c r="A13" s="695"/>
      <c r="B13" s="697"/>
      <c r="C13" s="700"/>
      <c r="D13" s="700"/>
      <c r="E13" s="703"/>
      <c r="F13" s="697"/>
      <c r="G13" s="749"/>
      <c r="H13" s="752"/>
      <c r="I13" s="755"/>
      <c r="J13" s="697"/>
      <c r="K13" s="755"/>
      <c r="L13" s="759" t="s">
        <v>326</v>
      </c>
      <c r="M13" s="749">
        <v>0.25</v>
      </c>
      <c r="N13" s="715">
        <v>45293</v>
      </c>
      <c r="O13" s="715">
        <v>45657</v>
      </c>
      <c r="P13" s="684" t="s">
        <v>322</v>
      </c>
      <c r="Q13" s="686"/>
      <c r="R13" s="279" t="s">
        <v>357</v>
      </c>
      <c r="S13" s="308" t="s">
        <v>53</v>
      </c>
      <c r="T13" s="255">
        <v>0.5</v>
      </c>
      <c r="U13" s="256">
        <v>45413</v>
      </c>
      <c r="V13" s="257">
        <v>45473</v>
      </c>
      <c r="W13" s="258">
        <f t="shared" si="0"/>
        <v>60</v>
      </c>
      <c r="X13" s="259"/>
      <c r="Y13" s="260"/>
      <c r="Z13" s="260"/>
      <c r="AA13" s="261"/>
    </row>
    <row r="14" spans="1:31" s="237" customFormat="1" ht="81.75" customHeight="1" thickBot="1">
      <c r="A14" s="695"/>
      <c r="B14" s="697"/>
      <c r="C14" s="700"/>
      <c r="D14" s="700"/>
      <c r="E14" s="703"/>
      <c r="F14" s="697"/>
      <c r="G14" s="749"/>
      <c r="H14" s="752"/>
      <c r="I14" s="755"/>
      <c r="J14" s="697"/>
      <c r="K14" s="755"/>
      <c r="L14" s="759"/>
      <c r="M14" s="749"/>
      <c r="N14" s="685"/>
      <c r="O14" s="685"/>
      <c r="P14" s="685"/>
      <c r="Q14" s="687"/>
      <c r="R14" s="282" t="s">
        <v>358</v>
      </c>
      <c r="S14" s="271" t="s">
        <v>53</v>
      </c>
      <c r="T14" s="272">
        <v>0.5</v>
      </c>
      <c r="U14" s="318">
        <v>45474</v>
      </c>
      <c r="V14" s="319">
        <v>45657</v>
      </c>
      <c r="W14" s="267"/>
      <c r="X14" s="276"/>
      <c r="Y14" s="277"/>
      <c r="Z14" s="277"/>
      <c r="AA14" s="278"/>
    </row>
    <row r="15" spans="1:31" s="237" customFormat="1" ht="93.6">
      <c r="A15" s="695"/>
      <c r="B15" s="697"/>
      <c r="C15" s="700"/>
      <c r="D15" s="700"/>
      <c r="E15" s="703"/>
      <c r="F15" s="697"/>
      <c r="G15" s="749"/>
      <c r="H15" s="752"/>
      <c r="I15" s="755"/>
      <c r="J15" s="697"/>
      <c r="K15" s="755"/>
      <c r="L15" s="760" t="s">
        <v>327</v>
      </c>
      <c r="M15" s="748">
        <v>0.25</v>
      </c>
      <c r="N15" s="688" t="s">
        <v>328</v>
      </c>
      <c r="O15" s="762">
        <v>45656</v>
      </c>
      <c r="P15" s="688" t="s">
        <v>322</v>
      </c>
      <c r="Q15" s="690"/>
      <c r="R15" s="283" t="s">
        <v>359</v>
      </c>
      <c r="S15" s="308" t="s">
        <v>53</v>
      </c>
      <c r="T15" s="255">
        <v>0.5</v>
      </c>
      <c r="U15" s="308" t="s">
        <v>329</v>
      </c>
      <c r="V15" s="284" t="s">
        <v>330</v>
      </c>
      <c r="W15" s="285" t="e">
        <f t="shared" si="0"/>
        <v>#VALUE!</v>
      </c>
      <c r="X15" s="280"/>
      <c r="Y15" s="280"/>
      <c r="Z15" s="280"/>
      <c r="AA15" s="281"/>
    </row>
    <row r="16" spans="1:31" s="237" customFormat="1" ht="108" customHeight="1" thickBot="1">
      <c r="A16" s="695"/>
      <c r="B16" s="698"/>
      <c r="C16" s="701"/>
      <c r="D16" s="701"/>
      <c r="E16" s="704"/>
      <c r="F16" s="698"/>
      <c r="G16" s="750"/>
      <c r="H16" s="753"/>
      <c r="I16" s="756"/>
      <c r="J16" s="698"/>
      <c r="K16" s="756"/>
      <c r="L16" s="761"/>
      <c r="M16" s="750"/>
      <c r="N16" s="689"/>
      <c r="O16" s="689"/>
      <c r="P16" s="689"/>
      <c r="Q16" s="691"/>
      <c r="R16" s="286" t="s">
        <v>360</v>
      </c>
      <c r="S16" s="271" t="s">
        <v>53</v>
      </c>
      <c r="T16" s="272">
        <v>0.5</v>
      </c>
      <c r="U16" s="273">
        <v>45474</v>
      </c>
      <c r="V16" s="274">
        <v>45656</v>
      </c>
      <c r="W16" s="287"/>
      <c r="X16" s="277"/>
      <c r="Y16" s="277"/>
      <c r="Z16" s="277"/>
      <c r="AA16" s="278"/>
    </row>
    <row r="17" spans="18:18" s="237" customFormat="1" ht="15.6"/>
    <row r="18" spans="18:18" s="237" customFormat="1" ht="15.6"/>
    <row r="19" spans="18:18" s="237" customFormat="1" ht="15.6">
      <c r="R19" s="238"/>
    </row>
  </sheetData>
  <mergeCells count="49">
    <mergeCell ref="K8:K16"/>
    <mergeCell ref="L11:L12"/>
    <mergeCell ref="M11:M12"/>
    <mergeCell ref="N11:N12"/>
    <mergeCell ref="O11:O12"/>
    <mergeCell ref="L13:L14"/>
    <mergeCell ref="M13:M14"/>
    <mergeCell ref="N13:N14"/>
    <mergeCell ref="O13:O14"/>
    <mergeCell ref="L15:L16"/>
    <mergeCell ref="M15:M16"/>
    <mergeCell ref="N15:N16"/>
    <mergeCell ref="O15:O16"/>
    <mergeCell ref="F8:F16"/>
    <mergeCell ref="G8:G16"/>
    <mergeCell ref="H8:H16"/>
    <mergeCell ref="I8:I16"/>
    <mergeCell ref="J8:J16"/>
    <mergeCell ref="B2:D4"/>
    <mergeCell ref="E2:AA2"/>
    <mergeCell ref="E3:P3"/>
    <mergeCell ref="Q3:AA3"/>
    <mergeCell ref="E4:AA4"/>
    <mergeCell ref="B6:E6"/>
    <mergeCell ref="F6:I6"/>
    <mergeCell ref="J6:Q6"/>
    <mergeCell ref="R6:V6"/>
    <mergeCell ref="D7:E7"/>
    <mergeCell ref="Z6:AA6"/>
    <mergeCell ref="A8:A16"/>
    <mergeCell ref="B8:B16"/>
    <mergeCell ref="C8:C16"/>
    <mergeCell ref="D8:D16"/>
    <mergeCell ref="E8:E16"/>
    <mergeCell ref="A6:A7"/>
    <mergeCell ref="L8:L10"/>
    <mergeCell ref="X6:X7"/>
    <mergeCell ref="Y6:Y7"/>
    <mergeCell ref="M8:M10"/>
    <mergeCell ref="N8:N10"/>
    <mergeCell ref="O8:O10"/>
    <mergeCell ref="P8:P10"/>
    <mergeCell ref="Q8:Q10"/>
    <mergeCell ref="P11:P12"/>
    <mergeCell ref="Q11:Q12"/>
    <mergeCell ref="P13:P14"/>
    <mergeCell ref="Q13:Q14"/>
    <mergeCell ref="P15:P16"/>
    <mergeCell ref="Q15:Q16"/>
  </mergeCells>
  <dataValidations count="1">
    <dataValidation type="list" allowBlank="1" showInputMessage="1" showErrorMessage="1" sqref="F8" xr:uid="{00000000-0002-0000-0500-000000000000}">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'C:\Users\cristina.sierra\Downloads\[Plan de Accion Proceso PCI 2024 - SPC.xlsx]Vinculos '!#REF!</xm:f>
          </x14:formula1>
          <xm:sqref>X8:X16 I8:K8 B8:D8 S8:S16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83"/>
  <sheetViews>
    <sheetView zoomScale="58" zoomScaleNormal="58" workbookViewId="0">
      <selection activeCell="E8" sqref="E8:E25"/>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9"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72.664062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27" ht="15" thickBot="1"/>
    <row r="2" spans="1:27"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27"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27"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27" ht="15" thickBot="1"/>
    <row r="6" spans="1:27" ht="20.25" customHeight="1" thickBot="1">
      <c r="A6" s="530" t="s">
        <v>4</v>
      </c>
      <c r="B6" s="540" t="s">
        <v>5</v>
      </c>
      <c r="C6" s="541"/>
      <c r="D6" s="541"/>
      <c r="E6" s="541"/>
      <c r="F6" s="542" t="s">
        <v>57</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27" ht="70.2" thickBot="1">
      <c r="A7" s="604"/>
      <c r="B7" s="89" t="s">
        <v>12</v>
      </c>
      <c r="C7" s="5" t="s">
        <v>13</v>
      </c>
      <c r="D7" s="607" t="s">
        <v>14</v>
      </c>
      <c r="E7" s="608"/>
      <c r="F7" s="90" t="s">
        <v>58</v>
      </c>
      <c r="G7" s="91" t="s">
        <v>16</v>
      </c>
      <c r="H7" s="91" t="s">
        <v>10</v>
      </c>
      <c r="I7" s="92" t="s">
        <v>59</v>
      </c>
      <c r="J7" s="177" t="s">
        <v>18</v>
      </c>
      <c r="K7" s="178" t="s">
        <v>19</v>
      </c>
      <c r="L7" s="178" t="s">
        <v>33</v>
      </c>
      <c r="M7" s="178" t="s">
        <v>20</v>
      </c>
      <c r="N7" s="178" t="s">
        <v>21</v>
      </c>
      <c r="O7" s="178" t="s">
        <v>34</v>
      </c>
      <c r="P7" s="178" t="s">
        <v>22</v>
      </c>
      <c r="Q7" s="179" t="s">
        <v>10</v>
      </c>
      <c r="R7" s="93" t="s">
        <v>23</v>
      </c>
      <c r="S7" s="201" t="s">
        <v>24</v>
      </c>
      <c r="T7" s="94" t="s">
        <v>16</v>
      </c>
      <c r="U7" s="201" t="s">
        <v>35</v>
      </c>
      <c r="V7" s="202" t="s">
        <v>36</v>
      </c>
      <c r="W7" s="6"/>
      <c r="X7" s="605"/>
      <c r="Y7" s="606"/>
      <c r="Z7" s="7" t="s">
        <v>25</v>
      </c>
      <c r="AA7" s="8" t="s">
        <v>26</v>
      </c>
    </row>
    <row r="8" spans="1:27" ht="27.75" customHeight="1">
      <c r="A8" s="592">
        <v>1</v>
      </c>
      <c r="B8" s="592" t="s">
        <v>288</v>
      </c>
      <c r="C8" s="592" t="s">
        <v>289</v>
      </c>
      <c r="D8" s="592" t="s">
        <v>39</v>
      </c>
      <c r="E8" s="1014" t="str">
        <f>VLOOKUP(D8,'[5]Vinculos '!$D$3:$E$8,2,FALSE)</f>
        <v>2. Diseñar e implementar una estrategia de innovación que permita hacer más eficiente la gestión de la Unidad.</v>
      </c>
      <c r="F8" s="592" t="s">
        <v>40</v>
      </c>
      <c r="G8" s="777">
        <v>1</v>
      </c>
      <c r="H8" s="777">
        <v>0</v>
      </c>
      <c r="I8" s="592" t="s">
        <v>29</v>
      </c>
      <c r="J8" s="592" t="s">
        <v>89</v>
      </c>
      <c r="K8" s="592" t="s">
        <v>209</v>
      </c>
      <c r="L8" s="770" t="s">
        <v>290</v>
      </c>
      <c r="M8" s="775">
        <v>0.33</v>
      </c>
      <c r="N8" s="555">
        <v>45293</v>
      </c>
      <c r="O8" s="555">
        <v>45656</v>
      </c>
      <c r="P8" s="773" t="s">
        <v>291</v>
      </c>
      <c r="Q8" s="768">
        <v>0</v>
      </c>
      <c r="R8" s="203" t="s">
        <v>292</v>
      </c>
      <c r="S8" s="204" t="s">
        <v>53</v>
      </c>
      <c r="T8" s="205">
        <v>0.2</v>
      </c>
      <c r="U8" s="206">
        <v>45293</v>
      </c>
      <c r="V8" s="207">
        <v>45381</v>
      </c>
      <c r="W8" s="208">
        <f t="shared" ref="W8:W15" si="0">V8-U8</f>
        <v>88</v>
      </c>
      <c r="X8" s="209"/>
      <c r="Y8" s="210">
        <f t="shared" ref="Y8:Y15" si="1">IF(X8="ejecutado",1,0)</f>
        <v>0</v>
      </c>
      <c r="Z8" s="210"/>
      <c r="AA8" s="211"/>
    </row>
    <row r="9" spans="1:27" ht="18" customHeight="1">
      <c r="A9" s="581"/>
      <c r="B9" s="581"/>
      <c r="C9" s="581"/>
      <c r="D9" s="581"/>
      <c r="E9" s="1015"/>
      <c r="F9" s="581"/>
      <c r="G9" s="778"/>
      <c r="H9" s="778"/>
      <c r="I9" s="581"/>
      <c r="J9" s="581"/>
      <c r="K9" s="581"/>
      <c r="L9" s="771"/>
      <c r="M9" s="776"/>
      <c r="N9" s="574"/>
      <c r="O9" s="574"/>
      <c r="P9" s="574"/>
      <c r="Q9" s="769"/>
      <c r="R9" s="212" t="s">
        <v>293</v>
      </c>
      <c r="S9" s="213" t="s">
        <v>53</v>
      </c>
      <c r="T9" s="214">
        <v>0.15</v>
      </c>
      <c r="U9" s="215">
        <v>45293</v>
      </c>
      <c r="V9" s="216">
        <v>45381</v>
      </c>
      <c r="W9" s="73">
        <f t="shared" si="0"/>
        <v>88</v>
      </c>
      <c r="X9" s="217"/>
      <c r="Y9" s="218">
        <f t="shared" si="1"/>
        <v>0</v>
      </c>
      <c r="Z9" s="218"/>
      <c r="AA9" s="219"/>
    </row>
    <row r="10" spans="1:27" ht="18" customHeight="1">
      <c r="A10" s="581"/>
      <c r="B10" s="581"/>
      <c r="C10" s="581"/>
      <c r="D10" s="581"/>
      <c r="E10" s="1015"/>
      <c r="F10" s="581"/>
      <c r="G10" s="778"/>
      <c r="H10" s="778"/>
      <c r="I10" s="581"/>
      <c r="J10" s="581"/>
      <c r="K10" s="581"/>
      <c r="L10" s="771"/>
      <c r="M10" s="776"/>
      <c r="N10" s="574"/>
      <c r="O10" s="574"/>
      <c r="P10" s="574"/>
      <c r="Q10" s="769"/>
      <c r="R10" s="220" t="s">
        <v>294</v>
      </c>
      <c r="S10" s="213" t="s">
        <v>53</v>
      </c>
      <c r="T10" s="214">
        <v>0.2</v>
      </c>
      <c r="U10" s="215">
        <v>45293</v>
      </c>
      <c r="V10" s="216">
        <v>45381</v>
      </c>
      <c r="W10" s="73"/>
      <c r="X10" s="217"/>
      <c r="Y10" s="218"/>
      <c r="Z10" s="218"/>
      <c r="AA10" s="219"/>
    </row>
    <row r="11" spans="1:27" ht="18" customHeight="1">
      <c r="A11" s="581"/>
      <c r="B11" s="581"/>
      <c r="C11" s="581"/>
      <c r="D11" s="581"/>
      <c r="E11" s="1015"/>
      <c r="F11" s="581"/>
      <c r="G11" s="778"/>
      <c r="H11" s="778"/>
      <c r="I11" s="581"/>
      <c r="J11" s="581"/>
      <c r="K11" s="581"/>
      <c r="L11" s="771"/>
      <c r="M11" s="776"/>
      <c r="N11" s="574"/>
      <c r="O11" s="574"/>
      <c r="P11" s="574"/>
      <c r="Q11" s="769"/>
      <c r="R11" s="212" t="s">
        <v>295</v>
      </c>
      <c r="S11" s="213" t="s">
        <v>53</v>
      </c>
      <c r="T11" s="214">
        <v>0.2</v>
      </c>
      <c r="U11" s="215">
        <v>45293</v>
      </c>
      <c r="V11" s="216">
        <v>45381</v>
      </c>
      <c r="W11" s="73"/>
      <c r="X11" s="217"/>
      <c r="Y11" s="218"/>
      <c r="Z11" s="218"/>
      <c r="AA11" s="219"/>
    </row>
    <row r="12" spans="1:27" ht="18" customHeight="1">
      <c r="A12" s="581"/>
      <c r="B12" s="581"/>
      <c r="C12" s="581"/>
      <c r="D12" s="581"/>
      <c r="E12" s="1015"/>
      <c r="F12" s="581"/>
      <c r="G12" s="778"/>
      <c r="H12" s="778"/>
      <c r="I12" s="581"/>
      <c r="J12" s="581"/>
      <c r="K12" s="581"/>
      <c r="L12" s="771"/>
      <c r="M12" s="776"/>
      <c r="N12" s="574"/>
      <c r="O12" s="574"/>
      <c r="P12" s="574"/>
      <c r="Q12" s="769"/>
      <c r="R12" s="212" t="s">
        <v>296</v>
      </c>
      <c r="S12" s="213" t="s">
        <v>53</v>
      </c>
      <c r="T12" s="214">
        <v>0.1</v>
      </c>
      <c r="U12" s="215">
        <v>45383</v>
      </c>
      <c r="V12" s="216">
        <v>45473</v>
      </c>
      <c r="W12" s="73"/>
      <c r="X12" s="217"/>
      <c r="Y12" s="218"/>
      <c r="Z12" s="218"/>
      <c r="AA12" s="219"/>
    </row>
    <row r="13" spans="1:27" ht="18" customHeight="1" thickBot="1">
      <c r="A13" s="581"/>
      <c r="B13" s="581"/>
      <c r="C13" s="581"/>
      <c r="D13" s="581"/>
      <c r="E13" s="1015"/>
      <c r="F13" s="581"/>
      <c r="G13" s="778"/>
      <c r="H13" s="778"/>
      <c r="I13" s="581"/>
      <c r="J13" s="581"/>
      <c r="K13" s="581"/>
      <c r="L13" s="771"/>
      <c r="M13" s="776"/>
      <c r="N13" s="574"/>
      <c r="O13" s="574"/>
      <c r="P13" s="574"/>
      <c r="Q13" s="769"/>
      <c r="R13" s="212" t="s">
        <v>297</v>
      </c>
      <c r="S13" s="221" t="s">
        <v>53</v>
      </c>
      <c r="T13" s="214">
        <v>0.15</v>
      </c>
      <c r="U13" s="222">
        <v>45383</v>
      </c>
      <c r="V13" s="223">
        <v>45473</v>
      </c>
      <c r="W13" s="73">
        <f t="shared" si="0"/>
        <v>90</v>
      </c>
      <c r="X13" s="217"/>
      <c r="Y13" s="218">
        <f t="shared" si="1"/>
        <v>0</v>
      </c>
      <c r="Z13" s="218"/>
      <c r="AA13" s="219"/>
    </row>
    <row r="14" spans="1:27" ht="30.75" customHeight="1">
      <c r="A14" s="581"/>
      <c r="B14" s="581" t="s">
        <v>298</v>
      </c>
      <c r="C14" s="581" t="s">
        <v>289</v>
      </c>
      <c r="D14" s="581" t="s">
        <v>39</v>
      </c>
      <c r="E14" s="1015" t="str">
        <f>VLOOKUP(D14,'[5]Vinculos '!$D$3:$E$8,2,FALSE)</f>
        <v>2. Diseñar e implementar una estrategia de innovación que permita hacer más eficiente la gestión de la Unidad.</v>
      </c>
      <c r="F14" s="581" t="s">
        <v>40</v>
      </c>
      <c r="G14" s="778">
        <v>1</v>
      </c>
      <c r="H14" s="778"/>
      <c r="I14" s="581" t="s">
        <v>29</v>
      </c>
      <c r="J14" s="581" t="s">
        <v>89</v>
      </c>
      <c r="K14" s="581" t="s">
        <v>209</v>
      </c>
      <c r="L14" s="770" t="s">
        <v>299</v>
      </c>
      <c r="M14" s="775">
        <v>0.34</v>
      </c>
      <c r="N14" s="555">
        <v>45293</v>
      </c>
      <c r="O14" s="555">
        <v>45656</v>
      </c>
      <c r="P14" s="773" t="s">
        <v>291</v>
      </c>
      <c r="Q14" s="768">
        <v>0</v>
      </c>
      <c r="R14" s="203" t="s">
        <v>292</v>
      </c>
      <c r="S14" s="204" t="s">
        <v>53</v>
      </c>
      <c r="T14" s="205">
        <v>0.2</v>
      </c>
      <c r="U14" s="206">
        <v>45383</v>
      </c>
      <c r="V14" s="207">
        <v>45473</v>
      </c>
      <c r="W14" s="208">
        <f t="shared" si="0"/>
        <v>90</v>
      </c>
      <c r="X14" s="209"/>
      <c r="Y14" s="210">
        <f t="shared" si="1"/>
        <v>0</v>
      </c>
      <c r="Z14" s="210"/>
      <c r="AA14" s="211"/>
    </row>
    <row r="15" spans="1:27" ht="18" customHeight="1">
      <c r="A15" s="581"/>
      <c r="B15" s="581"/>
      <c r="C15" s="581"/>
      <c r="D15" s="581"/>
      <c r="E15" s="1015"/>
      <c r="F15" s="581"/>
      <c r="G15" s="778"/>
      <c r="H15" s="778"/>
      <c r="I15" s="581"/>
      <c r="J15" s="581"/>
      <c r="K15" s="581"/>
      <c r="L15" s="771"/>
      <c r="M15" s="776"/>
      <c r="N15" s="574"/>
      <c r="O15" s="574"/>
      <c r="P15" s="574"/>
      <c r="Q15" s="769"/>
      <c r="R15" s="212" t="s">
        <v>293</v>
      </c>
      <c r="S15" s="213" t="s">
        <v>53</v>
      </c>
      <c r="T15" s="214">
        <v>0.15</v>
      </c>
      <c r="U15" s="215">
        <v>45383</v>
      </c>
      <c r="V15" s="216">
        <v>45473</v>
      </c>
      <c r="W15" s="73">
        <f t="shared" si="0"/>
        <v>90</v>
      </c>
      <c r="X15" s="217"/>
      <c r="Y15" s="218">
        <f t="shared" si="1"/>
        <v>0</v>
      </c>
      <c r="Z15" s="218"/>
      <c r="AA15" s="219"/>
    </row>
    <row r="16" spans="1:27" ht="18" customHeight="1">
      <c r="A16" s="581"/>
      <c r="B16" s="581"/>
      <c r="C16" s="581"/>
      <c r="D16" s="581"/>
      <c r="E16" s="1015"/>
      <c r="F16" s="581"/>
      <c r="G16" s="778"/>
      <c r="H16" s="778"/>
      <c r="I16" s="581"/>
      <c r="J16" s="581"/>
      <c r="K16" s="581"/>
      <c r="L16" s="771"/>
      <c r="M16" s="776"/>
      <c r="N16" s="574"/>
      <c r="O16" s="574"/>
      <c r="P16" s="574"/>
      <c r="Q16" s="769"/>
      <c r="R16" s="220" t="s">
        <v>294</v>
      </c>
      <c r="S16" s="213" t="s">
        <v>53</v>
      </c>
      <c r="T16" s="214">
        <v>0.2</v>
      </c>
      <c r="U16" s="215">
        <v>45383</v>
      </c>
      <c r="V16" s="216">
        <v>45473</v>
      </c>
      <c r="W16" s="73"/>
      <c r="X16" s="217"/>
      <c r="Y16" s="218"/>
      <c r="Z16" s="218"/>
      <c r="AA16" s="219"/>
    </row>
    <row r="17" spans="1:27" ht="18" customHeight="1">
      <c r="A17" s="581"/>
      <c r="B17" s="581"/>
      <c r="C17" s="581"/>
      <c r="D17" s="581"/>
      <c r="E17" s="1015"/>
      <c r="F17" s="581"/>
      <c r="G17" s="778"/>
      <c r="H17" s="778"/>
      <c r="I17" s="581"/>
      <c r="J17" s="581"/>
      <c r="K17" s="581"/>
      <c r="L17" s="771"/>
      <c r="M17" s="776"/>
      <c r="N17" s="574"/>
      <c r="O17" s="574"/>
      <c r="P17" s="574"/>
      <c r="Q17" s="769"/>
      <c r="R17" s="212" t="s">
        <v>295</v>
      </c>
      <c r="S17" s="213" t="s">
        <v>53</v>
      </c>
      <c r="T17" s="214">
        <v>0.2</v>
      </c>
      <c r="U17" s="215">
        <v>45474</v>
      </c>
      <c r="V17" s="216">
        <v>45565</v>
      </c>
      <c r="W17" s="73"/>
      <c r="X17" s="217"/>
      <c r="Y17" s="218"/>
      <c r="Z17" s="218"/>
      <c r="AA17" s="219"/>
    </row>
    <row r="18" spans="1:27" ht="18" customHeight="1">
      <c r="A18" s="581"/>
      <c r="B18" s="581"/>
      <c r="C18" s="581"/>
      <c r="D18" s="581"/>
      <c r="E18" s="1015"/>
      <c r="F18" s="581"/>
      <c r="G18" s="778"/>
      <c r="H18" s="778"/>
      <c r="I18" s="581"/>
      <c r="J18" s="581"/>
      <c r="K18" s="581"/>
      <c r="L18" s="771"/>
      <c r="M18" s="776"/>
      <c r="N18" s="574"/>
      <c r="O18" s="574"/>
      <c r="P18" s="574"/>
      <c r="Q18" s="769"/>
      <c r="R18" s="212" t="s">
        <v>296</v>
      </c>
      <c r="S18" s="213" t="s">
        <v>53</v>
      </c>
      <c r="T18" s="214">
        <v>0.1</v>
      </c>
      <c r="U18" s="215">
        <v>45474</v>
      </c>
      <c r="V18" s="216">
        <v>45565</v>
      </c>
      <c r="W18" s="73"/>
      <c r="X18" s="217"/>
      <c r="Y18" s="218"/>
      <c r="Z18" s="218"/>
      <c r="AA18" s="219"/>
    </row>
    <row r="19" spans="1:27" ht="18" customHeight="1" thickBot="1">
      <c r="A19" s="581"/>
      <c r="B19" s="581"/>
      <c r="C19" s="581"/>
      <c r="D19" s="581"/>
      <c r="E19" s="1015"/>
      <c r="F19" s="581"/>
      <c r="G19" s="778"/>
      <c r="H19" s="778"/>
      <c r="I19" s="581"/>
      <c r="J19" s="581"/>
      <c r="K19" s="581"/>
      <c r="L19" s="771"/>
      <c r="M19" s="776"/>
      <c r="N19" s="574"/>
      <c r="O19" s="574"/>
      <c r="P19" s="574"/>
      <c r="Q19" s="769"/>
      <c r="R19" s="212" t="s">
        <v>297</v>
      </c>
      <c r="S19" s="221" t="s">
        <v>53</v>
      </c>
      <c r="T19" s="214">
        <v>0.15</v>
      </c>
      <c r="U19" s="222">
        <v>45474</v>
      </c>
      <c r="V19" s="223">
        <v>45565</v>
      </c>
      <c r="W19" s="73">
        <f t="shared" ref="W19:W21" si="2">V19-U19</f>
        <v>91</v>
      </c>
      <c r="X19" s="217"/>
      <c r="Y19" s="218">
        <f t="shared" ref="Y19:Y21" si="3">IF(X19="ejecutado",1,0)</f>
        <v>0</v>
      </c>
      <c r="Z19" s="218"/>
      <c r="AA19" s="219"/>
    </row>
    <row r="20" spans="1:27" ht="30.75" customHeight="1">
      <c r="A20" s="581"/>
      <c r="B20" s="581" t="s">
        <v>298</v>
      </c>
      <c r="C20" s="581" t="s">
        <v>289</v>
      </c>
      <c r="D20" s="581" t="s">
        <v>39</v>
      </c>
      <c r="E20" s="1015" t="str">
        <f>VLOOKUP(D20,'[5]Vinculos '!$D$3:$E$8,2,FALSE)</f>
        <v>2. Diseñar e implementar una estrategia de innovación que permita hacer más eficiente la gestión de la Unidad.</v>
      </c>
      <c r="F20" s="581" t="s">
        <v>40</v>
      </c>
      <c r="G20" s="778">
        <v>1</v>
      </c>
      <c r="H20" s="778"/>
      <c r="I20" s="581" t="s">
        <v>29</v>
      </c>
      <c r="J20" s="581" t="s">
        <v>89</v>
      </c>
      <c r="K20" s="581" t="s">
        <v>209</v>
      </c>
      <c r="L20" s="770" t="s">
        <v>300</v>
      </c>
      <c r="M20" s="578">
        <v>0.33</v>
      </c>
      <c r="N20" s="555">
        <v>45293</v>
      </c>
      <c r="O20" s="555">
        <v>45656</v>
      </c>
      <c r="P20" s="773" t="s">
        <v>291</v>
      </c>
      <c r="Q20" s="768">
        <v>0</v>
      </c>
      <c r="R20" s="224" t="s">
        <v>292</v>
      </c>
      <c r="S20" s="204" t="s">
        <v>53</v>
      </c>
      <c r="T20" s="205">
        <v>0.2</v>
      </c>
      <c r="U20" s="206">
        <v>45474</v>
      </c>
      <c r="V20" s="207">
        <v>45565</v>
      </c>
      <c r="W20" s="208">
        <f t="shared" si="2"/>
        <v>91</v>
      </c>
      <c r="X20" s="209"/>
      <c r="Y20" s="210">
        <f t="shared" si="3"/>
        <v>0</v>
      </c>
      <c r="Z20" s="210"/>
      <c r="AA20" s="211"/>
    </row>
    <row r="21" spans="1:27" ht="18" customHeight="1">
      <c r="A21" s="581"/>
      <c r="B21" s="581"/>
      <c r="C21" s="581"/>
      <c r="D21" s="581"/>
      <c r="E21" s="1015"/>
      <c r="F21" s="581"/>
      <c r="G21" s="778"/>
      <c r="H21" s="778"/>
      <c r="I21" s="581"/>
      <c r="J21" s="581"/>
      <c r="K21" s="581"/>
      <c r="L21" s="771"/>
      <c r="M21" s="574"/>
      <c r="N21" s="574"/>
      <c r="O21" s="574"/>
      <c r="P21" s="574"/>
      <c r="Q21" s="769"/>
      <c r="R21" s="225" t="s">
        <v>293</v>
      </c>
      <c r="S21" s="213" t="s">
        <v>53</v>
      </c>
      <c r="T21" s="214">
        <v>0.15</v>
      </c>
      <c r="U21" s="215">
        <v>45566</v>
      </c>
      <c r="V21" s="216">
        <v>45656</v>
      </c>
      <c r="W21" s="73">
        <f t="shared" si="2"/>
        <v>90</v>
      </c>
      <c r="X21" s="217"/>
      <c r="Y21" s="218">
        <f t="shared" si="3"/>
        <v>0</v>
      </c>
      <c r="Z21" s="218"/>
      <c r="AA21" s="219"/>
    </row>
    <row r="22" spans="1:27" ht="18" customHeight="1">
      <c r="A22" s="581"/>
      <c r="B22" s="581"/>
      <c r="C22" s="581"/>
      <c r="D22" s="581"/>
      <c r="E22" s="1015"/>
      <c r="F22" s="581"/>
      <c r="G22" s="778"/>
      <c r="H22" s="778"/>
      <c r="I22" s="581"/>
      <c r="J22" s="581"/>
      <c r="K22" s="581"/>
      <c r="L22" s="771"/>
      <c r="M22" s="574"/>
      <c r="N22" s="574"/>
      <c r="O22" s="574"/>
      <c r="P22" s="574"/>
      <c r="Q22" s="769"/>
      <c r="R22" s="226" t="s">
        <v>294</v>
      </c>
      <c r="S22" s="213" t="s">
        <v>53</v>
      </c>
      <c r="T22" s="214">
        <v>0.2</v>
      </c>
      <c r="U22" s="215">
        <v>45566</v>
      </c>
      <c r="V22" s="216">
        <v>45656</v>
      </c>
      <c r="W22" s="73"/>
      <c r="X22" s="217"/>
      <c r="Y22" s="218"/>
      <c r="Z22" s="218"/>
      <c r="AA22" s="219"/>
    </row>
    <row r="23" spans="1:27" ht="18" customHeight="1">
      <c r="A23" s="581"/>
      <c r="B23" s="581"/>
      <c r="C23" s="581"/>
      <c r="D23" s="581"/>
      <c r="E23" s="1015"/>
      <c r="F23" s="581"/>
      <c r="G23" s="778"/>
      <c r="H23" s="778"/>
      <c r="I23" s="581"/>
      <c r="J23" s="581"/>
      <c r="K23" s="581"/>
      <c r="L23" s="771"/>
      <c r="M23" s="574"/>
      <c r="N23" s="574"/>
      <c r="O23" s="574"/>
      <c r="P23" s="574"/>
      <c r="Q23" s="769"/>
      <c r="R23" s="225" t="s">
        <v>295</v>
      </c>
      <c r="S23" s="213" t="s">
        <v>53</v>
      </c>
      <c r="T23" s="214">
        <v>0.2</v>
      </c>
      <c r="U23" s="215">
        <v>45566</v>
      </c>
      <c r="V23" s="216">
        <v>45656</v>
      </c>
      <c r="W23" s="73"/>
      <c r="X23" s="217"/>
      <c r="Y23" s="218"/>
      <c r="Z23" s="218"/>
      <c r="AA23" s="219"/>
    </row>
    <row r="24" spans="1:27" ht="18" customHeight="1">
      <c r="A24" s="581"/>
      <c r="B24" s="581"/>
      <c r="C24" s="581"/>
      <c r="D24" s="581"/>
      <c r="E24" s="1015"/>
      <c r="F24" s="581"/>
      <c r="G24" s="778"/>
      <c r="H24" s="778"/>
      <c r="I24" s="581"/>
      <c r="J24" s="581"/>
      <c r="K24" s="581"/>
      <c r="L24" s="771"/>
      <c r="M24" s="574"/>
      <c r="N24" s="574"/>
      <c r="O24" s="574"/>
      <c r="P24" s="574"/>
      <c r="Q24" s="769"/>
      <c r="R24" s="225" t="s">
        <v>296</v>
      </c>
      <c r="S24" s="213" t="s">
        <v>53</v>
      </c>
      <c r="T24" s="214">
        <v>0.1</v>
      </c>
      <c r="U24" s="215">
        <v>45566</v>
      </c>
      <c r="V24" s="216">
        <v>45656</v>
      </c>
      <c r="W24" s="73"/>
      <c r="X24" s="217"/>
      <c r="Y24" s="218"/>
      <c r="Z24" s="218"/>
      <c r="AA24" s="219"/>
    </row>
    <row r="25" spans="1:27" ht="18" customHeight="1" thickBot="1">
      <c r="A25" s="652"/>
      <c r="B25" s="652"/>
      <c r="C25" s="652"/>
      <c r="D25" s="652"/>
      <c r="E25" s="1016"/>
      <c r="F25" s="652"/>
      <c r="G25" s="779"/>
      <c r="H25" s="779"/>
      <c r="I25" s="652"/>
      <c r="J25" s="652"/>
      <c r="K25" s="652"/>
      <c r="L25" s="772"/>
      <c r="M25" s="575"/>
      <c r="N25" s="575"/>
      <c r="O25" s="575"/>
      <c r="P25" s="575"/>
      <c r="Q25" s="774"/>
      <c r="R25" s="227" t="s">
        <v>297</v>
      </c>
      <c r="S25" s="221" t="s">
        <v>53</v>
      </c>
      <c r="T25" s="228">
        <v>0.15</v>
      </c>
      <c r="U25" s="222">
        <v>45566</v>
      </c>
      <c r="V25" s="223">
        <v>45656</v>
      </c>
      <c r="W25" s="229">
        <f t="shared" ref="W25" si="4">V25-U25</f>
        <v>90</v>
      </c>
      <c r="X25" s="230"/>
      <c r="Y25" s="231">
        <f t="shared" ref="Y25" si="5">IF(X25="ejecutado",1,0)</f>
        <v>0</v>
      </c>
      <c r="Z25" s="231"/>
      <c r="AA25" s="232"/>
    </row>
    <row r="26" spans="1:27" ht="15.75" hidden="1" customHeight="1">
      <c r="A26" s="763"/>
      <c r="B26" s="598"/>
      <c r="C26" s="584"/>
      <c r="D26" s="584"/>
      <c r="E26" s="602"/>
      <c r="F26" s="582"/>
      <c r="G26" s="764"/>
      <c r="H26" s="765"/>
      <c r="I26" s="590"/>
      <c r="J26" s="581"/>
      <c r="K26" s="584"/>
      <c r="L26" s="585"/>
      <c r="M26" s="764"/>
      <c r="N26" s="766"/>
      <c r="O26" s="766"/>
      <c r="P26" s="585"/>
      <c r="Q26" s="767"/>
      <c r="R26" s="22"/>
      <c r="S26" s="23"/>
      <c r="T26" s="24"/>
      <c r="U26" s="25"/>
      <c r="V26" s="26"/>
      <c r="W26" s="16"/>
      <c r="X26" s="66"/>
      <c r="Y26" s="23"/>
      <c r="Z26" s="23"/>
      <c r="AA26" s="67"/>
    </row>
    <row r="27" spans="1:27" ht="15.75" hidden="1" customHeight="1">
      <c r="A27" s="595"/>
      <c r="B27" s="598"/>
      <c r="C27" s="584"/>
      <c r="D27" s="584"/>
      <c r="E27" s="602"/>
      <c r="F27" s="528"/>
      <c r="G27" s="574"/>
      <c r="H27" s="576"/>
      <c r="I27" s="590"/>
      <c r="J27" s="581"/>
      <c r="K27" s="584"/>
      <c r="L27" s="522"/>
      <c r="M27" s="574"/>
      <c r="N27" s="574"/>
      <c r="O27" s="574"/>
      <c r="P27" s="522"/>
      <c r="Q27" s="577"/>
      <c r="R27" s="27"/>
      <c r="S27" s="18"/>
      <c r="T27" s="28"/>
      <c r="U27" s="29"/>
      <c r="V27" s="30"/>
      <c r="W27" s="16"/>
      <c r="X27" s="17"/>
      <c r="Y27" s="18"/>
      <c r="Z27" s="18"/>
      <c r="AA27" s="19"/>
    </row>
    <row r="28" spans="1:27" ht="15.75" hidden="1" customHeight="1">
      <c r="A28" s="595"/>
      <c r="B28" s="598"/>
      <c r="C28" s="584"/>
      <c r="D28" s="584"/>
      <c r="E28" s="602"/>
      <c r="F28" s="528"/>
      <c r="G28" s="574"/>
      <c r="H28" s="576"/>
      <c r="I28" s="590"/>
      <c r="J28" s="581"/>
      <c r="K28" s="584"/>
      <c r="L28" s="522"/>
      <c r="M28" s="574"/>
      <c r="N28" s="574"/>
      <c r="O28" s="574"/>
      <c r="P28" s="522"/>
      <c r="Q28" s="577"/>
      <c r="R28" s="27"/>
      <c r="S28" s="18"/>
      <c r="T28" s="28"/>
      <c r="U28" s="29"/>
      <c r="V28" s="30"/>
      <c r="W28" s="16"/>
      <c r="X28" s="17"/>
      <c r="Y28" s="18"/>
      <c r="Z28" s="18"/>
      <c r="AA28" s="19"/>
    </row>
    <row r="29" spans="1:27" ht="15.75" hidden="1" customHeight="1">
      <c r="A29" s="595"/>
      <c r="B29" s="598"/>
      <c r="C29" s="584"/>
      <c r="D29" s="584"/>
      <c r="E29" s="602"/>
      <c r="F29" s="528"/>
      <c r="G29" s="574"/>
      <c r="H29" s="576"/>
      <c r="I29" s="590"/>
      <c r="J29" s="581"/>
      <c r="K29" s="584"/>
      <c r="L29" s="522"/>
      <c r="M29" s="574"/>
      <c r="N29" s="574"/>
      <c r="O29" s="574"/>
      <c r="P29" s="522"/>
      <c r="Q29" s="577"/>
      <c r="R29" s="27"/>
      <c r="S29" s="18"/>
      <c r="T29" s="28"/>
      <c r="U29" s="29"/>
      <c r="V29" s="30"/>
      <c r="W29" s="16"/>
      <c r="X29" s="17"/>
      <c r="Y29" s="18"/>
      <c r="Z29" s="18"/>
      <c r="AA29" s="19"/>
    </row>
    <row r="30" spans="1:27" ht="15.75" hidden="1" customHeight="1">
      <c r="A30" s="595"/>
      <c r="B30" s="598"/>
      <c r="C30" s="584"/>
      <c r="D30" s="584"/>
      <c r="E30" s="602"/>
      <c r="F30" s="528"/>
      <c r="G30" s="574"/>
      <c r="H30" s="576"/>
      <c r="I30" s="590"/>
      <c r="J30" s="582"/>
      <c r="K30" s="585"/>
      <c r="L30" s="522"/>
      <c r="M30" s="574"/>
      <c r="N30" s="574"/>
      <c r="O30" s="574"/>
      <c r="P30" s="522"/>
      <c r="Q30" s="577"/>
      <c r="R30" s="31"/>
      <c r="S30" s="18"/>
      <c r="T30" s="28"/>
      <c r="U30" s="29"/>
      <c r="V30" s="30"/>
      <c r="W30" s="16"/>
      <c r="X30" s="17"/>
      <c r="Y30" s="18"/>
      <c r="Z30" s="18"/>
      <c r="AA30" s="19"/>
    </row>
    <row r="31" spans="1:27" ht="15.75" hidden="1" customHeight="1">
      <c r="A31" s="595"/>
      <c r="B31" s="598"/>
      <c r="C31" s="584"/>
      <c r="D31" s="584"/>
      <c r="E31" s="602"/>
      <c r="F31" s="528"/>
      <c r="G31" s="574"/>
      <c r="H31" s="576"/>
      <c r="I31" s="590"/>
      <c r="J31" s="580"/>
      <c r="K31" s="583"/>
      <c r="L31" s="522"/>
      <c r="M31" s="586"/>
      <c r="N31" s="576"/>
      <c r="O31" s="576"/>
      <c r="P31" s="576"/>
      <c r="Q31" s="577"/>
      <c r="R31" s="27"/>
      <c r="S31" s="18"/>
      <c r="T31" s="18"/>
      <c r="U31" s="18"/>
      <c r="V31" s="19"/>
      <c r="W31" s="16"/>
      <c r="X31" s="17"/>
      <c r="Y31" s="18"/>
      <c r="Z31" s="18"/>
      <c r="AA31" s="19"/>
    </row>
    <row r="32" spans="1:27" ht="15.75" hidden="1" customHeight="1">
      <c r="A32" s="595"/>
      <c r="B32" s="598"/>
      <c r="C32" s="584"/>
      <c r="D32" s="584"/>
      <c r="E32" s="602"/>
      <c r="F32" s="528"/>
      <c r="G32" s="574"/>
      <c r="H32" s="576"/>
      <c r="I32" s="590"/>
      <c r="J32" s="581"/>
      <c r="K32" s="584"/>
      <c r="L32" s="522"/>
      <c r="M32" s="586"/>
      <c r="N32" s="576"/>
      <c r="O32" s="576"/>
      <c r="P32" s="576"/>
      <c r="Q32" s="577"/>
      <c r="R32" s="27"/>
      <c r="S32" s="18"/>
      <c r="T32" s="18"/>
      <c r="U32" s="18"/>
      <c r="V32" s="19"/>
      <c r="W32" s="16"/>
      <c r="X32" s="17"/>
      <c r="Y32" s="18"/>
      <c r="Z32" s="18"/>
      <c r="AA32" s="19"/>
    </row>
    <row r="33" spans="1:27" ht="15.75" hidden="1" customHeight="1">
      <c r="A33" s="595"/>
      <c r="B33" s="598"/>
      <c r="C33" s="584"/>
      <c r="D33" s="584"/>
      <c r="E33" s="602"/>
      <c r="F33" s="528"/>
      <c r="G33" s="574"/>
      <c r="H33" s="576"/>
      <c r="I33" s="590"/>
      <c r="J33" s="581"/>
      <c r="K33" s="584"/>
      <c r="L33" s="522"/>
      <c r="M33" s="574"/>
      <c r="N33" s="576"/>
      <c r="O33" s="576"/>
      <c r="P33" s="576"/>
      <c r="Q33" s="577"/>
      <c r="R33" s="27"/>
      <c r="S33" s="18"/>
      <c r="T33" s="18"/>
      <c r="U33" s="18"/>
      <c r="V33" s="19"/>
      <c r="W33" s="16"/>
      <c r="X33" s="17"/>
      <c r="Y33" s="18"/>
      <c r="Z33" s="18"/>
      <c r="AA33" s="19"/>
    </row>
    <row r="34" spans="1:27" ht="15.75" hidden="1" customHeight="1">
      <c r="A34" s="595"/>
      <c r="B34" s="598"/>
      <c r="C34" s="584"/>
      <c r="D34" s="584"/>
      <c r="E34" s="602"/>
      <c r="F34" s="528"/>
      <c r="G34" s="574"/>
      <c r="H34" s="576"/>
      <c r="I34" s="590"/>
      <c r="J34" s="581"/>
      <c r="K34" s="584"/>
      <c r="L34" s="522"/>
      <c r="M34" s="574"/>
      <c r="N34" s="576"/>
      <c r="O34" s="576"/>
      <c r="P34" s="576"/>
      <c r="Q34" s="577"/>
      <c r="R34" s="31"/>
      <c r="S34" s="18"/>
      <c r="T34" s="18"/>
      <c r="U34" s="18"/>
      <c r="V34" s="19"/>
      <c r="W34" s="16"/>
      <c r="X34" s="17"/>
      <c r="Y34" s="18"/>
      <c r="Z34" s="18"/>
      <c r="AA34" s="19"/>
    </row>
    <row r="35" spans="1:27" ht="15.75" hidden="1" customHeight="1">
      <c r="A35" s="595"/>
      <c r="B35" s="598"/>
      <c r="C35" s="584"/>
      <c r="D35" s="584"/>
      <c r="E35" s="602"/>
      <c r="F35" s="528"/>
      <c r="G35" s="574"/>
      <c r="H35" s="576"/>
      <c r="I35" s="590"/>
      <c r="J35" s="581"/>
      <c r="K35" s="584"/>
      <c r="L35" s="522"/>
      <c r="M35" s="574"/>
      <c r="N35" s="576"/>
      <c r="O35" s="576"/>
      <c r="P35" s="576"/>
      <c r="Q35" s="577"/>
      <c r="R35" s="31"/>
      <c r="S35" s="18"/>
      <c r="T35" s="18"/>
      <c r="U35" s="18"/>
      <c r="V35" s="19"/>
      <c r="W35" s="16"/>
      <c r="X35" s="17"/>
      <c r="Y35" s="18"/>
      <c r="Z35" s="18"/>
      <c r="AA35" s="19"/>
    </row>
    <row r="36" spans="1:27" ht="15.75" hidden="1" customHeight="1">
      <c r="A36" s="595"/>
      <c r="B36" s="598"/>
      <c r="C36" s="584"/>
      <c r="D36" s="584"/>
      <c r="E36" s="602"/>
      <c r="F36" s="528"/>
      <c r="G36" s="574"/>
      <c r="H36" s="576"/>
      <c r="I36" s="590"/>
      <c r="J36" s="581"/>
      <c r="K36" s="584"/>
      <c r="L36" s="522"/>
      <c r="M36" s="574"/>
      <c r="N36" s="576"/>
      <c r="O36" s="576"/>
      <c r="P36" s="576"/>
      <c r="Q36" s="577"/>
      <c r="R36" s="31"/>
      <c r="S36" s="18"/>
      <c r="T36" s="18"/>
      <c r="U36" s="18"/>
      <c r="V36" s="19"/>
      <c r="W36" s="16"/>
      <c r="X36" s="17"/>
      <c r="Y36" s="18"/>
      <c r="Z36" s="18"/>
      <c r="AA36" s="19"/>
    </row>
    <row r="37" spans="1:27" ht="15.75" hidden="1" customHeight="1">
      <c r="A37" s="595"/>
      <c r="B37" s="598"/>
      <c r="C37" s="584"/>
      <c r="D37" s="584"/>
      <c r="E37" s="602"/>
      <c r="F37" s="528"/>
      <c r="G37" s="574"/>
      <c r="H37" s="576"/>
      <c r="I37" s="590"/>
      <c r="J37" s="581"/>
      <c r="K37" s="584"/>
      <c r="L37" s="522"/>
      <c r="M37" s="574"/>
      <c r="N37" s="576"/>
      <c r="O37" s="576"/>
      <c r="P37" s="576"/>
      <c r="Q37" s="577"/>
      <c r="R37" s="31"/>
      <c r="S37" s="18"/>
      <c r="T37" s="18"/>
      <c r="U37" s="18"/>
      <c r="V37" s="19"/>
      <c r="W37" s="16"/>
      <c r="X37" s="17"/>
      <c r="Y37" s="18"/>
      <c r="Z37" s="18"/>
      <c r="AA37" s="19"/>
    </row>
    <row r="38" spans="1:27" ht="15.75" hidden="1" customHeight="1">
      <c r="A38" s="595"/>
      <c r="B38" s="598"/>
      <c r="C38" s="584"/>
      <c r="D38" s="584"/>
      <c r="E38" s="602"/>
      <c r="F38" s="528"/>
      <c r="G38" s="574"/>
      <c r="H38" s="576"/>
      <c r="I38" s="590"/>
      <c r="J38" s="581"/>
      <c r="K38" s="584"/>
      <c r="L38" s="522"/>
      <c r="M38" s="574"/>
      <c r="N38" s="576"/>
      <c r="O38" s="576"/>
      <c r="P38" s="576"/>
      <c r="Q38" s="577"/>
      <c r="R38" s="31"/>
      <c r="S38" s="18"/>
      <c r="T38" s="18"/>
      <c r="U38" s="18"/>
      <c r="V38" s="19"/>
      <c r="W38" s="16"/>
      <c r="X38" s="17"/>
      <c r="Y38" s="18"/>
      <c r="Z38" s="18"/>
      <c r="AA38" s="19"/>
    </row>
    <row r="39" spans="1:27" ht="15.75" hidden="1" customHeight="1">
      <c r="A39" s="596"/>
      <c r="B39" s="599"/>
      <c r="C39" s="600"/>
      <c r="D39" s="600"/>
      <c r="E39" s="603"/>
      <c r="F39" s="529"/>
      <c r="G39" s="575"/>
      <c r="H39" s="588"/>
      <c r="I39" s="591"/>
      <c r="J39" s="582"/>
      <c r="K39" s="585"/>
      <c r="L39" s="522"/>
      <c r="M39" s="574"/>
      <c r="N39" s="576"/>
      <c r="O39" s="576"/>
      <c r="P39" s="576"/>
      <c r="Q39" s="577"/>
      <c r="R39" s="31"/>
      <c r="S39" s="18"/>
      <c r="T39" s="18"/>
      <c r="U39" s="18"/>
      <c r="V39" s="19"/>
      <c r="W39" s="16"/>
      <c r="X39" s="17"/>
      <c r="Y39" s="18"/>
      <c r="Z39" s="18"/>
      <c r="AA39" s="19"/>
    </row>
    <row r="40" spans="1:27" ht="15.75" hidden="1" customHeight="1">
      <c r="A40" s="594"/>
      <c r="B40" s="597"/>
      <c r="C40" s="593"/>
      <c r="D40" s="593"/>
      <c r="E40" s="601"/>
      <c r="F40" s="527"/>
      <c r="G40" s="578"/>
      <c r="H40" s="587"/>
      <c r="I40" s="589"/>
      <c r="J40" s="592"/>
      <c r="K40" s="593"/>
      <c r="L40" s="521"/>
      <c r="M40" s="578"/>
      <c r="N40" s="555"/>
      <c r="O40" s="555"/>
      <c r="P40" s="521"/>
      <c r="Q40" s="579"/>
      <c r="R40" s="68"/>
      <c r="S40" s="12"/>
      <c r="T40" s="69"/>
      <c r="U40" s="70"/>
      <c r="V40" s="71"/>
      <c r="W40" s="10"/>
      <c r="X40" s="11"/>
      <c r="Y40" s="12"/>
      <c r="Z40" s="12"/>
      <c r="AA40" s="13"/>
    </row>
    <row r="41" spans="1:27" ht="15.75" hidden="1" customHeight="1">
      <c r="A41" s="595"/>
      <c r="B41" s="598"/>
      <c r="C41" s="584"/>
      <c r="D41" s="584"/>
      <c r="E41" s="602"/>
      <c r="F41" s="528"/>
      <c r="G41" s="574"/>
      <c r="H41" s="576"/>
      <c r="I41" s="590"/>
      <c r="J41" s="581"/>
      <c r="K41" s="584"/>
      <c r="L41" s="522"/>
      <c r="M41" s="574"/>
      <c r="N41" s="574"/>
      <c r="O41" s="574"/>
      <c r="P41" s="522"/>
      <c r="Q41" s="577"/>
      <c r="R41" s="27"/>
      <c r="S41" s="18"/>
      <c r="T41" s="28"/>
      <c r="U41" s="29"/>
      <c r="V41" s="30"/>
      <c r="W41" s="16"/>
      <c r="X41" s="17"/>
      <c r="Y41" s="18"/>
      <c r="Z41" s="18"/>
      <c r="AA41" s="19"/>
    </row>
    <row r="42" spans="1:27" ht="15.75" hidden="1" customHeight="1">
      <c r="A42" s="595"/>
      <c r="B42" s="598"/>
      <c r="C42" s="584"/>
      <c r="D42" s="584"/>
      <c r="E42" s="602"/>
      <c r="F42" s="528"/>
      <c r="G42" s="574"/>
      <c r="H42" s="576"/>
      <c r="I42" s="590"/>
      <c r="J42" s="581"/>
      <c r="K42" s="584"/>
      <c r="L42" s="522"/>
      <c r="M42" s="574"/>
      <c r="N42" s="574"/>
      <c r="O42" s="574"/>
      <c r="P42" s="522"/>
      <c r="Q42" s="577"/>
      <c r="R42" s="27"/>
      <c r="S42" s="18"/>
      <c r="T42" s="28"/>
      <c r="U42" s="29"/>
      <c r="V42" s="30"/>
      <c r="W42" s="16"/>
      <c r="X42" s="17"/>
      <c r="Y42" s="18"/>
      <c r="Z42" s="18"/>
      <c r="AA42" s="19"/>
    </row>
    <row r="43" spans="1:27" ht="15.75" hidden="1" customHeight="1">
      <c r="A43" s="595"/>
      <c r="B43" s="598"/>
      <c r="C43" s="584"/>
      <c r="D43" s="584"/>
      <c r="E43" s="602"/>
      <c r="F43" s="528"/>
      <c r="G43" s="574"/>
      <c r="H43" s="576"/>
      <c r="I43" s="590"/>
      <c r="J43" s="581"/>
      <c r="K43" s="584"/>
      <c r="L43" s="522"/>
      <c r="M43" s="574"/>
      <c r="N43" s="574"/>
      <c r="O43" s="574"/>
      <c r="P43" s="522"/>
      <c r="Q43" s="577"/>
      <c r="R43" s="27"/>
      <c r="S43" s="18"/>
      <c r="T43" s="28"/>
      <c r="U43" s="29"/>
      <c r="V43" s="30"/>
      <c r="W43" s="16"/>
      <c r="X43" s="17"/>
      <c r="Y43" s="18"/>
      <c r="Z43" s="18"/>
      <c r="AA43" s="19"/>
    </row>
    <row r="44" spans="1:27" ht="15.75" hidden="1" customHeight="1">
      <c r="A44" s="595"/>
      <c r="B44" s="598"/>
      <c r="C44" s="584"/>
      <c r="D44" s="584"/>
      <c r="E44" s="602"/>
      <c r="F44" s="528"/>
      <c r="G44" s="574"/>
      <c r="H44" s="576"/>
      <c r="I44" s="590"/>
      <c r="J44" s="582"/>
      <c r="K44" s="585"/>
      <c r="L44" s="522"/>
      <c r="M44" s="574"/>
      <c r="N44" s="574"/>
      <c r="O44" s="574"/>
      <c r="P44" s="522"/>
      <c r="Q44" s="577"/>
      <c r="R44" s="31"/>
      <c r="S44" s="18"/>
      <c r="T44" s="28"/>
      <c r="U44" s="29"/>
      <c r="V44" s="30"/>
      <c r="W44" s="16"/>
      <c r="X44" s="17"/>
      <c r="Y44" s="18"/>
      <c r="Z44" s="18"/>
      <c r="AA44" s="19"/>
    </row>
    <row r="45" spans="1:27" ht="15.75" hidden="1" customHeight="1">
      <c r="A45" s="595"/>
      <c r="B45" s="598"/>
      <c r="C45" s="584"/>
      <c r="D45" s="584"/>
      <c r="E45" s="602"/>
      <c r="F45" s="528"/>
      <c r="G45" s="574"/>
      <c r="H45" s="576"/>
      <c r="I45" s="590"/>
      <c r="J45" s="580"/>
      <c r="K45" s="583"/>
      <c r="L45" s="522"/>
      <c r="M45" s="586"/>
      <c r="N45" s="576"/>
      <c r="O45" s="576"/>
      <c r="P45" s="576"/>
      <c r="Q45" s="577"/>
      <c r="R45" s="27"/>
      <c r="S45" s="18"/>
      <c r="T45" s="18"/>
      <c r="U45" s="18"/>
      <c r="V45" s="19"/>
      <c r="W45" s="16"/>
      <c r="X45" s="17"/>
      <c r="Y45" s="18"/>
      <c r="Z45" s="18"/>
      <c r="AA45" s="19"/>
    </row>
    <row r="46" spans="1:27" ht="15.75" hidden="1" customHeight="1">
      <c r="A46" s="595"/>
      <c r="B46" s="598"/>
      <c r="C46" s="584"/>
      <c r="D46" s="584"/>
      <c r="E46" s="602"/>
      <c r="F46" s="528"/>
      <c r="G46" s="574"/>
      <c r="H46" s="576"/>
      <c r="I46" s="590"/>
      <c r="J46" s="581"/>
      <c r="K46" s="584"/>
      <c r="L46" s="522"/>
      <c r="M46" s="586"/>
      <c r="N46" s="576"/>
      <c r="O46" s="576"/>
      <c r="P46" s="576"/>
      <c r="Q46" s="577"/>
      <c r="R46" s="27"/>
      <c r="S46" s="18"/>
      <c r="T46" s="18"/>
      <c r="U46" s="18"/>
      <c r="V46" s="19"/>
      <c r="W46" s="16"/>
      <c r="X46" s="17"/>
      <c r="Y46" s="18"/>
      <c r="Z46" s="18"/>
      <c r="AA46" s="19"/>
    </row>
    <row r="47" spans="1:27" ht="15.75" hidden="1" customHeight="1">
      <c r="A47" s="595"/>
      <c r="B47" s="598"/>
      <c r="C47" s="584"/>
      <c r="D47" s="584"/>
      <c r="E47" s="602"/>
      <c r="F47" s="528"/>
      <c r="G47" s="574"/>
      <c r="H47" s="576"/>
      <c r="I47" s="590"/>
      <c r="J47" s="581"/>
      <c r="K47" s="584"/>
      <c r="L47" s="522"/>
      <c r="M47" s="574"/>
      <c r="N47" s="576"/>
      <c r="O47" s="576"/>
      <c r="P47" s="576"/>
      <c r="Q47" s="577"/>
      <c r="R47" s="27"/>
      <c r="S47" s="18"/>
      <c r="T47" s="18"/>
      <c r="U47" s="18"/>
      <c r="V47" s="19"/>
      <c r="W47" s="16"/>
      <c r="X47" s="17"/>
      <c r="Y47" s="18"/>
      <c r="Z47" s="18"/>
      <c r="AA47" s="19"/>
    </row>
    <row r="48" spans="1:27" ht="15.75" hidden="1" customHeight="1">
      <c r="A48" s="595"/>
      <c r="B48" s="598"/>
      <c r="C48" s="584"/>
      <c r="D48" s="584"/>
      <c r="E48" s="602"/>
      <c r="F48" s="528"/>
      <c r="G48" s="574"/>
      <c r="H48" s="576"/>
      <c r="I48" s="590"/>
      <c r="J48" s="581"/>
      <c r="K48" s="584"/>
      <c r="L48" s="522"/>
      <c r="M48" s="574"/>
      <c r="N48" s="576"/>
      <c r="O48" s="576"/>
      <c r="P48" s="576"/>
      <c r="Q48" s="577"/>
      <c r="R48" s="31"/>
      <c r="S48" s="18"/>
      <c r="T48" s="18"/>
      <c r="U48" s="18"/>
      <c r="V48" s="19"/>
      <c r="W48" s="16"/>
      <c r="X48" s="17"/>
      <c r="Y48" s="18"/>
      <c r="Z48" s="18"/>
      <c r="AA48" s="19"/>
    </row>
    <row r="49" spans="1:27" ht="15.75" hidden="1" customHeight="1">
      <c r="A49" s="595"/>
      <c r="B49" s="598"/>
      <c r="C49" s="584"/>
      <c r="D49" s="584"/>
      <c r="E49" s="602"/>
      <c r="F49" s="528"/>
      <c r="G49" s="574"/>
      <c r="H49" s="576"/>
      <c r="I49" s="590"/>
      <c r="J49" s="581"/>
      <c r="K49" s="584"/>
      <c r="L49" s="522"/>
      <c r="M49" s="574"/>
      <c r="N49" s="576"/>
      <c r="O49" s="576"/>
      <c r="P49" s="576"/>
      <c r="Q49" s="577"/>
      <c r="R49" s="31"/>
      <c r="S49" s="18"/>
      <c r="T49" s="18"/>
      <c r="U49" s="18"/>
      <c r="V49" s="19"/>
      <c r="W49" s="16"/>
      <c r="X49" s="17"/>
      <c r="Y49" s="18"/>
      <c r="Z49" s="18"/>
      <c r="AA49" s="19"/>
    </row>
    <row r="50" spans="1:27" ht="15.75" hidden="1" customHeight="1">
      <c r="A50" s="595"/>
      <c r="B50" s="598"/>
      <c r="C50" s="584"/>
      <c r="D50" s="584"/>
      <c r="E50" s="602"/>
      <c r="F50" s="528"/>
      <c r="G50" s="574"/>
      <c r="H50" s="576"/>
      <c r="I50" s="590"/>
      <c r="J50" s="581"/>
      <c r="K50" s="584"/>
      <c r="L50" s="522"/>
      <c r="M50" s="574"/>
      <c r="N50" s="576"/>
      <c r="O50" s="576"/>
      <c r="P50" s="576"/>
      <c r="Q50" s="577"/>
      <c r="R50" s="31"/>
      <c r="S50" s="18"/>
      <c r="T50" s="18"/>
      <c r="U50" s="18"/>
      <c r="V50" s="19"/>
      <c r="W50" s="16"/>
      <c r="X50" s="17"/>
      <c r="Y50" s="18"/>
      <c r="Z50" s="18"/>
      <c r="AA50" s="19"/>
    </row>
    <row r="51" spans="1:27" ht="15.75" hidden="1" customHeight="1">
      <c r="A51" s="595"/>
      <c r="B51" s="598"/>
      <c r="C51" s="584"/>
      <c r="D51" s="584"/>
      <c r="E51" s="602"/>
      <c r="F51" s="528"/>
      <c r="G51" s="574"/>
      <c r="H51" s="576"/>
      <c r="I51" s="590"/>
      <c r="J51" s="581"/>
      <c r="K51" s="584"/>
      <c r="L51" s="522"/>
      <c r="M51" s="574"/>
      <c r="N51" s="576"/>
      <c r="O51" s="576"/>
      <c r="P51" s="576"/>
      <c r="Q51" s="577"/>
      <c r="R51" s="31"/>
      <c r="S51" s="18"/>
      <c r="T51" s="18"/>
      <c r="U51" s="18"/>
      <c r="V51" s="19"/>
      <c r="W51" s="16"/>
      <c r="X51" s="17"/>
      <c r="Y51" s="18"/>
      <c r="Z51" s="18"/>
      <c r="AA51" s="19"/>
    </row>
    <row r="52" spans="1:27" ht="15.75" hidden="1" customHeight="1">
      <c r="A52" s="595"/>
      <c r="B52" s="598"/>
      <c r="C52" s="584"/>
      <c r="D52" s="584"/>
      <c r="E52" s="602"/>
      <c r="F52" s="528"/>
      <c r="G52" s="574"/>
      <c r="H52" s="576"/>
      <c r="I52" s="590"/>
      <c r="J52" s="581"/>
      <c r="K52" s="584"/>
      <c r="L52" s="522"/>
      <c r="M52" s="574"/>
      <c r="N52" s="576"/>
      <c r="O52" s="576"/>
      <c r="P52" s="576"/>
      <c r="Q52" s="577"/>
      <c r="R52" s="31"/>
      <c r="S52" s="18"/>
      <c r="T52" s="18"/>
      <c r="U52" s="18"/>
      <c r="V52" s="19"/>
      <c r="W52" s="16"/>
      <c r="X52" s="17"/>
      <c r="Y52" s="18"/>
      <c r="Z52" s="18"/>
      <c r="AA52" s="19"/>
    </row>
    <row r="53" spans="1:27" ht="15.75" hidden="1" customHeight="1">
      <c r="A53" s="596"/>
      <c r="B53" s="599"/>
      <c r="C53" s="600"/>
      <c r="D53" s="600"/>
      <c r="E53" s="603"/>
      <c r="F53" s="529"/>
      <c r="G53" s="575"/>
      <c r="H53" s="588"/>
      <c r="I53" s="591"/>
      <c r="J53" s="582"/>
      <c r="K53" s="585"/>
      <c r="L53" s="522"/>
      <c r="M53" s="574"/>
      <c r="N53" s="576"/>
      <c r="O53" s="576"/>
      <c r="P53" s="576"/>
      <c r="Q53" s="577"/>
      <c r="R53" s="31"/>
      <c r="S53" s="18"/>
      <c r="T53" s="18"/>
      <c r="U53" s="18"/>
      <c r="V53" s="19"/>
      <c r="W53" s="16"/>
      <c r="X53" s="17"/>
      <c r="Y53" s="18"/>
      <c r="Z53" s="18"/>
      <c r="AA53" s="19"/>
    </row>
    <row r="54" spans="1:27" ht="15.75" hidden="1" customHeight="1">
      <c r="A54" s="594"/>
      <c r="B54" s="597"/>
      <c r="C54" s="593"/>
      <c r="D54" s="593"/>
      <c r="E54" s="601"/>
      <c r="F54" s="527"/>
      <c r="G54" s="578"/>
      <c r="H54" s="587"/>
      <c r="I54" s="589"/>
      <c r="J54" s="592"/>
      <c r="K54" s="593"/>
      <c r="L54" s="521"/>
      <c r="M54" s="578"/>
      <c r="N54" s="555"/>
      <c r="O54" s="555"/>
      <c r="P54" s="521"/>
      <c r="Q54" s="579"/>
      <c r="R54" s="68"/>
      <c r="S54" s="12"/>
      <c r="T54" s="69"/>
      <c r="U54" s="70"/>
      <c r="V54" s="71"/>
      <c r="W54" s="10"/>
      <c r="X54" s="11"/>
      <c r="Y54" s="12"/>
      <c r="Z54" s="12"/>
      <c r="AA54" s="13"/>
    </row>
    <row r="55" spans="1:27" ht="15.75" hidden="1" customHeight="1">
      <c r="A55" s="595"/>
      <c r="B55" s="598"/>
      <c r="C55" s="584"/>
      <c r="D55" s="584"/>
      <c r="E55" s="602"/>
      <c r="F55" s="528"/>
      <c r="G55" s="574"/>
      <c r="H55" s="576"/>
      <c r="I55" s="590"/>
      <c r="J55" s="581"/>
      <c r="K55" s="584"/>
      <c r="L55" s="522"/>
      <c r="M55" s="574"/>
      <c r="N55" s="574"/>
      <c r="O55" s="574"/>
      <c r="P55" s="522"/>
      <c r="Q55" s="577"/>
      <c r="R55" s="27"/>
      <c r="S55" s="18"/>
      <c r="T55" s="28"/>
      <c r="U55" s="29"/>
      <c r="V55" s="30"/>
      <c r="W55" s="16"/>
      <c r="X55" s="17"/>
      <c r="Y55" s="18"/>
      <c r="Z55" s="18"/>
      <c r="AA55" s="19"/>
    </row>
    <row r="56" spans="1:27" ht="15.75" hidden="1" customHeight="1">
      <c r="A56" s="595"/>
      <c r="B56" s="598"/>
      <c r="C56" s="584"/>
      <c r="D56" s="584"/>
      <c r="E56" s="602"/>
      <c r="F56" s="528"/>
      <c r="G56" s="574"/>
      <c r="H56" s="576"/>
      <c r="I56" s="590"/>
      <c r="J56" s="581"/>
      <c r="K56" s="584"/>
      <c r="L56" s="522"/>
      <c r="M56" s="574"/>
      <c r="N56" s="574"/>
      <c r="O56" s="574"/>
      <c r="P56" s="522"/>
      <c r="Q56" s="577"/>
      <c r="R56" s="27"/>
      <c r="S56" s="18"/>
      <c r="T56" s="28"/>
      <c r="U56" s="29"/>
      <c r="V56" s="30"/>
      <c r="W56" s="16"/>
      <c r="X56" s="17"/>
      <c r="Y56" s="18"/>
      <c r="Z56" s="18"/>
      <c r="AA56" s="19"/>
    </row>
    <row r="57" spans="1:27" ht="15.75" hidden="1" customHeight="1">
      <c r="A57" s="595"/>
      <c r="B57" s="598"/>
      <c r="C57" s="584"/>
      <c r="D57" s="584"/>
      <c r="E57" s="602"/>
      <c r="F57" s="528"/>
      <c r="G57" s="574"/>
      <c r="H57" s="576"/>
      <c r="I57" s="590"/>
      <c r="J57" s="581"/>
      <c r="K57" s="584"/>
      <c r="L57" s="522"/>
      <c r="M57" s="574"/>
      <c r="N57" s="574"/>
      <c r="O57" s="574"/>
      <c r="P57" s="522"/>
      <c r="Q57" s="577"/>
      <c r="R57" s="27"/>
      <c r="S57" s="18"/>
      <c r="T57" s="28"/>
      <c r="U57" s="29"/>
      <c r="V57" s="30"/>
      <c r="W57" s="16"/>
      <c r="X57" s="17"/>
      <c r="Y57" s="18"/>
      <c r="Z57" s="18"/>
      <c r="AA57" s="19"/>
    </row>
    <row r="58" spans="1:27" ht="15.75" hidden="1" customHeight="1">
      <c r="A58" s="595"/>
      <c r="B58" s="598"/>
      <c r="C58" s="584"/>
      <c r="D58" s="584"/>
      <c r="E58" s="602"/>
      <c r="F58" s="528"/>
      <c r="G58" s="574"/>
      <c r="H58" s="576"/>
      <c r="I58" s="590"/>
      <c r="J58" s="582"/>
      <c r="K58" s="585"/>
      <c r="L58" s="522"/>
      <c r="M58" s="574"/>
      <c r="N58" s="574"/>
      <c r="O58" s="574"/>
      <c r="P58" s="522"/>
      <c r="Q58" s="577"/>
      <c r="R58" s="31"/>
      <c r="S58" s="18"/>
      <c r="T58" s="28"/>
      <c r="U58" s="29"/>
      <c r="V58" s="30"/>
      <c r="W58" s="16"/>
      <c r="X58" s="17"/>
      <c r="Y58" s="18"/>
      <c r="Z58" s="18"/>
      <c r="AA58" s="19"/>
    </row>
    <row r="59" spans="1:27" ht="15.75" hidden="1" customHeight="1">
      <c r="A59" s="595"/>
      <c r="B59" s="598"/>
      <c r="C59" s="584"/>
      <c r="D59" s="584"/>
      <c r="E59" s="602"/>
      <c r="F59" s="528"/>
      <c r="G59" s="574"/>
      <c r="H59" s="576"/>
      <c r="I59" s="590"/>
      <c r="J59" s="580"/>
      <c r="K59" s="583"/>
      <c r="L59" s="522"/>
      <c r="M59" s="586"/>
      <c r="N59" s="576"/>
      <c r="O59" s="576"/>
      <c r="P59" s="576"/>
      <c r="Q59" s="577"/>
      <c r="R59" s="27"/>
      <c r="S59" s="18"/>
      <c r="T59" s="18"/>
      <c r="U59" s="18"/>
      <c r="V59" s="19"/>
      <c r="W59" s="16"/>
      <c r="X59" s="17"/>
      <c r="Y59" s="18"/>
      <c r="Z59" s="18"/>
      <c r="AA59" s="19"/>
    </row>
    <row r="60" spans="1:27" ht="15.75" hidden="1" customHeight="1">
      <c r="A60" s="595"/>
      <c r="B60" s="598"/>
      <c r="C60" s="584"/>
      <c r="D60" s="584"/>
      <c r="E60" s="602"/>
      <c r="F60" s="528"/>
      <c r="G60" s="574"/>
      <c r="H60" s="576"/>
      <c r="I60" s="590"/>
      <c r="J60" s="581"/>
      <c r="K60" s="584"/>
      <c r="L60" s="522"/>
      <c r="M60" s="586"/>
      <c r="N60" s="576"/>
      <c r="O60" s="576"/>
      <c r="P60" s="576"/>
      <c r="Q60" s="577"/>
      <c r="R60" s="27"/>
      <c r="S60" s="18"/>
      <c r="T60" s="18"/>
      <c r="U60" s="18"/>
      <c r="V60" s="19"/>
      <c r="W60" s="16"/>
      <c r="X60" s="17"/>
      <c r="Y60" s="18"/>
      <c r="Z60" s="18"/>
      <c r="AA60" s="19"/>
    </row>
    <row r="61" spans="1:27" ht="15.75" hidden="1" customHeight="1">
      <c r="A61" s="595"/>
      <c r="B61" s="598"/>
      <c r="C61" s="584"/>
      <c r="D61" s="584"/>
      <c r="E61" s="602"/>
      <c r="F61" s="528"/>
      <c r="G61" s="574"/>
      <c r="H61" s="576"/>
      <c r="I61" s="590"/>
      <c r="J61" s="581"/>
      <c r="K61" s="584"/>
      <c r="L61" s="522"/>
      <c r="M61" s="574"/>
      <c r="N61" s="576"/>
      <c r="O61" s="576"/>
      <c r="P61" s="576"/>
      <c r="Q61" s="577"/>
      <c r="R61" s="27"/>
      <c r="S61" s="18"/>
      <c r="T61" s="18"/>
      <c r="U61" s="18"/>
      <c r="V61" s="19"/>
      <c r="W61" s="16"/>
      <c r="X61" s="17"/>
      <c r="Y61" s="18"/>
      <c r="Z61" s="18"/>
      <c r="AA61" s="19"/>
    </row>
    <row r="62" spans="1:27" ht="15.75" hidden="1" customHeight="1">
      <c r="A62" s="595"/>
      <c r="B62" s="598"/>
      <c r="C62" s="584"/>
      <c r="D62" s="584"/>
      <c r="E62" s="602"/>
      <c r="F62" s="528"/>
      <c r="G62" s="574"/>
      <c r="H62" s="576"/>
      <c r="I62" s="590"/>
      <c r="J62" s="581"/>
      <c r="K62" s="584"/>
      <c r="L62" s="522"/>
      <c r="M62" s="574"/>
      <c r="N62" s="576"/>
      <c r="O62" s="576"/>
      <c r="P62" s="576"/>
      <c r="Q62" s="577"/>
      <c r="R62" s="31"/>
      <c r="S62" s="18"/>
      <c r="T62" s="18"/>
      <c r="U62" s="18"/>
      <c r="V62" s="19"/>
      <c r="W62" s="16"/>
      <c r="X62" s="17"/>
      <c r="Y62" s="18"/>
      <c r="Z62" s="18"/>
      <c r="AA62" s="19"/>
    </row>
    <row r="63" spans="1:27" ht="15.75" hidden="1" customHeight="1">
      <c r="A63" s="595"/>
      <c r="B63" s="598"/>
      <c r="C63" s="584"/>
      <c r="D63" s="584"/>
      <c r="E63" s="602"/>
      <c r="F63" s="528"/>
      <c r="G63" s="574"/>
      <c r="H63" s="576"/>
      <c r="I63" s="590"/>
      <c r="J63" s="581"/>
      <c r="K63" s="584"/>
      <c r="L63" s="522"/>
      <c r="M63" s="574"/>
      <c r="N63" s="576"/>
      <c r="O63" s="576"/>
      <c r="P63" s="576"/>
      <c r="Q63" s="577"/>
      <c r="R63" s="31"/>
      <c r="S63" s="18"/>
      <c r="T63" s="18"/>
      <c r="U63" s="18"/>
      <c r="V63" s="19"/>
      <c r="W63" s="16"/>
      <c r="X63" s="17"/>
      <c r="Y63" s="18"/>
      <c r="Z63" s="18"/>
      <c r="AA63" s="19"/>
    </row>
    <row r="64" spans="1:27" ht="15.75" hidden="1" customHeight="1">
      <c r="A64" s="595"/>
      <c r="B64" s="598"/>
      <c r="C64" s="584"/>
      <c r="D64" s="584"/>
      <c r="E64" s="602"/>
      <c r="F64" s="528"/>
      <c r="G64" s="574"/>
      <c r="H64" s="576"/>
      <c r="I64" s="590"/>
      <c r="J64" s="581"/>
      <c r="K64" s="584"/>
      <c r="L64" s="522"/>
      <c r="M64" s="574"/>
      <c r="N64" s="576"/>
      <c r="O64" s="576"/>
      <c r="P64" s="576"/>
      <c r="Q64" s="577"/>
      <c r="R64" s="31"/>
      <c r="S64" s="18"/>
      <c r="T64" s="18"/>
      <c r="U64" s="18"/>
      <c r="V64" s="19"/>
      <c r="W64" s="16"/>
      <c r="X64" s="17"/>
      <c r="Y64" s="18"/>
      <c r="Z64" s="18"/>
      <c r="AA64" s="19"/>
    </row>
    <row r="65" spans="1:27" ht="15.75" hidden="1" customHeight="1">
      <c r="A65" s="595"/>
      <c r="B65" s="598"/>
      <c r="C65" s="584"/>
      <c r="D65" s="584"/>
      <c r="E65" s="602"/>
      <c r="F65" s="528"/>
      <c r="G65" s="574"/>
      <c r="H65" s="576"/>
      <c r="I65" s="590"/>
      <c r="J65" s="581"/>
      <c r="K65" s="584"/>
      <c r="L65" s="522"/>
      <c r="M65" s="574"/>
      <c r="N65" s="576"/>
      <c r="O65" s="576"/>
      <c r="P65" s="576"/>
      <c r="Q65" s="577"/>
      <c r="R65" s="31"/>
      <c r="S65" s="18"/>
      <c r="T65" s="18"/>
      <c r="U65" s="18"/>
      <c r="V65" s="19"/>
      <c r="W65" s="16"/>
      <c r="X65" s="17"/>
      <c r="Y65" s="18"/>
      <c r="Z65" s="18"/>
      <c r="AA65" s="19"/>
    </row>
    <row r="66" spans="1:27" ht="15.75" hidden="1" customHeight="1">
      <c r="A66" s="595"/>
      <c r="B66" s="598"/>
      <c r="C66" s="584"/>
      <c r="D66" s="584"/>
      <c r="E66" s="602"/>
      <c r="F66" s="528"/>
      <c r="G66" s="574"/>
      <c r="H66" s="576"/>
      <c r="I66" s="590"/>
      <c r="J66" s="581"/>
      <c r="K66" s="584"/>
      <c r="L66" s="522"/>
      <c r="M66" s="574"/>
      <c r="N66" s="576"/>
      <c r="O66" s="576"/>
      <c r="P66" s="576"/>
      <c r="Q66" s="577"/>
      <c r="R66" s="31"/>
      <c r="S66" s="18"/>
      <c r="T66" s="18"/>
      <c r="U66" s="18"/>
      <c r="V66" s="19"/>
      <c r="W66" s="16"/>
      <c r="X66" s="17"/>
      <c r="Y66" s="18"/>
      <c r="Z66" s="18"/>
      <c r="AA66" s="19"/>
    </row>
    <row r="67" spans="1:27" ht="15.75" hidden="1" customHeight="1">
      <c r="A67" s="596"/>
      <c r="B67" s="599"/>
      <c r="C67" s="600"/>
      <c r="D67" s="600"/>
      <c r="E67" s="603"/>
      <c r="F67" s="529"/>
      <c r="G67" s="575"/>
      <c r="H67" s="588"/>
      <c r="I67" s="591"/>
      <c r="J67" s="582"/>
      <c r="K67" s="585"/>
      <c r="L67" s="522"/>
      <c r="M67" s="574"/>
      <c r="N67" s="576"/>
      <c r="O67" s="576"/>
      <c r="P67" s="576"/>
      <c r="Q67" s="577"/>
      <c r="R67" s="31"/>
      <c r="S67" s="18"/>
      <c r="T67" s="18"/>
      <c r="U67" s="18"/>
      <c r="V67" s="19"/>
      <c r="W67" s="16"/>
      <c r="X67" s="17"/>
      <c r="Y67" s="18"/>
      <c r="Z67" s="18"/>
      <c r="AA67" s="19"/>
    </row>
    <row r="68" spans="1:27" ht="15.75" hidden="1" customHeight="1">
      <c r="A68" s="594"/>
      <c r="B68" s="597"/>
      <c r="C68" s="593"/>
      <c r="D68" s="593"/>
      <c r="E68" s="601"/>
      <c r="F68" s="527"/>
      <c r="G68" s="578"/>
      <c r="H68" s="587"/>
      <c r="I68" s="589"/>
      <c r="J68" s="592"/>
      <c r="K68" s="593"/>
      <c r="L68" s="521"/>
      <c r="M68" s="578"/>
      <c r="N68" s="555"/>
      <c r="O68" s="555"/>
      <c r="P68" s="521"/>
      <c r="Q68" s="579"/>
      <c r="R68" s="68"/>
      <c r="S68" s="12"/>
      <c r="T68" s="69"/>
      <c r="U68" s="70"/>
      <c r="V68" s="71"/>
      <c r="W68" s="10"/>
      <c r="X68" s="11"/>
      <c r="Y68" s="12"/>
      <c r="Z68" s="12"/>
      <c r="AA68" s="13"/>
    </row>
    <row r="69" spans="1:27" ht="15.75" hidden="1" customHeight="1">
      <c r="A69" s="595"/>
      <c r="B69" s="598"/>
      <c r="C69" s="584"/>
      <c r="D69" s="584"/>
      <c r="E69" s="602"/>
      <c r="F69" s="528"/>
      <c r="G69" s="574"/>
      <c r="H69" s="576"/>
      <c r="I69" s="590"/>
      <c r="J69" s="581"/>
      <c r="K69" s="584"/>
      <c r="L69" s="522"/>
      <c r="M69" s="574"/>
      <c r="N69" s="574"/>
      <c r="O69" s="574"/>
      <c r="P69" s="522"/>
      <c r="Q69" s="577"/>
      <c r="R69" s="27"/>
      <c r="S69" s="18"/>
      <c r="T69" s="28"/>
      <c r="U69" s="29"/>
      <c r="V69" s="30"/>
      <c r="W69" s="16"/>
      <c r="X69" s="17"/>
      <c r="Y69" s="18"/>
      <c r="Z69" s="18"/>
      <c r="AA69" s="19"/>
    </row>
    <row r="70" spans="1:27" ht="15.75" hidden="1" customHeight="1">
      <c r="A70" s="595"/>
      <c r="B70" s="598"/>
      <c r="C70" s="584"/>
      <c r="D70" s="584"/>
      <c r="E70" s="602"/>
      <c r="F70" s="528"/>
      <c r="G70" s="574"/>
      <c r="H70" s="576"/>
      <c r="I70" s="590"/>
      <c r="J70" s="581"/>
      <c r="K70" s="584"/>
      <c r="L70" s="522"/>
      <c r="M70" s="574"/>
      <c r="N70" s="574"/>
      <c r="O70" s="574"/>
      <c r="P70" s="522"/>
      <c r="Q70" s="577"/>
      <c r="R70" s="27"/>
      <c r="S70" s="18"/>
      <c r="T70" s="28"/>
      <c r="U70" s="29"/>
      <c r="V70" s="30"/>
      <c r="W70" s="16"/>
      <c r="X70" s="17"/>
      <c r="Y70" s="18"/>
      <c r="Z70" s="18"/>
      <c r="AA70" s="19"/>
    </row>
    <row r="71" spans="1:27" ht="15.75" hidden="1" customHeight="1">
      <c r="A71" s="595"/>
      <c r="B71" s="598"/>
      <c r="C71" s="584"/>
      <c r="D71" s="584"/>
      <c r="E71" s="602"/>
      <c r="F71" s="528"/>
      <c r="G71" s="574"/>
      <c r="H71" s="576"/>
      <c r="I71" s="590"/>
      <c r="J71" s="581"/>
      <c r="K71" s="584"/>
      <c r="L71" s="522"/>
      <c r="M71" s="574"/>
      <c r="N71" s="574"/>
      <c r="O71" s="574"/>
      <c r="P71" s="522"/>
      <c r="Q71" s="577"/>
      <c r="R71" s="27"/>
      <c r="S71" s="18"/>
      <c r="T71" s="28"/>
      <c r="U71" s="29"/>
      <c r="V71" s="30"/>
      <c r="W71" s="16"/>
      <c r="X71" s="17"/>
      <c r="Y71" s="18"/>
      <c r="Z71" s="18"/>
      <c r="AA71" s="19"/>
    </row>
    <row r="72" spans="1:27" ht="15.75" hidden="1" customHeight="1">
      <c r="A72" s="595"/>
      <c r="B72" s="598"/>
      <c r="C72" s="584"/>
      <c r="D72" s="584"/>
      <c r="E72" s="602"/>
      <c r="F72" s="528"/>
      <c r="G72" s="574"/>
      <c r="H72" s="576"/>
      <c r="I72" s="590"/>
      <c r="J72" s="582"/>
      <c r="K72" s="585"/>
      <c r="L72" s="522"/>
      <c r="M72" s="574"/>
      <c r="N72" s="574"/>
      <c r="O72" s="574"/>
      <c r="P72" s="522"/>
      <c r="Q72" s="577"/>
      <c r="R72" s="31"/>
      <c r="S72" s="18"/>
      <c r="T72" s="28"/>
      <c r="U72" s="29"/>
      <c r="V72" s="30"/>
      <c r="W72" s="16"/>
      <c r="X72" s="17"/>
      <c r="Y72" s="18"/>
      <c r="Z72" s="18"/>
      <c r="AA72" s="19"/>
    </row>
    <row r="73" spans="1:27" ht="15.75" hidden="1" customHeight="1">
      <c r="A73" s="595"/>
      <c r="B73" s="598"/>
      <c r="C73" s="584"/>
      <c r="D73" s="584"/>
      <c r="E73" s="602"/>
      <c r="F73" s="528"/>
      <c r="G73" s="574"/>
      <c r="H73" s="576"/>
      <c r="I73" s="590"/>
      <c r="J73" s="580"/>
      <c r="K73" s="583"/>
      <c r="L73" s="522"/>
      <c r="M73" s="586"/>
      <c r="N73" s="576"/>
      <c r="O73" s="576"/>
      <c r="P73" s="576"/>
      <c r="Q73" s="577"/>
      <c r="R73" s="27"/>
      <c r="S73" s="18"/>
      <c r="T73" s="18"/>
      <c r="U73" s="18"/>
      <c r="V73" s="19"/>
      <c r="W73" s="16"/>
      <c r="X73" s="17"/>
      <c r="Y73" s="18"/>
      <c r="Z73" s="18"/>
      <c r="AA73" s="19"/>
    </row>
    <row r="74" spans="1:27" ht="15.75" hidden="1" customHeight="1">
      <c r="A74" s="595"/>
      <c r="B74" s="598"/>
      <c r="C74" s="584"/>
      <c r="D74" s="584"/>
      <c r="E74" s="602"/>
      <c r="F74" s="528"/>
      <c r="G74" s="574"/>
      <c r="H74" s="576"/>
      <c r="I74" s="590"/>
      <c r="J74" s="581"/>
      <c r="K74" s="584"/>
      <c r="L74" s="522"/>
      <c r="M74" s="586"/>
      <c r="N74" s="576"/>
      <c r="O74" s="576"/>
      <c r="P74" s="576"/>
      <c r="Q74" s="577"/>
      <c r="R74" s="27"/>
      <c r="S74" s="18"/>
      <c r="T74" s="18"/>
      <c r="U74" s="18"/>
      <c r="V74" s="19"/>
      <c r="W74" s="16"/>
      <c r="X74" s="17"/>
      <c r="Y74" s="18"/>
      <c r="Z74" s="18"/>
      <c r="AA74" s="19"/>
    </row>
    <row r="75" spans="1:27" ht="15.75" hidden="1" customHeight="1">
      <c r="A75" s="595"/>
      <c r="B75" s="598"/>
      <c r="C75" s="584"/>
      <c r="D75" s="584"/>
      <c r="E75" s="602"/>
      <c r="F75" s="528"/>
      <c r="G75" s="574"/>
      <c r="H75" s="576"/>
      <c r="I75" s="590"/>
      <c r="J75" s="581"/>
      <c r="K75" s="584"/>
      <c r="L75" s="522"/>
      <c r="M75" s="574"/>
      <c r="N75" s="576"/>
      <c r="O75" s="576"/>
      <c r="P75" s="576"/>
      <c r="Q75" s="577"/>
      <c r="R75" s="27"/>
      <c r="S75" s="18"/>
      <c r="T75" s="18"/>
      <c r="U75" s="18"/>
      <c r="V75" s="19"/>
      <c r="W75" s="16"/>
      <c r="X75" s="17"/>
      <c r="Y75" s="18"/>
      <c r="Z75" s="18"/>
      <c r="AA75" s="19"/>
    </row>
    <row r="76" spans="1:27" ht="15.75" hidden="1" customHeight="1">
      <c r="A76" s="595"/>
      <c r="B76" s="598"/>
      <c r="C76" s="584"/>
      <c r="D76" s="584"/>
      <c r="E76" s="602"/>
      <c r="F76" s="528"/>
      <c r="G76" s="574"/>
      <c r="H76" s="576"/>
      <c r="I76" s="590"/>
      <c r="J76" s="581"/>
      <c r="K76" s="584"/>
      <c r="L76" s="522"/>
      <c r="M76" s="574"/>
      <c r="N76" s="576"/>
      <c r="O76" s="576"/>
      <c r="P76" s="576"/>
      <c r="Q76" s="577"/>
      <c r="R76" s="31"/>
      <c r="S76" s="18"/>
      <c r="T76" s="18"/>
      <c r="U76" s="18"/>
      <c r="V76" s="19"/>
      <c r="W76" s="16"/>
      <c r="X76" s="17"/>
      <c r="Y76" s="18"/>
      <c r="Z76" s="18"/>
      <c r="AA76" s="19"/>
    </row>
    <row r="77" spans="1:27" ht="15.75" hidden="1" customHeight="1">
      <c r="A77" s="595"/>
      <c r="B77" s="598"/>
      <c r="C77" s="584"/>
      <c r="D77" s="584"/>
      <c r="E77" s="602"/>
      <c r="F77" s="528"/>
      <c r="G77" s="574"/>
      <c r="H77" s="576"/>
      <c r="I77" s="590"/>
      <c r="J77" s="581"/>
      <c r="K77" s="584"/>
      <c r="L77" s="522"/>
      <c r="M77" s="574"/>
      <c r="N77" s="576"/>
      <c r="O77" s="576"/>
      <c r="P77" s="576"/>
      <c r="Q77" s="577"/>
      <c r="R77" s="31"/>
      <c r="S77" s="18"/>
      <c r="T77" s="18"/>
      <c r="U77" s="18"/>
      <c r="V77" s="19"/>
      <c r="W77" s="16"/>
      <c r="X77" s="17"/>
      <c r="Y77" s="18"/>
      <c r="Z77" s="18"/>
      <c r="AA77" s="19"/>
    </row>
    <row r="78" spans="1:27" hidden="1">
      <c r="A78" s="595"/>
      <c r="B78" s="598"/>
      <c r="C78" s="584"/>
      <c r="D78" s="584"/>
      <c r="E78" s="602"/>
      <c r="F78" s="528"/>
      <c r="G78" s="574"/>
      <c r="H78" s="576"/>
      <c r="I78" s="590"/>
      <c r="J78" s="581"/>
      <c r="K78" s="584"/>
      <c r="L78" s="522"/>
      <c r="M78" s="574"/>
      <c r="N78" s="576"/>
      <c r="O78" s="576"/>
      <c r="P78" s="576"/>
      <c r="Q78" s="577"/>
      <c r="R78" s="31"/>
      <c r="S78" s="18"/>
      <c r="T78" s="18"/>
      <c r="U78" s="18"/>
      <c r="V78" s="19"/>
      <c r="W78" s="16"/>
      <c r="X78" s="17"/>
      <c r="Y78" s="18"/>
      <c r="Z78" s="18"/>
      <c r="AA78" s="19"/>
    </row>
    <row r="79" spans="1:27" hidden="1">
      <c r="A79" s="595"/>
      <c r="B79" s="598"/>
      <c r="C79" s="584"/>
      <c r="D79" s="584"/>
      <c r="E79" s="602"/>
      <c r="F79" s="528"/>
      <c r="G79" s="574"/>
      <c r="H79" s="576"/>
      <c r="I79" s="590"/>
      <c r="J79" s="581"/>
      <c r="K79" s="584"/>
      <c r="L79" s="522"/>
      <c r="M79" s="574"/>
      <c r="N79" s="576"/>
      <c r="O79" s="576"/>
      <c r="P79" s="576"/>
      <c r="Q79" s="577"/>
      <c r="R79" s="31"/>
      <c r="S79" s="18"/>
      <c r="T79" s="18"/>
      <c r="U79" s="18"/>
      <c r="V79" s="19"/>
      <c r="W79" s="16"/>
      <c r="X79" s="17"/>
      <c r="Y79" s="18"/>
      <c r="Z79" s="18"/>
      <c r="AA79" s="19"/>
    </row>
    <row r="80" spans="1:27" hidden="1">
      <c r="A80" s="595"/>
      <c r="B80" s="598"/>
      <c r="C80" s="584"/>
      <c r="D80" s="584"/>
      <c r="E80" s="602"/>
      <c r="F80" s="528"/>
      <c r="G80" s="574"/>
      <c r="H80" s="576"/>
      <c r="I80" s="590"/>
      <c r="J80" s="581"/>
      <c r="K80" s="584"/>
      <c r="L80" s="522"/>
      <c r="M80" s="574"/>
      <c r="N80" s="576"/>
      <c r="O80" s="576"/>
      <c r="P80" s="576"/>
      <c r="Q80" s="577"/>
      <c r="R80" s="31"/>
      <c r="S80" s="18"/>
      <c r="T80" s="18"/>
      <c r="U80" s="18"/>
      <c r="V80" s="19"/>
      <c r="W80" s="16"/>
      <c r="X80" s="17"/>
      <c r="Y80" s="18"/>
      <c r="Z80" s="18"/>
      <c r="AA80" s="19"/>
    </row>
    <row r="81" spans="1:27" ht="15" hidden="1" thickBot="1">
      <c r="A81" s="596"/>
      <c r="B81" s="599"/>
      <c r="C81" s="600"/>
      <c r="D81" s="600"/>
      <c r="E81" s="603"/>
      <c r="F81" s="529"/>
      <c r="G81" s="575"/>
      <c r="H81" s="588"/>
      <c r="I81" s="591"/>
      <c r="J81" s="582"/>
      <c r="K81" s="585"/>
      <c r="L81" s="522"/>
      <c r="M81" s="574"/>
      <c r="N81" s="576"/>
      <c r="O81" s="576"/>
      <c r="P81" s="576"/>
      <c r="Q81" s="577"/>
      <c r="R81" s="31"/>
      <c r="S81" s="18"/>
      <c r="T81" s="18"/>
      <c r="U81" s="18"/>
      <c r="V81" s="19"/>
      <c r="W81" s="16"/>
      <c r="X81" s="17"/>
      <c r="Y81" s="18"/>
      <c r="Z81" s="18"/>
      <c r="AA81" s="19"/>
    </row>
    <row r="82" spans="1:27">
      <c r="R82" s="1"/>
    </row>
    <row r="83" spans="1:27">
      <c r="R83" s="1"/>
    </row>
  </sheetData>
  <mergeCells count="143">
    <mergeCell ref="D7:E7"/>
    <mergeCell ref="A8:A25"/>
    <mergeCell ref="B8:B25"/>
    <mergeCell ref="C8:C25"/>
    <mergeCell ref="D8:D25"/>
    <mergeCell ref="E8:E25"/>
    <mergeCell ref="F8:F25"/>
    <mergeCell ref="B2:D4"/>
    <mergeCell ref="E2:AA2"/>
    <mergeCell ref="E3:P3"/>
    <mergeCell ref="Q3:AA3"/>
    <mergeCell ref="E4:AA4"/>
    <mergeCell ref="A6:A7"/>
    <mergeCell ref="B6:E6"/>
    <mergeCell ref="F6:I6"/>
    <mergeCell ref="J6:Q6"/>
    <mergeCell ref="R6:V6"/>
    <mergeCell ref="G8:G25"/>
    <mergeCell ref="H8:H25"/>
    <mergeCell ref="I8:I25"/>
    <mergeCell ref="J8:J25"/>
    <mergeCell ref="K8:K25"/>
    <mergeCell ref="L8:L13"/>
    <mergeCell ref="X6:X7"/>
    <mergeCell ref="Y6:Y7"/>
    <mergeCell ref="Z6:AA6"/>
    <mergeCell ref="Q14:Q19"/>
    <mergeCell ref="L20:L25"/>
    <mergeCell ref="M20:M25"/>
    <mergeCell ref="N20:N25"/>
    <mergeCell ref="O20:O25"/>
    <mergeCell ref="P20:P25"/>
    <mergeCell ref="Q20:Q25"/>
    <mergeCell ref="M8:M13"/>
    <mergeCell ref="N8:N13"/>
    <mergeCell ref="O8:O13"/>
    <mergeCell ref="P8:P13"/>
    <mergeCell ref="Q8:Q13"/>
    <mergeCell ref="L14:L19"/>
    <mergeCell ref="M14:M19"/>
    <mergeCell ref="N14:N19"/>
    <mergeCell ref="O14:O19"/>
    <mergeCell ref="P14:P19"/>
    <mergeCell ref="P26:P30"/>
    <mergeCell ref="Q26:Q30"/>
    <mergeCell ref="J31:J39"/>
    <mergeCell ref="K31:K39"/>
    <mergeCell ref="L31:L39"/>
    <mergeCell ref="M31:M39"/>
    <mergeCell ref="N31:N39"/>
    <mergeCell ref="J26:J30"/>
    <mergeCell ref="K26:K30"/>
    <mergeCell ref="L26:L30"/>
    <mergeCell ref="O31:O39"/>
    <mergeCell ref="P31:P39"/>
    <mergeCell ref="Q31:Q39"/>
    <mergeCell ref="I26:I39"/>
    <mergeCell ref="A26:A39"/>
    <mergeCell ref="B26:B39"/>
    <mergeCell ref="C26:C39"/>
    <mergeCell ref="D26:D39"/>
    <mergeCell ref="E26:E39"/>
    <mergeCell ref="F26:F39"/>
    <mergeCell ref="N40:N44"/>
    <mergeCell ref="O40:O44"/>
    <mergeCell ref="I40:I53"/>
    <mergeCell ref="A40:A53"/>
    <mergeCell ref="B40:B53"/>
    <mergeCell ref="C40:C53"/>
    <mergeCell ref="D40:D53"/>
    <mergeCell ref="E40:E53"/>
    <mergeCell ref="F40:F53"/>
    <mergeCell ref="G40:G53"/>
    <mergeCell ref="G26:G39"/>
    <mergeCell ref="H26:H39"/>
    <mergeCell ref="M26:M30"/>
    <mergeCell ref="N26:N30"/>
    <mergeCell ref="O26:O30"/>
    <mergeCell ref="P40:P44"/>
    <mergeCell ref="Q40:Q44"/>
    <mergeCell ref="J45:J53"/>
    <mergeCell ref="K45:K53"/>
    <mergeCell ref="L45:L53"/>
    <mergeCell ref="M45:M53"/>
    <mergeCell ref="N45:N53"/>
    <mergeCell ref="O45:O53"/>
    <mergeCell ref="J40:J44"/>
    <mergeCell ref="K40:K44"/>
    <mergeCell ref="L40:L44"/>
    <mergeCell ref="M40:M44"/>
    <mergeCell ref="P45:P53"/>
    <mergeCell ref="Q45:Q53"/>
    <mergeCell ref="A54:A67"/>
    <mergeCell ref="B54:B67"/>
    <mergeCell ref="C54:C67"/>
    <mergeCell ref="D54:D67"/>
    <mergeCell ref="E54:E67"/>
    <mergeCell ref="F54:F67"/>
    <mergeCell ref="G54:G67"/>
    <mergeCell ref="H54:H67"/>
    <mergeCell ref="H40:H53"/>
    <mergeCell ref="N59:N67"/>
    <mergeCell ref="O59:O67"/>
    <mergeCell ref="P59:P67"/>
    <mergeCell ref="J54:J58"/>
    <mergeCell ref="K54:K58"/>
    <mergeCell ref="L54:L58"/>
    <mergeCell ref="M54:M58"/>
    <mergeCell ref="N54:N58"/>
    <mergeCell ref="Q59:Q67"/>
    <mergeCell ref="A68:A81"/>
    <mergeCell ref="B68:B81"/>
    <mergeCell ref="C68:C81"/>
    <mergeCell ref="D68:D81"/>
    <mergeCell ref="E68:E81"/>
    <mergeCell ref="F68:F81"/>
    <mergeCell ref="G68:G81"/>
    <mergeCell ref="H68:H81"/>
    <mergeCell ref="I68:I81"/>
    <mergeCell ref="I54:I67"/>
    <mergeCell ref="P68:P72"/>
    <mergeCell ref="Q68:Q72"/>
    <mergeCell ref="J73:J81"/>
    <mergeCell ref="K73:K81"/>
    <mergeCell ref="L73:L81"/>
    <mergeCell ref="M73:M81"/>
    <mergeCell ref="N73:N81"/>
    <mergeCell ref="O73:O81"/>
    <mergeCell ref="P73:P81"/>
    <mergeCell ref="Q73:Q81"/>
    <mergeCell ref="J68:J72"/>
    <mergeCell ref="K68:K72"/>
    <mergeCell ref="L68:L72"/>
    <mergeCell ref="M68:M72"/>
    <mergeCell ref="N68:N72"/>
    <mergeCell ref="O68:O72"/>
    <mergeCell ref="O54:O58"/>
    <mergeCell ref="P54:P58"/>
    <mergeCell ref="Q54:Q58"/>
    <mergeCell ref="J59:J67"/>
    <mergeCell ref="K59:K67"/>
    <mergeCell ref="L59:L67"/>
    <mergeCell ref="M59:M67"/>
  </mergeCells>
  <dataValidations count="4">
    <dataValidation type="list" allowBlank="1" showInputMessage="1" showErrorMessage="1" sqref="F8:F25" xr:uid="{00000000-0002-0000-0600-000000000000}">
      <formula1>INDIRECT($D$8)</formula1>
    </dataValidation>
    <dataValidation type="list" allowBlank="1" showInputMessage="1" showErrorMessage="1" sqref="F26:F81" xr:uid="{00000000-0002-0000-0600-000001000000}">
      <formula1>INDIRECT($D26)</formula1>
    </dataValidation>
    <dataValidation type="list" allowBlank="1" showInputMessage="1" showErrorMessage="1" sqref="K31:K39 K73:K81 K59:K67 K45:K53" xr:uid="{00000000-0002-0000-0600-000002000000}">
      <formula1>$H$4:$H$13</formula1>
    </dataValidation>
    <dataValidation type="list" allowBlank="1" showInputMessage="1" showErrorMessage="1" sqref="J73:J81 J59:J67 J45:J53 J31:J39" xr:uid="{00000000-0002-0000-0600-000003000000}">
      <formula1>$G$4:$G$13</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9"/>
  <sheetViews>
    <sheetView topLeftCell="G6" zoomScale="55" zoomScaleNormal="55" workbookViewId="0">
      <selection activeCell="F8" sqref="F8:F27"/>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59.664062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6" spans="1:31" ht="20.25" customHeight="1" thickBot="1">
      <c r="A6" s="530" t="s">
        <v>4</v>
      </c>
      <c r="B6" s="817" t="s">
        <v>5</v>
      </c>
      <c r="C6" s="818"/>
      <c r="D6" s="818"/>
      <c r="E6" s="819"/>
      <c r="F6" s="820" t="s">
        <v>6</v>
      </c>
      <c r="G6" s="820"/>
      <c r="H6" s="820"/>
      <c r="I6" s="820"/>
      <c r="J6" s="821" t="s">
        <v>7</v>
      </c>
      <c r="K6" s="822"/>
      <c r="L6" s="822"/>
      <c r="M6" s="822"/>
      <c r="N6" s="822"/>
      <c r="O6" s="822"/>
      <c r="P6" s="822"/>
      <c r="Q6" s="823"/>
      <c r="R6" s="824" t="s">
        <v>8</v>
      </c>
      <c r="S6" s="825"/>
      <c r="T6" s="825"/>
      <c r="U6" s="825"/>
      <c r="V6" s="826"/>
      <c r="W6" s="4"/>
      <c r="X6" s="532" t="s">
        <v>9</v>
      </c>
      <c r="Y6" s="534" t="s">
        <v>10</v>
      </c>
      <c r="Z6" s="536" t="s">
        <v>11</v>
      </c>
      <c r="AA6" s="537"/>
    </row>
    <row r="7" spans="1:31" ht="70.2" thickBot="1">
      <c r="A7" s="531"/>
      <c r="B7" s="377" t="s">
        <v>12</v>
      </c>
      <c r="C7" s="293" t="s">
        <v>13</v>
      </c>
      <c r="D7" s="538" t="s">
        <v>14</v>
      </c>
      <c r="E7" s="786"/>
      <c r="F7" s="378" t="s">
        <v>15</v>
      </c>
      <c r="G7" s="379" t="s">
        <v>16</v>
      </c>
      <c r="H7" s="380" t="s">
        <v>10</v>
      </c>
      <c r="I7" s="381" t="s">
        <v>17</v>
      </c>
      <c r="J7" s="177" t="s">
        <v>18</v>
      </c>
      <c r="K7" s="178" t="s">
        <v>19</v>
      </c>
      <c r="L7" s="178" t="s">
        <v>33</v>
      </c>
      <c r="M7" s="178" t="s">
        <v>20</v>
      </c>
      <c r="N7" s="178" t="s">
        <v>21</v>
      </c>
      <c r="O7" s="178" t="s">
        <v>34</v>
      </c>
      <c r="P7" s="178" t="s">
        <v>22</v>
      </c>
      <c r="Q7" s="382" t="s">
        <v>10</v>
      </c>
      <c r="R7" s="383" t="s">
        <v>23</v>
      </c>
      <c r="S7" s="384" t="s">
        <v>24</v>
      </c>
      <c r="T7" s="384" t="s">
        <v>16</v>
      </c>
      <c r="U7" s="384" t="s">
        <v>35</v>
      </c>
      <c r="V7" s="385" t="s">
        <v>36</v>
      </c>
      <c r="W7" s="6"/>
      <c r="X7" s="605"/>
      <c r="Y7" s="606"/>
      <c r="Z7" s="7" t="s">
        <v>25</v>
      </c>
      <c r="AA7" s="8" t="s">
        <v>26</v>
      </c>
    </row>
    <row r="8" spans="1:31" ht="91.5" customHeight="1">
      <c r="A8" s="808"/>
      <c r="B8" s="811" t="s">
        <v>436</v>
      </c>
      <c r="C8" s="770" t="s">
        <v>437</v>
      </c>
      <c r="D8" s="770" t="s">
        <v>27</v>
      </c>
      <c r="E8" s="814" t="str">
        <f>VLOOKUP(D8,'[6]Vinculos '!$D$3:$E$8,2,FALSE)</f>
        <v>3. Mejorar el estado de la malla vial local, intermedia, rural, y de la ciclo-infraestructura de Bogotá D.C., a través de la formulación e implementación de un modelo de conservación.</v>
      </c>
      <c r="F8" s="787" t="s">
        <v>28</v>
      </c>
      <c r="G8" s="790">
        <v>1</v>
      </c>
      <c r="H8" s="790"/>
      <c r="I8" s="793" t="s">
        <v>29</v>
      </c>
      <c r="J8" s="796" t="s">
        <v>30</v>
      </c>
      <c r="K8" s="593" t="s">
        <v>31</v>
      </c>
      <c r="L8" s="521" t="s">
        <v>438</v>
      </c>
      <c r="M8" s="578">
        <v>0.8</v>
      </c>
      <c r="N8" s="555">
        <v>45293</v>
      </c>
      <c r="O8" s="555">
        <v>45657</v>
      </c>
      <c r="P8" s="521" t="s">
        <v>439</v>
      </c>
      <c r="Q8" s="674"/>
      <c r="R8" s="386" t="s">
        <v>440</v>
      </c>
      <c r="S8" s="387" t="s">
        <v>32</v>
      </c>
      <c r="T8" s="388">
        <v>0.25</v>
      </c>
      <c r="U8" s="389">
        <v>45293</v>
      </c>
      <c r="V8" s="390">
        <v>45473</v>
      </c>
      <c r="W8" s="10">
        <f t="shared" ref="W8:W18" si="0">V8-U8</f>
        <v>180</v>
      </c>
      <c r="X8" s="11"/>
      <c r="Y8" s="12">
        <f t="shared" ref="Y8:Y18" si="1">IF(X8="ejecutado",1,0)</f>
        <v>0</v>
      </c>
      <c r="Z8" s="12"/>
      <c r="AA8" s="13"/>
      <c r="AB8" s="14"/>
      <c r="AC8" s="14"/>
      <c r="AD8" s="14"/>
      <c r="AE8" s="14"/>
    </row>
    <row r="9" spans="1:31" ht="103.5" customHeight="1">
      <c r="A9" s="809"/>
      <c r="B9" s="812"/>
      <c r="C9" s="771"/>
      <c r="D9" s="771"/>
      <c r="E9" s="815"/>
      <c r="F9" s="788"/>
      <c r="G9" s="791"/>
      <c r="H9" s="791"/>
      <c r="I9" s="794"/>
      <c r="J9" s="797" t="s">
        <v>30</v>
      </c>
      <c r="K9" s="584" t="s">
        <v>31</v>
      </c>
      <c r="L9" s="522"/>
      <c r="M9" s="574"/>
      <c r="N9" s="574"/>
      <c r="O9" s="574"/>
      <c r="P9" s="522"/>
      <c r="Q9" s="675"/>
      <c r="R9" s="386" t="s">
        <v>441</v>
      </c>
      <c r="S9" s="391" t="s">
        <v>32</v>
      </c>
      <c r="T9" s="392">
        <v>0.25</v>
      </c>
      <c r="U9" s="393">
        <v>45474</v>
      </c>
      <c r="V9" s="394">
        <v>45657</v>
      </c>
      <c r="W9" s="16">
        <f t="shared" si="0"/>
        <v>183</v>
      </c>
      <c r="X9" s="17"/>
      <c r="Y9" s="18">
        <f t="shared" si="1"/>
        <v>0</v>
      </c>
      <c r="Z9" s="18"/>
      <c r="AA9" s="19"/>
      <c r="AB9" s="14"/>
      <c r="AC9" s="14"/>
      <c r="AD9" s="14"/>
      <c r="AE9" s="14"/>
    </row>
    <row r="10" spans="1:31" ht="112.5" customHeight="1">
      <c r="A10" s="809"/>
      <c r="B10" s="812"/>
      <c r="C10" s="771"/>
      <c r="D10" s="771"/>
      <c r="E10" s="815"/>
      <c r="F10" s="788"/>
      <c r="G10" s="791"/>
      <c r="H10" s="791"/>
      <c r="I10" s="794"/>
      <c r="J10" s="797" t="s">
        <v>30</v>
      </c>
      <c r="K10" s="584" t="s">
        <v>31</v>
      </c>
      <c r="L10" s="522"/>
      <c r="M10" s="574"/>
      <c r="N10" s="574"/>
      <c r="O10" s="574"/>
      <c r="P10" s="522"/>
      <c r="Q10" s="675"/>
      <c r="R10" s="386" t="s">
        <v>442</v>
      </c>
      <c r="S10" s="391" t="s">
        <v>32</v>
      </c>
      <c r="T10" s="392">
        <v>0.25</v>
      </c>
      <c r="U10" s="393">
        <v>45293</v>
      </c>
      <c r="V10" s="394">
        <v>45473</v>
      </c>
      <c r="W10" s="16">
        <f t="shared" si="0"/>
        <v>180</v>
      </c>
      <c r="X10" s="17"/>
      <c r="Y10" s="18">
        <f t="shared" si="1"/>
        <v>0</v>
      </c>
      <c r="Z10" s="18"/>
      <c r="AA10" s="19"/>
      <c r="AB10" s="14"/>
      <c r="AC10" s="14"/>
      <c r="AD10" s="14"/>
      <c r="AE10" s="14"/>
    </row>
    <row r="11" spans="1:31" ht="99.75" customHeight="1" thickBot="1">
      <c r="A11" s="809"/>
      <c r="B11" s="812"/>
      <c r="C11" s="771"/>
      <c r="D11" s="771"/>
      <c r="E11" s="815"/>
      <c r="F11" s="788"/>
      <c r="G11" s="791"/>
      <c r="H11" s="791"/>
      <c r="I11" s="794"/>
      <c r="J11" s="797" t="s">
        <v>30</v>
      </c>
      <c r="K11" s="584" t="s">
        <v>31</v>
      </c>
      <c r="L11" s="583"/>
      <c r="M11" s="658"/>
      <c r="N11" s="658"/>
      <c r="O11" s="658"/>
      <c r="P11" s="583"/>
      <c r="Q11" s="785"/>
      <c r="R11" s="395" t="s">
        <v>443</v>
      </c>
      <c r="S11" s="396" t="s">
        <v>32</v>
      </c>
      <c r="T11" s="397">
        <v>0.25</v>
      </c>
      <c r="U11" s="376">
        <v>45474</v>
      </c>
      <c r="V11" s="398">
        <v>45657</v>
      </c>
      <c r="W11" s="16">
        <f t="shared" si="0"/>
        <v>183</v>
      </c>
      <c r="X11" s="17"/>
      <c r="Y11" s="18">
        <f t="shared" si="1"/>
        <v>0</v>
      </c>
      <c r="Z11" s="18"/>
      <c r="AA11" s="19"/>
      <c r="AB11" s="14"/>
      <c r="AC11" s="14"/>
      <c r="AD11" s="14"/>
      <c r="AE11" s="14"/>
    </row>
    <row r="12" spans="1:31" ht="170.25" customHeight="1" thickBot="1">
      <c r="A12" s="809"/>
      <c r="B12" s="812"/>
      <c r="C12" s="771"/>
      <c r="D12" s="771"/>
      <c r="E12" s="815"/>
      <c r="F12" s="788"/>
      <c r="G12" s="791"/>
      <c r="H12" s="791"/>
      <c r="I12" s="794"/>
      <c r="J12" s="798" t="s">
        <v>30</v>
      </c>
      <c r="K12" s="801" t="s">
        <v>31</v>
      </c>
      <c r="L12" s="803" t="s">
        <v>444</v>
      </c>
      <c r="M12" s="805">
        <v>0.2</v>
      </c>
      <c r="N12" s="780">
        <v>45293</v>
      </c>
      <c r="O12" s="780">
        <v>45657</v>
      </c>
      <c r="P12" s="593" t="s">
        <v>439</v>
      </c>
      <c r="Q12" s="782"/>
      <c r="R12" s="399" t="s">
        <v>445</v>
      </c>
      <c r="S12" s="400" t="s">
        <v>32</v>
      </c>
      <c r="T12" s="401">
        <v>0.5</v>
      </c>
      <c r="U12" s="375">
        <v>45293</v>
      </c>
      <c r="V12" s="375">
        <v>45473</v>
      </c>
      <c r="W12" s="16">
        <f t="shared" si="0"/>
        <v>180</v>
      </c>
      <c r="X12" s="17"/>
      <c r="Y12" s="18">
        <f t="shared" si="1"/>
        <v>0</v>
      </c>
      <c r="Z12" s="18"/>
      <c r="AA12" s="19"/>
    </row>
    <row r="13" spans="1:31" ht="15.75" hidden="1" customHeight="1">
      <c r="A13" s="809"/>
      <c r="B13" s="812"/>
      <c r="C13" s="771"/>
      <c r="D13" s="771"/>
      <c r="E13" s="815"/>
      <c r="F13" s="788"/>
      <c r="G13" s="791"/>
      <c r="H13" s="791"/>
      <c r="I13" s="794"/>
      <c r="J13" s="799"/>
      <c r="K13" s="797"/>
      <c r="L13" s="584"/>
      <c r="M13" s="806"/>
      <c r="N13" s="781"/>
      <c r="O13" s="781"/>
      <c r="P13" s="584"/>
      <c r="Q13" s="783"/>
      <c r="R13" s="22"/>
      <c r="S13" s="21"/>
      <c r="T13" s="24"/>
      <c r="U13" s="766"/>
      <c r="V13" s="766"/>
      <c r="W13" s="10">
        <f t="shared" si="0"/>
        <v>0</v>
      </c>
      <c r="X13" s="11"/>
      <c r="Y13" s="12">
        <f t="shared" si="1"/>
        <v>0</v>
      </c>
      <c r="Z13" s="12"/>
      <c r="AA13" s="13"/>
    </row>
    <row r="14" spans="1:31" ht="15.75" hidden="1" customHeight="1">
      <c r="A14" s="809"/>
      <c r="B14" s="812"/>
      <c r="C14" s="771"/>
      <c r="D14" s="771"/>
      <c r="E14" s="815"/>
      <c r="F14" s="788"/>
      <c r="G14" s="791"/>
      <c r="H14" s="791"/>
      <c r="I14" s="794"/>
      <c r="J14" s="799"/>
      <c r="K14" s="797"/>
      <c r="L14" s="584"/>
      <c r="M14" s="806"/>
      <c r="N14" s="781"/>
      <c r="O14" s="781"/>
      <c r="P14" s="584"/>
      <c r="Q14" s="783"/>
      <c r="R14" s="27"/>
      <c r="S14" s="47"/>
      <c r="T14" s="28"/>
      <c r="U14" s="574"/>
      <c r="V14" s="574"/>
      <c r="W14" s="16">
        <f t="shared" si="0"/>
        <v>0</v>
      </c>
      <c r="X14" s="17"/>
      <c r="Y14" s="18">
        <f t="shared" si="1"/>
        <v>0</v>
      </c>
      <c r="Z14" s="18"/>
      <c r="AA14" s="19"/>
    </row>
    <row r="15" spans="1:31" ht="15.75" hidden="1" customHeight="1">
      <c r="A15" s="809"/>
      <c r="B15" s="812"/>
      <c r="C15" s="771"/>
      <c r="D15" s="771"/>
      <c r="E15" s="815"/>
      <c r="F15" s="788"/>
      <c r="G15" s="791"/>
      <c r="H15" s="791"/>
      <c r="I15" s="794"/>
      <c r="J15" s="799"/>
      <c r="K15" s="797"/>
      <c r="L15" s="584"/>
      <c r="M15" s="806"/>
      <c r="N15" s="781"/>
      <c r="O15" s="781"/>
      <c r="P15" s="584"/>
      <c r="Q15" s="783"/>
      <c r="R15" s="27"/>
      <c r="S15" s="47"/>
      <c r="T15" s="28"/>
      <c r="U15" s="574"/>
      <c r="V15" s="574"/>
      <c r="W15" s="16">
        <f t="shared" si="0"/>
        <v>0</v>
      </c>
      <c r="X15" s="17"/>
      <c r="Y15" s="18">
        <f t="shared" si="1"/>
        <v>0</v>
      </c>
      <c r="Z15" s="18"/>
      <c r="AA15" s="19"/>
    </row>
    <row r="16" spans="1:31" ht="15.75" hidden="1" customHeight="1">
      <c r="A16" s="809"/>
      <c r="B16" s="812"/>
      <c r="C16" s="771"/>
      <c r="D16" s="771"/>
      <c r="E16" s="815"/>
      <c r="F16" s="788"/>
      <c r="G16" s="791"/>
      <c r="H16" s="791"/>
      <c r="I16" s="794"/>
      <c r="J16" s="799"/>
      <c r="K16" s="797"/>
      <c r="L16" s="584"/>
      <c r="M16" s="806"/>
      <c r="N16" s="781"/>
      <c r="O16" s="781"/>
      <c r="P16" s="584"/>
      <c r="Q16" s="783"/>
      <c r="R16" s="27"/>
      <c r="S16" s="47"/>
      <c r="T16" s="28"/>
      <c r="U16" s="574"/>
      <c r="V16" s="574"/>
      <c r="W16" s="16">
        <f t="shared" si="0"/>
        <v>0</v>
      </c>
      <c r="X16" s="17"/>
      <c r="Y16" s="18">
        <f t="shared" si="1"/>
        <v>0</v>
      </c>
      <c r="Z16" s="18"/>
      <c r="AA16" s="19"/>
    </row>
    <row r="17" spans="1:27" ht="15.75" hidden="1" customHeight="1">
      <c r="A17" s="809"/>
      <c r="B17" s="812"/>
      <c r="C17" s="771"/>
      <c r="D17" s="771"/>
      <c r="E17" s="815"/>
      <c r="F17" s="788"/>
      <c r="G17" s="791"/>
      <c r="H17" s="791"/>
      <c r="I17" s="794"/>
      <c r="J17" s="799"/>
      <c r="K17" s="797"/>
      <c r="L17" s="584"/>
      <c r="M17" s="806"/>
      <c r="N17" s="781"/>
      <c r="O17" s="781"/>
      <c r="P17" s="584"/>
      <c r="Q17" s="783"/>
      <c r="R17" s="31"/>
      <c r="S17" s="47"/>
      <c r="T17" s="28"/>
      <c r="U17" s="574"/>
      <c r="V17" s="574"/>
      <c r="W17" s="16">
        <f t="shared" si="0"/>
        <v>0</v>
      </c>
      <c r="X17" s="17"/>
      <c r="Y17" s="18">
        <f t="shared" si="1"/>
        <v>0</v>
      </c>
      <c r="Z17" s="18"/>
      <c r="AA17" s="19"/>
    </row>
    <row r="18" spans="1:27" ht="15.75" hidden="1" customHeight="1">
      <c r="A18" s="809"/>
      <c r="B18" s="812"/>
      <c r="C18" s="771"/>
      <c r="D18" s="771"/>
      <c r="E18" s="815"/>
      <c r="F18" s="788"/>
      <c r="G18" s="791"/>
      <c r="H18" s="791"/>
      <c r="I18" s="794"/>
      <c r="J18" s="799"/>
      <c r="K18" s="797"/>
      <c r="L18" s="584"/>
      <c r="M18" s="806"/>
      <c r="N18" s="781"/>
      <c r="O18" s="781"/>
      <c r="P18" s="584"/>
      <c r="Q18" s="783"/>
      <c r="R18" s="27"/>
      <c r="S18" s="47"/>
      <c r="T18" s="18"/>
      <c r="U18" s="576"/>
      <c r="V18" s="576"/>
      <c r="W18" s="16">
        <f t="shared" si="0"/>
        <v>0</v>
      </c>
      <c r="X18" s="17"/>
      <c r="Y18" s="18">
        <f t="shared" si="1"/>
        <v>0</v>
      </c>
      <c r="Z18" s="18"/>
      <c r="AA18" s="19"/>
    </row>
    <row r="19" spans="1:27" ht="15.75" hidden="1" customHeight="1">
      <c r="A19" s="809"/>
      <c r="B19" s="812"/>
      <c r="C19" s="771"/>
      <c r="D19" s="771"/>
      <c r="E19" s="815"/>
      <c r="F19" s="788"/>
      <c r="G19" s="791"/>
      <c r="H19" s="791"/>
      <c r="I19" s="794"/>
      <c r="J19" s="799"/>
      <c r="K19" s="797"/>
      <c r="L19" s="584"/>
      <c r="M19" s="806"/>
      <c r="N19" s="781"/>
      <c r="O19" s="781"/>
      <c r="P19" s="584"/>
      <c r="Q19" s="783"/>
      <c r="R19" s="27"/>
      <c r="S19" s="47"/>
      <c r="T19" s="18"/>
      <c r="U19" s="576"/>
      <c r="V19" s="576"/>
      <c r="W19" s="16"/>
      <c r="X19" s="17"/>
      <c r="Y19" s="18"/>
      <c r="Z19" s="18"/>
      <c r="AA19" s="19"/>
    </row>
    <row r="20" spans="1:27" ht="15.75" hidden="1" customHeight="1">
      <c r="A20" s="809"/>
      <c r="B20" s="812"/>
      <c r="C20" s="771"/>
      <c r="D20" s="771"/>
      <c r="E20" s="815"/>
      <c r="F20" s="788"/>
      <c r="G20" s="791"/>
      <c r="H20" s="791"/>
      <c r="I20" s="794"/>
      <c r="J20" s="799"/>
      <c r="K20" s="797"/>
      <c r="L20" s="584"/>
      <c r="M20" s="806"/>
      <c r="N20" s="781"/>
      <c r="O20" s="781"/>
      <c r="P20" s="584"/>
      <c r="Q20" s="783"/>
      <c r="R20" s="27"/>
      <c r="S20" s="47"/>
      <c r="T20" s="18"/>
      <c r="U20" s="576"/>
      <c r="V20" s="576"/>
      <c r="W20" s="16">
        <f t="shared" ref="W20:W27" si="2">V20-U20</f>
        <v>0</v>
      </c>
      <c r="X20" s="17"/>
      <c r="Y20" s="18">
        <f t="shared" ref="Y20:Y27" si="3">IF(X20="ejecutado",1,0)</f>
        <v>0</v>
      </c>
      <c r="Z20" s="18"/>
      <c r="AA20" s="19"/>
    </row>
    <row r="21" spans="1:27" ht="15.75" hidden="1" customHeight="1">
      <c r="A21" s="809"/>
      <c r="B21" s="812"/>
      <c r="C21" s="771"/>
      <c r="D21" s="771"/>
      <c r="E21" s="815"/>
      <c r="F21" s="788"/>
      <c r="G21" s="791"/>
      <c r="H21" s="791"/>
      <c r="I21" s="794"/>
      <c r="J21" s="799"/>
      <c r="K21" s="797"/>
      <c r="L21" s="584"/>
      <c r="M21" s="806"/>
      <c r="N21" s="781"/>
      <c r="O21" s="781"/>
      <c r="P21" s="584"/>
      <c r="Q21" s="783"/>
      <c r="R21" s="31"/>
      <c r="S21" s="47"/>
      <c r="T21" s="18"/>
      <c r="U21" s="576"/>
      <c r="V21" s="576"/>
      <c r="W21" s="16">
        <f t="shared" si="2"/>
        <v>0</v>
      </c>
      <c r="X21" s="17"/>
      <c r="Y21" s="18">
        <f t="shared" si="3"/>
        <v>0</v>
      </c>
      <c r="Z21" s="18"/>
      <c r="AA21" s="19"/>
    </row>
    <row r="22" spans="1:27" ht="15.75" hidden="1" customHeight="1">
      <c r="A22" s="809"/>
      <c r="B22" s="812"/>
      <c r="C22" s="771"/>
      <c r="D22" s="771"/>
      <c r="E22" s="815"/>
      <c r="F22" s="788"/>
      <c r="G22" s="791"/>
      <c r="H22" s="791"/>
      <c r="I22" s="794"/>
      <c r="J22" s="799"/>
      <c r="K22" s="797"/>
      <c r="L22" s="584"/>
      <c r="M22" s="806"/>
      <c r="N22" s="781"/>
      <c r="O22" s="781"/>
      <c r="P22" s="584"/>
      <c r="Q22" s="783"/>
      <c r="R22" s="31"/>
      <c r="S22" s="47"/>
      <c r="T22" s="18"/>
      <c r="U22" s="576"/>
      <c r="V22" s="576"/>
      <c r="W22" s="16">
        <f t="shared" si="2"/>
        <v>0</v>
      </c>
      <c r="X22" s="17"/>
      <c r="Y22" s="18">
        <f t="shared" si="3"/>
        <v>0</v>
      </c>
      <c r="Z22" s="18"/>
      <c r="AA22" s="19"/>
    </row>
    <row r="23" spans="1:27" ht="15.75" hidden="1" customHeight="1">
      <c r="A23" s="809"/>
      <c r="B23" s="812"/>
      <c r="C23" s="771"/>
      <c r="D23" s="771"/>
      <c r="E23" s="815"/>
      <c r="F23" s="788"/>
      <c r="G23" s="791"/>
      <c r="H23" s="791"/>
      <c r="I23" s="794"/>
      <c r="J23" s="799"/>
      <c r="K23" s="797"/>
      <c r="L23" s="584"/>
      <c r="M23" s="806"/>
      <c r="N23" s="781"/>
      <c r="O23" s="781"/>
      <c r="P23" s="584"/>
      <c r="Q23" s="783"/>
      <c r="R23" s="31"/>
      <c r="S23" s="47"/>
      <c r="T23" s="18"/>
      <c r="U23" s="576"/>
      <c r="V23" s="576"/>
      <c r="W23" s="16">
        <f t="shared" si="2"/>
        <v>0</v>
      </c>
      <c r="X23" s="17"/>
      <c r="Y23" s="18">
        <f t="shared" si="3"/>
        <v>0</v>
      </c>
      <c r="Z23" s="18"/>
      <c r="AA23" s="19"/>
    </row>
    <row r="24" spans="1:27" ht="15.75" hidden="1" customHeight="1">
      <c r="A24" s="809"/>
      <c r="B24" s="812"/>
      <c r="C24" s="771"/>
      <c r="D24" s="771"/>
      <c r="E24" s="815"/>
      <c r="F24" s="788"/>
      <c r="G24" s="791"/>
      <c r="H24" s="791"/>
      <c r="I24" s="794"/>
      <c r="J24" s="799"/>
      <c r="K24" s="797"/>
      <c r="L24" s="584"/>
      <c r="M24" s="806"/>
      <c r="N24" s="781"/>
      <c r="O24" s="781"/>
      <c r="P24" s="584"/>
      <c r="Q24" s="783"/>
      <c r="R24" s="31"/>
      <c r="S24" s="47"/>
      <c r="T24" s="18"/>
      <c r="U24" s="576"/>
      <c r="V24" s="576"/>
      <c r="W24" s="16">
        <f t="shared" si="2"/>
        <v>0</v>
      </c>
      <c r="X24" s="17"/>
      <c r="Y24" s="18">
        <f t="shared" si="3"/>
        <v>0</v>
      </c>
      <c r="Z24" s="18"/>
      <c r="AA24" s="19"/>
    </row>
    <row r="25" spans="1:27" ht="15.75" hidden="1" customHeight="1">
      <c r="A25" s="809"/>
      <c r="B25" s="812"/>
      <c r="C25" s="771"/>
      <c r="D25" s="771"/>
      <c r="E25" s="815"/>
      <c r="F25" s="788"/>
      <c r="G25" s="791"/>
      <c r="H25" s="791"/>
      <c r="I25" s="794"/>
      <c r="J25" s="799"/>
      <c r="K25" s="797"/>
      <c r="L25" s="584"/>
      <c r="M25" s="806"/>
      <c r="N25" s="781"/>
      <c r="O25" s="781"/>
      <c r="P25" s="584"/>
      <c r="Q25" s="783"/>
      <c r="R25" s="31"/>
      <c r="S25" s="47"/>
      <c r="T25" s="18"/>
      <c r="U25" s="576"/>
      <c r="V25" s="576"/>
      <c r="W25" s="16">
        <f t="shared" si="2"/>
        <v>0</v>
      </c>
      <c r="X25" s="17"/>
      <c r="Y25" s="18">
        <f t="shared" si="3"/>
        <v>0</v>
      </c>
      <c r="Z25" s="18"/>
      <c r="AA25" s="19"/>
    </row>
    <row r="26" spans="1:27" ht="15.75" hidden="1" customHeight="1">
      <c r="A26" s="809"/>
      <c r="B26" s="812"/>
      <c r="C26" s="771"/>
      <c r="D26" s="771"/>
      <c r="E26" s="815"/>
      <c r="F26" s="788"/>
      <c r="G26" s="791"/>
      <c r="H26" s="791"/>
      <c r="I26" s="794"/>
      <c r="J26" s="799"/>
      <c r="K26" s="797"/>
      <c r="L26" s="584"/>
      <c r="M26" s="806"/>
      <c r="N26" s="781"/>
      <c r="O26" s="781"/>
      <c r="P26" s="584"/>
      <c r="Q26" s="783"/>
      <c r="R26" s="31"/>
      <c r="S26" s="47"/>
      <c r="T26" s="18"/>
      <c r="U26" s="576"/>
      <c r="V26" s="576"/>
      <c r="W26" s="16">
        <f t="shared" si="2"/>
        <v>0</v>
      </c>
      <c r="X26" s="17"/>
      <c r="Y26" s="18">
        <f t="shared" si="3"/>
        <v>0</v>
      </c>
      <c r="Z26" s="18"/>
      <c r="AA26" s="19"/>
    </row>
    <row r="27" spans="1:27" ht="170.25" customHeight="1" thickBot="1">
      <c r="A27" s="810"/>
      <c r="B27" s="813"/>
      <c r="C27" s="772"/>
      <c r="D27" s="772"/>
      <c r="E27" s="816"/>
      <c r="F27" s="789"/>
      <c r="G27" s="792"/>
      <c r="H27" s="792"/>
      <c r="I27" s="795"/>
      <c r="J27" s="800"/>
      <c r="K27" s="802"/>
      <c r="L27" s="804"/>
      <c r="M27" s="807"/>
      <c r="N27" s="766"/>
      <c r="O27" s="766"/>
      <c r="P27" s="585"/>
      <c r="Q27" s="784"/>
      <c r="R27" s="399" t="s">
        <v>445</v>
      </c>
      <c r="S27" s="400" t="s">
        <v>32</v>
      </c>
      <c r="T27" s="401">
        <v>0.5</v>
      </c>
      <c r="U27" s="375">
        <v>45474</v>
      </c>
      <c r="V27" s="375">
        <v>45657</v>
      </c>
      <c r="W27" s="16">
        <f t="shared" si="2"/>
        <v>183</v>
      </c>
      <c r="X27" s="17"/>
      <c r="Y27" s="18">
        <f t="shared" si="3"/>
        <v>0</v>
      </c>
      <c r="Z27" s="18"/>
      <c r="AA27" s="19"/>
    </row>
    <row r="28" spans="1:27" ht="15" customHeight="1"/>
    <row r="29" spans="1:27" ht="15" customHeight="1"/>
    <row r="30" spans="1:27" ht="15" customHeight="1"/>
    <row r="31" spans="1:27" ht="15" customHeight="1"/>
    <row r="32" spans="1:27"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sheetData>
  <mergeCells count="43">
    <mergeCell ref="A6:A7"/>
    <mergeCell ref="B6:E6"/>
    <mergeCell ref="F6:I6"/>
    <mergeCell ref="J6:Q6"/>
    <mergeCell ref="R6:V6"/>
    <mergeCell ref="B2:D4"/>
    <mergeCell ref="E2:AA2"/>
    <mergeCell ref="E3:P3"/>
    <mergeCell ref="Q3:AA3"/>
    <mergeCell ref="E4:AA4"/>
    <mergeCell ref="A8:A27"/>
    <mergeCell ref="B8:B27"/>
    <mergeCell ref="C8:C27"/>
    <mergeCell ref="D8:D27"/>
    <mergeCell ref="E8:E27"/>
    <mergeCell ref="L8:L11"/>
    <mergeCell ref="X6:X7"/>
    <mergeCell ref="Y6:Y7"/>
    <mergeCell ref="Z6:AA6"/>
    <mergeCell ref="D7:E7"/>
    <mergeCell ref="F8:F27"/>
    <mergeCell ref="G8:G27"/>
    <mergeCell ref="H8:H27"/>
    <mergeCell ref="I8:I27"/>
    <mergeCell ref="J8:J11"/>
    <mergeCell ref="K8:K11"/>
    <mergeCell ref="J12:J27"/>
    <mergeCell ref="K12:K27"/>
    <mergeCell ref="L12:L27"/>
    <mergeCell ref="M12:M27"/>
    <mergeCell ref="N12:N27"/>
    <mergeCell ref="M8:M11"/>
    <mergeCell ref="N8:N11"/>
    <mergeCell ref="O8:O11"/>
    <mergeCell ref="P8:P11"/>
    <mergeCell ref="Q8:Q11"/>
    <mergeCell ref="O12:O27"/>
    <mergeCell ref="P12:P27"/>
    <mergeCell ref="Q12:Q27"/>
    <mergeCell ref="U13:U17"/>
    <mergeCell ref="V13:V17"/>
    <mergeCell ref="U18:U26"/>
    <mergeCell ref="V18:V26"/>
  </mergeCells>
  <dataValidations count="1">
    <dataValidation type="list" allowBlank="1" showInputMessage="1" showErrorMessage="1" sqref="F8" xr:uid="{00000000-0002-0000-0700-000000000000}">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'C:\Users\cristina.sierra\Downloads\[DESI-FM-005_V12_plan de accion PRO 2024 ajust (1).xlsx]Vinculos '!#REF!</xm:f>
          </x14:formula1>
          <xm:sqref>I8 J8:K12 X8:X27 S8:S27 B8:D8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9"/>
  <sheetViews>
    <sheetView topLeftCell="A5" zoomScale="55" zoomScaleNormal="55" workbookViewId="0">
      <selection activeCell="P18" sqref="P18"/>
    </sheetView>
  </sheetViews>
  <sheetFormatPr baseColWidth="10" defaultColWidth="11.44140625" defaultRowHeight="13.8"/>
  <cols>
    <col min="1" max="1" width="5.5546875" style="3" bestFit="1" customWidth="1"/>
    <col min="2" max="2" width="22.5546875" style="3" customWidth="1"/>
    <col min="3" max="3" width="18.44140625" style="3" customWidth="1"/>
    <col min="4" max="4" width="11.5546875" style="3" customWidth="1"/>
    <col min="5" max="5" width="21.109375" style="3" customWidth="1"/>
    <col min="6" max="6" width="19.44140625" style="3" customWidth="1"/>
    <col min="7" max="9" width="21.109375" style="3" customWidth="1"/>
    <col min="10" max="10" width="18.44140625" style="3" customWidth="1"/>
    <col min="11" max="11" width="21.109375" style="3" customWidth="1"/>
    <col min="12" max="12" width="30.109375" style="3" customWidth="1"/>
    <col min="13" max="13" width="23.109375" style="3" customWidth="1"/>
    <col min="14" max="15" width="19.88671875" style="3" customWidth="1"/>
    <col min="16" max="16" width="17.109375" style="3" customWidth="1"/>
    <col min="17" max="17" width="19.6640625" style="3" customWidth="1"/>
    <col min="18" max="18" width="33.88671875" style="88" customWidth="1"/>
    <col min="19" max="19" width="24.33203125" style="3" bestFit="1" customWidth="1"/>
    <col min="20" max="20" width="24.33203125" style="3" customWidth="1"/>
    <col min="21" max="21" width="23.5546875" style="3" customWidth="1"/>
    <col min="22" max="22" width="23.88671875" style="3" customWidth="1"/>
    <col min="23" max="23" width="20.33203125" style="3" hidden="1" customWidth="1"/>
    <col min="24" max="24" width="19" style="3" customWidth="1"/>
    <col min="25" max="25" width="21.5546875" style="3" customWidth="1"/>
    <col min="26" max="26" width="21" style="3" customWidth="1"/>
    <col min="27" max="27" width="26.6640625" style="3" customWidth="1"/>
    <col min="28" max="28" width="21.33203125" style="3" customWidth="1"/>
    <col min="29" max="16384" width="11.44140625" style="3"/>
  </cols>
  <sheetData>
    <row r="1" spans="1:31" ht="14.4" thickBot="1"/>
    <row r="2" spans="1:31" ht="21.6"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ht="21.6"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ht="21.6"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4.4" thickBot="1"/>
    <row r="6" spans="1:31" ht="21">
      <c r="A6" s="847" t="s">
        <v>4</v>
      </c>
      <c r="B6" s="849" t="s">
        <v>5</v>
      </c>
      <c r="C6" s="849"/>
      <c r="D6" s="849"/>
      <c r="E6" s="849"/>
      <c r="F6" s="850" t="s">
        <v>6</v>
      </c>
      <c r="G6" s="850"/>
      <c r="H6" s="850"/>
      <c r="I6" s="850"/>
      <c r="J6" s="851" t="s">
        <v>7</v>
      </c>
      <c r="K6" s="851"/>
      <c r="L6" s="851"/>
      <c r="M6" s="851"/>
      <c r="N6" s="851"/>
      <c r="O6" s="851"/>
      <c r="P6" s="851"/>
      <c r="Q6" s="851"/>
      <c r="R6" s="852" t="s">
        <v>8</v>
      </c>
      <c r="S6" s="852"/>
      <c r="T6" s="852"/>
      <c r="U6" s="852"/>
      <c r="V6" s="852"/>
      <c r="W6" s="159"/>
      <c r="X6" s="836" t="s">
        <v>9</v>
      </c>
      <c r="Y6" s="838" t="s">
        <v>10</v>
      </c>
      <c r="Z6" s="836" t="s">
        <v>11</v>
      </c>
      <c r="AA6" s="840"/>
    </row>
    <row r="7" spans="1:31" ht="69.599999999999994">
      <c r="A7" s="848"/>
      <c r="B7" s="35" t="s">
        <v>12</v>
      </c>
      <c r="C7" s="35" t="s">
        <v>13</v>
      </c>
      <c r="D7" s="841" t="s">
        <v>14</v>
      </c>
      <c r="E7" s="841"/>
      <c r="F7" s="36" t="s">
        <v>15</v>
      </c>
      <c r="G7" s="36" t="s">
        <v>16</v>
      </c>
      <c r="H7" s="36" t="s">
        <v>10</v>
      </c>
      <c r="I7" s="36" t="s">
        <v>17</v>
      </c>
      <c r="J7" s="158" t="s">
        <v>18</v>
      </c>
      <c r="K7" s="158" t="s">
        <v>19</v>
      </c>
      <c r="L7" s="158" t="s">
        <v>33</v>
      </c>
      <c r="M7" s="158" t="s">
        <v>20</v>
      </c>
      <c r="N7" s="158" t="s">
        <v>21</v>
      </c>
      <c r="O7" s="158" t="s">
        <v>34</v>
      </c>
      <c r="P7" s="158" t="s">
        <v>22</v>
      </c>
      <c r="Q7" s="158" t="s">
        <v>10</v>
      </c>
      <c r="R7" s="38" t="s">
        <v>23</v>
      </c>
      <c r="S7" s="38" t="s">
        <v>24</v>
      </c>
      <c r="T7" s="38" t="s">
        <v>16</v>
      </c>
      <c r="U7" s="38" t="s">
        <v>35</v>
      </c>
      <c r="V7" s="38" t="s">
        <v>36</v>
      </c>
      <c r="W7" s="39"/>
      <c r="X7" s="837"/>
      <c r="Y7" s="839"/>
      <c r="Z7" s="34" t="s">
        <v>25</v>
      </c>
      <c r="AA7" s="160" t="s">
        <v>26</v>
      </c>
    </row>
    <row r="8" spans="1:31" ht="41.4">
      <c r="A8" s="161"/>
      <c r="B8" s="831" t="s">
        <v>225</v>
      </c>
      <c r="C8" s="831" t="s">
        <v>226</v>
      </c>
      <c r="D8" s="831" t="s">
        <v>27</v>
      </c>
      <c r="E8" s="842" t="str">
        <f>VLOOKUP(D8,'[7]Vinculos '!$D$3:$E$8,2,FALSE)</f>
        <v>3. Mejorar el estado de la malla vial local, intermedia, rural, y de la ciclo-infraestructura de Bogotá D.C., a través de la formulación e implementación de un modelo de conservación.</v>
      </c>
      <c r="F8" s="831" t="s">
        <v>196</v>
      </c>
      <c r="G8" s="844">
        <v>1</v>
      </c>
      <c r="H8" s="835"/>
      <c r="I8" s="831" t="s">
        <v>29</v>
      </c>
      <c r="J8" s="831" t="s">
        <v>30</v>
      </c>
      <c r="K8" s="831" t="s">
        <v>31</v>
      </c>
      <c r="L8" s="831" t="s">
        <v>227</v>
      </c>
      <c r="M8" s="833">
        <v>0.25</v>
      </c>
      <c r="N8" s="827">
        <v>45292</v>
      </c>
      <c r="O8" s="827">
        <v>45657</v>
      </c>
      <c r="P8" s="831" t="s">
        <v>228</v>
      </c>
      <c r="Q8" s="829"/>
      <c r="R8" s="165" t="s">
        <v>229</v>
      </c>
      <c r="S8" s="165" t="s">
        <v>230</v>
      </c>
      <c r="T8" s="166">
        <v>0.6</v>
      </c>
      <c r="U8" s="167">
        <v>45293</v>
      </c>
      <c r="V8" s="167">
        <v>45442</v>
      </c>
      <c r="W8" s="155">
        <f t="shared" ref="W8:W11" si="0">V8-U8</f>
        <v>149</v>
      </c>
      <c r="X8" s="168"/>
      <c r="Y8" s="168">
        <f t="shared" ref="Y8:Y11" si="1">IF(X8="ejecutado",1,0)</f>
        <v>0</v>
      </c>
      <c r="Z8" s="168"/>
      <c r="AA8" s="169"/>
      <c r="AB8" s="105"/>
      <c r="AC8" s="105"/>
      <c r="AD8" s="105"/>
      <c r="AE8" s="105"/>
    </row>
    <row r="9" spans="1:31" ht="41.4">
      <c r="A9" s="161"/>
      <c r="B9" s="831"/>
      <c r="C9" s="831"/>
      <c r="D9" s="831"/>
      <c r="E9" s="842"/>
      <c r="F9" s="831"/>
      <c r="G9" s="844"/>
      <c r="H9" s="835"/>
      <c r="I9" s="831"/>
      <c r="J9" s="831"/>
      <c r="K9" s="831"/>
      <c r="L9" s="831"/>
      <c r="M9" s="833"/>
      <c r="N9" s="835"/>
      <c r="O9" s="835"/>
      <c r="P9" s="831"/>
      <c r="Q9" s="829"/>
      <c r="R9" s="165" t="s">
        <v>231</v>
      </c>
      <c r="S9" s="165" t="s">
        <v>230</v>
      </c>
      <c r="T9" s="166">
        <v>0.2</v>
      </c>
      <c r="U9" s="167">
        <v>45413</v>
      </c>
      <c r="V9" s="167">
        <v>45503</v>
      </c>
      <c r="W9" s="155">
        <f t="shared" si="0"/>
        <v>90</v>
      </c>
      <c r="X9" s="168"/>
      <c r="Y9" s="168">
        <f t="shared" si="1"/>
        <v>0</v>
      </c>
      <c r="Z9" s="168"/>
      <c r="AA9" s="169"/>
      <c r="AB9" s="105"/>
      <c r="AC9" s="105"/>
      <c r="AD9" s="105"/>
      <c r="AE9" s="105"/>
    </row>
    <row r="10" spans="1:31" ht="41.4">
      <c r="A10" s="161"/>
      <c r="B10" s="831"/>
      <c r="C10" s="831"/>
      <c r="D10" s="831"/>
      <c r="E10" s="842"/>
      <c r="F10" s="831"/>
      <c r="G10" s="844"/>
      <c r="H10" s="835"/>
      <c r="I10" s="831"/>
      <c r="J10" s="831"/>
      <c r="K10" s="831"/>
      <c r="L10" s="831"/>
      <c r="M10" s="833"/>
      <c r="N10" s="835"/>
      <c r="O10" s="835"/>
      <c r="P10" s="831"/>
      <c r="Q10" s="829"/>
      <c r="R10" s="165" t="s">
        <v>232</v>
      </c>
      <c r="S10" s="165" t="s">
        <v>230</v>
      </c>
      <c r="T10" s="166">
        <v>0.2</v>
      </c>
      <c r="U10" s="167">
        <v>45293</v>
      </c>
      <c r="V10" s="167">
        <v>45657</v>
      </c>
      <c r="W10" s="155">
        <f t="shared" si="0"/>
        <v>364</v>
      </c>
      <c r="X10" s="168"/>
      <c r="Y10" s="168">
        <f t="shared" si="1"/>
        <v>0</v>
      </c>
      <c r="Z10" s="168"/>
      <c r="AA10" s="169"/>
      <c r="AB10" s="105"/>
      <c r="AC10" s="105"/>
      <c r="AD10" s="105"/>
      <c r="AE10" s="105"/>
    </row>
    <row r="11" spans="1:31" ht="55.2">
      <c r="A11" s="161"/>
      <c r="B11" s="831"/>
      <c r="C11" s="831"/>
      <c r="D11" s="831"/>
      <c r="E11" s="842"/>
      <c r="F11" s="831"/>
      <c r="G11" s="844"/>
      <c r="H11" s="835"/>
      <c r="I11" s="831"/>
      <c r="J11" s="831" t="s">
        <v>30</v>
      </c>
      <c r="K11" s="831" t="s">
        <v>31</v>
      </c>
      <c r="L11" s="831" t="s">
        <v>233</v>
      </c>
      <c r="M11" s="833">
        <v>0.25</v>
      </c>
      <c r="N11" s="827">
        <v>45292</v>
      </c>
      <c r="O11" s="827">
        <v>45657</v>
      </c>
      <c r="P11" s="831" t="s">
        <v>228</v>
      </c>
      <c r="Q11" s="829"/>
      <c r="R11" s="165" t="s">
        <v>234</v>
      </c>
      <c r="S11" s="165" t="s">
        <v>32</v>
      </c>
      <c r="T11" s="166">
        <v>0.6</v>
      </c>
      <c r="U11" s="167">
        <v>45293</v>
      </c>
      <c r="V11" s="167">
        <v>45442</v>
      </c>
      <c r="W11" s="155">
        <f t="shared" si="0"/>
        <v>149</v>
      </c>
      <c r="X11" s="168"/>
      <c r="Y11" s="168">
        <f t="shared" si="1"/>
        <v>0</v>
      </c>
      <c r="Z11" s="168"/>
      <c r="AA11" s="169"/>
    </row>
    <row r="12" spans="1:31" ht="41.4">
      <c r="A12" s="161"/>
      <c r="B12" s="831"/>
      <c r="C12" s="831"/>
      <c r="D12" s="831"/>
      <c r="E12" s="842"/>
      <c r="F12" s="831"/>
      <c r="G12" s="844"/>
      <c r="H12" s="835"/>
      <c r="I12" s="831"/>
      <c r="J12" s="831"/>
      <c r="K12" s="831"/>
      <c r="L12" s="831"/>
      <c r="M12" s="833"/>
      <c r="N12" s="827"/>
      <c r="O12" s="827"/>
      <c r="P12" s="831"/>
      <c r="Q12" s="829"/>
      <c r="R12" s="165" t="s">
        <v>235</v>
      </c>
      <c r="S12" s="165" t="s">
        <v>32</v>
      </c>
      <c r="T12" s="166">
        <v>0.2</v>
      </c>
      <c r="U12" s="167">
        <v>45413</v>
      </c>
      <c r="V12" s="167">
        <v>45503</v>
      </c>
      <c r="W12" s="155"/>
      <c r="X12" s="168"/>
      <c r="Y12" s="168"/>
      <c r="Z12" s="168"/>
      <c r="AA12" s="169"/>
    </row>
    <row r="13" spans="1:31" ht="69">
      <c r="A13" s="161"/>
      <c r="B13" s="831"/>
      <c r="C13" s="831"/>
      <c r="D13" s="831"/>
      <c r="E13" s="842"/>
      <c r="F13" s="831"/>
      <c r="G13" s="844"/>
      <c r="H13" s="835"/>
      <c r="I13" s="831"/>
      <c r="J13" s="831"/>
      <c r="K13" s="831"/>
      <c r="L13" s="831"/>
      <c r="M13" s="833"/>
      <c r="N13" s="827"/>
      <c r="O13" s="827"/>
      <c r="P13" s="831"/>
      <c r="Q13" s="829"/>
      <c r="R13" s="165" t="s">
        <v>236</v>
      </c>
      <c r="S13" s="165" t="s">
        <v>32</v>
      </c>
      <c r="T13" s="166">
        <v>0.2</v>
      </c>
      <c r="U13" s="167">
        <v>45293</v>
      </c>
      <c r="V13" s="167">
        <v>45657</v>
      </c>
      <c r="W13" s="155">
        <f t="shared" ref="W13:W18" si="2">V13-U13</f>
        <v>364</v>
      </c>
      <c r="X13" s="168"/>
      <c r="Y13" s="168">
        <f t="shared" ref="Y13:Y18" si="3">IF(X13="ejecutado",1,0)</f>
        <v>0</v>
      </c>
      <c r="Z13" s="168"/>
      <c r="AA13" s="169"/>
    </row>
    <row r="14" spans="1:31" ht="69">
      <c r="A14" s="161"/>
      <c r="B14" s="831"/>
      <c r="C14" s="831"/>
      <c r="D14" s="831"/>
      <c r="E14" s="842"/>
      <c r="F14" s="831"/>
      <c r="G14" s="844"/>
      <c r="H14" s="835"/>
      <c r="I14" s="831"/>
      <c r="J14" s="155" t="s">
        <v>30</v>
      </c>
      <c r="K14" s="155" t="s">
        <v>31</v>
      </c>
      <c r="L14" s="155" t="s">
        <v>237</v>
      </c>
      <c r="M14" s="162">
        <v>0.05</v>
      </c>
      <c r="N14" s="163">
        <v>45292</v>
      </c>
      <c r="O14" s="163">
        <v>45657</v>
      </c>
      <c r="P14" s="155" t="s">
        <v>238</v>
      </c>
      <c r="Q14" s="164"/>
      <c r="R14" s="165" t="s">
        <v>239</v>
      </c>
      <c r="S14" s="165" t="s">
        <v>32</v>
      </c>
      <c r="T14" s="166">
        <v>1</v>
      </c>
      <c r="U14" s="167">
        <v>45292</v>
      </c>
      <c r="V14" s="167">
        <v>45657</v>
      </c>
      <c r="W14" s="155">
        <f t="shared" si="2"/>
        <v>365</v>
      </c>
      <c r="X14" s="168"/>
      <c r="Y14" s="168">
        <f t="shared" si="3"/>
        <v>0</v>
      </c>
      <c r="Z14" s="168"/>
      <c r="AA14" s="169"/>
    </row>
    <row r="15" spans="1:31" ht="82.8">
      <c r="A15" s="161"/>
      <c r="B15" s="831"/>
      <c r="C15" s="831"/>
      <c r="D15" s="831"/>
      <c r="E15" s="842"/>
      <c r="F15" s="831"/>
      <c r="G15" s="844"/>
      <c r="H15" s="835"/>
      <c r="I15" s="831"/>
      <c r="J15" s="155" t="s">
        <v>30</v>
      </c>
      <c r="K15" s="155" t="s">
        <v>31</v>
      </c>
      <c r="L15" s="155" t="s">
        <v>240</v>
      </c>
      <c r="M15" s="162">
        <v>0.1</v>
      </c>
      <c r="N15" s="163">
        <v>45292</v>
      </c>
      <c r="O15" s="163">
        <v>45657</v>
      </c>
      <c r="P15" s="155" t="s">
        <v>241</v>
      </c>
      <c r="Q15" s="164"/>
      <c r="R15" s="165" t="s">
        <v>242</v>
      </c>
      <c r="S15" s="165" t="s">
        <v>32</v>
      </c>
      <c r="T15" s="166">
        <v>1</v>
      </c>
      <c r="U15" s="167">
        <v>45292</v>
      </c>
      <c r="V15" s="167">
        <v>45657</v>
      </c>
      <c r="W15" s="155">
        <f t="shared" si="2"/>
        <v>365</v>
      </c>
      <c r="X15" s="168"/>
      <c r="Y15" s="168">
        <f t="shared" si="3"/>
        <v>0</v>
      </c>
      <c r="Z15" s="168"/>
      <c r="AA15" s="169"/>
    </row>
    <row r="16" spans="1:31" ht="82.8">
      <c r="A16" s="161"/>
      <c r="B16" s="831"/>
      <c r="C16" s="831"/>
      <c r="D16" s="831"/>
      <c r="E16" s="842"/>
      <c r="F16" s="831"/>
      <c r="G16" s="844"/>
      <c r="H16" s="835"/>
      <c r="I16" s="831"/>
      <c r="J16" s="155" t="s">
        <v>30</v>
      </c>
      <c r="K16" s="155" t="s">
        <v>31</v>
      </c>
      <c r="L16" s="155" t="s">
        <v>240</v>
      </c>
      <c r="M16" s="162">
        <v>0.15</v>
      </c>
      <c r="N16" s="163">
        <v>45292</v>
      </c>
      <c r="O16" s="163">
        <v>45657</v>
      </c>
      <c r="P16" s="155" t="s">
        <v>241</v>
      </c>
      <c r="Q16" s="164"/>
      <c r="R16" s="165" t="s">
        <v>243</v>
      </c>
      <c r="S16" s="165" t="s">
        <v>32</v>
      </c>
      <c r="T16" s="166">
        <v>1</v>
      </c>
      <c r="U16" s="167">
        <v>45292</v>
      </c>
      <c r="V16" s="167">
        <v>45657</v>
      </c>
      <c r="W16" s="155">
        <f t="shared" si="2"/>
        <v>365</v>
      </c>
      <c r="X16" s="168"/>
      <c r="Y16" s="168">
        <f t="shared" si="3"/>
        <v>0</v>
      </c>
      <c r="Z16" s="168"/>
      <c r="AA16" s="169"/>
    </row>
    <row r="17" spans="1:27" ht="82.8">
      <c r="A17" s="161"/>
      <c r="B17" s="831"/>
      <c r="C17" s="831"/>
      <c r="D17" s="831"/>
      <c r="E17" s="842"/>
      <c r="F17" s="831"/>
      <c r="G17" s="844"/>
      <c r="H17" s="835"/>
      <c r="I17" s="831"/>
      <c r="J17" s="831" t="s">
        <v>30</v>
      </c>
      <c r="K17" s="831" t="s">
        <v>31</v>
      </c>
      <c r="L17" s="831" t="s">
        <v>244</v>
      </c>
      <c r="M17" s="833">
        <v>0.2</v>
      </c>
      <c r="N17" s="827">
        <v>45292</v>
      </c>
      <c r="O17" s="827">
        <v>45657</v>
      </c>
      <c r="P17" s="155" t="s">
        <v>245</v>
      </c>
      <c r="Q17" s="829"/>
      <c r="R17" s="165" t="s">
        <v>246</v>
      </c>
      <c r="S17" s="165" t="s">
        <v>32</v>
      </c>
      <c r="T17" s="166">
        <v>0.4</v>
      </c>
      <c r="U17" s="167">
        <v>45292</v>
      </c>
      <c r="V17" s="167">
        <v>45350</v>
      </c>
      <c r="W17" s="155">
        <f t="shared" si="2"/>
        <v>58</v>
      </c>
      <c r="X17" s="168"/>
      <c r="Y17" s="168">
        <f t="shared" si="3"/>
        <v>0</v>
      </c>
      <c r="Z17" s="168"/>
      <c r="AA17" s="169"/>
    </row>
    <row r="18" spans="1:27" ht="42" thickBot="1">
      <c r="A18" s="170"/>
      <c r="B18" s="832"/>
      <c r="C18" s="832"/>
      <c r="D18" s="832"/>
      <c r="E18" s="843"/>
      <c r="F18" s="832"/>
      <c r="G18" s="845"/>
      <c r="H18" s="846"/>
      <c r="I18" s="832"/>
      <c r="J18" s="832"/>
      <c r="K18" s="832"/>
      <c r="L18" s="832"/>
      <c r="M18" s="834"/>
      <c r="N18" s="828"/>
      <c r="O18" s="828"/>
      <c r="P18" s="156" t="s">
        <v>247</v>
      </c>
      <c r="Q18" s="830"/>
      <c r="R18" s="171" t="s">
        <v>248</v>
      </c>
      <c r="S18" s="171" t="s">
        <v>32</v>
      </c>
      <c r="T18" s="172">
        <v>0.6</v>
      </c>
      <c r="U18" s="173">
        <v>45292</v>
      </c>
      <c r="V18" s="173">
        <v>45657</v>
      </c>
      <c r="W18" s="156">
        <f t="shared" si="2"/>
        <v>365</v>
      </c>
      <c r="X18" s="174"/>
      <c r="Y18" s="174">
        <f t="shared" si="3"/>
        <v>0</v>
      </c>
      <c r="Z18" s="174"/>
      <c r="AA18" s="175"/>
    </row>
    <row r="19" spans="1:27">
      <c r="M19" s="176"/>
      <c r="T19" s="176"/>
    </row>
  </sheetData>
  <mergeCells count="45">
    <mergeCell ref="A6:A7"/>
    <mergeCell ref="B6:E6"/>
    <mergeCell ref="F6:I6"/>
    <mergeCell ref="J6:Q6"/>
    <mergeCell ref="R6:V6"/>
    <mergeCell ref="B2:D4"/>
    <mergeCell ref="E2:AA2"/>
    <mergeCell ref="E3:P3"/>
    <mergeCell ref="Q3:AA3"/>
    <mergeCell ref="E4:AA4"/>
    <mergeCell ref="X6:X7"/>
    <mergeCell ref="Y6:Y7"/>
    <mergeCell ref="Z6:AA6"/>
    <mergeCell ref="D7:E7"/>
    <mergeCell ref="B8:B18"/>
    <mergeCell ref="C8:C18"/>
    <mergeCell ref="D8:D18"/>
    <mergeCell ref="E8:E18"/>
    <mergeCell ref="F8:F18"/>
    <mergeCell ref="G8:G18"/>
    <mergeCell ref="H8:H18"/>
    <mergeCell ref="I8:I18"/>
    <mergeCell ref="J8:J10"/>
    <mergeCell ref="K8:K10"/>
    <mergeCell ref="L8:L10"/>
    <mergeCell ref="N8:N10"/>
    <mergeCell ref="O8:O10"/>
    <mergeCell ref="P8:P10"/>
    <mergeCell ref="Q8:Q10"/>
    <mergeCell ref="J11:J13"/>
    <mergeCell ref="K11:K13"/>
    <mergeCell ref="L11:L13"/>
    <mergeCell ref="M11:M13"/>
    <mergeCell ref="N11:N13"/>
    <mergeCell ref="O11:O13"/>
    <mergeCell ref="M8:M10"/>
    <mergeCell ref="P11:P13"/>
    <mergeCell ref="Q11:Q13"/>
    <mergeCell ref="O17:O18"/>
    <mergeCell ref="Q17:Q18"/>
    <mergeCell ref="J17:J18"/>
    <mergeCell ref="K17:K18"/>
    <mergeCell ref="L17:L18"/>
    <mergeCell ref="M17:M18"/>
    <mergeCell ref="N17:N18"/>
  </mergeCells>
  <dataValidations count="1">
    <dataValidation type="list" allowBlank="1" showInputMessage="1" showErrorMessage="1" sqref="F8" xr:uid="{00000000-0002-0000-0800-000000000000}">
      <formula1>INDIRECT($D$8)</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8"/>
  <sheetViews>
    <sheetView tabSelected="1" topLeftCell="O1" zoomScale="56" zoomScaleNormal="56" workbookViewId="0">
      <selection activeCell="G8" sqref="G8:G15"/>
    </sheetView>
  </sheetViews>
  <sheetFormatPr baseColWidth="10" defaultColWidth="11.44140625" defaultRowHeight="14.4"/>
  <cols>
    <col min="1" max="1" width="5.5546875" style="1" bestFit="1" customWidth="1"/>
    <col min="2" max="2" width="22.5546875" style="1" customWidth="1"/>
    <col min="3" max="3" width="18.44140625" style="1" customWidth="1"/>
    <col min="4" max="4" width="11.5546875" style="1" customWidth="1"/>
    <col min="5" max="5" width="21.109375" style="1" customWidth="1"/>
    <col min="6" max="6" width="19.44140625" style="1" customWidth="1"/>
    <col min="7" max="9" width="21.109375" style="1" customWidth="1"/>
    <col min="10" max="10" width="18.44140625" style="1" customWidth="1"/>
    <col min="11" max="11" width="21.109375" style="1" customWidth="1"/>
    <col min="12" max="12" width="30.109375" style="1" customWidth="1"/>
    <col min="13" max="13" width="23.109375" style="1" customWidth="1"/>
    <col min="14" max="15" width="19.88671875" style="1" customWidth="1"/>
    <col min="16" max="16" width="17.109375" style="1" customWidth="1"/>
    <col min="17" max="17" width="19.6640625" style="1" customWidth="1"/>
    <col min="18" max="18" width="61.5546875" style="2" customWidth="1"/>
    <col min="19" max="19" width="24.33203125" style="1" bestFit="1" customWidth="1"/>
    <col min="20" max="20" width="24.33203125" style="1" customWidth="1"/>
    <col min="21" max="21" width="23.5546875" style="1" customWidth="1"/>
    <col min="22" max="22" width="23.88671875" style="1" customWidth="1"/>
    <col min="23" max="23" width="20.33203125" style="1" hidden="1" customWidth="1"/>
    <col min="24" max="24" width="19" style="1" customWidth="1"/>
    <col min="25" max="25" width="21.5546875" style="1" customWidth="1"/>
    <col min="26" max="26" width="21" style="1" customWidth="1"/>
    <col min="27" max="27" width="26.6640625" style="1" customWidth="1"/>
    <col min="28" max="28" width="21.33203125" style="1" customWidth="1"/>
    <col min="29" max="16384" width="11.44140625" style="1"/>
  </cols>
  <sheetData>
    <row r="1" spans="1:31" ht="15" thickBot="1"/>
    <row r="2" spans="1:31" s="3" customFormat="1" ht="45" customHeight="1" thickBot="1">
      <c r="B2" s="500"/>
      <c r="C2" s="501"/>
      <c r="D2" s="502"/>
      <c r="E2" s="550" t="s">
        <v>0</v>
      </c>
      <c r="F2" s="551"/>
      <c r="G2" s="551"/>
      <c r="H2" s="551"/>
      <c r="I2" s="551"/>
      <c r="J2" s="551"/>
      <c r="K2" s="551"/>
      <c r="L2" s="551"/>
      <c r="M2" s="551"/>
      <c r="N2" s="551"/>
      <c r="O2" s="551"/>
      <c r="P2" s="551"/>
      <c r="Q2" s="551"/>
      <c r="R2" s="551"/>
      <c r="S2" s="551"/>
      <c r="T2" s="551"/>
      <c r="U2" s="551"/>
      <c r="V2" s="551"/>
      <c r="W2" s="551"/>
      <c r="X2" s="551"/>
      <c r="Y2" s="551"/>
      <c r="Z2" s="551"/>
      <c r="AA2" s="552"/>
    </row>
    <row r="3" spans="1:31" s="3" customFormat="1" ht="45" customHeight="1" thickBot="1">
      <c r="B3" s="503"/>
      <c r="C3" s="504"/>
      <c r="D3" s="505"/>
      <c r="E3" s="509" t="s">
        <v>1</v>
      </c>
      <c r="F3" s="510"/>
      <c r="G3" s="510"/>
      <c r="H3" s="510"/>
      <c r="I3" s="510"/>
      <c r="J3" s="510"/>
      <c r="K3" s="510"/>
      <c r="L3" s="510"/>
      <c r="M3" s="510"/>
      <c r="N3" s="510"/>
      <c r="O3" s="510"/>
      <c r="P3" s="511"/>
      <c r="Q3" s="553" t="s">
        <v>2</v>
      </c>
      <c r="R3" s="510"/>
      <c r="S3" s="510"/>
      <c r="T3" s="510"/>
      <c r="U3" s="510"/>
      <c r="V3" s="510"/>
      <c r="W3" s="510"/>
      <c r="X3" s="510"/>
      <c r="Y3" s="510"/>
      <c r="Z3" s="510"/>
      <c r="AA3" s="554"/>
    </row>
    <row r="4" spans="1:31" s="3" customFormat="1" ht="45" customHeight="1" thickBot="1">
      <c r="B4" s="506"/>
      <c r="C4" s="507"/>
      <c r="D4" s="508"/>
      <c r="E4" s="509" t="s">
        <v>3</v>
      </c>
      <c r="F4" s="510"/>
      <c r="G4" s="510"/>
      <c r="H4" s="510"/>
      <c r="I4" s="510"/>
      <c r="J4" s="510"/>
      <c r="K4" s="510"/>
      <c r="L4" s="510"/>
      <c r="M4" s="510"/>
      <c r="N4" s="510"/>
      <c r="O4" s="510"/>
      <c r="P4" s="510"/>
      <c r="Q4" s="510"/>
      <c r="R4" s="510"/>
      <c r="S4" s="510"/>
      <c r="T4" s="510"/>
      <c r="U4" s="510"/>
      <c r="V4" s="510"/>
      <c r="W4" s="510"/>
      <c r="X4" s="510"/>
      <c r="Y4" s="510"/>
      <c r="Z4" s="510"/>
      <c r="AA4" s="554"/>
    </row>
    <row r="5" spans="1:31" ht="15" thickBot="1"/>
    <row r="6" spans="1:31" ht="20.25" customHeight="1" thickBot="1">
      <c r="A6" s="530" t="s">
        <v>4</v>
      </c>
      <c r="B6" s="540" t="s">
        <v>5</v>
      </c>
      <c r="C6" s="541"/>
      <c r="D6" s="541"/>
      <c r="E6" s="541"/>
      <c r="F6" s="542" t="s">
        <v>6</v>
      </c>
      <c r="G6" s="543"/>
      <c r="H6" s="543"/>
      <c r="I6" s="544"/>
      <c r="J6" s="545" t="s">
        <v>7</v>
      </c>
      <c r="K6" s="545"/>
      <c r="L6" s="545"/>
      <c r="M6" s="545"/>
      <c r="N6" s="545"/>
      <c r="O6" s="545"/>
      <c r="P6" s="545"/>
      <c r="Q6" s="546"/>
      <c r="R6" s="547" t="s">
        <v>8</v>
      </c>
      <c r="S6" s="548"/>
      <c r="T6" s="548"/>
      <c r="U6" s="548"/>
      <c r="V6" s="549"/>
      <c r="W6" s="4"/>
      <c r="X6" s="532" t="s">
        <v>9</v>
      </c>
      <c r="Y6" s="534" t="s">
        <v>10</v>
      </c>
      <c r="Z6" s="536" t="s">
        <v>11</v>
      </c>
      <c r="AA6" s="537"/>
    </row>
    <row r="7" spans="1:31" ht="70.2" thickBot="1">
      <c r="A7" s="604"/>
      <c r="B7" s="89" t="s">
        <v>12</v>
      </c>
      <c r="C7" s="5" t="s">
        <v>13</v>
      </c>
      <c r="D7" s="607" t="s">
        <v>14</v>
      </c>
      <c r="E7" s="608"/>
      <c r="F7" s="90" t="s">
        <v>15</v>
      </c>
      <c r="G7" s="91" t="s">
        <v>16</v>
      </c>
      <c r="H7" s="91" t="s">
        <v>10</v>
      </c>
      <c r="I7" s="92" t="s">
        <v>17</v>
      </c>
      <c r="J7" s="177" t="s">
        <v>18</v>
      </c>
      <c r="K7" s="178" t="s">
        <v>19</v>
      </c>
      <c r="L7" s="178" t="s">
        <v>33</v>
      </c>
      <c r="M7" s="178" t="s">
        <v>20</v>
      </c>
      <c r="N7" s="178" t="s">
        <v>21</v>
      </c>
      <c r="O7" s="178" t="s">
        <v>34</v>
      </c>
      <c r="P7" s="178" t="s">
        <v>22</v>
      </c>
      <c r="Q7" s="179" t="s">
        <v>10</v>
      </c>
      <c r="R7" s="93" t="s">
        <v>23</v>
      </c>
      <c r="S7" s="94" t="s">
        <v>24</v>
      </c>
      <c r="T7" s="94" t="s">
        <v>16</v>
      </c>
      <c r="U7" s="94" t="s">
        <v>35</v>
      </c>
      <c r="V7" s="95" t="s">
        <v>36</v>
      </c>
      <c r="W7" s="6"/>
      <c r="X7" s="605"/>
      <c r="Y7" s="606"/>
      <c r="Z7" s="7" t="s">
        <v>25</v>
      </c>
      <c r="AA7" s="8" t="s">
        <v>26</v>
      </c>
    </row>
    <row r="8" spans="1:31" ht="90" customHeight="1">
      <c r="A8" s="872">
        <v>1</v>
      </c>
      <c r="B8" s="593" t="s">
        <v>182</v>
      </c>
      <c r="C8" s="593" t="s">
        <v>183</v>
      </c>
      <c r="D8" s="593" t="s">
        <v>27</v>
      </c>
      <c r="E8" s="601" t="str">
        <f>VLOOKUP(D8,'[8]Vinculos '!$D$3:$E$8,2,FALSE)</f>
        <v>3. Mejorar el estado de la malla vial local, intermedia, rural, y de la ciclo-infraestructura de Bogotá D.C., a través de la formulación e implementación de un modelo de conservación.</v>
      </c>
      <c r="F8" s="885" t="s">
        <v>593</v>
      </c>
      <c r="G8" s="578">
        <v>0.4</v>
      </c>
      <c r="H8" s="666"/>
      <c r="I8" s="589" t="s">
        <v>29</v>
      </c>
      <c r="J8" s="592" t="s">
        <v>42</v>
      </c>
      <c r="K8" s="593" t="s">
        <v>147</v>
      </c>
      <c r="L8" s="521" t="s">
        <v>184</v>
      </c>
      <c r="M8" s="578">
        <v>0.5</v>
      </c>
      <c r="N8" s="555">
        <v>45292</v>
      </c>
      <c r="O8" s="555">
        <v>45657</v>
      </c>
      <c r="P8" s="521" t="s">
        <v>446</v>
      </c>
      <c r="Q8" s="579"/>
      <c r="R8" s="413" t="s">
        <v>447</v>
      </c>
      <c r="S8" s="135" t="s">
        <v>32</v>
      </c>
      <c r="T8" s="69">
        <v>0.25</v>
      </c>
      <c r="U8" s="70">
        <v>45292</v>
      </c>
      <c r="V8" s="71">
        <v>45382</v>
      </c>
      <c r="W8" s="10">
        <f t="shared" ref="W8:W12" si="0">V8-U8</f>
        <v>90</v>
      </c>
      <c r="X8" s="11"/>
      <c r="Y8" s="136">
        <f t="shared" ref="Y8:Y46" si="1">IF(X8="ejecutado",1,0)</f>
        <v>0</v>
      </c>
      <c r="Z8" s="12"/>
      <c r="AA8" s="13"/>
      <c r="AB8" s="14"/>
      <c r="AC8" s="14"/>
      <c r="AD8" s="14"/>
      <c r="AE8" s="14"/>
    </row>
    <row r="9" spans="1:31" ht="84" customHeight="1">
      <c r="A9" s="873"/>
      <c r="B9" s="584"/>
      <c r="C9" s="584"/>
      <c r="D9" s="584"/>
      <c r="E9" s="602"/>
      <c r="F9" s="886"/>
      <c r="G9" s="574"/>
      <c r="H9" s="668"/>
      <c r="I9" s="590"/>
      <c r="J9" s="581"/>
      <c r="K9" s="584"/>
      <c r="L9" s="522"/>
      <c r="M9" s="574"/>
      <c r="N9" s="574"/>
      <c r="O9" s="574"/>
      <c r="P9" s="522"/>
      <c r="Q9" s="577"/>
      <c r="R9" s="137" t="s">
        <v>448</v>
      </c>
      <c r="S9" s="47" t="s">
        <v>32</v>
      </c>
      <c r="T9" s="28">
        <v>0.25</v>
      </c>
      <c r="U9" s="29">
        <v>45383</v>
      </c>
      <c r="V9" s="30">
        <v>45473</v>
      </c>
      <c r="W9" s="16">
        <f t="shared" si="0"/>
        <v>90</v>
      </c>
      <c r="X9" s="17"/>
      <c r="Y9" s="18">
        <f t="shared" si="1"/>
        <v>0</v>
      </c>
      <c r="Z9" s="18"/>
      <c r="AA9" s="19"/>
      <c r="AB9" s="14"/>
      <c r="AC9" s="14"/>
      <c r="AD9" s="14"/>
      <c r="AE9" s="14"/>
    </row>
    <row r="10" spans="1:31" ht="80.25" customHeight="1">
      <c r="A10" s="873"/>
      <c r="B10" s="584"/>
      <c r="C10" s="584"/>
      <c r="D10" s="584"/>
      <c r="E10" s="602"/>
      <c r="F10" s="886"/>
      <c r="G10" s="574"/>
      <c r="H10" s="668"/>
      <c r="I10" s="590"/>
      <c r="J10" s="581"/>
      <c r="K10" s="584"/>
      <c r="L10" s="522"/>
      <c r="M10" s="574"/>
      <c r="N10" s="574"/>
      <c r="O10" s="574"/>
      <c r="P10" s="522"/>
      <c r="Q10" s="577"/>
      <c r="R10" s="137" t="s">
        <v>449</v>
      </c>
      <c r="S10" s="47" t="s">
        <v>32</v>
      </c>
      <c r="T10" s="28">
        <v>0.25</v>
      </c>
      <c r="U10" s="29">
        <v>45474</v>
      </c>
      <c r="V10" s="30">
        <v>45565</v>
      </c>
      <c r="W10" s="16">
        <f t="shared" si="0"/>
        <v>91</v>
      </c>
      <c r="X10" s="17"/>
      <c r="Y10" s="18">
        <f t="shared" si="1"/>
        <v>0</v>
      </c>
      <c r="Z10" s="18"/>
      <c r="AA10" s="19"/>
      <c r="AB10" s="14"/>
      <c r="AC10" s="14"/>
      <c r="AD10" s="14"/>
      <c r="AE10" s="14"/>
    </row>
    <row r="11" spans="1:31" ht="90" customHeight="1">
      <c r="A11" s="873"/>
      <c r="B11" s="584"/>
      <c r="C11" s="584"/>
      <c r="D11" s="584"/>
      <c r="E11" s="602"/>
      <c r="F11" s="886"/>
      <c r="G11" s="574"/>
      <c r="H11" s="668"/>
      <c r="I11" s="870"/>
      <c r="J11" s="581"/>
      <c r="K11" s="584"/>
      <c r="L11" s="522"/>
      <c r="M11" s="574"/>
      <c r="N11" s="574"/>
      <c r="O11" s="574"/>
      <c r="P11" s="522"/>
      <c r="Q11" s="577"/>
      <c r="R11" s="138" t="s">
        <v>450</v>
      </c>
      <c r="S11" s="47" t="s">
        <v>32</v>
      </c>
      <c r="T11" s="28">
        <v>0.25</v>
      </c>
      <c r="U11" s="29">
        <v>45566</v>
      </c>
      <c r="V11" s="30">
        <v>45657</v>
      </c>
      <c r="W11" s="16">
        <f t="shared" si="0"/>
        <v>91</v>
      </c>
      <c r="X11" s="17"/>
      <c r="Y11" s="18">
        <f t="shared" si="1"/>
        <v>0</v>
      </c>
      <c r="Z11" s="18"/>
      <c r="AA11" s="19"/>
      <c r="AB11" s="14"/>
      <c r="AC11" s="14"/>
      <c r="AD11" s="14"/>
      <c r="AE11" s="14"/>
    </row>
    <row r="12" spans="1:31" ht="57" customHeight="1">
      <c r="A12" s="873"/>
      <c r="B12" s="584"/>
      <c r="C12" s="584"/>
      <c r="D12" s="584"/>
      <c r="E12" s="879"/>
      <c r="F12" s="886"/>
      <c r="G12" s="574"/>
      <c r="H12" s="668"/>
      <c r="I12" s="590" t="s">
        <v>29</v>
      </c>
      <c r="J12" s="580" t="s">
        <v>42</v>
      </c>
      <c r="K12" s="583" t="s">
        <v>63</v>
      </c>
      <c r="L12" s="522" t="s">
        <v>185</v>
      </c>
      <c r="M12" s="679">
        <v>0.5</v>
      </c>
      <c r="N12" s="556">
        <v>45292</v>
      </c>
      <c r="O12" s="556">
        <v>45657</v>
      </c>
      <c r="P12" s="883" t="s">
        <v>451</v>
      </c>
      <c r="Q12" s="577"/>
      <c r="R12" s="414" t="s">
        <v>452</v>
      </c>
      <c r="S12" s="47" t="s">
        <v>32</v>
      </c>
      <c r="T12" s="28">
        <v>0.25</v>
      </c>
      <c r="U12" s="25">
        <v>45292</v>
      </c>
      <c r="V12" s="26">
        <v>45382</v>
      </c>
      <c r="W12" s="16">
        <f t="shared" si="0"/>
        <v>90</v>
      </c>
      <c r="X12" s="17"/>
      <c r="Y12" s="18">
        <f t="shared" si="1"/>
        <v>0</v>
      </c>
      <c r="Z12" s="18"/>
      <c r="AA12" s="19"/>
    </row>
    <row r="13" spans="1:31" ht="67.5" customHeight="1">
      <c r="A13" s="873"/>
      <c r="B13" s="584"/>
      <c r="C13" s="584"/>
      <c r="D13" s="584"/>
      <c r="E13" s="879"/>
      <c r="F13" s="886"/>
      <c r="G13" s="574"/>
      <c r="H13" s="668"/>
      <c r="I13" s="590"/>
      <c r="J13" s="581"/>
      <c r="K13" s="584"/>
      <c r="L13" s="522"/>
      <c r="M13" s="679"/>
      <c r="N13" s="574"/>
      <c r="O13" s="574"/>
      <c r="P13" s="884"/>
      <c r="Q13" s="577"/>
      <c r="R13" s="414" t="s">
        <v>453</v>
      </c>
      <c r="S13" s="47" t="s">
        <v>32</v>
      </c>
      <c r="T13" s="28">
        <v>0.25</v>
      </c>
      <c r="U13" s="29">
        <v>45383</v>
      </c>
      <c r="V13" s="30">
        <v>45473</v>
      </c>
      <c r="W13" s="16"/>
      <c r="X13" s="17"/>
      <c r="Y13" s="18">
        <f t="shared" si="1"/>
        <v>0</v>
      </c>
      <c r="Z13" s="18"/>
      <c r="AA13" s="19"/>
    </row>
    <row r="14" spans="1:31" ht="69.75" customHeight="1">
      <c r="A14" s="873"/>
      <c r="B14" s="584"/>
      <c r="C14" s="584"/>
      <c r="D14" s="584"/>
      <c r="E14" s="879"/>
      <c r="F14" s="886"/>
      <c r="G14" s="574"/>
      <c r="H14" s="668"/>
      <c r="I14" s="590"/>
      <c r="J14" s="581"/>
      <c r="K14" s="584"/>
      <c r="L14" s="522"/>
      <c r="M14" s="522"/>
      <c r="N14" s="574"/>
      <c r="O14" s="574"/>
      <c r="P14" s="884"/>
      <c r="Q14" s="577"/>
      <c r="R14" s="414" t="s">
        <v>454</v>
      </c>
      <c r="S14" s="47" t="s">
        <v>32</v>
      </c>
      <c r="T14" s="28">
        <v>0.25</v>
      </c>
      <c r="U14" s="29">
        <v>45474</v>
      </c>
      <c r="V14" s="30">
        <v>45565</v>
      </c>
      <c r="W14" s="16">
        <f t="shared" ref="W14:W24" si="2">V14-U14</f>
        <v>91</v>
      </c>
      <c r="X14" s="17"/>
      <c r="Y14" s="18">
        <f t="shared" si="1"/>
        <v>0</v>
      </c>
      <c r="Z14" s="18"/>
      <c r="AA14" s="19"/>
    </row>
    <row r="15" spans="1:31" ht="77.25" customHeight="1" thickBot="1">
      <c r="A15" s="873"/>
      <c r="B15" s="584"/>
      <c r="C15" s="584"/>
      <c r="D15" s="584"/>
      <c r="E15" s="879"/>
      <c r="F15" s="887"/>
      <c r="G15" s="574"/>
      <c r="H15" s="668"/>
      <c r="I15" s="590"/>
      <c r="J15" s="581"/>
      <c r="K15" s="584"/>
      <c r="L15" s="522"/>
      <c r="M15" s="522"/>
      <c r="N15" s="574"/>
      <c r="O15" s="574"/>
      <c r="P15" s="884"/>
      <c r="Q15" s="577"/>
      <c r="R15" s="414" t="s">
        <v>455</v>
      </c>
      <c r="S15" s="47" t="s">
        <v>32</v>
      </c>
      <c r="T15" s="28">
        <v>0.25</v>
      </c>
      <c r="U15" s="29">
        <v>45566</v>
      </c>
      <c r="V15" s="30">
        <v>45657</v>
      </c>
      <c r="W15" s="16">
        <f t="shared" si="2"/>
        <v>91</v>
      </c>
      <c r="X15" s="17"/>
      <c r="Y15" s="18">
        <f t="shared" si="1"/>
        <v>0</v>
      </c>
      <c r="Z15" s="18"/>
      <c r="AA15" s="19"/>
    </row>
    <row r="16" spans="1:31" ht="75.75" customHeight="1">
      <c r="A16" s="872">
        <v>2</v>
      </c>
      <c r="B16" s="593" t="s">
        <v>182</v>
      </c>
      <c r="C16" s="593" t="s">
        <v>183</v>
      </c>
      <c r="D16" s="593" t="s">
        <v>27</v>
      </c>
      <c r="E16" s="601" t="str">
        <f>VLOOKUP(D16,'[8]Vinculos '!$D$3:$E$8,2,FALSE)</f>
        <v>3. Mejorar el estado de la malla vial local, intermedia, rural, y de la ciclo-infraestructura de Bogotá D.C., a través de la formulación e implementación de un modelo de conservación.</v>
      </c>
      <c r="F16" s="877" t="s">
        <v>594</v>
      </c>
      <c r="G16" s="578">
        <v>0.25</v>
      </c>
      <c r="H16" s="587"/>
      <c r="I16" s="589" t="s">
        <v>29</v>
      </c>
      <c r="J16" s="592" t="s">
        <v>186</v>
      </c>
      <c r="K16" s="593" t="s">
        <v>187</v>
      </c>
      <c r="L16" s="521" t="s">
        <v>188</v>
      </c>
      <c r="M16" s="578">
        <v>0.8</v>
      </c>
      <c r="N16" s="555">
        <v>45292</v>
      </c>
      <c r="O16" s="555">
        <v>45657</v>
      </c>
      <c r="P16" s="521" t="s">
        <v>189</v>
      </c>
      <c r="Q16" s="579"/>
      <c r="R16" s="139" t="s">
        <v>456</v>
      </c>
      <c r="S16" s="140" t="s">
        <v>32</v>
      </c>
      <c r="T16" s="69">
        <v>0.25</v>
      </c>
      <c r="U16" s="70">
        <v>45292</v>
      </c>
      <c r="V16" s="71">
        <v>45382</v>
      </c>
      <c r="W16" s="10">
        <f t="shared" si="2"/>
        <v>90</v>
      </c>
      <c r="X16" s="11"/>
      <c r="Y16" s="12">
        <f t="shared" si="1"/>
        <v>0</v>
      </c>
      <c r="Z16" s="12"/>
      <c r="AA16" s="13"/>
    </row>
    <row r="17" spans="1:27" ht="73.5" customHeight="1">
      <c r="A17" s="873"/>
      <c r="B17" s="584"/>
      <c r="C17" s="584"/>
      <c r="D17" s="584"/>
      <c r="E17" s="602"/>
      <c r="F17" s="875"/>
      <c r="G17" s="574"/>
      <c r="H17" s="576"/>
      <c r="I17" s="590"/>
      <c r="J17" s="581"/>
      <c r="K17" s="584"/>
      <c r="L17" s="522"/>
      <c r="M17" s="574"/>
      <c r="N17" s="574"/>
      <c r="O17" s="574"/>
      <c r="P17" s="522"/>
      <c r="Q17" s="577"/>
      <c r="R17" s="138" t="s">
        <v>457</v>
      </c>
      <c r="S17" s="47" t="s">
        <v>32</v>
      </c>
      <c r="T17" s="28">
        <v>0.25</v>
      </c>
      <c r="U17" s="29">
        <v>45383</v>
      </c>
      <c r="V17" s="30">
        <v>45473</v>
      </c>
      <c r="W17" s="16">
        <f t="shared" si="2"/>
        <v>90</v>
      </c>
      <c r="X17" s="17"/>
      <c r="Y17" s="18">
        <f t="shared" si="1"/>
        <v>0</v>
      </c>
      <c r="Z17" s="18"/>
      <c r="AA17" s="19"/>
    </row>
    <row r="18" spans="1:27" ht="73.5" customHeight="1">
      <c r="A18" s="873"/>
      <c r="B18" s="584"/>
      <c r="C18" s="584"/>
      <c r="D18" s="584"/>
      <c r="E18" s="602"/>
      <c r="F18" s="875"/>
      <c r="G18" s="574"/>
      <c r="H18" s="576"/>
      <c r="I18" s="590"/>
      <c r="J18" s="581"/>
      <c r="K18" s="584"/>
      <c r="L18" s="522"/>
      <c r="M18" s="574"/>
      <c r="N18" s="574"/>
      <c r="O18" s="574"/>
      <c r="P18" s="522"/>
      <c r="Q18" s="577"/>
      <c r="R18" s="138" t="s">
        <v>458</v>
      </c>
      <c r="S18" s="47" t="s">
        <v>32</v>
      </c>
      <c r="T18" s="28">
        <v>0.25</v>
      </c>
      <c r="U18" s="29">
        <v>45474</v>
      </c>
      <c r="V18" s="30">
        <v>45565</v>
      </c>
      <c r="W18" s="16">
        <f t="shared" si="2"/>
        <v>91</v>
      </c>
      <c r="X18" s="17"/>
      <c r="Y18" s="18">
        <f t="shared" si="1"/>
        <v>0</v>
      </c>
      <c r="Z18" s="18"/>
      <c r="AA18" s="19"/>
    </row>
    <row r="19" spans="1:27" ht="85.5" customHeight="1">
      <c r="A19" s="873"/>
      <c r="B19" s="584"/>
      <c r="C19" s="584"/>
      <c r="D19" s="584"/>
      <c r="E19" s="602"/>
      <c r="F19" s="875"/>
      <c r="G19" s="574"/>
      <c r="H19" s="576"/>
      <c r="I19" s="590"/>
      <c r="J19" s="582"/>
      <c r="K19" s="585"/>
      <c r="L19" s="522"/>
      <c r="M19" s="574"/>
      <c r="N19" s="574"/>
      <c r="O19" s="574"/>
      <c r="P19" s="522"/>
      <c r="Q19" s="577"/>
      <c r="R19" s="138" t="s">
        <v>459</v>
      </c>
      <c r="S19" s="47" t="s">
        <v>32</v>
      </c>
      <c r="T19" s="28">
        <v>0.25</v>
      </c>
      <c r="U19" s="29">
        <v>45566</v>
      </c>
      <c r="V19" s="30">
        <v>45657</v>
      </c>
      <c r="W19" s="16">
        <f t="shared" si="2"/>
        <v>91</v>
      </c>
      <c r="X19" s="17"/>
      <c r="Y19" s="18">
        <f t="shared" si="1"/>
        <v>0</v>
      </c>
      <c r="Z19" s="18"/>
      <c r="AA19" s="19"/>
    </row>
    <row r="20" spans="1:27" ht="92.25" customHeight="1">
      <c r="A20" s="873"/>
      <c r="B20" s="584"/>
      <c r="C20" s="584"/>
      <c r="D20" s="584"/>
      <c r="E20" s="602"/>
      <c r="F20" s="875"/>
      <c r="G20" s="574"/>
      <c r="H20" s="576"/>
      <c r="I20" s="880" t="s">
        <v>29</v>
      </c>
      <c r="J20" s="580" t="s">
        <v>42</v>
      </c>
      <c r="K20" s="583" t="s">
        <v>73</v>
      </c>
      <c r="L20" s="583" t="s">
        <v>190</v>
      </c>
      <c r="M20" s="881">
        <v>0.1</v>
      </c>
      <c r="N20" s="882">
        <v>45292</v>
      </c>
      <c r="O20" s="882">
        <v>45657</v>
      </c>
      <c r="P20" s="658" t="s">
        <v>191</v>
      </c>
      <c r="Q20" s="658"/>
      <c r="R20" s="137" t="s">
        <v>460</v>
      </c>
      <c r="S20" s="15" t="s">
        <v>53</v>
      </c>
      <c r="T20" s="28">
        <v>0.25</v>
      </c>
      <c r="U20" s="25">
        <v>45292</v>
      </c>
      <c r="V20" s="26">
        <v>45382</v>
      </c>
      <c r="W20" s="16"/>
      <c r="X20" s="17"/>
      <c r="Y20" s="18">
        <f t="shared" si="1"/>
        <v>0</v>
      </c>
      <c r="Z20" s="18"/>
      <c r="AA20" s="19"/>
    </row>
    <row r="21" spans="1:27" ht="81.75" customHeight="1">
      <c r="A21" s="873"/>
      <c r="B21" s="584"/>
      <c r="C21" s="584"/>
      <c r="D21" s="584"/>
      <c r="E21" s="602"/>
      <c r="F21" s="875"/>
      <c r="G21" s="574"/>
      <c r="H21" s="576"/>
      <c r="I21" s="590"/>
      <c r="J21" s="581"/>
      <c r="K21" s="584"/>
      <c r="L21" s="584"/>
      <c r="M21" s="878"/>
      <c r="N21" s="878"/>
      <c r="O21" s="878"/>
      <c r="P21" s="878"/>
      <c r="Q21" s="878"/>
      <c r="R21" s="137" t="s">
        <v>461</v>
      </c>
      <c r="S21" s="15" t="s">
        <v>53</v>
      </c>
      <c r="T21" s="28">
        <v>0.25</v>
      </c>
      <c r="U21" s="29">
        <v>45383</v>
      </c>
      <c r="V21" s="30">
        <v>45473</v>
      </c>
      <c r="W21" s="16"/>
      <c r="X21" s="17"/>
      <c r="Y21" s="18">
        <f t="shared" si="1"/>
        <v>0</v>
      </c>
      <c r="Z21" s="18"/>
      <c r="AA21" s="19"/>
    </row>
    <row r="22" spans="1:27" ht="81.75" customHeight="1">
      <c r="A22" s="873"/>
      <c r="B22" s="584"/>
      <c r="C22" s="584"/>
      <c r="D22" s="584"/>
      <c r="E22" s="602"/>
      <c r="F22" s="875"/>
      <c r="G22" s="574"/>
      <c r="H22" s="576"/>
      <c r="I22" s="590"/>
      <c r="J22" s="581"/>
      <c r="K22" s="584"/>
      <c r="L22" s="584"/>
      <c r="M22" s="878"/>
      <c r="N22" s="878"/>
      <c r="O22" s="878"/>
      <c r="P22" s="878"/>
      <c r="Q22" s="878"/>
      <c r="R22" s="137" t="s">
        <v>462</v>
      </c>
      <c r="S22" s="15" t="s">
        <v>53</v>
      </c>
      <c r="T22" s="28">
        <v>0.25</v>
      </c>
      <c r="U22" s="29">
        <v>45474</v>
      </c>
      <c r="V22" s="30">
        <v>45565</v>
      </c>
      <c r="W22" s="16"/>
      <c r="X22" s="17"/>
      <c r="Y22" s="18">
        <f t="shared" si="1"/>
        <v>0</v>
      </c>
      <c r="Z22" s="18"/>
      <c r="AA22" s="19"/>
    </row>
    <row r="23" spans="1:27" ht="81.75" customHeight="1">
      <c r="A23" s="873"/>
      <c r="B23" s="584"/>
      <c r="C23" s="584"/>
      <c r="D23" s="584"/>
      <c r="E23" s="602"/>
      <c r="F23" s="875"/>
      <c r="G23" s="574"/>
      <c r="H23" s="576"/>
      <c r="I23" s="870"/>
      <c r="J23" s="581"/>
      <c r="K23" s="584"/>
      <c r="L23" s="584"/>
      <c r="M23" s="878"/>
      <c r="N23" s="878"/>
      <c r="O23" s="878"/>
      <c r="P23" s="878"/>
      <c r="Q23" s="878"/>
      <c r="R23" s="137" t="s">
        <v>463</v>
      </c>
      <c r="S23" s="15" t="s">
        <v>53</v>
      </c>
      <c r="T23" s="28">
        <v>0.25</v>
      </c>
      <c r="U23" s="29">
        <v>45566</v>
      </c>
      <c r="V23" s="30">
        <v>45657</v>
      </c>
      <c r="W23" s="16"/>
      <c r="X23" s="17"/>
      <c r="Y23" s="18">
        <f t="shared" si="1"/>
        <v>0</v>
      </c>
      <c r="Z23" s="18"/>
      <c r="AA23" s="19"/>
    </row>
    <row r="24" spans="1:27" ht="66" customHeight="1">
      <c r="A24" s="873"/>
      <c r="B24" s="584"/>
      <c r="C24" s="584"/>
      <c r="D24" s="584"/>
      <c r="E24" s="602"/>
      <c r="F24" s="875"/>
      <c r="G24" s="574"/>
      <c r="H24" s="576"/>
      <c r="I24" s="880" t="s">
        <v>29</v>
      </c>
      <c r="J24" s="580" t="s">
        <v>103</v>
      </c>
      <c r="K24" s="583" t="s">
        <v>192</v>
      </c>
      <c r="L24" s="522" t="s">
        <v>193</v>
      </c>
      <c r="M24" s="586">
        <v>0.1</v>
      </c>
      <c r="N24" s="556">
        <v>45292</v>
      </c>
      <c r="O24" s="556">
        <v>45657</v>
      </c>
      <c r="P24" s="522" t="s">
        <v>464</v>
      </c>
      <c r="Q24" s="577"/>
      <c r="R24" s="137" t="s">
        <v>465</v>
      </c>
      <c r="S24" s="15" t="s">
        <v>53</v>
      </c>
      <c r="T24" s="28">
        <v>0.25</v>
      </c>
      <c r="U24" s="25">
        <v>45292</v>
      </c>
      <c r="V24" s="26">
        <v>45382</v>
      </c>
      <c r="W24" s="16">
        <f t="shared" si="2"/>
        <v>90</v>
      </c>
      <c r="X24" s="17"/>
      <c r="Y24" s="18">
        <f t="shared" si="1"/>
        <v>0</v>
      </c>
      <c r="Z24" s="18"/>
      <c r="AA24" s="19"/>
    </row>
    <row r="25" spans="1:27" ht="66.75" customHeight="1">
      <c r="A25" s="873"/>
      <c r="B25" s="584"/>
      <c r="C25" s="584"/>
      <c r="D25" s="584"/>
      <c r="E25" s="602"/>
      <c r="F25" s="875"/>
      <c r="G25" s="574"/>
      <c r="H25" s="576"/>
      <c r="I25" s="590"/>
      <c r="J25" s="581"/>
      <c r="K25" s="584"/>
      <c r="L25" s="522"/>
      <c r="M25" s="586"/>
      <c r="N25" s="574"/>
      <c r="O25" s="574"/>
      <c r="P25" s="522"/>
      <c r="Q25" s="577"/>
      <c r="R25" s="137" t="s">
        <v>466</v>
      </c>
      <c r="S25" s="15" t="s">
        <v>53</v>
      </c>
      <c r="T25" s="28">
        <v>0.25</v>
      </c>
      <c r="U25" s="29">
        <v>45383</v>
      </c>
      <c r="V25" s="30">
        <v>45473</v>
      </c>
      <c r="W25" s="16"/>
      <c r="X25" s="17"/>
      <c r="Y25" s="18">
        <f t="shared" si="1"/>
        <v>0</v>
      </c>
      <c r="Z25" s="18"/>
      <c r="AA25" s="19"/>
    </row>
    <row r="26" spans="1:27" ht="72" customHeight="1">
      <c r="A26" s="873"/>
      <c r="B26" s="584"/>
      <c r="C26" s="584"/>
      <c r="D26" s="584"/>
      <c r="E26" s="602"/>
      <c r="F26" s="875"/>
      <c r="G26" s="574"/>
      <c r="H26" s="576"/>
      <c r="I26" s="590"/>
      <c r="J26" s="581"/>
      <c r="K26" s="584"/>
      <c r="L26" s="522"/>
      <c r="M26" s="574"/>
      <c r="N26" s="574"/>
      <c r="O26" s="574"/>
      <c r="P26" s="522"/>
      <c r="Q26" s="577"/>
      <c r="R26" s="137" t="s">
        <v>467</v>
      </c>
      <c r="S26" s="15" t="s">
        <v>53</v>
      </c>
      <c r="T26" s="28">
        <v>0.25</v>
      </c>
      <c r="U26" s="29">
        <v>45474</v>
      </c>
      <c r="V26" s="30">
        <v>45565</v>
      </c>
      <c r="W26" s="16">
        <f t="shared" ref="W26:W31" si="3">V26-U26</f>
        <v>91</v>
      </c>
      <c r="X26" s="17"/>
      <c r="Y26" s="18">
        <f t="shared" si="1"/>
        <v>0</v>
      </c>
      <c r="Z26" s="18"/>
      <c r="AA26" s="19"/>
    </row>
    <row r="27" spans="1:27" ht="66.75" customHeight="1" thickBot="1">
      <c r="A27" s="873"/>
      <c r="B27" s="584"/>
      <c r="C27" s="584"/>
      <c r="D27" s="584"/>
      <c r="E27" s="602"/>
      <c r="F27" s="875"/>
      <c r="G27" s="574"/>
      <c r="H27" s="576"/>
      <c r="I27" s="591"/>
      <c r="J27" s="581"/>
      <c r="K27" s="584"/>
      <c r="L27" s="522"/>
      <c r="M27" s="574"/>
      <c r="N27" s="574"/>
      <c r="O27" s="574"/>
      <c r="P27" s="522"/>
      <c r="Q27" s="577"/>
      <c r="R27" s="137" t="s">
        <v>468</v>
      </c>
      <c r="S27" s="141" t="s">
        <v>53</v>
      </c>
      <c r="T27" s="28">
        <v>0.25</v>
      </c>
      <c r="U27" s="29">
        <v>45566</v>
      </c>
      <c r="V27" s="30">
        <v>45657</v>
      </c>
      <c r="W27" s="16">
        <f t="shared" si="3"/>
        <v>91</v>
      </c>
      <c r="X27" s="17"/>
      <c r="Y27" s="18">
        <f t="shared" si="1"/>
        <v>0</v>
      </c>
      <c r="Z27" s="18"/>
      <c r="AA27" s="19"/>
    </row>
    <row r="28" spans="1:27" ht="82.5" customHeight="1">
      <c r="A28" s="872">
        <v>3</v>
      </c>
      <c r="B28" s="593" t="s">
        <v>182</v>
      </c>
      <c r="C28" s="593" t="s">
        <v>183</v>
      </c>
      <c r="D28" s="593" t="s">
        <v>194</v>
      </c>
      <c r="E28" s="601" t="str">
        <f>VLOOKUP(D28,'[8]Vinculos '!$D$3:$E$8,2,FALSE)</f>
        <v xml:space="preserve">4. Mejorar las condiciones de Infraestructura que permitan el uso y disfrute del espacio público en Bogotá D.C. </v>
      </c>
      <c r="F28" s="874" t="s">
        <v>595</v>
      </c>
      <c r="G28" s="578">
        <v>0.05</v>
      </c>
      <c r="H28" s="587"/>
      <c r="I28" s="589" t="s">
        <v>29</v>
      </c>
      <c r="J28" s="592" t="s">
        <v>103</v>
      </c>
      <c r="K28" s="593" t="s">
        <v>187</v>
      </c>
      <c r="L28" s="521" t="s">
        <v>195</v>
      </c>
      <c r="M28" s="578">
        <v>1</v>
      </c>
      <c r="N28" s="555">
        <v>45292</v>
      </c>
      <c r="O28" s="555">
        <v>45657</v>
      </c>
      <c r="P28" s="521" t="s">
        <v>446</v>
      </c>
      <c r="Q28" s="579"/>
      <c r="R28" s="142" t="s">
        <v>469</v>
      </c>
      <c r="S28" s="15" t="s">
        <v>53</v>
      </c>
      <c r="T28" s="69">
        <v>0.25</v>
      </c>
      <c r="U28" s="70">
        <v>45292</v>
      </c>
      <c r="V28" s="71">
        <v>45382</v>
      </c>
      <c r="W28" s="10">
        <f t="shared" si="3"/>
        <v>90</v>
      </c>
      <c r="X28" s="11"/>
      <c r="Y28" s="12">
        <f t="shared" si="1"/>
        <v>0</v>
      </c>
      <c r="Z28" s="12"/>
      <c r="AA28" s="13"/>
    </row>
    <row r="29" spans="1:27" ht="87" customHeight="1">
      <c r="A29" s="873"/>
      <c r="B29" s="584"/>
      <c r="C29" s="584"/>
      <c r="D29" s="584"/>
      <c r="E29" s="602"/>
      <c r="F29" s="874"/>
      <c r="G29" s="574"/>
      <c r="H29" s="576"/>
      <c r="I29" s="590"/>
      <c r="J29" s="581"/>
      <c r="K29" s="584"/>
      <c r="L29" s="522"/>
      <c r="M29" s="574"/>
      <c r="N29" s="574"/>
      <c r="O29" s="574"/>
      <c r="P29" s="522"/>
      <c r="Q29" s="577"/>
      <c r="R29" s="415" t="s">
        <v>470</v>
      </c>
      <c r="S29" s="15" t="s">
        <v>53</v>
      </c>
      <c r="T29" s="28">
        <v>0.25</v>
      </c>
      <c r="U29" s="29">
        <v>45383</v>
      </c>
      <c r="V29" s="30">
        <v>45473</v>
      </c>
      <c r="W29" s="16">
        <f t="shared" si="3"/>
        <v>90</v>
      </c>
      <c r="X29" s="17"/>
      <c r="Y29" s="18">
        <f t="shared" si="1"/>
        <v>0</v>
      </c>
      <c r="Z29" s="18"/>
      <c r="AA29" s="19"/>
    </row>
    <row r="30" spans="1:27" ht="93" customHeight="1">
      <c r="A30" s="873"/>
      <c r="B30" s="584"/>
      <c r="C30" s="584"/>
      <c r="D30" s="584"/>
      <c r="E30" s="602"/>
      <c r="F30" s="875"/>
      <c r="G30" s="574"/>
      <c r="H30" s="576"/>
      <c r="I30" s="590"/>
      <c r="J30" s="581"/>
      <c r="K30" s="584"/>
      <c r="L30" s="522"/>
      <c r="M30" s="574"/>
      <c r="N30" s="574"/>
      <c r="O30" s="574"/>
      <c r="P30" s="522"/>
      <c r="Q30" s="577"/>
      <c r="R30" s="328" t="s">
        <v>471</v>
      </c>
      <c r="S30" s="15" t="s">
        <v>53</v>
      </c>
      <c r="T30" s="28">
        <v>0.25</v>
      </c>
      <c r="U30" s="29">
        <v>45474</v>
      </c>
      <c r="V30" s="30">
        <v>45565</v>
      </c>
      <c r="W30" s="16">
        <f t="shared" si="3"/>
        <v>91</v>
      </c>
      <c r="X30" s="17"/>
      <c r="Y30" s="18">
        <f t="shared" si="1"/>
        <v>0</v>
      </c>
      <c r="Z30" s="18"/>
      <c r="AA30" s="19"/>
    </row>
    <row r="31" spans="1:27" ht="93.75" customHeight="1" thickBot="1">
      <c r="A31" s="873"/>
      <c r="B31" s="584"/>
      <c r="C31" s="584"/>
      <c r="D31" s="584"/>
      <c r="E31" s="602"/>
      <c r="F31" s="876"/>
      <c r="G31" s="574"/>
      <c r="H31" s="576"/>
      <c r="I31" s="590"/>
      <c r="J31" s="582"/>
      <c r="K31" s="585"/>
      <c r="L31" s="522"/>
      <c r="M31" s="574"/>
      <c r="N31" s="574"/>
      <c r="O31" s="574"/>
      <c r="P31" s="522"/>
      <c r="Q31" s="577"/>
      <c r="R31" s="415" t="s">
        <v>472</v>
      </c>
      <c r="S31" s="20" t="s">
        <v>53</v>
      </c>
      <c r="T31" s="28">
        <v>0.25</v>
      </c>
      <c r="U31" s="29">
        <v>45566</v>
      </c>
      <c r="V31" s="30">
        <v>45657</v>
      </c>
      <c r="W31" s="16">
        <f t="shared" si="3"/>
        <v>91</v>
      </c>
      <c r="X31" s="17"/>
      <c r="Y31" s="18">
        <f t="shared" si="1"/>
        <v>0</v>
      </c>
      <c r="Z31" s="18"/>
      <c r="AA31" s="19"/>
    </row>
    <row r="32" spans="1:27" ht="59.25" customHeight="1">
      <c r="A32" s="860">
        <v>4</v>
      </c>
      <c r="B32" s="593" t="s">
        <v>145</v>
      </c>
      <c r="C32" s="593" t="s">
        <v>183</v>
      </c>
      <c r="D32" s="593" t="s">
        <v>27</v>
      </c>
      <c r="E32" s="653" t="str">
        <f>VLOOKUP(D32,'[9]Vinculos '!$D$3:$E$8,2,FALSE)</f>
        <v>3. Mejorar el estado de la malla vial local, intermedia, rural, y de la ciclo-infraestructura de Bogotá D.C., a través de la formulación e implementación de un modelo de conservación.</v>
      </c>
      <c r="F32" s="864" t="s">
        <v>196</v>
      </c>
      <c r="G32" s="867">
        <v>0.3</v>
      </c>
      <c r="H32" s="868"/>
      <c r="I32" s="589" t="s">
        <v>197</v>
      </c>
      <c r="J32" s="592" t="s">
        <v>42</v>
      </c>
      <c r="K32" s="593" t="s">
        <v>187</v>
      </c>
      <c r="L32" s="593" t="s">
        <v>198</v>
      </c>
      <c r="M32" s="867">
        <v>0.6</v>
      </c>
      <c r="N32" s="780">
        <v>45352</v>
      </c>
      <c r="O32" s="854">
        <v>45656</v>
      </c>
      <c r="P32" s="854" t="s">
        <v>199</v>
      </c>
      <c r="Q32" s="857"/>
      <c r="R32" s="236" t="s">
        <v>200</v>
      </c>
      <c r="S32" s="9" t="s">
        <v>53</v>
      </c>
      <c r="T32" s="69">
        <v>0.2</v>
      </c>
      <c r="U32" s="70">
        <v>45352</v>
      </c>
      <c r="V32" s="71">
        <v>45412</v>
      </c>
      <c r="W32" s="143"/>
      <c r="X32" s="11"/>
      <c r="Y32" s="12">
        <f t="shared" si="1"/>
        <v>0</v>
      </c>
      <c r="Z32" s="12"/>
      <c r="AA32" s="13"/>
    </row>
    <row r="33" spans="1:27" ht="59.25" customHeight="1">
      <c r="A33" s="861"/>
      <c r="B33" s="584"/>
      <c r="C33" s="584"/>
      <c r="D33" s="584"/>
      <c r="E33" s="654"/>
      <c r="F33" s="865"/>
      <c r="G33" s="806"/>
      <c r="H33" s="869"/>
      <c r="I33" s="590"/>
      <c r="J33" s="581"/>
      <c r="K33" s="584"/>
      <c r="L33" s="584"/>
      <c r="M33" s="806"/>
      <c r="N33" s="781"/>
      <c r="O33" s="855"/>
      <c r="P33" s="855"/>
      <c r="Q33" s="858"/>
      <c r="R33" s="416" t="s">
        <v>201</v>
      </c>
      <c r="S33" s="15" t="s">
        <v>53</v>
      </c>
      <c r="T33" s="28">
        <v>0.15</v>
      </c>
      <c r="U33" s="29">
        <v>45413</v>
      </c>
      <c r="V33" s="30">
        <v>45473</v>
      </c>
      <c r="W33" s="144"/>
      <c r="X33" s="17"/>
      <c r="Y33" s="18">
        <f t="shared" si="1"/>
        <v>0</v>
      </c>
      <c r="Z33" s="18"/>
      <c r="AA33" s="19"/>
    </row>
    <row r="34" spans="1:27" ht="59.25" customHeight="1">
      <c r="A34" s="861"/>
      <c r="B34" s="584"/>
      <c r="C34" s="584"/>
      <c r="D34" s="584"/>
      <c r="E34" s="654"/>
      <c r="F34" s="865"/>
      <c r="G34" s="806"/>
      <c r="H34" s="869"/>
      <c r="I34" s="590"/>
      <c r="J34" s="581"/>
      <c r="K34" s="584"/>
      <c r="L34" s="584"/>
      <c r="M34" s="806"/>
      <c r="N34" s="781"/>
      <c r="O34" s="855"/>
      <c r="P34" s="855"/>
      <c r="Q34" s="858"/>
      <c r="R34" s="145" t="s">
        <v>202</v>
      </c>
      <c r="S34" s="15" t="s">
        <v>53</v>
      </c>
      <c r="T34" s="28">
        <v>0.2</v>
      </c>
      <c r="U34" s="29">
        <v>45474</v>
      </c>
      <c r="V34" s="30">
        <v>45534</v>
      </c>
      <c r="W34" s="144"/>
      <c r="X34" s="17"/>
      <c r="Y34" s="18">
        <f t="shared" si="1"/>
        <v>0</v>
      </c>
      <c r="Z34" s="18"/>
      <c r="AA34" s="19"/>
    </row>
    <row r="35" spans="1:27" ht="59.25" customHeight="1">
      <c r="A35" s="861"/>
      <c r="B35" s="584"/>
      <c r="C35" s="584"/>
      <c r="D35" s="584"/>
      <c r="E35" s="654"/>
      <c r="F35" s="865"/>
      <c r="G35" s="806"/>
      <c r="H35" s="869"/>
      <c r="I35" s="590"/>
      <c r="J35" s="581"/>
      <c r="K35" s="584"/>
      <c r="L35" s="584"/>
      <c r="M35" s="806"/>
      <c r="N35" s="781"/>
      <c r="O35" s="855"/>
      <c r="P35" s="855"/>
      <c r="Q35" s="858"/>
      <c r="R35" s="145" t="s">
        <v>203</v>
      </c>
      <c r="S35" s="15" t="s">
        <v>53</v>
      </c>
      <c r="T35" s="28">
        <v>0.15</v>
      </c>
      <c r="U35" s="29">
        <v>45536</v>
      </c>
      <c r="V35" s="30">
        <v>45595</v>
      </c>
      <c r="W35" s="144"/>
      <c r="X35" s="17"/>
      <c r="Y35" s="18">
        <f t="shared" si="1"/>
        <v>0</v>
      </c>
      <c r="Z35" s="18"/>
      <c r="AA35" s="19"/>
    </row>
    <row r="36" spans="1:27" ht="59.25" customHeight="1">
      <c r="A36" s="861"/>
      <c r="B36" s="584"/>
      <c r="C36" s="584"/>
      <c r="D36" s="584"/>
      <c r="E36" s="654"/>
      <c r="F36" s="865"/>
      <c r="G36" s="806"/>
      <c r="H36" s="869"/>
      <c r="I36" s="590"/>
      <c r="J36" s="581"/>
      <c r="K36" s="584"/>
      <c r="L36" s="584"/>
      <c r="M36" s="806"/>
      <c r="N36" s="781"/>
      <c r="O36" s="855"/>
      <c r="P36" s="855"/>
      <c r="Q36" s="858"/>
      <c r="R36" s="145" t="s">
        <v>204</v>
      </c>
      <c r="S36" s="15" t="s">
        <v>53</v>
      </c>
      <c r="T36" s="28">
        <v>0.15</v>
      </c>
      <c r="U36" s="29">
        <v>45352</v>
      </c>
      <c r="V36" s="30">
        <v>45473</v>
      </c>
      <c r="W36" s="144"/>
      <c r="X36" s="17"/>
      <c r="Y36" s="18">
        <f t="shared" si="1"/>
        <v>0</v>
      </c>
      <c r="Z36" s="18"/>
      <c r="AA36" s="19"/>
    </row>
    <row r="37" spans="1:27" ht="59.25" customHeight="1" thickBot="1">
      <c r="A37" s="861"/>
      <c r="B37" s="584"/>
      <c r="C37" s="584"/>
      <c r="D37" s="584"/>
      <c r="E37" s="654"/>
      <c r="F37" s="865"/>
      <c r="G37" s="806"/>
      <c r="H37" s="869"/>
      <c r="I37" s="590"/>
      <c r="J37" s="581"/>
      <c r="K37" s="584"/>
      <c r="L37" s="600"/>
      <c r="M37" s="871"/>
      <c r="N37" s="853"/>
      <c r="O37" s="856"/>
      <c r="P37" s="856"/>
      <c r="Q37" s="859"/>
      <c r="R37" s="145" t="s">
        <v>205</v>
      </c>
      <c r="S37" s="141" t="s">
        <v>53</v>
      </c>
      <c r="T37" s="78">
        <v>0.15</v>
      </c>
      <c r="U37" s="29">
        <v>45474</v>
      </c>
      <c r="V37" s="30">
        <v>45656</v>
      </c>
      <c r="W37" s="144"/>
      <c r="X37" s="17"/>
      <c r="Y37" s="18">
        <f t="shared" si="1"/>
        <v>0</v>
      </c>
      <c r="Z37" s="18"/>
      <c r="AA37" s="19"/>
    </row>
    <row r="38" spans="1:27" ht="42" customHeight="1">
      <c r="A38" s="861"/>
      <c r="B38" s="584"/>
      <c r="C38" s="584"/>
      <c r="D38" s="584"/>
      <c r="E38" s="654"/>
      <c r="F38" s="865"/>
      <c r="G38" s="806"/>
      <c r="H38" s="869"/>
      <c r="I38" s="590"/>
      <c r="J38" s="581"/>
      <c r="K38" s="584"/>
      <c r="L38" s="521" t="s">
        <v>206</v>
      </c>
      <c r="M38" s="578">
        <v>0.2</v>
      </c>
      <c r="N38" s="555">
        <v>45292</v>
      </c>
      <c r="O38" s="555">
        <v>45657</v>
      </c>
      <c r="P38" s="521" t="s">
        <v>207</v>
      </c>
      <c r="Q38" s="579"/>
      <c r="R38" s="139" t="s">
        <v>208</v>
      </c>
      <c r="S38" s="9" t="s">
        <v>53</v>
      </c>
      <c r="T38" s="69">
        <v>0.2</v>
      </c>
      <c r="U38" s="70">
        <v>45292</v>
      </c>
      <c r="V38" s="71">
        <v>45306</v>
      </c>
      <c r="W38" s="143"/>
      <c r="X38" s="17"/>
      <c r="Y38" s="18">
        <f t="shared" si="1"/>
        <v>0</v>
      </c>
      <c r="Z38" s="18"/>
      <c r="AA38" s="19"/>
    </row>
    <row r="39" spans="1:27" ht="42" customHeight="1">
      <c r="A39" s="861"/>
      <c r="B39" s="584"/>
      <c r="C39" s="584"/>
      <c r="D39" s="584"/>
      <c r="E39" s="654"/>
      <c r="F39" s="865"/>
      <c r="G39" s="806"/>
      <c r="H39" s="869"/>
      <c r="I39" s="590"/>
      <c r="J39" s="581"/>
      <c r="K39" s="584"/>
      <c r="L39" s="522"/>
      <c r="M39" s="574"/>
      <c r="N39" s="574"/>
      <c r="O39" s="574"/>
      <c r="P39" s="522"/>
      <c r="Q39" s="577"/>
      <c r="R39" s="137" t="s">
        <v>473</v>
      </c>
      <c r="S39" s="15" t="s">
        <v>53</v>
      </c>
      <c r="T39" s="28">
        <v>0.2</v>
      </c>
      <c r="U39" s="29">
        <v>45307</v>
      </c>
      <c r="V39" s="30">
        <v>45381</v>
      </c>
      <c r="W39" s="144"/>
      <c r="X39" s="17"/>
      <c r="Y39" s="18">
        <f t="shared" si="1"/>
        <v>0</v>
      </c>
      <c r="Z39" s="18"/>
      <c r="AA39" s="19"/>
    </row>
    <row r="40" spans="1:27" ht="42" customHeight="1">
      <c r="A40" s="861"/>
      <c r="B40" s="584"/>
      <c r="C40" s="584"/>
      <c r="D40" s="584"/>
      <c r="E40" s="654"/>
      <c r="F40" s="865"/>
      <c r="G40" s="806"/>
      <c r="H40" s="869"/>
      <c r="I40" s="590"/>
      <c r="J40" s="581"/>
      <c r="K40" s="584"/>
      <c r="L40" s="522"/>
      <c r="M40" s="574"/>
      <c r="N40" s="574"/>
      <c r="O40" s="574"/>
      <c r="P40" s="522"/>
      <c r="Q40" s="577"/>
      <c r="R40" s="145" t="s">
        <v>474</v>
      </c>
      <c r="S40" s="15" t="s">
        <v>53</v>
      </c>
      <c r="T40" s="28">
        <v>0.2</v>
      </c>
      <c r="U40" s="29">
        <v>45383</v>
      </c>
      <c r="V40" s="30">
        <v>45473</v>
      </c>
      <c r="W40" s="144"/>
      <c r="X40" s="17"/>
      <c r="Y40" s="18">
        <f t="shared" si="1"/>
        <v>0</v>
      </c>
      <c r="Z40" s="18"/>
      <c r="AA40" s="19"/>
    </row>
    <row r="41" spans="1:27" ht="42" customHeight="1">
      <c r="A41" s="861"/>
      <c r="B41" s="584"/>
      <c r="C41" s="584"/>
      <c r="D41" s="584"/>
      <c r="E41" s="654"/>
      <c r="F41" s="865"/>
      <c r="G41" s="806"/>
      <c r="H41" s="869"/>
      <c r="I41" s="590"/>
      <c r="J41" s="581"/>
      <c r="K41" s="584"/>
      <c r="L41" s="522"/>
      <c r="M41" s="574"/>
      <c r="N41" s="574"/>
      <c r="O41" s="574"/>
      <c r="P41" s="522"/>
      <c r="Q41" s="577"/>
      <c r="R41" s="137" t="s">
        <v>475</v>
      </c>
      <c r="S41" s="15" t="s">
        <v>53</v>
      </c>
      <c r="T41" s="28">
        <v>0.2</v>
      </c>
      <c r="U41" s="29">
        <v>45474</v>
      </c>
      <c r="V41" s="30">
        <v>45565</v>
      </c>
      <c r="W41" s="144"/>
      <c r="X41" s="17"/>
      <c r="Y41" s="18">
        <f t="shared" si="1"/>
        <v>0</v>
      </c>
      <c r="Z41" s="18"/>
      <c r="AA41" s="19"/>
    </row>
    <row r="42" spans="1:27" ht="42" customHeight="1">
      <c r="A42" s="861"/>
      <c r="B42" s="584"/>
      <c r="C42" s="584"/>
      <c r="D42" s="584"/>
      <c r="E42" s="654"/>
      <c r="F42" s="865"/>
      <c r="G42" s="806"/>
      <c r="H42" s="869"/>
      <c r="I42" s="590"/>
      <c r="J42" s="581"/>
      <c r="K42" s="585"/>
      <c r="L42" s="522"/>
      <c r="M42" s="574"/>
      <c r="N42" s="574"/>
      <c r="O42" s="574"/>
      <c r="P42" s="522"/>
      <c r="Q42" s="577"/>
      <c r="R42" s="137" t="s">
        <v>476</v>
      </c>
      <c r="S42" s="15" t="s">
        <v>53</v>
      </c>
      <c r="T42" s="28">
        <v>0.2</v>
      </c>
      <c r="U42" s="29">
        <v>45566</v>
      </c>
      <c r="V42" s="30">
        <v>45657</v>
      </c>
      <c r="W42" s="144"/>
      <c r="X42" s="17"/>
      <c r="Y42" s="18">
        <f t="shared" si="1"/>
        <v>0</v>
      </c>
      <c r="Z42" s="18"/>
      <c r="AA42" s="19"/>
    </row>
    <row r="43" spans="1:27" ht="73.5" customHeight="1">
      <c r="A43" s="861"/>
      <c r="B43" s="584"/>
      <c r="C43" s="584"/>
      <c r="D43" s="584"/>
      <c r="E43" s="654"/>
      <c r="F43" s="865"/>
      <c r="G43" s="806"/>
      <c r="H43" s="869"/>
      <c r="I43" s="590"/>
      <c r="J43" s="581"/>
      <c r="K43" s="583" t="s">
        <v>209</v>
      </c>
      <c r="L43" s="522" t="s">
        <v>210</v>
      </c>
      <c r="M43" s="586">
        <v>0.2</v>
      </c>
      <c r="N43" s="556">
        <v>45292</v>
      </c>
      <c r="O43" s="556">
        <v>45657</v>
      </c>
      <c r="P43" s="574" t="s">
        <v>211</v>
      </c>
      <c r="Q43" s="577"/>
      <c r="R43" s="137" t="s">
        <v>477</v>
      </c>
      <c r="S43" s="15" t="s">
        <v>53</v>
      </c>
      <c r="T43" s="146">
        <v>0.25</v>
      </c>
      <c r="U43" s="29">
        <v>45292</v>
      </c>
      <c r="V43" s="30">
        <v>45381</v>
      </c>
      <c r="W43" s="144"/>
      <c r="X43" s="66"/>
      <c r="Y43" s="23">
        <f t="shared" si="1"/>
        <v>0</v>
      </c>
      <c r="Z43" s="23"/>
      <c r="AA43" s="67"/>
    </row>
    <row r="44" spans="1:27" ht="73.5" customHeight="1">
      <c r="A44" s="861"/>
      <c r="B44" s="584"/>
      <c r="C44" s="584"/>
      <c r="D44" s="584"/>
      <c r="E44" s="654"/>
      <c r="F44" s="865"/>
      <c r="G44" s="806"/>
      <c r="H44" s="869"/>
      <c r="I44" s="590"/>
      <c r="J44" s="581"/>
      <c r="K44" s="584"/>
      <c r="L44" s="522"/>
      <c r="M44" s="586"/>
      <c r="N44" s="556"/>
      <c r="O44" s="556"/>
      <c r="P44" s="574"/>
      <c r="Q44" s="577"/>
      <c r="R44" s="137" t="s">
        <v>478</v>
      </c>
      <c r="S44" s="15" t="s">
        <v>53</v>
      </c>
      <c r="T44" s="146">
        <v>0.25</v>
      </c>
      <c r="U44" s="29">
        <v>45383</v>
      </c>
      <c r="V44" s="30">
        <v>45473</v>
      </c>
      <c r="W44" s="144"/>
      <c r="X44" s="17"/>
      <c r="Y44" s="18">
        <f t="shared" si="1"/>
        <v>0</v>
      </c>
      <c r="Z44" s="18"/>
      <c r="AA44" s="19"/>
    </row>
    <row r="45" spans="1:27" ht="73.5" customHeight="1">
      <c r="A45" s="861"/>
      <c r="B45" s="584"/>
      <c r="C45" s="584"/>
      <c r="D45" s="584"/>
      <c r="E45" s="654"/>
      <c r="F45" s="865"/>
      <c r="G45" s="806"/>
      <c r="H45" s="869"/>
      <c r="I45" s="590"/>
      <c r="J45" s="581"/>
      <c r="K45" s="584"/>
      <c r="L45" s="522"/>
      <c r="M45" s="574"/>
      <c r="N45" s="556"/>
      <c r="O45" s="556"/>
      <c r="P45" s="574"/>
      <c r="Q45" s="577"/>
      <c r="R45" s="137" t="s">
        <v>479</v>
      </c>
      <c r="S45" s="15" t="s">
        <v>53</v>
      </c>
      <c r="T45" s="146">
        <v>0.25</v>
      </c>
      <c r="U45" s="29">
        <v>45474</v>
      </c>
      <c r="V45" s="30">
        <v>45565</v>
      </c>
      <c r="W45" s="144"/>
      <c r="X45" s="17"/>
      <c r="Y45" s="18">
        <f t="shared" si="1"/>
        <v>0</v>
      </c>
      <c r="Z45" s="18"/>
      <c r="AA45" s="19"/>
    </row>
    <row r="46" spans="1:27" ht="73.5" customHeight="1" thickBot="1">
      <c r="A46" s="862"/>
      <c r="B46" s="585"/>
      <c r="C46" s="585"/>
      <c r="D46" s="585"/>
      <c r="E46" s="863"/>
      <c r="F46" s="866"/>
      <c r="G46" s="764"/>
      <c r="H46" s="765"/>
      <c r="I46" s="870"/>
      <c r="J46" s="582"/>
      <c r="K46" s="585"/>
      <c r="L46" s="522"/>
      <c r="M46" s="574"/>
      <c r="N46" s="556"/>
      <c r="O46" s="556"/>
      <c r="P46" s="574"/>
      <c r="Q46" s="577"/>
      <c r="R46" s="137" t="s">
        <v>480</v>
      </c>
      <c r="S46" s="15" t="s">
        <v>53</v>
      </c>
      <c r="T46" s="146">
        <v>0.25</v>
      </c>
      <c r="U46" s="29">
        <v>45566</v>
      </c>
      <c r="V46" s="30">
        <v>45657</v>
      </c>
      <c r="W46" s="144"/>
      <c r="X46" s="147"/>
      <c r="Y46" s="148">
        <f t="shared" si="1"/>
        <v>0</v>
      </c>
      <c r="Z46" s="148"/>
      <c r="AA46" s="149"/>
    </row>
    <row r="47" spans="1:27">
      <c r="R47" s="1"/>
    </row>
    <row r="48" spans="1:27">
      <c r="R48" s="1"/>
    </row>
  </sheetData>
  <mergeCells count="122">
    <mergeCell ref="F8:F15"/>
    <mergeCell ref="B2:D4"/>
    <mergeCell ref="E2:AA2"/>
    <mergeCell ref="E3:P3"/>
    <mergeCell ref="Q3:AA3"/>
    <mergeCell ref="E4:AA4"/>
    <mergeCell ref="A6:A7"/>
    <mergeCell ref="B6:E6"/>
    <mergeCell ref="F6:I6"/>
    <mergeCell ref="J6:Q6"/>
    <mergeCell ref="R6:V6"/>
    <mergeCell ref="X6:X7"/>
    <mergeCell ref="Y6:Y7"/>
    <mergeCell ref="Z6:AA6"/>
    <mergeCell ref="D7:E7"/>
    <mergeCell ref="D16:D27"/>
    <mergeCell ref="E16:E27"/>
    <mergeCell ref="L20:L23"/>
    <mergeCell ref="M20:M23"/>
    <mergeCell ref="N20:N23"/>
    <mergeCell ref="O20:O23"/>
    <mergeCell ref="I24:I27"/>
    <mergeCell ref="P8:P11"/>
    <mergeCell ref="Q8:Q11"/>
    <mergeCell ref="I12:I15"/>
    <mergeCell ref="J12:J15"/>
    <mergeCell ref="K12:K15"/>
    <mergeCell ref="L12:L15"/>
    <mergeCell ref="G8:G15"/>
    <mergeCell ref="H8:H15"/>
    <mergeCell ref="I8:I11"/>
    <mergeCell ref="J8:J11"/>
    <mergeCell ref="K8:K11"/>
    <mergeCell ref="L8:L11"/>
    <mergeCell ref="M8:M11"/>
    <mergeCell ref="N8:N11"/>
    <mergeCell ref="O8:O11"/>
    <mergeCell ref="P12:P15"/>
    <mergeCell ref="Q12:Q15"/>
    <mergeCell ref="P20:P23"/>
    <mergeCell ref="Q20:Q23"/>
    <mergeCell ref="L16:L19"/>
    <mergeCell ref="M16:M19"/>
    <mergeCell ref="N16:N19"/>
    <mergeCell ref="O16:O19"/>
    <mergeCell ref="P16:P19"/>
    <mergeCell ref="Q16:Q19"/>
    <mergeCell ref="A8:A15"/>
    <mergeCell ref="B8:B15"/>
    <mergeCell ref="C8:C15"/>
    <mergeCell ref="D8:D15"/>
    <mergeCell ref="E8:E15"/>
    <mergeCell ref="J16:J19"/>
    <mergeCell ref="K16:K19"/>
    <mergeCell ref="I20:I23"/>
    <mergeCell ref="J20:J23"/>
    <mergeCell ref="K20:K23"/>
    <mergeCell ref="M12:M15"/>
    <mergeCell ref="N12:N15"/>
    <mergeCell ref="O12:O15"/>
    <mergeCell ref="A16:A27"/>
    <mergeCell ref="B16:B27"/>
    <mergeCell ref="C16:C27"/>
    <mergeCell ref="L32:L37"/>
    <mergeCell ref="M32:M37"/>
    <mergeCell ref="K43:K46"/>
    <mergeCell ref="L43:L46"/>
    <mergeCell ref="P24:P27"/>
    <mergeCell ref="Q24:Q27"/>
    <mergeCell ref="A28:A31"/>
    <mergeCell ref="B28:B31"/>
    <mergeCell ref="C28:C31"/>
    <mergeCell ref="D28:D31"/>
    <mergeCell ref="E28:E31"/>
    <mergeCell ref="F28:F31"/>
    <mergeCell ref="G28:G31"/>
    <mergeCell ref="H28:H31"/>
    <mergeCell ref="J24:J27"/>
    <mergeCell ref="K24:K27"/>
    <mergeCell ref="L24:L27"/>
    <mergeCell ref="M24:M27"/>
    <mergeCell ref="N24:N27"/>
    <mergeCell ref="O24:O27"/>
    <mergeCell ref="F16:F27"/>
    <mergeCell ref="G16:G27"/>
    <mergeCell ref="H16:H27"/>
    <mergeCell ref="I16:I19"/>
    <mergeCell ref="N32:N37"/>
    <mergeCell ref="O32:O37"/>
    <mergeCell ref="P32:P37"/>
    <mergeCell ref="Q32:Q37"/>
    <mergeCell ref="O28:O31"/>
    <mergeCell ref="P28:P31"/>
    <mergeCell ref="Q28:Q31"/>
    <mergeCell ref="A32:A46"/>
    <mergeCell ref="B32:B46"/>
    <mergeCell ref="C32:C46"/>
    <mergeCell ref="D32:D46"/>
    <mergeCell ref="E32:E46"/>
    <mergeCell ref="F32:F46"/>
    <mergeCell ref="G32:G46"/>
    <mergeCell ref="I28:I31"/>
    <mergeCell ref="J28:J31"/>
    <mergeCell ref="K28:K31"/>
    <mergeCell ref="L28:L31"/>
    <mergeCell ref="M28:M31"/>
    <mergeCell ref="N28:N31"/>
    <mergeCell ref="H32:H46"/>
    <mergeCell ref="I32:I46"/>
    <mergeCell ref="J32:J46"/>
    <mergeCell ref="K32:K42"/>
    <mergeCell ref="L38:L42"/>
    <mergeCell ref="M38:M42"/>
    <mergeCell ref="N38:N42"/>
    <mergeCell ref="O38:O42"/>
    <mergeCell ref="P38:P42"/>
    <mergeCell ref="Q38:Q42"/>
    <mergeCell ref="M43:M46"/>
    <mergeCell ref="N43:N46"/>
    <mergeCell ref="O43:O46"/>
    <mergeCell ref="P43:P46"/>
    <mergeCell ref="Q43:Q46"/>
  </mergeCells>
  <dataValidations count="4">
    <dataValidation type="list" allowBlank="1" showInputMessage="1" showErrorMessage="1" sqref="K43:K46" xr:uid="{3CCEF1C3-1B04-4616-A235-FF6F897D03E5}">
      <formula1>$H$4:$H$13</formula1>
    </dataValidation>
    <dataValidation type="list" allowBlank="1" showInputMessage="1" showErrorMessage="1" sqref="F32" xr:uid="{408AEE2D-9634-4FC5-944B-2E904758BB9C}">
      <formula1>INDIRECT($D$8)</formula1>
    </dataValidation>
    <dataValidation type="list" allowBlank="1" showInputMessage="1" showErrorMessage="1" sqref="K12:K15" xr:uid="{D64974CB-F43F-42C2-90D2-6235B33D357C}">
      <formula1>$H$4:$H$15</formula1>
    </dataValidation>
    <dataValidation type="list" allowBlank="1" showInputMessage="1" showErrorMessage="1" sqref="J12:J15" xr:uid="{689926E1-C4CF-4ADB-B075-ABE6DF0DC9F8}">
      <formula1>$G$4:$G$10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DES</vt:lpstr>
      <vt:lpstr>COM</vt:lpstr>
      <vt:lpstr>SRPI</vt:lpstr>
      <vt:lpstr>EGTI</vt:lpstr>
      <vt:lpstr>PCI</vt:lpstr>
      <vt:lpstr>GLAB</vt:lpstr>
      <vt:lpstr>PRO</vt:lpstr>
      <vt:lpstr>LMME</vt:lpstr>
      <vt:lpstr>INFRA</vt:lpstr>
      <vt:lpstr>DMIC</vt:lpstr>
      <vt:lpstr>GJUR</vt:lpstr>
      <vt:lpstr>GEFI</vt:lpstr>
      <vt:lpstr>GREF</vt:lpstr>
      <vt:lpstr>GAM</vt:lpstr>
      <vt:lpstr>GCON</vt:lpstr>
      <vt:lpstr>GDOC</vt:lpstr>
      <vt:lpstr>GTHU</vt:lpstr>
      <vt:lpstr>CODI</vt:lpstr>
      <vt:lpstr>CEI</vt:lpstr>
      <vt:lpstr>SMCT</vt:lpstr>
      <vt:lpstr>TOTALES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Elizabeth Sierra Casallas</dc:creator>
  <cp:lastModifiedBy>56CM</cp:lastModifiedBy>
  <dcterms:created xsi:type="dcterms:W3CDTF">2023-12-24T19:57:42Z</dcterms:created>
  <dcterms:modified xsi:type="dcterms:W3CDTF">2024-04-09T14:44:27Z</dcterms:modified>
</cp:coreProperties>
</file>