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uaermv-my.sharepoint.com/personal/erika_munoz_umv_gov_co/Documents/Escritorio/Evidencias EDL ago-23 ene-24/Apoyo planes de acción enero/"/>
    </mc:Choice>
  </mc:AlternateContent>
  <xr:revisionPtr revIDLastSave="60" documentId="8_{5C912543-6AA0-4988-80F0-883306B9D821}" xr6:coauthVersionLast="47" xr6:coauthVersionMax="47" xr10:uidLastSave="{7F942AF6-1F5C-45A1-A190-DF92E0143984}"/>
  <bookViews>
    <workbookView xWindow="-120" yWindow="-120" windowWidth="20730" windowHeight="11160" firstSheet="15" activeTab="15" xr2:uid="{00000000-000D-0000-FFFF-FFFF00000000}"/>
  </bookViews>
  <sheets>
    <sheet name="DES" sheetId="2" r:id="rId1"/>
    <sheet name="COM" sheetId="3" r:id="rId2"/>
    <sheet name="SRPI" sheetId="4" r:id="rId3"/>
    <sheet name="EGTI" sheetId="5" r:id="rId4"/>
    <sheet name="PCI" sheetId="6" r:id="rId5"/>
    <sheet name="GLAB" sheetId="7" r:id="rId6"/>
    <sheet name="PRO" sheetId="8" r:id="rId7"/>
    <sheet name="LMME" sheetId="9" r:id="rId8"/>
    <sheet name="INFRA" sheetId="10" r:id="rId9"/>
    <sheet name="DCIM" sheetId="11" r:id="rId10"/>
    <sheet name="GJUR" sheetId="12" r:id="rId11"/>
    <sheet name="GEFI" sheetId="13" r:id="rId12"/>
    <sheet name="GREF" sheetId="14" r:id="rId13"/>
    <sheet name="GAM" sheetId="15" r:id="rId14"/>
    <sheet name="GCON" sheetId="16" r:id="rId15"/>
    <sheet name="GDOC" sheetId="23" r:id="rId16"/>
    <sheet name="GTHU" sheetId="18" r:id="rId17"/>
    <sheet name="CODI" sheetId="19" r:id="rId18"/>
    <sheet name="CEI" sheetId="20" r:id="rId19"/>
    <sheet name="SMCT" sheetId="21" r:id="rId20"/>
    <sheet name="TOTALES" sheetId="22"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2" l="1"/>
  <c r="D24" i="22"/>
  <c r="B24" i="22"/>
  <c r="Y31" i="4"/>
  <c r="W31" i="4"/>
  <c r="Y30" i="4"/>
  <c r="W30" i="4"/>
  <c r="Y28" i="4"/>
  <c r="W28" i="4"/>
  <c r="Y27" i="4"/>
  <c r="W27" i="4"/>
  <c r="Y26" i="4"/>
  <c r="W26" i="4"/>
  <c r="Y25" i="4"/>
  <c r="W25" i="4"/>
  <c r="Y24" i="4"/>
  <c r="W24" i="4"/>
  <c r="Y23" i="4"/>
  <c r="W23" i="4"/>
  <c r="Y22" i="4"/>
  <c r="W22" i="4"/>
  <c r="Y21" i="4"/>
  <c r="W21" i="4"/>
  <c r="Y19" i="4"/>
  <c r="W19" i="4"/>
  <c r="Y18" i="4"/>
  <c r="W18" i="4"/>
  <c r="Y17" i="4"/>
  <c r="W17" i="4"/>
  <c r="Y16" i="4"/>
  <c r="W16" i="4"/>
  <c r="Y15" i="4"/>
  <c r="W15" i="4"/>
  <c r="Y14" i="4"/>
  <c r="W14" i="4"/>
  <c r="Y13" i="4"/>
  <c r="W13" i="4"/>
  <c r="Y12" i="4"/>
  <c r="W12" i="4"/>
  <c r="Y10" i="4"/>
  <c r="W10" i="4"/>
  <c r="Y9" i="4"/>
  <c r="W9" i="4"/>
  <c r="Y8" i="4"/>
  <c r="W8" i="4"/>
  <c r="E8" i="4"/>
  <c r="W22" i="23"/>
  <c r="W21" i="23"/>
  <c r="W20" i="23"/>
  <c r="W19" i="23"/>
  <c r="W18" i="23"/>
  <c r="W17" i="23"/>
  <c r="W16" i="23"/>
  <c r="W13" i="23"/>
  <c r="W12" i="23"/>
  <c r="W11" i="23"/>
  <c r="W10" i="23"/>
  <c r="W9" i="23"/>
  <c r="W8" i="23"/>
  <c r="E8" i="23"/>
  <c r="Y41" i="2" l="1"/>
  <c r="W41" i="2"/>
  <c r="Y40" i="2"/>
  <c r="W40" i="2"/>
  <c r="Y39" i="2"/>
  <c r="W39" i="2"/>
  <c r="Y38" i="2"/>
  <c r="W38" i="2"/>
  <c r="Y37" i="2"/>
  <c r="W37" i="2"/>
  <c r="Y36" i="2"/>
  <c r="W36" i="2"/>
  <c r="Y35" i="2"/>
  <c r="W35" i="2"/>
  <c r="Y34" i="2"/>
  <c r="W34" i="2"/>
  <c r="Y33" i="2"/>
  <c r="W33" i="2"/>
  <c r="Y32" i="2"/>
  <c r="W32" i="2"/>
  <c r="E32" i="2"/>
  <c r="Y31" i="2"/>
  <c r="W31" i="2"/>
  <c r="Y30" i="2"/>
  <c r="W30" i="2"/>
  <c r="Y29" i="2"/>
  <c r="W29" i="2"/>
  <c r="Y28" i="2"/>
  <c r="W28" i="2"/>
  <c r="Y26" i="2"/>
  <c r="W26" i="2"/>
  <c r="Y25" i="2"/>
  <c r="W25" i="2"/>
  <c r="Y24" i="2"/>
  <c r="W24" i="2"/>
  <c r="Y23" i="2"/>
  <c r="W23" i="2"/>
  <c r="Y22" i="2"/>
  <c r="W22" i="2"/>
  <c r="Y21" i="2"/>
  <c r="W21" i="2"/>
  <c r="E21" i="2"/>
  <c r="Y20" i="2"/>
  <c r="W20" i="2"/>
  <c r="Y19" i="2"/>
  <c r="W19" i="2"/>
  <c r="Y18" i="2"/>
  <c r="W18" i="2"/>
  <c r="Y17" i="2"/>
  <c r="W17" i="2"/>
  <c r="Y16" i="2"/>
  <c r="W16" i="2"/>
  <c r="E16" i="2"/>
  <c r="Y15" i="2"/>
  <c r="W15" i="2"/>
  <c r="Y14" i="2"/>
  <c r="W14" i="2"/>
  <c r="Y13" i="2"/>
  <c r="W13" i="2"/>
  <c r="Y12" i="2"/>
  <c r="W12" i="2"/>
  <c r="Y11" i="2"/>
  <c r="W11" i="2"/>
  <c r="Y9" i="2"/>
  <c r="W9" i="2"/>
  <c r="E9" i="2"/>
  <c r="Y8" i="2"/>
  <c r="W8" i="2"/>
  <c r="E8" i="2"/>
  <c r="Y46" i="10" l="1"/>
  <c r="Y45" i="10"/>
  <c r="Y44" i="10"/>
  <c r="Y43" i="10"/>
  <c r="Y42" i="10"/>
  <c r="Y41" i="10"/>
  <c r="Y40" i="10"/>
  <c r="Y39" i="10"/>
  <c r="Y38" i="10"/>
  <c r="Y37" i="10"/>
  <c r="Y36" i="10"/>
  <c r="Y35" i="10"/>
  <c r="Y34" i="10"/>
  <c r="Y33" i="10"/>
  <c r="Y32" i="10"/>
  <c r="E32" i="10"/>
  <c r="Y31" i="10"/>
  <c r="W31" i="10"/>
  <c r="Y30" i="10"/>
  <c r="W30" i="10"/>
  <c r="Y29" i="10"/>
  <c r="W29" i="10"/>
  <c r="Y28" i="10"/>
  <c r="W28" i="10"/>
  <c r="E28" i="10"/>
  <c r="Y27" i="10"/>
  <c r="W27" i="10"/>
  <c r="Y26" i="10"/>
  <c r="W26" i="10"/>
  <c r="Y25" i="10"/>
  <c r="Y24" i="10"/>
  <c r="W24" i="10"/>
  <c r="Y23" i="10"/>
  <c r="Y22" i="10"/>
  <c r="Y21" i="10"/>
  <c r="Y20" i="10"/>
  <c r="Y19" i="10"/>
  <c r="W19" i="10"/>
  <c r="Y18" i="10"/>
  <c r="W18" i="10"/>
  <c r="Y17" i="10"/>
  <c r="W17" i="10"/>
  <c r="Y16" i="10"/>
  <c r="W16" i="10"/>
  <c r="E16" i="10"/>
  <c r="Y15" i="10"/>
  <c r="W15" i="10"/>
  <c r="Y14" i="10"/>
  <c r="W14" i="10"/>
  <c r="Y13" i="10"/>
  <c r="Y12" i="10"/>
  <c r="W12" i="10"/>
  <c r="Y11" i="10"/>
  <c r="W11" i="10"/>
  <c r="Y10" i="10"/>
  <c r="W10" i="10"/>
  <c r="Y9" i="10"/>
  <c r="W9" i="10"/>
  <c r="Y8" i="10"/>
  <c r="W8" i="10"/>
  <c r="E8" i="10"/>
  <c r="Y27" i="8" l="1"/>
  <c r="W27" i="8"/>
  <c r="Y26" i="8"/>
  <c r="W26" i="8"/>
  <c r="Y25" i="8"/>
  <c r="W25" i="8"/>
  <c r="Y24" i="8"/>
  <c r="W24" i="8"/>
  <c r="Y23" i="8"/>
  <c r="W23" i="8"/>
  <c r="Y22" i="8"/>
  <c r="W22" i="8"/>
  <c r="Y21" i="8"/>
  <c r="W21" i="8"/>
  <c r="Y20" i="8"/>
  <c r="W20" i="8"/>
  <c r="Y18" i="8"/>
  <c r="W18" i="8"/>
  <c r="Y17" i="8"/>
  <c r="W17" i="8"/>
  <c r="Y16" i="8"/>
  <c r="W16" i="8"/>
  <c r="Y15" i="8"/>
  <c r="W15" i="8"/>
  <c r="Y14" i="8"/>
  <c r="W14" i="8"/>
  <c r="Y13" i="8"/>
  <c r="W13" i="8"/>
  <c r="Y12" i="8"/>
  <c r="W12" i="8"/>
  <c r="Y11" i="8"/>
  <c r="W11" i="8"/>
  <c r="Y10" i="8"/>
  <c r="W10" i="8"/>
  <c r="Y9" i="8"/>
  <c r="W9" i="8"/>
  <c r="Y8" i="8"/>
  <c r="W8" i="8"/>
  <c r="E8" i="8"/>
  <c r="Y21" i="5" l="1"/>
  <c r="W21" i="5"/>
  <c r="Y20" i="5"/>
  <c r="W20" i="5"/>
  <c r="Y19" i="5"/>
  <c r="W19" i="5"/>
  <c r="Y18" i="5"/>
  <c r="W18" i="5"/>
  <c r="Y17" i="5"/>
  <c r="W17" i="5"/>
  <c r="Y16" i="5"/>
  <c r="W16" i="5"/>
  <c r="Y15" i="5"/>
  <c r="W15" i="5"/>
  <c r="Y14" i="5"/>
  <c r="W14" i="5"/>
  <c r="Y13" i="5"/>
  <c r="W13" i="5"/>
  <c r="Y12" i="5"/>
  <c r="Y11" i="5"/>
  <c r="W11" i="5"/>
  <c r="Y10" i="5"/>
  <c r="W10" i="5"/>
  <c r="Y9" i="5"/>
  <c r="W9" i="5"/>
  <c r="Y8" i="5"/>
  <c r="W8" i="5"/>
  <c r="W15" i="6" l="1"/>
  <c r="W13" i="6"/>
  <c r="W12" i="6"/>
  <c r="W11" i="6"/>
  <c r="W10" i="6"/>
  <c r="W9" i="6"/>
  <c r="W8" i="6"/>
  <c r="E8" i="6"/>
  <c r="Y101" i="21" l="1"/>
  <c r="W101" i="21"/>
  <c r="Y100" i="21"/>
  <c r="W100" i="21"/>
  <c r="Y99" i="21"/>
  <c r="W99" i="21"/>
  <c r="Y98" i="21"/>
  <c r="W98" i="21"/>
  <c r="Y97" i="21"/>
  <c r="W97" i="21"/>
  <c r="Y96" i="21"/>
  <c r="W96" i="21"/>
  <c r="Y95" i="21"/>
  <c r="W95" i="21"/>
  <c r="Y93" i="21"/>
  <c r="W93" i="21"/>
  <c r="Y92" i="21"/>
  <c r="W92" i="21"/>
  <c r="Y91" i="21"/>
  <c r="W91" i="21"/>
  <c r="Y90" i="21"/>
  <c r="W90" i="21"/>
  <c r="Y89" i="21"/>
  <c r="W89" i="21"/>
  <c r="Y88" i="21"/>
  <c r="W88" i="21"/>
  <c r="E88" i="21"/>
  <c r="Y87" i="21"/>
  <c r="W87" i="21"/>
  <c r="Y86" i="21"/>
  <c r="W86" i="21"/>
  <c r="Y85" i="21"/>
  <c r="W85" i="21"/>
  <c r="Y84" i="21"/>
  <c r="W84" i="21"/>
  <c r="Y83" i="21"/>
  <c r="W83" i="21"/>
  <c r="Y82" i="21"/>
  <c r="W82" i="21"/>
  <c r="Y81" i="21"/>
  <c r="W81" i="21"/>
  <c r="Y79" i="21"/>
  <c r="W79" i="21"/>
  <c r="Y78" i="21"/>
  <c r="W78" i="21"/>
  <c r="Y77" i="21"/>
  <c r="W77" i="21"/>
  <c r="Y76" i="21"/>
  <c r="W76" i="21"/>
  <c r="Y75" i="21"/>
  <c r="W75" i="21"/>
  <c r="Y74" i="21"/>
  <c r="W74" i="21"/>
  <c r="E74" i="21"/>
  <c r="Y73" i="21"/>
  <c r="W73" i="21"/>
  <c r="Y72" i="21"/>
  <c r="W72" i="21"/>
  <c r="Y71" i="21"/>
  <c r="W71" i="21"/>
  <c r="Y70" i="21"/>
  <c r="W70" i="21"/>
  <c r="Y69" i="21"/>
  <c r="W69" i="21"/>
  <c r="Y68" i="21"/>
  <c r="W68" i="21"/>
  <c r="Y67" i="21"/>
  <c r="W67" i="21"/>
  <c r="Y65" i="21"/>
  <c r="W65" i="21"/>
  <c r="Y64" i="21"/>
  <c r="W64" i="21"/>
  <c r="Y63" i="21"/>
  <c r="W63" i="21"/>
  <c r="Y62" i="21"/>
  <c r="W62" i="21"/>
  <c r="Y61" i="21"/>
  <c r="W61" i="21"/>
  <c r="Y60" i="21"/>
  <c r="W60" i="21"/>
  <c r="Y59" i="21"/>
  <c r="W59" i="21"/>
  <c r="Y58" i="21"/>
  <c r="W58" i="21"/>
  <c r="Y57" i="21"/>
  <c r="W57" i="21"/>
  <c r="Y56" i="21"/>
  <c r="W56" i="21"/>
  <c r="Y55" i="21"/>
  <c r="W55" i="21"/>
  <c r="Y54" i="21"/>
  <c r="W54" i="21"/>
  <c r="Y53" i="21"/>
  <c r="W53" i="21"/>
  <c r="Y51" i="21"/>
  <c r="W51" i="21"/>
  <c r="Y50" i="21"/>
  <c r="W50" i="21"/>
  <c r="Y49" i="21"/>
  <c r="W49" i="21"/>
  <c r="Y48" i="21"/>
  <c r="W48" i="21"/>
  <c r="Y47" i="21"/>
  <c r="W47" i="21"/>
  <c r="Y46" i="21"/>
  <c r="W46" i="21"/>
  <c r="Y45" i="21"/>
  <c r="W45" i="21"/>
  <c r="Y44" i="21"/>
  <c r="W44" i="21"/>
  <c r="Y43" i="21"/>
  <c r="W43" i="21"/>
  <c r="Y42" i="21"/>
  <c r="W42" i="21"/>
  <c r="Y41" i="21"/>
  <c r="W41" i="21"/>
  <c r="Y40" i="21"/>
  <c r="W40" i="21"/>
  <c r="Y39" i="21"/>
  <c r="W39" i="21"/>
  <c r="Y37" i="21"/>
  <c r="W37" i="21"/>
  <c r="Y36" i="21"/>
  <c r="W36" i="21"/>
  <c r="Y35" i="21"/>
  <c r="W35" i="21"/>
  <c r="Y34" i="21"/>
  <c r="W34" i="21"/>
  <c r="Y33" i="21"/>
  <c r="W33" i="21"/>
  <c r="Y32" i="21"/>
  <c r="W32" i="21"/>
  <c r="Y31" i="21"/>
  <c r="W31" i="21"/>
  <c r="Y30" i="21"/>
  <c r="W30" i="21"/>
  <c r="Y29" i="21"/>
  <c r="W29" i="21"/>
  <c r="Y28" i="21"/>
  <c r="W28" i="21"/>
  <c r="Y27" i="21"/>
  <c r="W27" i="21"/>
  <c r="Y26" i="21"/>
  <c r="W26" i="21"/>
  <c r="Y25" i="21"/>
  <c r="W25" i="21"/>
  <c r="Y23" i="21"/>
  <c r="W23" i="21"/>
  <c r="Y22" i="21"/>
  <c r="W22" i="21"/>
  <c r="Y21" i="21"/>
  <c r="W21" i="21"/>
  <c r="Y20" i="21"/>
  <c r="W20" i="21"/>
  <c r="Y19" i="21"/>
  <c r="W19" i="21"/>
  <c r="Y18" i="21"/>
  <c r="W18" i="21"/>
  <c r="Y17" i="21"/>
  <c r="W17" i="21"/>
  <c r="Y16" i="21"/>
  <c r="W16" i="21"/>
  <c r="Y15" i="21"/>
  <c r="W15" i="21"/>
  <c r="Y14" i="21"/>
  <c r="Y13" i="21"/>
  <c r="W13" i="21"/>
  <c r="Y12" i="21"/>
  <c r="W12" i="21"/>
  <c r="Y11" i="21"/>
  <c r="W11" i="21"/>
  <c r="Y10" i="21"/>
  <c r="W10" i="21"/>
  <c r="Y9" i="21"/>
  <c r="W9" i="21"/>
  <c r="Y8" i="21"/>
  <c r="W8" i="21"/>
  <c r="E8" i="21"/>
  <c r="E8" i="11" l="1"/>
  <c r="Y16" i="20"/>
  <c r="W16" i="20"/>
  <c r="Y15" i="20"/>
  <c r="W15" i="20"/>
  <c r="Y14" i="20"/>
  <c r="W14" i="20"/>
  <c r="Y13" i="20"/>
  <c r="W13" i="20"/>
  <c r="Y12" i="20"/>
  <c r="W12" i="20"/>
  <c r="Y11" i="20"/>
  <c r="W11" i="20"/>
  <c r="Y10" i="20"/>
  <c r="W10" i="20"/>
  <c r="Y9" i="20"/>
  <c r="W9" i="20"/>
  <c r="Y8" i="20"/>
  <c r="W8" i="20"/>
  <c r="E8" i="20"/>
  <c r="Y94" i="3" l="1"/>
  <c r="W94" i="3"/>
  <c r="Y93" i="3"/>
  <c r="W93" i="3"/>
  <c r="Y92" i="3"/>
  <c r="W92" i="3"/>
  <c r="Y91" i="3"/>
  <c r="W91" i="3"/>
  <c r="Y90" i="3"/>
  <c r="W90" i="3"/>
  <c r="Y89" i="3"/>
  <c r="W89" i="3"/>
  <c r="Y88" i="3"/>
  <c r="W88" i="3"/>
  <c r="Y86" i="3"/>
  <c r="W86" i="3"/>
  <c r="Y85" i="3"/>
  <c r="W85" i="3"/>
  <c r="Y84" i="3"/>
  <c r="W84" i="3"/>
  <c r="Y83" i="3"/>
  <c r="W83" i="3"/>
  <c r="Y82" i="3"/>
  <c r="W82" i="3"/>
  <c r="Y81" i="3"/>
  <c r="W81" i="3"/>
  <c r="Y80" i="3"/>
  <c r="W80" i="3"/>
  <c r="Y79" i="3"/>
  <c r="W79" i="3"/>
  <c r="Y78" i="3"/>
  <c r="W78" i="3"/>
  <c r="Y77" i="3"/>
  <c r="W77" i="3"/>
  <c r="Y76" i="3"/>
  <c r="W76" i="3"/>
  <c r="Y75" i="3"/>
  <c r="W75" i="3"/>
  <c r="Y74" i="3"/>
  <c r="W74" i="3"/>
  <c r="Y72" i="3"/>
  <c r="W72" i="3"/>
  <c r="Y71" i="3"/>
  <c r="W71" i="3"/>
  <c r="Y70" i="3"/>
  <c r="W70" i="3"/>
  <c r="Y69" i="3"/>
  <c r="W69" i="3"/>
  <c r="Y68" i="3"/>
  <c r="W68" i="3"/>
  <c r="Y67" i="3"/>
  <c r="W67" i="3"/>
  <c r="Y66" i="3"/>
  <c r="W66" i="3"/>
  <c r="Y65" i="3"/>
  <c r="W65" i="3"/>
  <c r="Y64" i="3"/>
  <c r="W64" i="3"/>
  <c r="Y63" i="3"/>
  <c r="W63" i="3"/>
  <c r="Y62" i="3"/>
  <c r="W62" i="3"/>
  <c r="Y61" i="3"/>
  <c r="W61" i="3"/>
  <c r="Y60" i="3"/>
  <c r="W60" i="3"/>
  <c r="Y58" i="3"/>
  <c r="W58" i="3"/>
  <c r="Y57" i="3"/>
  <c r="W57" i="3"/>
  <c r="Y56" i="3"/>
  <c r="W56" i="3"/>
  <c r="Y55" i="3"/>
  <c r="W55" i="3"/>
  <c r="Y54" i="3"/>
  <c r="W54" i="3"/>
  <c r="Y53" i="3"/>
  <c r="W53" i="3"/>
  <c r="Y52" i="3"/>
  <c r="W52" i="3"/>
  <c r="Y51" i="3"/>
  <c r="W51" i="3"/>
  <c r="Y50" i="3"/>
  <c r="W50" i="3"/>
  <c r="Y49" i="3"/>
  <c r="W49" i="3"/>
  <c r="Y48" i="3"/>
  <c r="W48" i="3"/>
  <c r="Y47" i="3"/>
  <c r="W47" i="3"/>
  <c r="Y46" i="3"/>
  <c r="W46" i="3"/>
  <c r="Y44" i="3"/>
  <c r="W44" i="3"/>
  <c r="Y43" i="3"/>
  <c r="W43" i="3"/>
  <c r="Y42" i="3"/>
  <c r="W42" i="3"/>
  <c r="Y41" i="3"/>
  <c r="W41" i="3"/>
  <c r="Y40" i="3"/>
  <c r="W40" i="3"/>
  <c r="Y39" i="3"/>
  <c r="W39" i="3"/>
  <c r="Y38" i="3"/>
  <c r="W38" i="3"/>
  <c r="Y37" i="3"/>
  <c r="W37" i="3"/>
  <c r="Y36" i="3"/>
  <c r="W36" i="3"/>
  <c r="Y35" i="3"/>
  <c r="W35" i="3"/>
  <c r="Y34" i="3"/>
  <c r="W34" i="3"/>
  <c r="Y33" i="3"/>
  <c r="W33" i="3"/>
  <c r="Y32" i="3"/>
  <c r="W32" i="3"/>
  <c r="Y30" i="3"/>
  <c r="W30" i="3"/>
  <c r="Y29" i="3"/>
  <c r="W29" i="3"/>
  <c r="Y28" i="3"/>
  <c r="W28" i="3"/>
  <c r="Y27" i="3"/>
  <c r="W27" i="3"/>
  <c r="Y26" i="3"/>
  <c r="W26" i="3"/>
  <c r="Y25" i="3"/>
  <c r="W25" i="3"/>
  <c r="Y24" i="3"/>
  <c r="W24" i="3"/>
  <c r="Y23" i="3"/>
  <c r="W23" i="3"/>
  <c r="Y22" i="3"/>
  <c r="W22" i="3"/>
  <c r="Y21" i="3"/>
  <c r="W21" i="3"/>
  <c r="Y20" i="3"/>
  <c r="W20" i="3"/>
  <c r="Y19" i="3"/>
  <c r="W19" i="3"/>
  <c r="Y18" i="3"/>
  <c r="W18" i="3"/>
  <c r="Y16" i="3"/>
  <c r="W16" i="3"/>
  <c r="Y15" i="3"/>
  <c r="W15" i="3"/>
  <c r="Y14" i="3"/>
  <c r="W14" i="3"/>
  <c r="Y13" i="3"/>
  <c r="W13" i="3"/>
  <c r="Y12" i="3"/>
  <c r="W12" i="3"/>
  <c r="Y11" i="3"/>
  <c r="W11" i="3"/>
  <c r="Y10" i="3"/>
  <c r="W10" i="3"/>
  <c r="Y9" i="3"/>
  <c r="W9" i="3"/>
  <c r="Y8" i="3"/>
  <c r="W8" i="3"/>
  <c r="E8" i="3"/>
  <c r="Y24" i="19" l="1"/>
  <c r="W24" i="19"/>
  <c r="Y23" i="19"/>
  <c r="W23" i="19"/>
  <c r="Y22" i="19"/>
  <c r="W22" i="19"/>
  <c r="Y21" i="19"/>
  <c r="W21" i="19"/>
  <c r="Y20" i="19"/>
  <c r="W20" i="19"/>
  <c r="Y19" i="19"/>
  <c r="W19" i="19"/>
  <c r="Y18" i="19"/>
  <c r="W18" i="19"/>
  <c r="Y17" i="19"/>
  <c r="W17" i="19"/>
  <c r="Y16" i="19"/>
  <c r="W16" i="19"/>
  <c r="Y15" i="19"/>
  <c r="W15" i="19"/>
  <c r="Y14" i="19"/>
  <c r="W14" i="19"/>
  <c r="Y12" i="19"/>
  <c r="W12" i="19"/>
  <c r="Y11" i="19"/>
  <c r="W11" i="19"/>
  <c r="Y10" i="19"/>
  <c r="W10" i="19"/>
  <c r="Y9" i="19"/>
  <c r="W9" i="19"/>
  <c r="Y8" i="19"/>
  <c r="W8" i="19"/>
  <c r="E8" i="19"/>
  <c r="Y25" i="7" l="1"/>
  <c r="W25" i="7"/>
  <c r="Y21" i="7"/>
  <c r="W21" i="7"/>
  <c r="Y20" i="7"/>
  <c r="W20" i="7"/>
  <c r="E20" i="7"/>
  <c r="Y19" i="7"/>
  <c r="W19" i="7"/>
  <c r="Y15" i="7"/>
  <c r="W15" i="7"/>
  <c r="Y14" i="7"/>
  <c r="W14" i="7"/>
  <c r="E14" i="7"/>
  <c r="Y13" i="7"/>
  <c r="W13" i="7"/>
  <c r="Y9" i="7"/>
  <c r="W9" i="7"/>
  <c r="Y8" i="7"/>
  <c r="W8" i="7"/>
  <c r="E8" i="7"/>
  <c r="W18" i="15" l="1"/>
  <c r="Y17" i="15"/>
  <c r="W17" i="15"/>
  <c r="Y16" i="15"/>
  <c r="W16" i="15"/>
  <c r="Y14" i="15"/>
  <c r="W14" i="15"/>
  <c r="Y13" i="15"/>
  <c r="W13" i="15"/>
  <c r="Y12" i="15"/>
  <c r="W12" i="15"/>
  <c r="Y10" i="15"/>
  <c r="W10" i="15"/>
  <c r="Y9" i="15"/>
  <c r="W9" i="15"/>
  <c r="Y8" i="15"/>
  <c r="W8" i="15"/>
  <c r="E8" i="15"/>
  <c r="Y18" i="9" l="1"/>
  <c r="W18" i="9"/>
  <c r="Y17" i="9"/>
  <c r="W17" i="9"/>
  <c r="Y16" i="9"/>
  <c r="W16" i="9"/>
  <c r="Y15" i="9"/>
  <c r="W15" i="9"/>
  <c r="Y14" i="9"/>
  <c r="W14" i="9"/>
  <c r="Y13" i="9"/>
  <c r="W13" i="9"/>
  <c r="Y11" i="9"/>
  <c r="W11" i="9"/>
  <c r="Y10" i="9"/>
  <c r="W10" i="9"/>
  <c r="Y9" i="9"/>
  <c r="W9" i="9"/>
  <c r="Y8" i="9"/>
  <c r="W8" i="9"/>
  <c r="E8" i="9"/>
  <c r="M20" i="14" l="1"/>
  <c r="Y18" i="14"/>
  <c r="W18" i="14"/>
  <c r="Y17" i="14"/>
  <c r="W17" i="14"/>
  <c r="Y16" i="14"/>
  <c r="W16" i="14"/>
  <c r="Y15" i="14"/>
  <c r="W15" i="14"/>
  <c r="Y14" i="14"/>
  <c r="W14" i="14"/>
  <c r="Y13" i="14"/>
  <c r="W13" i="14"/>
  <c r="Y12" i="14"/>
  <c r="W12" i="14"/>
  <c r="Y11" i="14"/>
  <c r="W11" i="14"/>
  <c r="Y10" i="14"/>
  <c r="W10" i="14"/>
  <c r="Y9" i="14"/>
  <c r="W9" i="14"/>
  <c r="Y8" i="14"/>
  <c r="W8" i="14"/>
  <c r="E8" i="14"/>
  <c r="Y101" i="11" l="1"/>
  <c r="W101" i="11"/>
  <c r="Y100" i="11"/>
  <c r="W100" i="11"/>
  <c r="Y99" i="11"/>
  <c r="W99" i="11"/>
  <c r="Y98" i="11"/>
  <c r="W98" i="11"/>
  <c r="Y97" i="11"/>
  <c r="W97" i="11"/>
  <c r="Y96" i="11"/>
  <c r="W96" i="11"/>
  <c r="Y95" i="11"/>
  <c r="W95" i="11"/>
  <c r="Y93" i="11"/>
  <c r="W93" i="11"/>
  <c r="Y92" i="11"/>
  <c r="W92" i="11"/>
  <c r="Y91" i="11"/>
  <c r="W91" i="11"/>
  <c r="Y90" i="11"/>
  <c r="W90" i="11"/>
  <c r="Y89" i="11"/>
  <c r="W89" i="11"/>
  <c r="Y88" i="11"/>
  <c r="W88" i="11"/>
  <c r="Y87" i="11"/>
  <c r="W87" i="11"/>
  <c r="Y86" i="11"/>
  <c r="W86" i="11"/>
  <c r="Y85" i="11"/>
  <c r="W85" i="11"/>
  <c r="Y84" i="11"/>
  <c r="W84" i="11"/>
  <c r="Y83" i="11"/>
  <c r="W83" i="11"/>
  <c r="Y82" i="11"/>
  <c r="W82" i="11"/>
  <c r="Y81" i="11"/>
  <c r="W81" i="11"/>
  <c r="Y79" i="11"/>
  <c r="W79" i="11"/>
  <c r="Y78" i="11"/>
  <c r="W78" i="11"/>
  <c r="Y77" i="11"/>
  <c r="W77" i="11"/>
  <c r="Y76" i="11"/>
  <c r="W76" i="11"/>
  <c r="Y75" i="11"/>
  <c r="W75" i="11"/>
  <c r="Y74" i="11"/>
  <c r="W74" i="11"/>
  <c r="Y73" i="11"/>
  <c r="W73" i="11"/>
  <c r="Y72" i="11"/>
  <c r="W72" i="11"/>
  <c r="Y71" i="11"/>
  <c r="W71" i="11"/>
  <c r="Y70" i="11"/>
  <c r="W70" i="11"/>
  <c r="Y69" i="11"/>
  <c r="W69" i="11"/>
  <c r="Y68" i="11"/>
  <c r="W68" i="11"/>
  <c r="Y67" i="11"/>
  <c r="W67" i="11"/>
  <c r="Y65" i="11"/>
  <c r="W65" i="11"/>
  <c r="Y64" i="11"/>
  <c r="W64" i="11"/>
  <c r="Y63" i="11"/>
  <c r="W63" i="11"/>
  <c r="Y62" i="11"/>
  <c r="W62" i="11"/>
  <c r="Y61" i="11"/>
  <c r="W61" i="11"/>
  <c r="Y60" i="11"/>
  <c r="W60" i="11"/>
  <c r="Y59" i="11"/>
  <c r="W59" i="11"/>
  <c r="Y58" i="11"/>
  <c r="W58" i="11"/>
  <c r="Y57" i="11"/>
  <c r="W57" i="11"/>
  <c r="Y56" i="11"/>
  <c r="W56" i="11"/>
  <c r="Y55" i="11"/>
  <c r="W55" i="11"/>
  <c r="Y54" i="11"/>
  <c r="W54" i="11"/>
  <c r="Y53" i="11"/>
  <c r="W53" i="11"/>
  <c r="Y51" i="11"/>
  <c r="W51" i="11"/>
  <c r="Y50" i="11"/>
  <c r="W50" i="11"/>
  <c r="Y49" i="11"/>
  <c r="W49" i="11"/>
  <c r="Y48" i="11"/>
  <c r="W48" i="11"/>
  <c r="Y47" i="11"/>
  <c r="W47" i="11"/>
  <c r="Y46" i="11"/>
  <c r="W46" i="11"/>
  <c r="Y45" i="11"/>
  <c r="W45" i="11"/>
  <c r="Y44" i="11"/>
  <c r="W44" i="11"/>
  <c r="Y43" i="11"/>
  <c r="W43" i="11"/>
  <c r="Y42" i="11"/>
  <c r="W42" i="11"/>
  <c r="Y41" i="11"/>
  <c r="W41" i="11"/>
  <c r="Y40" i="11"/>
  <c r="W40" i="11"/>
  <c r="Y39" i="11"/>
  <c r="W39" i="11"/>
  <c r="Y37" i="11"/>
  <c r="W37" i="11"/>
  <c r="Y36" i="11"/>
  <c r="W36" i="11"/>
  <c r="Y35" i="11"/>
  <c r="W35" i="11"/>
  <c r="Y34" i="11"/>
  <c r="W34" i="11"/>
  <c r="Y33" i="11"/>
  <c r="W33" i="11"/>
  <c r="Y32" i="11"/>
  <c r="W32" i="11"/>
  <c r="Y31" i="11"/>
  <c r="W31" i="11"/>
  <c r="Y30" i="11"/>
  <c r="W30" i="11"/>
  <c r="Y29" i="11"/>
  <c r="W29" i="11"/>
  <c r="Y28" i="11"/>
  <c r="W28" i="11"/>
  <c r="Y27" i="11"/>
  <c r="W27" i="11"/>
  <c r="Y26" i="11"/>
  <c r="W26" i="11"/>
  <c r="Y25" i="11"/>
  <c r="W25" i="11"/>
  <c r="Y23" i="11"/>
  <c r="W23" i="11"/>
  <c r="Y22" i="11"/>
  <c r="W22" i="11"/>
  <c r="Y21" i="11"/>
  <c r="W21" i="11"/>
  <c r="Y20" i="11"/>
  <c r="W20" i="11"/>
  <c r="Y19" i="11"/>
  <c r="W19" i="11"/>
  <c r="Y18" i="11"/>
  <c r="W18" i="11"/>
  <c r="Y17" i="11"/>
  <c r="W17" i="11"/>
  <c r="Y16" i="11"/>
  <c r="W16" i="11"/>
  <c r="Y15" i="11"/>
  <c r="W15" i="11"/>
  <c r="Y13" i="11"/>
  <c r="W13" i="11"/>
  <c r="Y12" i="11"/>
  <c r="W12" i="11"/>
  <c r="Y11" i="11"/>
  <c r="W11" i="11"/>
  <c r="Y10" i="11"/>
  <c r="W10" i="11"/>
  <c r="Y9" i="11"/>
  <c r="W9" i="11"/>
  <c r="Y8" i="11"/>
  <c r="W8" i="11"/>
  <c r="W49" i="12" l="1"/>
  <c r="W48" i="12"/>
  <c r="W47" i="12"/>
  <c r="W46" i="12"/>
  <c r="W45" i="12"/>
  <c r="W44" i="12"/>
  <c r="W43" i="12"/>
  <c r="W41" i="12"/>
  <c r="W40" i="12"/>
  <c r="W39" i="12"/>
  <c r="W38" i="12"/>
  <c r="W37" i="12"/>
  <c r="W36" i="12"/>
  <c r="Y35" i="12"/>
  <c r="W35" i="12"/>
  <c r="Y34" i="12"/>
  <c r="W34" i="12"/>
  <c r="Y33" i="12"/>
  <c r="W33" i="12"/>
  <c r="Y32" i="12"/>
  <c r="W32" i="12"/>
  <c r="Y31" i="12"/>
  <c r="W31" i="12"/>
  <c r="Y30" i="12"/>
  <c r="W30" i="12"/>
  <c r="Y29" i="12"/>
  <c r="W29" i="12"/>
  <c r="Y27" i="12"/>
  <c r="W27" i="12"/>
  <c r="Y26" i="12"/>
  <c r="W26" i="12"/>
  <c r="Y25" i="12"/>
  <c r="W25" i="12"/>
  <c r="Y24" i="12"/>
  <c r="W24" i="12"/>
  <c r="Y23" i="12"/>
  <c r="W23" i="12"/>
  <c r="Y22" i="12"/>
  <c r="W22" i="12"/>
  <c r="Y21" i="12"/>
  <c r="W21" i="12"/>
  <c r="Y20" i="12"/>
  <c r="W20" i="12"/>
  <c r="Y19" i="12"/>
  <c r="W19" i="12"/>
  <c r="Y18" i="12"/>
  <c r="W18" i="12"/>
  <c r="Y17" i="12"/>
  <c r="W17" i="12"/>
  <c r="Y16" i="12"/>
  <c r="W16" i="12"/>
  <c r="Y15" i="12"/>
  <c r="W15" i="12"/>
  <c r="Y13" i="12"/>
  <c r="W13" i="12"/>
  <c r="Y9" i="12"/>
  <c r="W9" i="12"/>
  <c r="Y8" i="12"/>
  <c r="W8" i="12"/>
  <c r="E8" i="12"/>
  <c r="Y16" i="18" l="1"/>
  <c r="W16" i="18"/>
  <c r="Y15" i="18"/>
  <c r="W15" i="18"/>
  <c r="Y14" i="18"/>
  <c r="W14" i="18"/>
  <c r="Y13" i="18"/>
  <c r="W13" i="18"/>
  <c r="Y12" i="18"/>
  <c r="W12" i="18"/>
  <c r="E12" i="18"/>
  <c r="Y11" i="18"/>
  <c r="W11" i="18"/>
  <c r="Y10" i="18"/>
  <c r="W10" i="18"/>
  <c r="Y9" i="18"/>
  <c r="W9" i="18"/>
  <c r="Y8" i="18"/>
  <c r="W8" i="18"/>
  <c r="E8" i="18"/>
  <c r="Y66" i="13" l="1"/>
  <c r="W66" i="13"/>
  <c r="Y65" i="13"/>
  <c r="W65" i="13"/>
  <c r="Y64" i="13"/>
  <c r="W64" i="13"/>
  <c r="Y63" i="13"/>
  <c r="W63" i="13"/>
  <c r="Y62" i="13"/>
  <c r="W62" i="13"/>
  <c r="Y61" i="13"/>
  <c r="W61" i="13"/>
  <c r="Y60" i="13"/>
  <c r="W60" i="13"/>
  <c r="Y58" i="13"/>
  <c r="W58" i="13"/>
  <c r="Y57" i="13"/>
  <c r="W57" i="13"/>
  <c r="Y56" i="13"/>
  <c r="W56" i="13"/>
  <c r="Y55" i="13"/>
  <c r="W55" i="13"/>
  <c r="Y54" i="13"/>
  <c r="W54" i="13"/>
  <c r="Y53" i="13"/>
  <c r="W53" i="13"/>
  <c r="Y52" i="13"/>
  <c r="W52" i="13"/>
  <c r="Y51" i="13"/>
  <c r="W51" i="13"/>
  <c r="Y50" i="13"/>
  <c r="W50" i="13"/>
  <c r="Y49" i="13"/>
  <c r="W49" i="13"/>
  <c r="Y48" i="13"/>
  <c r="W48" i="13"/>
  <c r="Y47" i="13"/>
  <c r="W47" i="13"/>
  <c r="Y46" i="13"/>
  <c r="W46" i="13"/>
  <c r="Y44" i="13"/>
  <c r="W44" i="13"/>
  <c r="Y43" i="13"/>
  <c r="W43" i="13"/>
  <c r="Y42" i="13"/>
  <c r="W42" i="13"/>
  <c r="Y41" i="13"/>
  <c r="W41" i="13"/>
  <c r="Y40" i="13"/>
  <c r="W40" i="13"/>
  <c r="Y39" i="13"/>
  <c r="W39" i="13"/>
  <c r="Y38" i="13"/>
  <c r="W38" i="13"/>
  <c r="Y37" i="13"/>
  <c r="W37" i="13"/>
  <c r="Y36" i="13"/>
  <c r="W36" i="13"/>
  <c r="Y35" i="13"/>
  <c r="W35" i="13"/>
  <c r="Y34" i="13"/>
  <c r="W34" i="13"/>
  <c r="Y33" i="13"/>
  <c r="W33" i="13"/>
  <c r="Y32" i="13"/>
  <c r="W32" i="13"/>
  <c r="Y30" i="13"/>
  <c r="W30" i="13"/>
  <c r="Y29" i="13"/>
  <c r="W29" i="13"/>
  <c r="W28" i="13"/>
  <c r="Y27" i="13"/>
  <c r="W27" i="13"/>
  <c r="Y26" i="13"/>
  <c r="W26" i="13"/>
  <c r="Y25" i="13"/>
  <c r="W25" i="13"/>
  <c r="Y24" i="13"/>
  <c r="W24" i="13"/>
  <c r="Y23" i="13"/>
  <c r="W23" i="13"/>
  <c r="Y22" i="13"/>
  <c r="W22" i="13"/>
  <c r="Y21" i="13"/>
  <c r="W21" i="13"/>
  <c r="Y20" i="13"/>
  <c r="W20" i="13"/>
  <c r="Y19" i="13"/>
  <c r="W19" i="13"/>
  <c r="Y18" i="13"/>
  <c r="W18" i="13"/>
  <c r="Y17" i="13"/>
  <c r="W17" i="13"/>
  <c r="W16" i="13"/>
  <c r="Y15" i="13"/>
  <c r="W15" i="13"/>
  <c r="Y14" i="13"/>
  <c r="W14" i="13"/>
  <c r="Y13" i="13"/>
  <c r="W13" i="13"/>
  <c r="Y12" i="13"/>
  <c r="W12" i="13"/>
  <c r="Y9" i="13"/>
  <c r="W9" i="13"/>
  <c r="Y8" i="13"/>
  <c r="W8" i="13"/>
  <c r="E8" i="13"/>
  <c r="W16" i="16" l="1"/>
  <c r="W15" i="16"/>
  <c r="W14" i="16"/>
  <c r="W12" i="16"/>
  <c r="W11" i="16"/>
  <c r="W10" i="16"/>
  <c r="W9" i="16"/>
  <c r="W8" i="16"/>
  <c r="E8" i="16"/>
</calcChain>
</file>

<file path=xl/sharedStrings.xml><?xml version="1.0" encoding="utf-8"?>
<sst xmlns="http://schemas.openxmlformats.org/spreadsheetml/2006/main" count="1784" uniqueCount="605">
  <si>
    <t>FORMATO PLAN DE ACCIÓN DE PROCESO</t>
  </si>
  <si>
    <t>CÓDIGO: DESI-FM-005</t>
  </si>
  <si>
    <t>VERSION: 12</t>
  </si>
  <si>
    <t>FECHA DE APLICACIÓN: FEBRERO DE 2021</t>
  </si>
  <si>
    <t>#</t>
  </si>
  <si>
    <t>Planeación</t>
  </si>
  <si>
    <t>Estrategica</t>
  </si>
  <si>
    <t>Información Productos</t>
  </si>
  <si>
    <t>Información Actividades</t>
  </si>
  <si>
    <t xml:space="preserve">Estado de Ejecución </t>
  </si>
  <si>
    <t>Ejecución Cuantitativa</t>
  </si>
  <si>
    <t>Soporte</t>
  </si>
  <si>
    <t>Dependencia Responsable</t>
  </si>
  <si>
    <t>Proceso Asociado</t>
  </si>
  <si>
    <t>Objetivo Institucional</t>
  </si>
  <si>
    <t>Estratégia</t>
  </si>
  <si>
    <t>Ponderación</t>
  </si>
  <si>
    <t>Articuladión Objetivos de Desarrollo Sostenible</t>
  </si>
  <si>
    <t>Dimensiones del MIPG</t>
  </si>
  <si>
    <t>Políticas de Gestión y Desempeño Institucional</t>
  </si>
  <si>
    <t xml:space="preserve">Ponderación </t>
  </si>
  <si>
    <t>Fecha Inicio (día-mes-año)</t>
  </si>
  <si>
    <t>Unidad de Medida</t>
  </si>
  <si>
    <t>Actividades</t>
  </si>
  <si>
    <t>Planes Institucionales</t>
  </si>
  <si>
    <t xml:space="preserve">Evaluación Cualitativa u observaciones  </t>
  </si>
  <si>
    <t xml:space="preserve">Fuente de verificación </t>
  </si>
  <si>
    <t>Objetivo_3</t>
  </si>
  <si>
    <t>Conservar 1256 Km Carril de la Malla Vial Local E Intermedia Distrito Capital</t>
  </si>
  <si>
    <t>9. Desarrollar infraestructuras resilientes, promover la industrialización inclusiva y sostenible, y fomentar la innovación.</t>
  </si>
  <si>
    <t>Gestión_del_conocimiento</t>
  </si>
  <si>
    <t>14.Gestión del Conocimiento e Innovación</t>
  </si>
  <si>
    <t xml:space="preserve">Plan de Acción proyecto de Inversión 7858 </t>
  </si>
  <si>
    <t xml:space="preserve"> Producto</t>
  </si>
  <si>
    <t>Fecha Fin 
(día-mes-año)</t>
  </si>
  <si>
    <t>Fecha
 Inicio 
(día-mes-año)</t>
  </si>
  <si>
    <t>Fecha
 Fin 
(día-mes-año)</t>
  </si>
  <si>
    <t xml:space="preserve">Secretaría General </t>
  </si>
  <si>
    <t>14. Gestión Contractual</t>
  </si>
  <si>
    <t>Objetivo_2</t>
  </si>
  <si>
    <t>Fortalecer 1  un sistema de gestión para la UAERMV</t>
  </si>
  <si>
    <t>16. Promover sociedades pacíficas e inclusivas para el desarrollo sostenible, facilitar acceso a la justicia para todos y crear instituciones eficaces, responsables e inclusivas a todos los niveles.</t>
  </si>
  <si>
    <t>Gestión_con_valores_para_el_Resultado</t>
  </si>
  <si>
    <t>5. Transparencia, acceso a la Información Pública y lucha contra la Corrupción</t>
  </si>
  <si>
    <t xml:space="preserve">1.  Cuatro (4) Informes de seguimiento a la ejecución del Plan de Adquisiciones </t>
  </si>
  <si>
    <t>Informe</t>
  </si>
  <si>
    <t>1. Un (1) Informe de Seguimiento al PAA- Plan Anual de Adquisiciones  ene- mar 2024, y presentación ante la instancia correspondiente.</t>
  </si>
  <si>
    <t>Plan Anual de Adquisiciones Anual</t>
  </si>
  <si>
    <t>2. Un (1) Informe de Seguimiento al  PAA- Plan Anual de Adquisiciones  abril- jun 2024 y presentación ante la instancia correspondiente.</t>
  </si>
  <si>
    <t>3. Un (1) Informe de Seguimiento al  PAA- Plan Anual de Adquisiciones   jul- sept 2024 y presentación ante la instancia correspondiente.</t>
  </si>
  <si>
    <t>4. Un (1) Informe de Seguimiento al  PAA- Plan Anual de Adquisiciones   oct- dic 2024 y presentación ante la instancia correspondiente.</t>
  </si>
  <si>
    <t>2.  Cuatro (4) Tips informativos divulgados sobre las  novedades  o cambios normativos relacionados con la contratación y de  la documentación interna del proceso GCON</t>
  </si>
  <si>
    <t>Divulgación</t>
  </si>
  <si>
    <t>N/A</t>
  </si>
  <si>
    <t xml:space="preserve">Sensibilización a servidores públicos y contratistas que tengan a cargo el desarrollo de actividades de supervisión  y apoyo a la supervisión de contratos, respectivamente. </t>
  </si>
  <si>
    <t>Sensibilización</t>
  </si>
  <si>
    <t>Realizar una socialización a los supervisores con énfasis en el cumplimiento de los lineamientos del manual de interventoría y supervisión vigente para la entidad.</t>
  </si>
  <si>
    <t>Estratégica</t>
  </si>
  <si>
    <t>Estrategia</t>
  </si>
  <si>
    <t>Articulación Objetivos de Desarrollo Sostenible</t>
  </si>
  <si>
    <t>Gerencia Administrativa y Financiera</t>
  </si>
  <si>
    <t>13.GESTIÓN FINANCIERA</t>
  </si>
  <si>
    <t>Aumentar a 89.43 puntos el índice de satisfacción al usuario</t>
  </si>
  <si>
    <t>2. Gestión Presupuestal y Eficiencia del Gasto Público</t>
  </si>
  <si>
    <t>Campaña de socialización proceso pagos PN y PJ</t>
  </si>
  <si>
    <t>Campaña realizada</t>
  </si>
  <si>
    <t>Identificar las causales de devolución de informes y actas de pago con mayor comportamiento</t>
  </si>
  <si>
    <t>Socializar la circular calendario de pagos, enfatizando en las fechas de radicación y posible pago</t>
  </si>
  <si>
    <t>Remitir noticia corta sobre la actualización de los documentos soportes de retenciones - 1er trimestre</t>
  </si>
  <si>
    <t xml:space="preserve">Realizar socialización sobre el proceso de pago haciendo énfasis en las causales de devolución que más se presentan </t>
  </si>
  <si>
    <t>Remitir noticia corta sobre la devolución más repetitiva en el proceso de pagos - 2do trimestre</t>
  </si>
  <si>
    <t>Remitir noticia corta sobre la devolución más repetitiva en el proceso de pagos - 3er trimestre</t>
  </si>
  <si>
    <t>Remitir noticia corta sobre la devolución más repetitiva en el proceso de pagos - 4to trimestre</t>
  </si>
  <si>
    <t>6. Fortalecimiento organizacional y simplificación de procesos</t>
  </si>
  <si>
    <t>Actualización procedimientos relacionados Tesorería cuenta Única Distrital</t>
  </si>
  <si>
    <t>Documentos actualizados</t>
  </si>
  <si>
    <t>Identificar los procedimientos y/o documentos a actualizar relacionados con la aplicación de la cuenta única en Tesorería</t>
  </si>
  <si>
    <t>Realizar el levantamiento de la nueva versión del procedimiento y/o documentos</t>
  </si>
  <si>
    <t>Realizar la actualización y proceso de aprobación de Tesorería de las nuevas versiones o del(los) nuevo(s) procedimiento(s).</t>
  </si>
  <si>
    <t>Presentar y adelantar la aprobación de las nuevas versiones o nuevos procedimientos</t>
  </si>
  <si>
    <t>Realizar seguimiento y socialización de la aplicación de los cambios en los procedimiento(s) y/o documentos en la implementación de la CUD</t>
  </si>
  <si>
    <t>Implementación Sistema SARLAFT</t>
  </si>
  <si>
    <t>Validaciones Sistema SARLAFT Implementadas</t>
  </si>
  <si>
    <t>Definir la aplicación de la debida diligencia en el proceso Financiero</t>
  </si>
  <si>
    <t>Definir la aplicación e implicaciones de la consulta de las listas vinculantes, de control y de señales de advertencia en el proceso Financiero</t>
  </si>
  <si>
    <t>Realizar las actualizaciones de los procedimientos y/o Documentos del proceso relacionados con la implementación del Sistema SARLAFT</t>
  </si>
  <si>
    <t>Socializar las modificaciones en los procedimientos y/o documentos para iniciar las operaciones con SARLAFT</t>
  </si>
  <si>
    <t>Realizar seguimiento a la implementación de los procedimientos y/o documentos en la ejecución diaria de las actividades relacionadas con las validaciones SARLAFT</t>
  </si>
  <si>
    <t>Realizar seguimiento a la implementación de los procedimientos y/o documentos en la ejecución diaria de las actividades relacionadas con SARLAFT- 3er trimestre</t>
  </si>
  <si>
    <t>Evaluación_de_resultados</t>
  </si>
  <si>
    <t>Fortalecimiento proceso conciliación Información Recíproca</t>
  </si>
  <si>
    <t>Informe presentado y mesas de trabajo realizadas</t>
  </si>
  <si>
    <t xml:space="preserve">Presentar Informe a la Subdirección de Consolidación Gestión e Investigación de la SDH con el resumen de las actuaciones de las reuniones con los FDL -1er trimestre
</t>
  </si>
  <si>
    <t xml:space="preserve">Plan de Mejoramiento Institucional </t>
  </si>
  <si>
    <t>Realizar mesa de trabajo con los FDL y la Profesional Universitaria asesora de la SDH para informar las estadísticas de reporte y definir los acuerdos para el reporte de la información - 1er trimestre</t>
  </si>
  <si>
    <t xml:space="preserve">Presentar Informe a la Subdirección de Consolidación Gestión e Investigación de la SDH con el resumen de las actuaciones de las reuniones con los FDL -2do trimestre
</t>
  </si>
  <si>
    <t>Realizar mesa de trabajo con los FDL y la Profesional Universitaria asesora de la SDH para informar las estadísticas de reporte y definir los acuerdos para el reporte de la información - 2do trimestre</t>
  </si>
  <si>
    <t xml:space="preserve">Presentar Informe a la Subdirección de Consolidación Gestión e Investigación de la SDH con el resumen de las actuaciones de las reuniones con los FDL -3er trimestre
</t>
  </si>
  <si>
    <t>Realizar mesa de trabajo con los FDL y la Profesional Universitaria asesora de la SDH para informar las estadísticas de reporte y definir los acuerdos para el reporte de la información - 3er trimestre</t>
  </si>
  <si>
    <t xml:space="preserve">Presentar Informe a la Subdirección de Consolidación Gestión e Investigación de la SDH con el resumen de las actuaciones de las reuniones con los FDL -4to trimestre
</t>
  </si>
  <si>
    <t>Realizar mesa de trabajo con los FDL y la Profesional Universitaria asesora de la SDH para informar las estadísticas de reporte y definir los acuerdos para el reporte de la información - 4to trimestre</t>
  </si>
  <si>
    <t>16.GESTIÓN DE TALENTO HUMANO</t>
  </si>
  <si>
    <t>8. Fomentar el crecimiento económico sostenido, inclusivo y sostenible, el empleo pleno y productivo, y el trabajo decente para todos.</t>
  </si>
  <si>
    <t>Talento_Humano</t>
  </si>
  <si>
    <t>3. Talento Humano</t>
  </si>
  <si>
    <r>
      <t xml:space="preserve">Base de datos con la consulta del 100 % de los Servidores Públicos de la entidad, en una de las listas vinculantes descritas en el artículo 11 de la Resolución número 990 del 20 de noviembre de 2023 </t>
    </r>
    <r>
      <rPr>
        <i/>
        <sz val="11"/>
        <color theme="1"/>
        <rFont val="Calibri"/>
        <family val="2"/>
        <scheme val="minor"/>
      </rPr>
      <t>"Por medio de la cual se adopta el Sistema de administración del riesgo de lavado de activos y financiación del terrorismo (LA/FT) en la Unidad Administrativa Especial de Rehabilitación y Mantenimiento Vial”.</t>
    </r>
  </si>
  <si>
    <t>Registrar en una base de datos la consulta adelantada en una de las listas vinculantes definida en el artículo 11 de la Resolución número 990 de 2023 durante el primer trimestre de la vigencia 2023.</t>
  </si>
  <si>
    <t>Registrar en una base de datos la consulta adelantada en una de las listas vinculantes definida en el artículo 11 de la Resolución número 990 de 2023 durante el segundo trimestre de la vigencia 2023.</t>
  </si>
  <si>
    <t>Registrar en una base de datos la consulta adelantada en una de las listas vinculantes definida en el artículo 11 de la Resolución número 990 de 2023 durante el tercer trimestre de la vigencia 2023.</t>
  </si>
  <si>
    <t>Registrar en una base de datos la consulta adelantada en una de las listas vinculantes definida en el artículo 11 de la Resolución número 990 de 2023 durante el cuarto trimestre de la vigencia 2023.</t>
  </si>
  <si>
    <t>Formular e implementar acciones relacionadas con Política de Integridad en el Programa de Transparencia y Ética Pública en el componente de Legalidad e Integridad de la UAERMV.</t>
  </si>
  <si>
    <t>1. Incorporar las acciones relacionadas con la Politica de Integridad en el Programa de Transparencia y Ética Pública en el componente de Legalidad e Integridad.</t>
  </si>
  <si>
    <t>Plan de Gestión de Integridad</t>
  </si>
  <si>
    <t>2. Implementar las acciones relacionadas con la Politica de Integridad en el Programa de Transparencia y Ética Pública en el componente de Legalidad e Integridad en el primer trimestre de 2024.</t>
  </si>
  <si>
    <t>3. Implementar las acciones relacionadas con la Politica de Integridad en el Programa de Transparencia y Ética Pública en el componente de Legalidad e Integridad en el segundo trimestre de 2024.</t>
  </si>
  <si>
    <t>4. Implementar las acciones relacionadas con la Politica de Integridad en el Programa de Transparencia y Ética Pública en el componente de Legalidad e Integridad en el tercer trimestre de 2024.</t>
  </si>
  <si>
    <t>5. Implementar las acciones relacionadas con la Politica de Integridad en el Programa de Transparencia y Ética Pública en el componente de Legalidad e Integridad en el cuarto trimestre de 2024.</t>
  </si>
  <si>
    <t>Aumentar a 89.43 puntos el índice de satisfaccion al usuario</t>
  </si>
  <si>
    <t>Plan Institucional de Archivos - PINAR</t>
  </si>
  <si>
    <t xml:space="preserve">15.GESTIÓN DE RECURSOS FÍSICOS </t>
  </si>
  <si>
    <t>Inventarios contralados y actualizados</t>
  </si>
  <si>
    <t>(1) Inventario controlado y actualizado</t>
  </si>
  <si>
    <t>Realizar (1) informe con el balance de inventarios de materias primas en la sede de producción</t>
  </si>
  <si>
    <t>Sin ejecución</t>
  </si>
  <si>
    <t>Adelantar (1) proceso de baja de bienes para presentar a la mesa de trabajo de inventarios y al comité de gestión y desempeño</t>
  </si>
  <si>
    <t>Realizar (1) mesa de trabajo con el área contable durante el segundo trimestre para la revisión de afectaciones contables y/o parametrizaciones en sistema.</t>
  </si>
  <si>
    <t>Solicitar los ajustes en los sistemas de información a TI de acuerdo a la necesidad del proceso</t>
  </si>
  <si>
    <t>Plan Estratégico de Tecnologías de la Información y las Comunicaciones - PETI</t>
  </si>
  <si>
    <t>Estrategia de comunicaciones del proceso GREF</t>
  </si>
  <si>
    <t xml:space="preserve">(1) estrategia de comunicaciones </t>
  </si>
  <si>
    <t>Realizar (1) encuesta de satisfacción a las partes interesadas</t>
  </si>
  <si>
    <t>Elaborar una noticia o tip informativo con información relevante del proceso.</t>
  </si>
  <si>
    <t>Realizar (1) socialización de los procedimientos GREF</t>
  </si>
  <si>
    <t>Seguimiento al plan de infraestructura física</t>
  </si>
  <si>
    <t>(1) plan de infraestructura física</t>
  </si>
  <si>
    <t>Realizar (1) seguimiento trimestral al cumplimiento de las actividades formuladas en el plan de infraestructura física</t>
  </si>
  <si>
    <t>Control y seguimiento a los servicios administrativos</t>
  </si>
  <si>
    <t xml:space="preserve">Numero de Controles y seguimientos </t>
  </si>
  <si>
    <t>Crear una herramienta de control con el seguimiento a la ejecución de los contratos de servicios administrativos, bienes e infraestructura.</t>
  </si>
  <si>
    <t>Metodogia de reportes de información</t>
  </si>
  <si>
    <t>(1) metodologia de reportes</t>
  </si>
  <si>
    <t>Establecer y definir una metodología para el reporte de la información del proceso</t>
  </si>
  <si>
    <t>Organización Archivo de gestión</t>
  </si>
  <si>
    <t xml:space="preserve">Numero de actas </t>
  </si>
  <si>
    <t>Verificar y organizar el archivo digital con los comprobantes de almacén generados durante la vigencia, a través de un acta con el estado de los mismos.</t>
  </si>
  <si>
    <t>Oficina de Servicio a la Ciudadanía y Sostenibilidad</t>
  </si>
  <si>
    <t>3.SERVICIO A LA CIUDADANÍA Y RELACIONAMIENTO CON PARTES INTERESADAS</t>
  </si>
  <si>
    <t>7. Servicio al Ciudadano</t>
  </si>
  <si>
    <t>Desarrollar estrategia de relacionamiento y servicio con la ciudadanía</t>
  </si>
  <si>
    <t>1 estrategia de relacionamiento y servicio con la ciudadanía implementada</t>
  </si>
  <si>
    <t xml:space="preserve">1. Efectuar un (1) reconocimiento y/o estímulo para destacar el desempeño de los servidores y contratistas en los escenarios de relacionamiento con la ciudadanía. </t>
  </si>
  <si>
    <t>Plan de Adecuación y sosteniblidad</t>
  </si>
  <si>
    <t>2. En articulación con Talengo Humano y el componente de servicio al Ciudadano, programar dentro del Plan Institucional de Capacitación, (2) jornadas de capacitación y/o cualificación para los servidores y contratistas de la Entidad - UAERMV en temas relacionados con servicio al ciudadano.</t>
  </si>
  <si>
    <t>3. Implementar una (1) señalización inclusiva en la Entidad, teniendo en cuenta el sistema Wayfinding.</t>
  </si>
  <si>
    <t>4. Elaborar y socializar un (1) informe por trimestre sobre el ranking de las respuestas a PQRSFD.</t>
  </si>
  <si>
    <t>Plan Anticorrupción y de Atención al Ciudadano</t>
  </si>
  <si>
    <t>6. Participar durante la vigencia, en tres (3) ferias de servicio  organizadas por la Alcaldía Mayor o por el sector movilidad.</t>
  </si>
  <si>
    <t xml:space="preserve">7. Realizar una (1) sensibilización por trimestre al personal de las dependencias responsables de generar respuesta a los requerimientos, sobre el tramite y gestión de los derechos de petición. </t>
  </si>
  <si>
    <t>8. Participación Ciudadana en la Gestión Pública</t>
  </si>
  <si>
    <t>Diseñar una estrategia de comunicación efectiva para promover la participación ciudadana con los grupos de valor de la entidad.</t>
  </si>
  <si>
    <t>1 Estrategia de Participación Ciudadana Implementada</t>
  </si>
  <si>
    <t>Formular el plan de participación ciudadana de la vigencia 2024.</t>
  </si>
  <si>
    <t>Socializar el Plan de participación ciudadana utilizando los diferentes canales de comunicación de la entidad.</t>
  </si>
  <si>
    <t>Diseñar una estrategia de cualificación que contemple los enfoque de derechos, diferencial y de genéro en temas de participación ciudadana dirigida a los grupos de valor de la entidad.</t>
  </si>
  <si>
    <t>Socializar, evaluar y retroalimentar las acciones de la estrategia de cualificación adelantadas para la promoción de la participación Ciudadana.</t>
  </si>
  <si>
    <t>Realizar tres espacios de participación ciudadana "UMV más cerca de tí"  con los grupos de valor de la UAERMV</t>
  </si>
  <si>
    <t>Generar y/o fortalecer acciones de articulación interinstitucional con entidades del nivel Distrital que aporten a la promoción de la participación ciudadana (talleres, capacitaciones, mesas de trabajo, reuniones presenciales, virtuales y/o asesorías de expertos).</t>
  </si>
  <si>
    <t>Sistematizar espacios de participación ciudadana.</t>
  </si>
  <si>
    <t>Realizar tres espacios de dialogo en temas relacionados con el ejercicio de control social y participación ciudadana.</t>
  </si>
  <si>
    <t>Conformar una mesa de trabajo de instancias de participación ciudadana conformada por la Oficina de Servicio a la Ciudadanía y Sostenibilidad.</t>
  </si>
  <si>
    <t xml:space="preserve">Formular e Implementar el Informe de sostenibilidad de la entidad </t>
  </si>
  <si>
    <t>1 informe Formulado e Implementado</t>
  </si>
  <si>
    <t>Realizar la actualización de la Politica de Responsabilidad Social</t>
  </si>
  <si>
    <t>Plan de Responsabilidad Social-Modelo de Sostenibilidad</t>
  </si>
  <si>
    <t>Realizar talleres prácticos y difusion sobre la Agenda 2030 (ODS) a los grupos de valor de la UMV</t>
  </si>
  <si>
    <t xml:space="preserve">Llevar acabo las sesiones de la mesa técnica de Responsabilidad Social </t>
  </si>
  <si>
    <t>Desarrollar con entidades aliadas campañas en el marco de los Derechos Humanos</t>
  </si>
  <si>
    <t>Elaborar la actualización de documento de priorización y caracterización de grupos de valor  e interés</t>
  </si>
  <si>
    <t xml:space="preserve">Publicar el  Informe de Sostenibilidad vigencia 2023 </t>
  </si>
  <si>
    <t xml:space="preserve">Socializar a los colaboradores con respecto a la caracterización de grupos de valor actualizada </t>
  </si>
  <si>
    <t>Desarrollo de  dos actividades  de voluntariado con las comunidades en el area de influencia de las sedes</t>
  </si>
  <si>
    <t>Realizar sensibilización o talleres con relación a los temas de diversidad, equidad e inclusión con los grupos de valor priorizados</t>
  </si>
  <si>
    <t>Subdirección de Intervención de la Infraestructura</t>
  </si>
  <si>
    <t xml:space="preserve">9.INTERVENCIÓN DE LA INFRAESTRUCTURA </t>
  </si>
  <si>
    <t>Seguimiento y control de los segmentos en ejecución y ejecutados,  para la conservación de la Malla Vial Local e Intermedia</t>
  </si>
  <si>
    <t>Conservar 80 Km Carril De La Malla Vial Arterial Del Distrito Capital, Realizar Apoyos Interinstitucionales E Implementar Obras De Bioingeniería</t>
  </si>
  <si>
    <t>Seguimiento de las cantidades de insumos utilizados por segmento vial y consolidación de documentos de hojas de vida.</t>
  </si>
  <si>
    <t>Direccionamiento_Estrategico</t>
  </si>
  <si>
    <t>1. Planeación Institucional</t>
  </si>
  <si>
    <t xml:space="preserve">Planeación, Control, seguimiento  por estrategias de intervención </t>
  </si>
  <si>
    <t>Archivo de programación y seguimiento</t>
  </si>
  <si>
    <t>Comité técnico de Intervención</t>
  </si>
  <si>
    <t>Actas de reunión</t>
  </si>
  <si>
    <t>4. Integridad</t>
  </si>
  <si>
    <t xml:space="preserve">Sensibilizaciones </t>
  </si>
  <si>
    <t>Objetivo_4</t>
  </si>
  <si>
    <t>Intervenir 100.000 Metros2 De Espacio Publico De La Ciudad</t>
  </si>
  <si>
    <t>Seguimiento y control de los segmentos en ejecución y ejecutados para intervenciones de Espacio Público</t>
  </si>
  <si>
    <t>Formular e implementar un (1) modelo de conservación para mejorar el estado de la malla vial local, intermedia y rural de bogotá d.c</t>
  </si>
  <si>
    <t>11. Conseguir que las ciudades y los asentamientos humanos sean inclusivos, seguros, resilientes y sostenibles.</t>
  </si>
  <si>
    <t xml:space="preserve">Jornadas Lúdicas Socio ambientales y SST </t>
  </si>
  <si>
    <t>Listado de asistencia y registro Fotográfico</t>
  </si>
  <si>
    <t xml:space="preserve">Realizar actividad lúdica en una unidad ejecutora por zona de intervención diurna en donde a través de una  dinámica organizada de juego de roles se genere  sensibilización al personal de obra en resolución de conflictos. </t>
  </si>
  <si>
    <t>Realizar campaña en todos los frentes de obra con el fin de recolectar elementos para el cuidado y protección de los animales, los cuales serán entregados a una fundación, realizando un día de voluntariado</t>
  </si>
  <si>
    <t xml:space="preserve">Realizar una jornada lúdica con un grupo de adultos mayores beneficiarios de alguna de las intervenciones que ejecute la entidad, en la cual se desarrolle la temática de inclusión y participación de la tercera edad. </t>
  </si>
  <si>
    <t>Realizar taller en un frente de obra por zona de intervención, referente a dar a conocer la estructura ecológica principal de la ciudad de Bogotá, con el fin de que los colaboradores identifiquen los ecosistemas aledaños a los frentes  y sus hogares e implementen acciones de cuidado y conservación</t>
  </si>
  <si>
    <t xml:space="preserve">Realizar una jornada de cine en un frente de obra por zona donde se proyectará un video en seguridad y salud en el trabajo , con el fin de concientizar a los colaboradores  de los riesgos presentes en las actividades rutinarias de la conservación de la malla vial en Bogotá </t>
  </si>
  <si>
    <t xml:space="preserve">Realizar una jornada lúdica pedagógica referente al tema de la importancia de  trabajo en equipo en un frente de obra por zona, con el fin de incentivar el compañerismo entre  los colaboradores. </t>
  </si>
  <si>
    <t>Sensibilizaciones socio ambientales y SST</t>
  </si>
  <si>
    <t>Cronograma y Listados de asistencia</t>
  </si>
  <si>
    <t>Programar las sensibilizaciones para el año 2024 en Desarrollo Sostenible, inclusivo y seguro.</t>
  </si>
  <si>
    <t>16.Seguimiento y Evaluación del desempeño institucional</t>
  </si>
  <si>
    <t xml:space="preserve">Gestión Acciones Correctivas y de Mejora </t>
  </si>
  <si>
    <t>Acta de reunión</t>
  </si>
  <si>
    <t xml:space="preserve">Oficina Asesora Juríca </t>
  </si>
  <si>
    <t>11. Gestión jurídica</t>
  </si>
  <si>
    <t>13.Defensa Jurídica</t>
  </si>
  <si>
    <t>1. Crear una matriz unificada de los procesos judiciales de la Entidad.</t>
  </si>
  <si>
    <t>Matriz Creada</t>
  </si>
  <si>
    <t>Matriz creada</t>
  </si>
  <si>
    <t>2. Elaborar y difundir dos piezas semenstralmente, con información sobre temas relacionados con gerencia jurídica distrital</t>
  </si>
  <si>
    <t>4 Piezas creadas y socializadas</t>
  </si>
  <si>
    <t>Dos piezas creadas y socializadas</t>
  </si>
  <si>
    <t>3. Actualizar la política de prevención del daño antijurídico de la Entidad y actualizar su plan de acción</t>
  </si>
  <si>
    <t>Política y plan de acción actualizados</t>
  </si>
  <si>
    <t>Gerencia para el Desarrollo, la Calidad y la Innovación</t>
  </si>
  <si>
    <t>10.DESARROLLO MISIONAL Y COMERCIALIZACIÓN</t>
  </si>
  <si>
    <t>Presentación de un proyecto de innovación a otras entidades nacionales y/o internacionales (Foros, Ponencias)</t>
  </si>
  <si>
    <t>Unidad</t>
  </si>
  <si>
    <t>1. Gestionar los espacios para la socialización.</t>
  </si>
  <si>
    <t>2. Presentar la propuesta del proyecto realizado</t>
  </si>
  <si>
    <t>3. Crear documentacion requerida por la entidad promotora.</t>
  </si>
  <si>
    <t>4. Realizar presentación audivisual con los resultados a evidenciar</t>
  </si>
  <si>
    <t xml:space="preserve">5. Presentación formal </t>
  </si>
  <si>
    <t>Gerencia de Maquinaria y Equipos</t>
  </si>
  <si>
    <t>8.LOGÍSTICA Y MANEJO DE LA MAQUINARIA Y EQUIPO</t>
  </si>
  <si>
    <t>Un (1) Plan Estrategico de Seguridad Vial de la UAERMV actualizado</t>
  </si>
  <si>
    <t xml:space="preserve">Un (1) Plan </t>
  </si>
  <si>
    <t>Realizar la actualización del Plan Estrategico de Seguridad Vial de la UAERMV</t>
  </si>
  <si>
    <t>Plan de Seguridad Vial</t>
  </si>
  <si>
    <t>Socializar a los lideres de los procesos y equipo de trabajo la actualización del Plan.</t>
  </si>
  <si>
    <t>Realizar seguimiento mensual al Plan Estrategico de Seguridad Vial vigente de la UAERMV</t>
  </si>
  <si>
    <t>Un (1) Plan de Mantenimiento de vehículos – maquinaria – plantas industriales, actualizado.</t>
  </si>
  <si>
    <t>Realizar la actualización del Plan de Mantenimiento de vehículos – maquinaria – plantas industriales, de la UAERMV</t>
  </si>
  <si>
    <t>Socializar a los actores involucrados y al equipo de trabajo la actualización del Plan.</t>
  </si>
  <si>
    <t>Realizar 1 mesa de seguimiento trimestral al Plan de Mantenimiento de vehículos – maquinaria – plantas industriales, actualizado de la UAERMV</t>
  </si>
  <si>
    <t>Matriz de inventario ME</t>
  </si>
  <si>
    <t>Una (1) Matriz</t>
  </si>
  <si>
    <t>Adelantar el inventario del estado actual de vehículos, maquinaria, equipos y plantas industriales para dar inicio a la operación en la vigencia 2024</t>
  </si>
  <si>
    <t>Informes de seguimiento de planificación.</t>
  </si>
  <si>
    <t>Un (1) informe de seguimiento mensual</t>
  </si>
  <si>
    <t>Realizar 1 mesa de trabajo mensual para planificar y verificar las necesidades de vehículos, maquinaria, equipos y plantas industriales, para el cumplimiento de la misionalidad de la entidad.</t>
  </si>
  <si>
    <t>Realizar 1 mesa de trabajo mensual para planificar, verificar y adelantar seguimiento del estado de los mantenimientos de vehículos, maquinaria, equipos y plantas industriales.</t>
  </si>
  <si>
    <t>Acto Administrativo Modificado</t>
  </si>
  <si>
    <t>Una (1) Resolución modificada</t>
  </si>
  <si>
    <t>Modificar la resolución No. 444 de 2020, “Por la cual se reglamenta la asignación y uso de vehículos, equipos y maquinaria de la Unidad Administrativa Especial de Rehabilitación y Mantenimiento Vial”</t>
  </si>
  <si>
    <t>Un (1) informe de seguimiento trimestral</t>
  </si>
  <si>
    <t>Elaborar un informe trimestral sobre la asignación y uso de vehículos, equipos y maquinaria.</t>
  </si>
  <si>
    <t>Oficina de Control Disciplinario Interno</t>
  </si>
  <si>
    <t>Investigaciones disciplinarias adelantadas con las formalidades legales dentro de los tèrminos de ley.</t>
  </si>
  <si>
    <t>Capacitaciones e Interiorizaciòn</t>
  </si>
  <si>
    <t>Dictar en el primer semestre de 2024, una capacitaciòn presencial teniendo en cuenta las conductas irregulares frecuentes, motivo de investigaciòn disciplinaria y hacer encuesta sobre interiorizaciòn de la misma.</t>
  </si>
  <si>
    <t>Dictar en el segundo semestre de 2024, una capacitaciòn presencial teniendo en cuenta las conductas irregulares frecuentes, motivo de investigaciòn disciplinaria y hacer encuesta sobre interiorización de la misma.</t>
  </si>
  <si>
    <t>Publicaciòn de Flash disciplinarios mensual</t>
  </si>
  <si>
    <t>Publicar 3 flash disciplinarios en el I trimestre de 2024.</t>
  </si>
  <si>
    <t>Publicar 3 flash disciplinarios en el II trimestre de 2024.</t>
  </si>
  <si>
    <t>Publicar 3 flash disciplinarios en el III trimestre de 2024.</t>
  </si>
  <si>
    <t>Publicar 3 flash disciplinarios en el IV trimestre de 2024.</t>
  </si>
  <si>
    <t>17.GESTIÓN AMBIENTAL</t>
  </si>
  <si>
    <t>12. Garantizar las pautas de consumo y de producción sostenibles.</t>
  </si>
  <si>
    <t>Realizar una (01) actividad ludico-recreativa con la participacion de colaboradores que estimule la implementación de buenas prácticas ambientales.</t>
  </si>
  <si>
    <t>Número de actividades ludico recreativas realizadas</t>
  </si>
  <si>
    <t>1. Realizar una reunión con el grupo de colaboradores de la UMV para la realización de la actividad.</t>
  </si>
  <si>
    <t>2.Realizar la actividad ludico-recreativa que estimule la implementación de buenas prácticas ambientales.</t>
  </si>
  <si>
    <t>13. Tomar medidas urgentes para combatir el cambio climático y sus efectos.</t>
  </si>
  <si>
    <t>Realizar una (01) huerta en forma de terrazas elevadas en escalera de tres niveles usando las estivas y siembra de plantas aprovechables como aromáticas.</t>
  </si>
  <si>
    <t>Número de huertas implementadas</t>
  </si>
  <si>
    <t>1. Realizar una reunión con el grupo de colaboradores de la UMV para la realización de la jornada.</t>
  </si>
  <si>
    <t>2.Realizar la jornada de implementación de una huerta en forma de terrazas en sede operativa y sede producción de la UMV.</t>
  </si>
  <si>
    <t>Divulgar doce (12) piezas comunicativas que sensibilicen a los colaboradores sobre el manejo y manipulacion de sustancias peligrosas.</t>
  </si>
  <si>
    <t>Número de piezas comunicativas divulgadas</t>
  </si>
  <si>
    <t>1.  Divulgar durante el primer semestre del año una pieza comunicativa de manera mensual sobre el manejo y manipulacion de sustancias peligrosas.</t>
  </si>
  <si>
    <t xml:space="preserve">Mapa de Riesgos </t>
  </si>
  <si>
    <t>2.  Divulgar durante el segundo semestre del año una pieza comunicativa de manera mensual sobre el manejo y manipulacion de sustancias peligrosas.</t>
  </si>
  <si>
    <t>12. Garantizar las pautas de consumo y de producción sostenibles</t>
  </si>
  <si>
    <t>Realizar doce (12) informes de inspección ambiental a las sedes de la Entidad.</t>
  </si>
  <si>
    <t>Número de informes de inspección ambiental realizados</t>
  </si>
  <si>
    <t>1.  Realizar durante el primer semestre del año un informe de inspección ambiental a sedes de control y seguimiento de manera mensual, de acuerdo a las visitas presenciales efectuadas por el (la ) coordinador (a) del proceso GAM.</t>
  </si>
  <si>
    <t>2.  Realizar durante el segundo semestre del año un informe de inspección ambiental a sedes de control y seguimiento de manera mensual, de acuerdo a las visitas presenciales efectuadas por el (la ) coordinador (a) del proceso GAM.</t>
  </si>
  <si>
    <t>Realizar una (01) sensibilización en ecoconducción con acompañamiento de la Secretaria Distrital de Movilidad</t>
  </si>
  <si>
    <t>Número de personas sensibilizadas</t>
  </si>
  <si>
    <t>1. Realizar una (1) jornada virtual en ecoconducción y manejo de residuos provenientes de operación y mantenimiento de vehículos.</t>
  </si>
  <si>
    <t>Plan Institucional de Movilidad Sostenible - PIMS</t>
  </si>
  <si>
    <t>Realizar una (01) evaluación semestral sobre la política de cero papel al interior de la UAERMV.</t>
  </si>
  <si>
    <t>1. Realizar una (01) sensibilización trimestral orientadas al fortalecimiento de la politica de cero papel de la UAERMV.</t>
  </si>
  <si>
    <t>Número de análisis realizados</t>
  </si>
  <si>
    <t>2. Realizar un (01) análisis trimestral al consumo de papel en la UAERMV.</t>
  </si>
  <si>
    <t>GDCI- Gerencia para el Desarrollo, la Calidad y la Innovación.</t>
  </si>
  <si>
    <t xml:space="preserve">15. Gestión de Laboratorio </t>
  </si>
  <si>
    <t xml:space="preserve">Implementación del método de ensayo INV E 235-13 "Valor azul de metileno en agregados finos" en los servicios del laboratorio </t>
  </si>
  <si>
    <t xml:space="preserve">Unidad </t>
  </si>
  <si>
    <t>Verificar que el equipamiento cumple con las especificaciones de la norma de ensayo.</t>
  </si>
  <si>
    <t>Crear el formato de toma de datos del ensayo</t>
  </si>
  <si>
    <t>Crear el formato de informe de ensayo</t>
  </si>
  <si>
    <t>Realizar capacitación teórica del ensayo</t>
  </si>
  <si>
    <t>Realizar capacitación practica del ensayo</t>
  </si>
  <si>
    <t>Implementar el ensayo</t>
  </si>
  <si>
    <t>STPI</t>
  </si>
  <si>
    <t xml:space="preserve">Implementación del método de ensayo INV E 240-13 "Proporción de partículas planas, alargadas o planas y alargadas en agregados gruesos" en los servicios del laboratorio </t>
  </si>
  <si>
    <t xml:space="preserve">Implementación del método de ensayo INV E 720-13 "Efectos del calor y del aire sobre el asfalto en lámina delgada y rotatoria" en los servicios del laboratorio </t>
  </si>
  <si>
    <t>Oficina de Control Interno</t>
  </si>
  <si>
    <t>19.CONTROL Y  EVALUACIÓN INSTITUCIONAL</t>
  </si>
  <si>
    <t>Control_Interno</t>
  </si>
  <si>
    <t>15.Control Interno</t>
  </si>
  <si>
    <t xml:space="preserve">Plan Anual de Auditorías </t>
  </si>
  <si>
    <t xml:space="preserve">Presentar informe de los procesos disciplinarios que tuvieron actividad procesal durante el I trimestre conforme al debido proceso y dentro de los tèrminos de ley. </t>
  </si>
  <si>
    <t xml:space="preserve">Presentar informe de los procesos disciplinarios que tuvieron actividad procesal durante el II trimestre conforme al debido proceso y dentro de los tèrminos de ley. </t>
  </si>
  <si>
    <t xml:space="preserve">Presentar informe de los procesos disciplinarios que tuvieron actividad procesal durante el III trimestre conforme al debido proceso y dentro de los tèrminos de ley. </t>
  </si>
  <si>
    <t xml:space="preserve">Presentar informe de los procesos disciplinarios que tuvieron actividad procesal durante el IV trimestre conforme al debido proceso y dentro de los tèrminos de ley. </t>
  </si>
  <si>
    <t>1. Un (1) tip informativo  en 1° trimestre  remitido a la OAP proceso Comunicaciones para su divulgación, referente a  las novedades documentales  o cambios normativos del proceso GCON</t>
  </si>
  <si>
    <t>2. Un (1) tip informativo  en 2° trimestre  remitido a la OAP proceso Comunicaciones para su divulgación, referente a  las novedades documentales  o cambios normativos del proceso GCON</t>
  </si>
  <si>
    <t>3. Un (1) tip informativo  en 3° trimestre  remitido a la OAP proceso Comunicaciones para su divulgación, referente a  las novedades documentales  o cambios normativos del proceso GCON</t>
  </si>
  <si>
    <t>4. Un (1) tip informativo  en 4° trimestre  remitido a la OAP proceso Comunicaciones para su divulgación, referente a  las novedades documentales  o cambios normativos del proceso GCON</t>
  </si>
  <si>
    <t>Dirección General</t>
  </si>
  <si>
    <t>2.COMUNICACIONES ESTRATÉGICAS</t>
  </si>
  <si>
    <t>Información_y_comunicación</t>
  </si>
  <si>
    <t>Estrategia de comunicación 2024, diseñada y ejecutada</t>
  </si>
  <si>
    <t>Estrategia formulada y ejecutada</t>
  </si>
  <si>
    <t>Subdirección de Planificación y de Conservación</t>
  </si>
  <si>
    <t xml:space="preserve">5.PLANIFICACIÓN DE LA CONSERVACIÓN DE LA INFRAESTRUCTURA </t>
  </si>
  <si>
    <t>Documento de formulación del proyecto para realizar intervenciones masivas con fresado estabilizado como acción de movilidad en vías locales e intermedias de Bogotá D.C.</t>
  </si>
  <si>
    <t>Documento</t>
  </si>
  <si>
    <t xml:space="preserve">Realizar el presupuesto general estimado del proyecto junto a un cronograma. </t>
  </si>
  <si>
    <t xml:space="preserve">Realizar el documento de formulación del proyecto. </t>
  </si>
  <si>
    <t xml:space="preserve">Fase II del proyecto para la creación de una sala coordinadora de obras de infraestructura del espació público para la movilidad. </t>
  </si>
  <si>
    <t>Documento guía para la  conservación del espacio público de la movilidad</t>
  </si>
  <si>
    <t>Proyecto tapa huecos con mezcla embolsada en frío y MBR.</t>
  </si>
  <si>
    <t>02//01//2024</t>
  </si>
  <si>
    <t>02/01//2024</t>
  </si>
  <si>
    <t>30//06//2024</t>
  </si>
  <si>
    <t xml:space="preserve">4reportes sobre la ejecución del plan de acción de las actividades establecidas en el Plan Anual de Auditorías -PAA  aprobado por el CICCI  con el fin de mejorar la gestión de riesgos, controles y gobierno de la Unidad </t>
  </si>
  <si>
    <t xml:space="preserve">Reporte </t>
  </si>
  <si>
    <t xml:space="preserve">Reporte de Ejecución de  las actividades establecidas en el Plan Anual de Auditorías -PAA 2023  ultimo trimestre 2023  </t>
  </si>
  <si>
    <t xml:space="preserve">Reporte de Ejecución de  las actividades establecidas en el Plan Anual de Auditorías -PAA 2024 aprobado por el CICCI I Trimestre 2024 </t>
  </si>
  <si>
    <t xml:space="preserve">Reporte de Ejecución de  las actividades establecidas en el Plan Anual de Auditorías -PAA 2024 aprobado por el CICCI IITrimestre 2024 </t>
  </si>
  <si>
    <t xml:space="preserve">Reporte de Ejecución de  las actividades establecidas en el Plan Anual de Auditorías -PAA 2024 aprobado por el CICCI III Trimestre </t>
  </si>
  <si>
    <t>2 reportes de Ejecución  las actividades establecidas en el plan Anual de Fomento de la cultura y el autocontrol</t>
  </si>
  <si>
    <t>Reporte de la ejecución de  las actividades establecidas en el plan Anual de Fomento de la cultura y el autocontrol para la vigencia  2024 II Semestre 2023</t>
  </si>
  <si>
    <t>Reporte a la ejecución de  las actividades establecidas en el plan Anual de Fomento de la cultura y el autocontrol para la vigencia  2024 I Semestre 2024</t>
  </si>
  <si>
    <t>3 reportes de Ejecución de  las actividades establecidas en el plan sosteniblidad del MIPG 2024</t>
  </si>
  <si>
    <t>Reporte de las actvidades establecidas en el plan adecuación y sosteniblidad del MIPG 2024 III cuatrimestre  2023</t>
  </si>
  <si>
    <t xml:space="preserve">Reporte de las actividades establecidas en el plan adecuación y sosteniblidad del MIPG 2024 I Cuatrimestre 2024 </t>
  </si>
  <si>
    <t xml:space="preserve">Reporte de las actividades establecidas en el plan adecuación y sosteniblidad del MIPG 2024 II Cuatrimestre 2024 </t>
  </si>
  <si>
    <t>Seguimiento y Monitoreo a la Calidad Técnica</t>
  </si>
  <si>
    <t>Creación de herramienta que permita recopilar y analizar información técnica para mezclas asfálticas densas en caliente</t>
  </si>
  <si>
    <t>Automatizar registros de ensayos</t>
  </si>
  <si>
    <t>Relizar las pruebas de automatización de registros</t>
  </si>
  <si>
    <t>Consolidar las bases de datos</t>
  </si>
  <si>
    <t>Corregir la automatización de registros</t>
  </si>
  <si>
    <t>Realizar el tablero de Control</t>
  </si>
  <si>
    <t>Creación de herramienta que permita recopilar y analizar información técnica para mezclas asfálticas en frio</t>
  </si>
  <si>
    <t>Publicar estrategia de comunicación  en canales internos de la entidad</t>
  </si>
  <si>
    <t xml:space="preserve">Diseñar  estrategia de comunicación, en canales internos de la entidad </t>
  </si>
  <si>
    <t>Ejecutar  estrategia de comunicación,en canales internos de la entidad</t>
  </si>
  <si>
    <t xml:space="preserve">Generar la identificación espacial de los posibles elementos viales a partir de la información de diagnóstico de SIGMA y cruces con otros proyectos o restricciones en zonas específicas. </t>
  </si>
  <si>
    <t>Realizar el estudio de sector y estudios previos para la adquisición de elementos físicos y de tecnología para la sala coordinadora de obras.</t>
  </si>
  <si>
    <t xml:space="preserve">Ejecutar la adecuacion e implementación de la sala de obras . </t>
  </si>
  <si>
    <t>Socializar  la versión final del documento técnico "Plan de Conservación de la Infraestructura del Espacio Público para la Movilidad"</t>
  </si>
  <si>
    <t>Realizar el seguimiento de la implementación del plan de conservación de infraestructura del espacio público para la Movilidad del segundo semestre de 2024.</t>
  </si>
  <si>
    <t>Hacer la socialización y gestión con entidades públicas y privadas (3 para el primer semestre 2024), con el fin de obtener el apoyo de recursos como lo son las bolsas del material para poder desarrollar el proyecto.</t>
  </si>
  <si>
    <t>Hacer la socialización y gestión con entidades públicas y privadas (3 para el segundo semestre 2024), con el fin de obtener el apoyo de recursos como lo son las bolsas del material para poder desarrollar el proyecto.</t>
  </si>
  <si>
    <t xml:space="preserve">SOPORTE </t>
  </si>
  <si>
    <t xml:space="preserve">Primer trimestre Evaluación Cualitativa u observaciones  </t>
  </si>
  <si>
    <t xml:space="preserve">Segundo trimestre Evaluación Cualitativa u observaciones  </t>
  </si>
  <si>
    <t xml:space="preserve"> Evaluación Cualitativa u observaciones  </t>
  </si>
  <si>
    <t>8. Gestión Documental</t>
  </si>
  <si>
    <t>10.Administración de Archivos y Gestión Documental</t>
  </si>
  <si>
    <t xml:space="preserve">INFORME DE IMPLEMENTACIÓN DEL PROGRAMA DE GESTIÓN DOCUMENTAL. </t>
  </si>
  <si>
    <t>Un Informe</t>
  </si>
  <si>
    <t>Actualizar  y presentar al Comité Institucional el programa de Gestión Documental junto con sus programas.</t>
  </si>
  <si>
    <t xml:space="preserve">
30/09/2024</t>
  </si>
  <si>
    <t>Se actualizó el Programa de Gestión Documental PGD con las actividades y perioricidad relacionadas con el seguimiento al PGD, para lo cual  se  realizó el día 15 de marzo de 2022 mesa de trabajo con la Oficina de Control Interno con el objetivo de  resolver inquietudes frente a la metodología para adelantar la auditoria interna a la implementación del PGD,  en  donde se estableció la estructura de la metodologia de auditoria interna, criterios transversales a auditar y cronograma de actividades  incorporando  acciones puntuales  para la puesta en marcha del programa de auditoria y control  para el seguimiento al PGD  y  en coordinación con la OCI  como parte de la actualización al PGD, asi mismo, se  definieron actividades en armonización con las acciones y metas establecidas a corto, mediano y largo plazo,  plasmadas en  los diferentes planes y programas a cargo del proceso.</t>
  </si>
  <si>
    <t>Programa de Gestión Documental actualizado vigencia 2022
https://uaermv-my.sharepoint.com/:f:/g/personal/diana_reay_umv_gov_co/EuLPc5yF565KsM_U0tUBk18BSvoVvX6IWlHgkIwV3U0TpQ?e=eCl8Ic</t>
  </si>
  <si>
    <t>Se actualizó el Programa de Gestión Documental (numeral 2.7)  y Programa de Documento Electrónico de Archivo (capitulo lineamientos para la gestión de documento electrónico)  incorporando los lineamientos para la gestión de la producción documental electrónica generada por la modalidad de teletrabajo durante la emergencia sanitaria del COVID 19.</t>
  </si>
  <si>
    <t>Programa de Gestión Documental actualizado vigencia 2022
Programa de Gestión de Documento Electrónico actualizado
https://uaermv-my.sharepoint.com/:f:/g/personal/diana_reay_umv_gov_co/EuLPc5yF565KsM_U0tUBk18BSvoVvX6IWlHgkIwV3U0TpQ?e=eCl8Ic</t>
  </si>
  <si>
    <t xml:space="preserve">Se elaboró una  estrategía de socialización, sensibilización y divulgacion de los instrumentos archivísticos y de la cultura archivística, la cual contiene una serie de actividades  a desarrollar durante la vigencia 2022, con el objetivo de afianzar los conocimientos de todos los colaboradores de la Entidad  en los procesos de la gestión documental, dicho documento fue remitido por correo electrónico el día 22 de febrero de 2022 a la Secretaría General (Dra.Martha Aguilar)  aprobada y  actualmente se encuentra en proceso de  implementación. </t>
  </si>
  <si>
    <t>Correos electrónico 22/02/2022 envió y aprobación  estratetegía de socialización, sensibilización y divulgacion de los instrumentos archivísticos
*Estrategía de socialización, sensibilización y divulgacion de los instrumentos archivísticos aprobada.
https://uaermv-my.sharepoint.com/:f:/g/personal/diana_reay_umv_gov_co/EuLPc5yF565KsM_U0tUBk18BSvoVvX6IWlHgkIwV3U0TpQ?e=eCl8Ic</t>
  </si>
  <si>
    <t>Actualizar e implementar una estrategia de socialización, sensibilización y divulgación de los instrumentos archivísticos y de la cultura archivística al interior de la UAERMV.</t>
  </si>
  <si>
    <t>Actualizar, en caso de requerirsen,  los instrumentos archivisticos de conformidad con la normatividad vigente.</t>
  </si>
  <si>
    <t xml:space="preserve">INFORME DE IMPLEMENTACIÓN DEL SISTEMA INTEGRADO DE CONSERVACIÓN SIC </t>
  </si>
  <si>
    <t>En el marco de implementación del Plan de Conservación Documental y acorde con los cronogramas de actividades definidos para cada una de las estrategias mencionadas dentro del presente plan a continuación se citan los avances frente a cada una de ellas:
Estrategia No 1: se realizó el retiro de filtros del sistema de aire para lo cual se cambio de guata y lavado de los filtros el día 12 de enero de 2022 y se tiene como soporte el acta de servicio proporcionada por FAMOC
*Se realizó mantenimiento preventivo en los mobiliarios rodantes de archivo, el cual se realizó desde el mes de enero del 2022,  mantenimiento, revisando los frenos de los estantes y algunos cables de unión para el peso que se encuentran dañados, para su respectivo cambio el día 02 de marzo de 2022.
*Se realizaron visitas de inspección de los archivos de la sede de producción y administrativa y se genera el informe con las necesidades del mantenimiento correctivo y preventivo necesarios para mejorar los espacios visitados en donde se contienen los archivos de la Sede de Producción.
Estrategia No 2: Se elaboró ficha tecnica para el proceso de fumigación, control y erradicación de plagas con el fin de ser suscrito próximamente.
*Se adelantaron los días 22 de enero, 10, 5, 19 de febrero y 15,  17,19 de marzo 2022  jornadas de limpieza de pisos, estantes, archivadores, pasillos, manijas y escritorios en la  sede operativa , sede administrativa y sede de producción.
*Se adelantó formulación de la ficha tecnica para el proceso contractual relacionado con servicios e limpieza de la estanteria y unidades de almacenamiento y conservación de documentos cajas y carpetas depositadas en el archivo central.
Estrategia No 3: Se elaboró informe de las condiciones ambientales del archivo central primer trimestre 2022.
*Se realizó los  dias 4 de enero y 18 de febrero 2022  mantenimiento preventivo y limpieza de rejillas a  dos deshumidificadores industriales.
Estrategia No 4: en relación al proyecto de almacenamiento y realmacenamiento se realizó  el cambio de 1881 
  unidades de conservación es decir las carpetas para los contratos de la vigencia 2016.
Estrategia No 5 Se elaboró Matriz de medios ópticos, en donde se identifican uno a uno los soportes, en serie, subserie, la unidad de almacenamiento del medio óptico, el estado de conservación del mismo y un registro fotográfico que permita evidenciar la situación de los encontrado, para el trimestre se llevan 2778 registros evaluados . 
Estrategia No 6 y 7 Se elaboró Resolución  No 150 del 28 de marzo de 2022, mediante la cual se  adoptó el Sistema Integrado de Conservación, (Plan de conservación Documental y el Plan de Preservación Digital a Largo Plazo), aprobados por el comité institucional de Gestión y Desempeño MIPG.
 *Se gestionó la divulgación en el mes de marzo  por los diferentes medios magneticos de la Entidad un video donde se explican 7 tips de conservación documental 
*Con el apoyo del área de comunicaciones se divulgó en el mes de febrero por correo electrónico los protocolos de emergencias para atención a los documentos en caso de Fuego, agua, volcamiento.
*Se realizó en el mes de febrero 2022  Inducción y reinducción en relación al impacto que generan los archivos en la salud, buenas prácticas para la conservación en el trato de los expedientes y taller de primeros auxilios documentales, dirigido al  personal del archivo central.
*Se realizó en el mes de marzo 2022 una socialización del instructivo de inspección y mantenimiento, con el personal de FAMOC y una  socialización del instructivo de limpieza en espacios de archivo, para el personal de la nueva empresa de aseo ASESIN</t>
  </si>
  <si>
    <t>1.Informe primer  trimestre ejecución  Plan de Conservación Documental , asi mismo en el siguiente link se podrá acceder a los soportes por cada una de las estrategias 
https://uaermv-my.sharepoint.com/:f:/g/personal/gloria_rojas_umv_gov_co/EhigAohGvApOmx4KeN2I2z8BMXQt1KikPVsjfL5k3NyYeA?e=kf3Pnd</t>
  </si>
  <si>
    <t>Con relación a la implementación del Plan de Conservación Documental se adelantaron las siguientes acciones:  se genero informe informe mediante el cual se describen  las necesidades del mantenimiento correctivo y preventivo en los archivos de la Sede de Producción, asi mismo, se realizó  el mantenimiento de los sistemas de  aires y   el cambio de los filtros,  asi como mantenimientos preventivos para la estantería de la bodega de Archivo Central. Se adelantaron las actualizaciones tanto en el formato de registro e inspección de archivos y mobiliarios, así como la modificación pertinente en Manual de inspección y mantenimiento para las instalaciones físicas de espacios para custodia de archivos,  y se formularon las fichas técnicas para los procesos de fumigación y limpieza de estantería de  las unidades de almacenamiento y conservación de documentos almacenados en el archivo  central.
Para el tema limpieza de espacios se adelantaron jornadas de limpieza en pisos, estantes,  pasillos, manijas, se lleva a cabo por cronograma para cada fin de mes, con ayuda del  personal de servicios generales y en coordinación con el área de recursos físicos en las  tres sedes en los espacios que contienen el archivo.
Con respecto a la estrategia No 3 se adelantó en el mes de febrero el cambio de 1881  unidades de conservación relacionadas con carpetas para los contratos de la vigencia 2016,  en el mes de mayo se cambiaron 52 carpetas con 4 cajas de los contratos vigencia 2019 y  para el proceso de Talento Humano se cambiaron 14 carpetas y 3 cajas.
En el desarrollo de la estrategia No 4 relacionada con el proyecto de reconocimiento de los  documentos en soporte físico y analógico se actualizó una matriz, en donde se identifican  uno a uno los soportes, en serie, subserie, la unidad de almacenamiento del medio óptico,  el estado de conservación del mismo y un registro fotográfico que permite evidenciar la  situación encontrada, logrando el levantamiento del diagnóstico de medios ópticos y  magnéticos del fondo SOP, Archivo Central en especial serie contratos vigencias 2007- 2019. En esta estrategia también cabe resaltar la labor que se realizó en primeros auxilios  documentales y procesos de conservación-restauración, los cuales se lleva un conteo  aproximado de 200 folios a lo largo del semestre en curso.
En lo concerniente, con la estrategia No 5 se elaboró y adoptó por acto administrativo el SIC- Resolución No 150 del 28 de marzo de 2022, mediante la cual se acogen los dos
planes componentes del SIC, el Plan de conservación Documental y el Plan de Preservación Digital a Largo Plazo, aprobados por el comité institucional de Gestión y
Desempeño MIPG. A sí mismo, el Sistema Integrado de Conservación fue socializado el día 5 de abril del presente año a través de Microsoft Teams a todos los colaboradores de
la Entidad. Finalmente, como acciones complementarias se han generado: video clip con los tips de conservación documental, el podcast de cuidados documentales y la divulgación de los protocolos de emergencias. También se socializó el manual de inspección y mantenimiento de archivos, el instructivo para la limpieza de depósitos y saneamiento ambiental, la Inducción y reinducción con el impacto que generan los archivos en la salud, se adelantó la divulgación de las buenas prácticas para la conservación en el trato de los expedientes y taller de primeros auxilios documentales.</t>
  </si>
  <si>
    <t>1.Informe primer  semestre ejecución SIC -  Plan de Conservación Documental , asi mismo en el siguiente link se podrá acceder a los soportes por cada una de las estrategias 
C:\Users\diana.reay\OneDrive - uaermv\2. GDOC PLANEACIÓN ESTRATÉGICA\3.GDOC PLANEACIÓN 2022\001.PLAN DE ACCIÓN\2.SEGUNDO TRIMESTRE\8.GDOC 2DO TRIMESTRE SOPORTES</t>
  </si>
  <si>
    <t xml:space="preserve">Actualizar el Sistema Integrado de Conservación acorde con las necesidades identificadas por el proceso. 
</t>
  </si>
  <si>
    <t>Implementar Plan de Conservación Documental - SIC acorde con el cronograma establecido.</t>
  </si>
  <si>
    <t>Implementar Plan de Preservación Digital a Largo Plazo- SIC acorde con el cronograma establecido.</t>
  </si>
  <si>
    <t xml:space="preserve"> 
De acuerdo a  las actividades definidas en el plan de trabajo del Plan de Preservación Digital , relacionadas con la implementación de las estrategias de preservación se avanzó en las estrategías  de  identificacion, renovacion de medios, catalogo de formatos y metadatos.</t>
  </si>
  <si>
    <t>Matriz avance plan de trabajo Plan de preservación digital
https://uaermv-my.sharepoint.com/:f:/g/personal/diana_reay_umv_gov_co/EuLPc5yF565KsM_U0tUBk18BSvoVvX6IWlHgkIwV3U0TpQ?e=eCl8Ic</t>
  </si>
  <si>
    <t xml:space="preserve"> Con respecto a la implementación del Plan de Preservación Digital ,  se avanzo en las siguientes acciones relacionadas con el desarrollo  de las estrategias de preservación digital asi: para la estrategia 1 identificación de documentos electrónicos a preservar, se revisaron  los 
instrumentos archivísticos TRD, TVD, Cuadros de Clasificación y Cuadros de  caracterización documental para identificar las series y tipologías documentales incluidas  en el alcance de la política de preservación. Este ejercicio además se complementó con la  participación en las mesas de trabajo desarrolladas con cada una de las oficinas  productoras para la actualización de sus TRD y la organización de los inventarios de gestión que deben estar organizados para los procesos de transferencias primarias.
Para la estrategia No 2 se elaboró el catalogo de formatos para preservación de la entidad, acorde con las recomendaciones del Archivo General de la Nación y Archivo de Bogotá. Para el caso de la estrategia de renovación de medios, se adelanto el proceso de identificación de medios para ello se  realizó el análisis de contexto para la elaboración del plan como tambien se gestionaron  mesas de trabajo  con las  oficinas productoras y como producto final  se elaboró el programa de renovación de medios de la entidad, el cual se encuentra en revisión por parte del proceso de TI. 
En lo concerniente, con la estrategia 4, se elaboró esquema de Metadatos para la UAERMV  requerido para el proceso de preservación digital.
este documento  será presentado al Comité Institucional de Gestión y Desempeño en el mes de julio  para su aprobación.
En lo referente con las estrategias Integridad, Aseguramiento, Repositorio de transición  para transferencias primarias electrónicas e Implementación del repositorio de preservación su ejecución está prevista a partir del segundo semestre 2022.</t>
  </si>
  <si>
    <t>1.Informe primer  semestre ejecución SIC -  Plan de preservación digital a largo plazo , asi mismo en el siguiente link se podrá acceder a los soportes por cada una de las estrategias 
C:\Users\diana.reay\OneDrive - uaermv\2. GDOC PLANEACIÓN ESTRATÉGICA\3.GDOC PLANEACIÓN 2022\001.PLAN DE ACCIÓN\2.SEGUNDO TRIMESTRE\8.GDOC 2DO TRIMESTRE SOPORTES</t>
  </si>
  <si>
    <t xml:space="preserve">DOCUMENTO CIERRE PROYECTO ORFEO </t>
  </si>
  <si>
    <t xml:space="preserve">Un Documento cierre Proyecto Orfeo </t>
  </si>
  <si>
    <t xml:space="preserve">Diseñar la planeación del Proyecto Orfeo </t>
  </si>
  <si>
    <t>Durante el periodo se realizaron mesas de trabajo en conjunto con el proceso SIT para la formalización de las actividades y desarrollos 2022. Para lo cual se elaboró plan de trabajo y como entegable se formuló la matriz para los desarrollos propios de la Entidad, como también los servicios faltantes del Modelo de Requisitos para el SGDEA. Asi mismo, se generó el acta de constitución del Proyecto mediante la cual se definen lso objetivos , el alcance, los entregables y responsables, asi como el  cronograma de actividades, matriz de EDT (eestructura del desglose de actividades del proyecto Orfeo fase 5), matriz de interesados, matriz de riesgos, matriz de roles y responsables y organigrama, insumos necesarios para la fase incial del Proyecto Orfeo Fase 5.</t>
  </si>
  <si>
    <t>CRONOGRAMA DE PLANEACIÓN , ACTA DE CONSTITUCIÓN. FASE 5 DE ORFEO 
https://uaermv-my.sharepoint.com/:f:/g/personal/diana_reay_umv_gov_co/EuLPc5yF565KsM_U0tUBk18BSvoVvX6IWlHgkIwV3U0TpQ?e=eCl8Ic</t>
  </si>
  <si>
    <t xml:space="preserve">Implementar el 40%  las funcionalidades del  Proyecto ORFEO en conjunto con el proceso de TI de conformidad con el Plan Institucional de Archivos PINAR </t>
  </si>
  <si>
    <t xml:space="preserve">
31/12/2024</t>
  </si>
  <si>
    <t>Respecto a la implementación del proyecto Orfeo Fase V, previsto a ejecutar entre los  meses de marzo y diciembre de 2022, y el cual busca implementar mejoras funcionales y técnicas al Sistema de Gestión Documental Orfeo; se realizó el levantamiento de los  requerimientos para los siguientes desarrollos: Control de calidad de GTS; Módulo de los  Inventarios Documentales; Cargue de documentos que no se hayan generado en el  SGDEA-ORFEO (repositorio); Requerimiento módulo de Envíos y devoluciones; Modulo  Transferencias Primarias; Índice electrónico; Mejoras módulo de Anulados. También se realizó la evaluación frente al modelo de requisitos para un SGDEA  evidenciando un avance del 10% a la fecha en la mejora del cumplimiento de los requisitos,  además, se levantaron los requerimientos técnicos de las solicitudes realizadas por las 
dependencias en cuanto a mejoras del sistema para ciertos tramites de documentos y los  requerimientos para el cumplimiento total del modelo de requisitos.</t>
  </si>
  <si>
    <t>Matriz requerimientos Orfeo Fase V
C:\Users\diana.reay\OneDrive - uaermv\2. GDOC PLANEACIÓN ESTRATÉGICA\3.GDOC PLANEACIÓN 2022\001.PLAN DE ACCIÓN\2.SEGUNDO TRIMESTRE\8.GDOC 2DO TRIMESTRE SOPORTES</t>
  </si>
  <si>
    <t xml:space="preserve">Presentar documento  de cierre  del proyecto Orfeo </t>
  </si>
  <si>
    <t>Actividad prevista a desarrollar a partir del cuarto  trimestre 2022</t>
  </si>
  <si>
    <t>TABLA DE VALORACIÓN DOCUMENTAL TVD SOP</t>
  </si>
  <si>
    <t xml:space="preserve">Una Tabla de Valoración Documental FDA -SOP </t>
  </si>
  <si>
    <t xml:space="preserve">
30/11/2024</t>
  </si>
  <si>
    <t>Actividad prevista a desarrollar a partir del tercer  trimestre 2022</t>
  </si>
  <si>
    <t>Borrador Plan de trabajo ajustes TVD-SOP 
https://uaermv-my.sharepoint.com/:f:/g/personal/diana_reay_umv_gov_co/ErF_NwWCS6BMkDmvl01fVp8BbC90BD1SCNfOuwMUvjkJmg?e=eXupkX</t>
  </si>
  <si>
    <t xml:space="preserve">PLAN DE TRANSFERENCIAS SECUNDARIAS </t>
  </si>
  <si>
    <t xml:space="preserve">Un Plan de Transferencias secundarias </t>
  </si>
  <si>
    <t xml:space="preserve">Elaborar plan de transferencias secundarias </t>
  </si>
  <si>
    <t>Para el primer trimestre se realizó la organizacion y digitalizacion de las Historias Laborales activas de la entidad, con un avance del 75% vs el volumen documental que se recepciono que corresponde al 5 mtsl</t>
  </si>
  <si>
    <t>FUID HISTORIAS LABORALES
https://uaermv-my.sharepoint.com/:f:/g/personal/diana_reay_umv_gov_co/EuLPc5yF565KsM_U0tUBk18BSvoVvX6IWlHgkIwV3U0TpQ?e=eCl8Ic</t>
  </si>
  <si>
    <t>Durante el periodo se avanzó en  la clasificación y  organización  de las historias laborales iIncorporando y digitalizando la documentación que envía la oficina de gestión al archivo central para un total de  248 Expedientes  y  13.462 Folios.</t>
  </si>
  <si>
    <t xml:space="preserve">FUID HISTORIAS LABORALES
C:\Users\diana.reay\OneDrive - uaermv\2. GDOC PLANEACIÓN ESTRATÉGICA\3.GDOC PLANEACIÓN 2022\001.PLAN DE ACCIÓN\2.SEGUNDO TRIMESTRE\8.GDOC 2DO TRIMESTRE SOPORTES
</t>
  </si>
  <si>
    <t>https://uaermv-my.sharepoint.com/:f:/g/personal/diana_reay_umv_gov_co/EsCx5e5YWNxKrIuhdvY6PiEBRzudTJQ9HxE3N50P-rCmfA?e=meGHf0</t>
  </si>
  <si>
    <t>Identificar series y subseries de conservación permanente de acuerdo a las TRD convalidadas</t>
  </si>
  <si>
    <t>Durante el periodo se organizó y clasificó la documentación del Fondo Documental 1292 correspondiente a 4641 registros, es decir,  707 Cajas 707 referentes a  176.75 metros lineales.</t>
  </si>
  <si>
    <t xml:space="preserve"> FUID DE LA ORGANIZACIÓN DEL CONVENIO 1292 
https://uaermv-my.sharepoint.com/:f:/g/personal/diana_reay_umv_gov_co/EuLPc5yF565KsM_U0tUBk18BSvoVvX6IWlHgkIwV3U0TpQ?e=eCl8Ic</t>
  </si>
  <si>
    <t xml:space="preserve">Para el segundo trimestre se  realizó la elaboración del inventario documental FUID en estado natural del último lote , así mismo se enviaron a posición 371 Unidades de almacenamiento  y 2.411  Unidades documentales de  la serie documental contratos.   
*Se realiza cotejo de la documentación del  ultimo lote del convenio 1292 , identificando 4 unidades de almacenamiento  y 33 unidades documentales  para realizar la inclusión  a los contratos de vigencias 2012 a 2015.
</t>
  </si>
  <si>
    <t xml:space="preserve"> FUID DE LA ORGANIZACIÓN DEL CONVENIO 1292 
C:\Users\diana.reay\OneDrive - uaermv\2. GDOC PLANEACIÓN ESTRATÉGICA\3.GDOC PLANEACIÓN 2022\001.PLAN DE ACCIÓN\2.SEGUNDO TRIMESTRE\8.GDOC 2DO TRIMESTRE SOPORTES
</t>
  </si>
  <si>
    <t>Oficina de Tecnologías de la Información</t>
  </si>
  <si>
    <t>4.ESTRATEGIA Y GOBIERNO DE TI</t>
  </si>
  <si>
    <t>2. Diseñar e implementar una estrategia de innovación que permita hacer más eficiente la gestión de la Unidad.</t>
  </si>
  <si>
    <t>Realizar 4 actualizaciones del plan estratégico de tecnologías de la información - PETI de la UAERMV</t>
  </si>
  <si>
    <t>11.Gobierno Digital</t>
  </si>
  <si>
    <t>Estrategia de Gobierno Digital Implementada</t>
  </si>
  <si>
    <t>Realizar la etapa de planeación del Proyecto de Fortalecimiento de la Política de Gobierno Digital y Seguridad Digital - Fase 7.</t>
  </si>
  <si>
    <t>Realizar seguimiento quincenal a la implementación del Proyecto de Fortalecimiento de la Política de Gobierno Digital y Seguridad Digital - Fase 7.</t>
  </si>
  <si>
    <t>Realizar seguimiento trimestral al portafolio de proyectos consignados en el PETI. </t>
  </si>
  <si>
    <t>Implementar 50 funcionalidades en cinco (5) de los sistemas de información de la UAERMV</t>
  </si>
  <si>
    <t>Sistemas de información Actualizados y/o Desarrollados.</t>
  </si>
  <si>
    <t>Implementar en el sistema SIGMA el procedieminto PR-012 (buscar en sisgestion el nombre)</t>
  </si>
  <si>
    <t>Implementar en el sistema SIGMA el flujo alterno de PABAS (Parcheos - Bacheos) SIGMA</t>
  </si>
  <si>
    <t>Implementar en el sistema SIGMA georeferenciacion de unidades de muestreo.  SIGMA</t>
  </si>
  <si>
    <t>Implementar en el sistema Caliope la funcionalidad de certificados a contratistas</t>
  </si>
  <si>
    <t>Implementar en el sistema Orfeo el módulo de Inventario Documental</t>
  </si>
  <si>
    <t>Implementar en el sistema Orfeo lam funcionalidad para Identificación de Documento Digital Nativo o Digitalizado</t>
  </si>
  <si>
    <t>Implementar en el sistema Orfeo el módulo de Cargue Documentos</t>
  </si>
  <si>
    <t>Aumentar en 50 puntos porcentuales el nivel de modernización de la infraestructura tecnológica de la UAERMV.</t>
  </si>
  <si>
    <t xml:space="preserve">Modernización tecnológica del UAERMV </t>
  </si>
  <si>
    <t>Realizar el seguimiento a la infraestructura tecnológica de la Entidad. Primer Cuatrimestre</t>
  </si>
  <si>
    <t>Seguimiento, soporte administración y atención de la mesa de ayuda. Primer trimestre</t>
  </si>
  <si>
    <t>Ejecutar las actividades del plan de mantenimiento. Primer Cuatrimestre.</t>
  </si>
  <si>
    <t xml:space="preserve">Planificar las adquisiciones para fortalecer la infraestructura tecnológica </t>
  </si>
  <si>
    <t>Gerencia de Producción</t>
  </si>
  <si>
    <t>7.PRODUCCIÓN DE MEZCLA</t>
  </si>
  <si>
    <t>1. Verificar la coordinacion de la produccion y suministro de las mezclas e insumos solicitados para las intervenciones de la entidad acorde con las metas institucionales</t>
  </si>
  <si>
    <t>actas de mesas de trabajo realizadas</t>
  </si>
  <si>
    <t>1. Realizar 1 mesa de trabajo semestral para verificar las necesidades de producción de mezclas, materias primas e insumos para las intervenciones a realizar por la entidad y clientes externos en el marco del Plan de desarrollo Distrital.</t>
  </si>
  <si>
    <t>2. Realizar  1 mesa de trabajo semestral para verificar las necesidades de producción de mezclas, materias primas e insumos para las intervenciones a realizar por la entidad  y clientes externos en el marco del Plan de desarrollo Distrital.</t>
  </si>
  <si>
    <t>3. Realizar 6 mesas de trabajo durante el semestre, donde  se revise la planeación y seguimiento a los procesos contractuales que cubran las necesidades para la producción de mezclas y suministro de materias primas e insumos para el desarrollo de las intervenciones de la entidad</t>
  </si>
  <si>
    <t>4. Realizar 6 mesas de trabajo durante el semestre, donde  se revise la planeación y seguimiento a los procesos contractuales que cubran las necesidades para la producción de mezclas y suministro de materias primas e insumos para el desarrollo de las intervenciones de la entidad</t>
  </si>
  <si>
    <t>2. Verificación del cumplimiento de los puntos de control en la ejecución de los procedimientos a cargo de la Gerencia de Producción.</t>
  </si>
  <si>
    <t>1. Realizar minimo 1 mesa de trabajo semestral donde se realice seguimiento de los costos de la producción  y/o a los contratos asociados a la cadena de abastecimiento en el Comité de Planificación, Producción e Intervención de la Unidad Administrativa Especial de Rehabilitación y Mantenimiento Vial</t>
  </si>
  <si>
    <t>Informe de seguimiento</t>
  </si>
  <si>
    <r>
      <t xml:space="preserve">Realizar seguimiento y control  a la calidad de los segmentos viales en ejecución y ejecutados por la Subdirección de Intervención de la Infraestructura durante el </t>
    </r>
    <r>
      <rPr>
        <b/>
        <sz val="11"/>
        <rFont val="Calibri"/>
        <family val="2"/>
        <scheme val="minor"/>
      </rPr>
      <t>primer</t>
    </r>
    <r>
      <rPr>
        <sz val="11"/>
        <rFont val="Calibri"/>
        <family val="2"/>
        <scheme val="minor"/>
      </rPr>
      <t xml:space="preserve"> trimestre de la vigencia, acorde a los instructivos de intervención y al diseño propuesto de la Malla Vial Local e Intermedia.</t>
    </r>
  </si>
  <si>
    <r>
      <t xml:space="preserve">Realizar seguimiento y control  a la calidad de los segmentos viales en ejecución y ejecutados por la Subdirección de Intervención de la Infraestructura durante el </t>
    </r>
    <r>
      <rPr>
        <b/>
        <sz val="11"/>
        <rFont val="Calibri"/>
        <family val="2"/>
        <scheme val="minor"/>
      </rPr>
      <t>segundo</t>
    </r>
    <r>
      <rPr>
        <sz val="11"/>
        <rFont val="Calibri"/>
        <family val="2"/>
        <scheme val="minor"/>
      </rPr>
      <t xml:space="preserve"> trimestre de la vigencia, acorde a los instructivos de intervención y al diseño propuesto de la Malla Vial Local e Intermedia.</t>
    </r>
  </si>
  <si>
    <r>
      <t xml:space="preserve">Realizar seguimiento y control  a la calidad de los segmentos viales en ejecución y ejecutados por la Subdirección de Intervención de la Infraestructura durante el </t>
    </r>
    <r>
      <rPr>
        <b/>
        <sz val="11"/>
        <rFont val="Calibri"/>
        <family val="2"/>
        <scheme val="minor"/>
      </rPr>
      <t>tercer</t>
    </r>
    <r>
      <rPr>
        <sz val="11"/>
        <rFont val="Calibri"/>
        <family val="2"/>
        <scheme val="minor"/>
      </rPr>
      <t xml:space="preserve"> trimestre de la vigencia, acorde a los instructivos de intervención y al diseño propuesto de la Malla Vial Local e Intermedia.</t>
    </r>
  </si>
  <si>
    <r>
      <t xml:space="preserve">Realizar seguimiento y control  a la calidad de los segmentos viales en ejecución y ejecutados por la Subdirección de Intervención de la Infraestructura durante el </t>
    </r>
    <r>
      <rPr>
        <b/>
        <sz val="11"/>
        <rFont val="Calibri"/>
        <family val="2"/>
        <scheme val="minor"/>
      </rPr>
      <t>cuarto</t>
    </r>
    <r>
      <rPr>
        <sz val="11"/>
        <rFont val="Calibri"/>
        <family val="2"/>
        <scheme val="minor"/>
      </rPr>
      <t xml:space="preserve"> trimestre de la vigencia, acorde a los instructivos de intervención y al diseño propuesto de la Malla Vial Local e Intermedia.</t>
    </r>
  </si>
  <si>
    <t>SIGMA 
Hojas de vida</t>
  </si>
  <si>
    <r>
      <t xml:space="preserve">Reportar oportunamente las cantidades de insumos utilizados por segmento vial ejecutado en el aplicativo SIGMA durante el </t>
    </r>
    <r>
      <rPr>
        <b/>
        <sz val="11"/>
        <rFont val="Calibri"/>
        <family val="2"/>
        <scheme val="minor"/>
      </rPr>
      <t>primer</t>
    </r>
    <r>
      <rPr>
        <sz val="11"/>
        <rFont val="Calibri"/>
        <family val="2"/>
        <scheme val="minor"/>
      </rPr>
      <t xml:space="preserve"> trimestre de la vigencia. Consolidar los documentos de las hojas de vida.</t>
    </r>
  </si>
  <si>
    <r>
      <t xml:space="preserve">Reportar oportunamente las cantidades de insumos utilizados por segmento vial ejecutado en el aplicativo SIGMA durante el </t>
    </r>
    <r>
      <rPr>
        <b/>
        <sz val="11"/>
        <rFont val="Calibri"/>
        <family val="2"/>
        <scheme val="minor"/>
      </rPr>
      <t xml:space="preserve">segundo </t>
    </r>
    <r>
      <rPr>
        <sz val="11"/>
        <rFont val="Calibri"/>
        <family val="2"/>
        <scheme val="minor"/>
      </rPr>
      <t>trimestre de la vigencia. Consolidar los documentos de las hojas de vida</t>
    </r>
  </si>
  <si>
    <r>
      <t xml:space="preserve">Reportar oportunamente las cantidades de insumos utilizados por segmento vial ejecutado en el aplicativo SIGMA durante el </t>
    </r>
    <r>
      <rPr>
        <b/>
        <sz val="11"/>
        <rFont val="Calibri"/>
        <family val="2"/>
        <scheme val="minor"/>
      </rPr>
      <t xml:space="preserve">tercer </t>
    </r>
    <r>
      <rPr>
        <sz val="11"/>
        <rFont val="Calibri"/>
        <family val="2"/>
        <scheme val="minor"/>
      </rPr>
      <t>trimestre de la vigencia. Consolidar los documentos de las hojas de vida</t>
    </r>
  </si>
  <si>
    <r>
      <t xml:space="preserve">Reportar oportunamente las cantidades de insumos utilizados por segmento vial ejecutado en el aplicativo SIGMA durante el </t>
    </r>
    <r>
      <rPr>
        <b/>
        <sz val="11"/>
        <rFont val="Calibri"/>
        <family val="2"/>
        <scheme val="minor"/>
      </rPr>
      <t xml:space="preserve">cuarto </t>
    </r>
    <r>
      <rPr>
        <sz val="11"/>
        <rFont val="Calibri"/>
        <family val="2"/>
        <scheme val="minor"/>
      </rPr>
      <t>trimestre de la vigencia. Consolidar los documentos de las hojas de vida</t>
    </r>
  </si>
  <si>
    <r>
      <t xml:space="preserve">Realizar la programación y su  seguimiento a la intervención, por Estrategias,  tipos de intervención y territorialización  con base en los reportes de segmentos ejecutados, con corte al </t>
    </r>
    <r>
      <rPr>
        <b/>
        <sz val="11"/>
        <rFont val="Calibri"/>
        <family val="2"/>
        <scheme val="minor"/>
      </rPr>
      <t>primer</t>
    </r>
    <r>
      <rPr>
        <sz val="11"/>
        <rFont val="Calibri"/>
        <family val="2"/>
        <scheme val="minor"/>
      </rPr>
      <t xml:space="preserve"> trimestre de la vigencia entre enero y marzo.</t>
    </r>
  </si>
  <si>
    <r>
      <t xml:space="preserve">Realizar la programación y su  seguimiento a la intervención, por Estrategias,  tipos de intervención y territorialización  con base en los reportes de segmentos ejecutados, con corte al </t>
    </r>
    <r>
      <rPr>
        <b/>
        <sz val="11"/>
        <rFont val="Calibri"/>
        <family val="2"/>
        <scheme val="minor"/>
      </rPr>
      <t>segundo</t>
    </r>
    <r>
      <rPr>
        <sz val="11"/>
        <rFont val="Calibri"/>
        <family val="2"/>
        <scheme val="minor"/>
      </rPr>
      <t xml:space="preserve"> trimestre de la vigencia entre abril y junio.</t>
    </r>
  </si>
  <si>
    <r>
      <t xml:space="preserve">Realizar la programación y su  seguimiento a la intervención, por Estrategias,  tipos de intervención y territorialización  con base en los reportes de segmentos ejecutados, con corte al </t>
    </r>
    <r>
      <rPr>
        <b/>
        <sz val="11"/>
        <rFont val="Calibri"/>
        <family val="2"/>
        <scheme val="minor"/>
      </rPr>
      <t>tercer</t>
    </r>
    <r>
      <rPr>
        <sz val="11"/>
        <rFont val="Calibri"/>
        <family val="2"/>
        <scheme val="minor"/>
      </rPr>
      <t xml:space="preserve"> trimestre de la vigencia entre julio y septiembre.</t>
    </r>
  </si>
  <si>
    <r>
      <t xml:space="preserve">Realizar la programación y su  seguimiento a la intervención, por Estrategias,  tipos de intervención y territorialización  con base en los reportes de segmentos ejecutados, con corte al </t>
    </r>
    <r>
      <rPr>
        <b/>
        <sz val="11"/>
        <rFont val="Calibri"/>
        <family val="2"/>
        <scheme val="minor"/>
      </rPr>
      <t>cuarto</t>
    </r>
    <r>
      <rPr>
        <sz val="11"/>
        <rFont val="Calibri"/>
        <family val="2"/>
        <scheme val="minor"/>
      </rPr>
      <t xml:space="preserve"> trimestre de la vigencia entre octubre y diciembre.</t>
    </r>
  </si>
  <si>
    <r>
      <t xml:space="preserve">Realizar comité de intervención mensualmente o cuando se requiera durante el </t>
    </r>
    <r>
      <rPr>
        <b/>
        <sz val="11"/>
        <rFont val="Calibri"/>
        <family val="2"/>
        <scheme val="minor"/>
      </rPr>
      <t>primer</t>
    </r>
    <r>
      <rPr>
        <sz val="11"/>
        <rFont val="Calibri"/>
        <family val="2"/>
        <scheme val="minor"/>
      </rPr>
      <t xml:space="preserve"> trimestre de la vigencia, con el fin de hacer análisis de la gestión, seguimiento a la programación, control a la ejecución, toma de decisiones para el cumplimiento de metas con calidad.</t>
    </r>
  </si>
  <si>
    <r>
      <t xml:space="preserve">Realizar comité de intervención mensualmente o cuando se requiera durante el </t>
    </r>
    <r>
      <rPr>
        <b/>
        <sz val="11"/>
        <rFont val="Calibri"/>
        <family val="2"/>
        <scheme val="minor"/>
      </rPr>
      <t>segundo</t>
    </r>
    <r>
      <rPr>
        <sz val="11"/>
        <rFont val="Calibri"/>
        <family val="2"/>
        <scheme val="minor"/>
      </rPr>
      <t xml:space="preserve"> trimestre de la vigencia, con el fin de hacer análisis de la gestión, seguimiento a la programación, control a la ejecución, toma de decisiones para el cumplimiento de metas con calidad.</t>
    </r>
  </si>
  <si>
    <r>
      <t xml:space="preserve">Realizar comité de intervención mensualmente o cuando se requiera  durante el </t>
    </r>
    <r>
      <rPr>
        <b/>
        <sz val="11"/>
        <rFont val="Calibri"/>
        <family val="2"/>
        <scheme val="minor"/>
      </rPr>
      <t>tercer</t>
    </r>
    <r>
      <rPr>
        <sz val="11"/>
        <rFont val="Calibri"/>
        <family val="2"/>
        <scheme val="minor"/>
      </rPr>
      <t xml:space="preserve"> trimestre de la vigencia,  con el fin de hacer análisis de la gestión, seguimiento a la programación, control a la ejecución, toma de decisiones para el cumplimiento de metas con calidad.</t>
    </r>
  </si>
  <si>
    <r>
      <t xml:space="preserve">Realizar comité de intervención mensualmente o cuando se requiera durante el </t>
    </r>
    <r>
      <rPr>
        <b/>
        <sz val="11"/>
        <rFont val="Calibri"/>
        <family val="2"/>
        <scheme val="minor"/>
      </rPr>
      <t>cuarto</t>
    </r>
    <r>
      <rPr>
        <sz val="11"/>
        <rFont val="Calibri"/>
        <family val="2"/>
        <scheme val="minor"/>
      </rPr>
      <t xml:space="preserve"> trimestre de la vigencia,  con el fin de hacer análisis de la gestión, seguimiento a la programación, control a la ejecución, toma de decisiones para el cumplimiento de metas con calidad.</t>
    </r>
  </si>
  <si>
    <t>Actas de reunión y/o correo electrónico</t>
  </si>
  <si>
    <r>
      <t xml:space="preserve">Realizar sensibilizaciones o actualizaciones al personal de la Subdirección de intervención de la Infraestructura para el periodo comprendido entre enero a marzo correspondiente al </t>
    </r>
    <r>
      <rPr>
        <b/>
        <sz val="11"/>
        <rFont val="Calibri"/>
        <family val="2"/>
        <scheme val="minor"/>
      </rPr>
      <t>primer</t>
    </r>
    <r>
      <rPr>
        <sz val="11"/>
        <rFont val="Calibri"/>
        <family val="2"/>
        <scheme val="minor"/>
      </rPr>
      <t xml:space="preserve"> trimestre de la vigencia.</t>
    </r>
  </si>
  <si>
    <r>
      <t xml:space="preserve">Realizar sensibilizaciones o actualizaciones al personal de la Subdirección de intervención de la Infraestructura  para el periodo comprendido entre abril a junio correspondiente al </t>
    </r>
    <r>
      <rPr>
        <b/>
        <sz val="11"/>
        <rFont val="Calibri"/>
        <family val="2"/>
        <scheme val="minor"/>
      </rPr>
      <t>segundo</t>
    </r>
    <r>
      <rPr>
        <sz val="11"/>
        <rFont val="Calibri"/>
        <family val="2"/>
        <scheme val="minor"/>
      </rPr>
      <t xml:space="preserve"> trimestre de la vigencia.</t>
    </r>
  </si>
  <si>
    <r>
      <t xml:space="preserve">Realizar sensibilizaciones o actualizaciones al personal de la Subdirección de intervención de la Infraestructura  para el periodo comprendido entre julio a septiembre correspondiente al </t>
    </r>
    <r>
      <rPr>
        <b/>
        <sz val="11"/>
        <rFont val="Calibri"/>
        <family val="2"/>
        <scheme val="minor"/>
      </rPr>
      <t>tercer</t>
    </r>
    <r>
      <rPr>
        <sz val="11"/>
        <rFont val="Calibri"/>
        <family val="2"/>
        <scheme val="minor"/>
      </rPr>
      <t xml:space="preserve"> trimestre de la vigencia.</t>
    </r>
  </si>
  <si>
    <r>
      <t xml:space="preserve">Realizar sensibilizaciones o actualizaciones al personal de la Subdirección de intervención de la Infraestructura  para el periodo comprendido entre octubre a diciembre correspondiente al </t>
    </r>
    <r>
      <rPr>
        <b/>
        <sz val="11"/>
        <rFont val="Calibri"/>
        <family val="2"/>
        <scheme val="minor"/>
      </rPr>
      <t>cuarto</t>
    </r>
    <r>
      <rPr>
        <sz val="11"/>
        <rFont val="Calibri"/>
        <family val="2"/>
        <scheme val="minor"/>
      </rPr>
      <t xml:space="preserve"> trimestre de la vigencia.</t>
    </r>
  </si>
  <si>
    <r>
      <t xml:space="preserve">Realizar seguimiento y control a la calidad de los segmentos viales en ejecución y ejecutados por la Subdirección de Intervención de la Infraestructura durante el </t>
    </r>
    <r>
      <rPr>
        <b/>
        <sz val="11"/>
        <rFont val="Calibri"/>
        <family val="2"/>
        <scheme val="minor"/>
      </rPr>
      <t>primer</t>
    </r>
    <r>
      <rPr>
        <sz val="11"/>
        <rFont val="Calibri"/>
        <family val="2"/>
        <scheme val="minor"/>
      </rPr>
      <t xml:space="preserve"> trimestre de la vigencia, acorde al procedimiento de intervención de Espacio Público. </t>
    </r>
  </si>
  <si>
    <r>
      <t xml:space="preserve">Realizar seguimiento y control a la calidad de los segmentos viales en ejecución y ejecutados por la Subdirección de Intervención de la Infraestructura durante el </t>
    </r>
    <r>
      <rPr>
        <b/>
        <sz val="11"/>
        <rFont val="Calibri"/>
        <family val="2"/>
        <scheme val="minor"/>
      </rPr>
      <t>segundo</t>
    </r>
    <r>
      <rPr>
        <sz val="11"/>
        <rFont val="Calibri"/>
        <family val="2"/>
        <scheme val="minor"/>
      </rPr>
      <t xml:space="preserve"> trimestre de la vigencia, acorde al procedimiento de intervención de Espacio Público. </t>
    </r>
  </si>
  <si>
    <r>
      <t xml:space="preserve">Realizar seguimiento y control a la calidad de los segmentos viales en ejecución y ejecutados por la Subdirección de Intervención de la Infraestructura durante el </t>
    </r>
    <r>
      <rPr>
        <b/>
        <sz val="11"/>
        <rFont val="Calibri"/>
        <family val="2"/>
        <scheme val="minor"/>
      </rPr>
      <t>tercer</t>
    </r>
    <r>
      <rPr>
        <sz val="11"/>
        <rFont val="Calibri"/>
        <family val="2"/>
        <scheme val="minor"/>
      </rPr>
      <t xml:space="preserve"> trimestre de la vigencia, acorde al procedimiento de intervención de Espacio Público. </t>
    </r>
  </si>
  <si>
    <r>
      <t xml:space="preserve">Realizar seguimiento y control a la calidad de los segmentos viales en ejecución y ejecutados por la Subdirección de Intervención de la Infraestructura durante el </t>
    </r>
    <r>
      <rPr>
        <b/>
        <sz val="11"/>
        <rFont val="Calibri"/>
        <family val="2"/>
        <scheme val="minor"/>
      </rPr>
      <t>cuarto</t>
    </r>
    <r>
      <rPr>
        <sz val="11"/>
        <rFont val="Calibri"/>
        <family val="2"/>
        <scheme val="minor"/>
      </rPr>
      <t xml:space="preserve"> trimestre de la vigencia, acorde al procedimiento de intervención de Espacio Público. </t>
    </r>
  </si>
  <si>
    <t>Realizar las sensibilizaciones programadas para el primer trimestre en Desarrollo Sostenible, inclusivo y seguro.</t>
  </si>
  <si>
    <t>Realizar las sensibilizaciones programadas para el segundo trimestre en Desarrollo Sostenible, inclusivo y seguro.</t>
  </si>
  <si>
    <t>Realizar las sensibilizaciones programadas para el tercer trimestre en Desarrollo Sostenible, inclusivo y seguro.</t>
  </si>
  <si>
    <t>Realizar las sensibilizaciones programadas para el cuarto trimestre en Desarrollo Sostenible, inclusivo y seguro.</t>
  </si>
  <si>
    <t>Realizar una  reunión  para el primer trimestre de los coordinadores de la Gestión ambiental, social y SST para la presentación y aprobación de las acciones correctivas y las propuestas de mejora y seguimiento a las ya aprobadas.</t>
  </si>
  <si>
    <t>Realizar una  reunión para el segundo trimestre de los coordinadores de la Gestión ambiental, social y SST para la presentación y aprobación de las acciones correctivas y las propuestas de mejora y seguimiento a las ya aprobadas.</t>
  </si>
  <si>
    <t>Realizar una  reunión  para el tercer trimestre de los coordinadores de la Gestión ambiental, social y SST para la presentación y aprobación de las acciones correctivas y las propuestas de mejora y seguimiento a las ya aprobadas.</t>
  </si>
  <si>
    <t>Realizar una  reunión  para el cuarto trimestre de los coordinadores de la Gestión ambiental, social y SST para la presentación y aprobación de las acciones correctivas y las propuestas de mejora y seguimiento a las ya aprobadas.</t>
  </si>
  <si>
    <t>Oficina Asesora de Planeación</t>
  </si>
  <si>
    <t xml:space="preserve">1.DIRECCIONAMIENTO ESTRATÉGICO </t>
  </si>
  <si>
    <t xml:space="preserve">Objetivo_1 </t>
  </si>
  <si>
    <t>Implementar un (1) nuevo mecanismo de financiación   que permitan incrementar los recursos propios de la entidad.</t>
  </si>
  <si>
    <t>Plan de acción estrategia distrital de financiamiento</t>
  </si>
  <si>
    <t>Un (1) plan</t>
  </si>
  <si>
    <t xml:space="preserve">Elaborar el Plan de Acción de la estrategia distrital de financiamiento de la infraestructura del EPM. </t>
  </si>
  <si>
    <t>Participar en las mesas de formulación del Plan de Desarrollo Distrital</t>
  </si>
  <si>
    <t>Articular los lineamientos metodologicos para formular el Plan de Desarrollo Distrital.</t>
  </si>
  <si>
    <t>Formular los proyectos de inversión bajo la metodologia del DNP y SDP</t>
  </si>
  <si>
    <t>Cargar en los aplicativos oficiales los proyectos de inversión definidos por la UAERMV</t>
  </si>
  <si>
    <t>Adelantar el proceso de Armonización de acuerdo a los lineamientos establecidos.</t>
  </si>
  <si>
    <t>Definir y programar los productos, metas y resultados de acuerdo a los lineamientos establecidos.</t>
  </si>
  <si>
    <t>Asesorar la elaboración del Plan de Acción de los proyectos de inversión formulados.</t>
  </si>
  <si>
    <t>Informes de seguimiento a la ejecución de los proyectos de inversión de la entidad.</t>
  </si>
  <si>
    <t>Reporte trimestral  de SEGPLAN</t>
  </si>
  <si>
    <t>Reporte mensual  de SPI</t>
  </si>
  <si>
    <t>Documentos de seguimiento trimestral  y alerta a los proyectos de inversión.</t>
  </si>
  <si>
    <t>Mesas de trabajo trimestrales  con los equipos de trabajo designados por las gerencias de los proyectos.</t>
  </si>
  <si>
    <t>Divulgar a través de los diferentes medios de comunicación dispuestos por la entidad piezas gráficas informativas sobre el estado de los proyectos de inversión de forma trimestral.</t>
  </si>
  <si>
    <t>Matriz de seguimiento a propuestas presentadas por la entidad a convocatorias o ante posibles aliados de cooperación internacional</t>
  </si>
  <si>
    <t>Número de informes</t>
  </si>
  <si>
    <t>Implementar  las actividades asociadas la gestión de  cooperación internacional  de la entidad.</t>
  </si>
  <si>
    <t>Plan de Acción proyecto de Inversión 7859</t>
  </si>
  <si>
    <t>Realizar un (1) evento para el posicionamiento  nacional e internacional UMV</t>
  </si>
  <si>
    <t xml:space="preserve">Número eventos </t>
  </si>
  <si>
    <t>Realizar evento para el  posicionamiento nacional e internacional de la UMV.</t>
  </si>
  <si>
    <t>Realizar actualización de plataforma estratégica UAERMV</t>
  </si>
  <si>
    <t>Una (1) matriz DOFA</t>
  </si>
  <si>
    <t xml:space="preserve">Realizar análisis de capacidades Institucionales (DOFA) </t>
  </si>
  <si>
    <t>Plataforma Estratégica</t>
  </si>
  <si>
    <t>Propuesta de formulación plataforma estratégica</t>
  </si>
  <si>
    <t>Un(1) acta de CIGD</t>
  </si>
  <si>
    <t xml:space="preserve">Revisión de plataforma estratégica con alta dirección, colaboradores y partes interesadas </t>
  </si>
  <si>
    <t xml:space="preserve">Publicación Plataforma Estrtégica </t>
  </si>
  <si>
    <t xml:space="preserve">Formulación y publicación de plataforma estratégica </t>
  </si>
  <si>
    <t>Un (1) Acta y/o grabación</t>
  </si>
  <si>
    <t xml:space="preserve">Socialización de plataforma estratégica </t>
  </si>
  <si>
    <t xml:space="preserve">Tres (3) Informes de monitoreo de riesgos </t>
  </si>
  <si>
    <t>Número de informes de moniroreo</t>
  </si>
  <si>
    <t>Revisar la Política de Administración del Riesgo de gestión y corrupción, en caso de requerir ajuste se realizará la modificación.</t>
  </si>
  <si>
    <t>Programas de transparencia y ética pública</t>
  </si>
  <si>
    <t>Sensibilizar a los funcionarios y colaboradores de la Entidad sobre Riesgos y su respectivo seguimiento</t>
  </si>
  <si>
    <t>Realizar el monitoreo a los riesgos de corrupción y publicar el respectivo informe en la página web.</t>
  </si>
  <si>
    <t>Matriz de publicación de espacios de aprendizaje asociados a la Cooperación Internacional</t>
  </si>
  <si>
    <t>Una (1) matriz de publicación de espacios de aprendizaje asociados a la Cooperación Internacional</t>
  </si>
  <si>
    <t>Recopilar la oferta asociada a los espacios de aprendizaje brindados por la Cooperación Internacional</t>
  </si>
  <si>
    <t xml:space="preserve">Procedimiento de gestión del conocimiento y la innovación </t>
  </si>
  <si>
    <t>Un (1) Procedimiento de gestión del conocimiento y la innovación aprobado y publicado</t>
  </si>
  <si>
    <t>Encuentro de cultura de compartir y difundir</t>
  </si>
  <si>
    <t>Un (1) encuentro de cultura de compartir y difundir realizado y con evidencias</t>
  </si>
  <si>
    <t>Realizar un (1) encuentro de Cultura de compartir y difundir al interior de la UAERMV</t>
  </si>
  <si>
    <t>Mesas de Gestión del Conocimiento e innovación realizadas</t>
  </si>
  <si>
    <t>Dos (2) actas de reunión de mesas de Gestión del Conocimiento e innovación</t>
  </si>
  <si>
    <t>Realizar dos (2) mesas de “Gestión del Conocimiento e innovación” como instancia de apoyo al Comité Institucional de Gestión y Desempeño en la UAERMV.</t>
  </si>
  <si>
    <t>Piezas de divulgación de la estrategia difundidas por redes sociales y correo electrónico de la Entidad</t>
  </si>
  <si>
    <t>Siete (7) Piezas de divulgación de la estrategia difundidas por redes sociales y correo electrónico de la Entidad</t>
  </si>
  <si>
    <t>Desarrollar una (1)  campaña de divulgación de la  Estrategia de Gestión del Conocimiento y la Innovación en la UAERMV</t>
  </si>
  <si>
    <t>Estrategia de gestión del conocimiento actualizada y publicada</t>
  </si>
  <si>
    <t>Una (1) estrategia de gestión del conocimiento actualizada y publicada</t>
  </si>
  <si>
    <t>Actualización de la estrategia de gestión del conocimiento</t>
  </si>
  <si>
    <t>Actas de reunión de intercambios de experiencias y buenas prácticas con ciudades y países aliados para el fortalecimiento de la misionalidad</t>
  </si>
  <si>
    <t>Dos (2) actas de reunión de intercambios de experiencias y buenas prácticas con ciudades y países aliados para el fortalecimiento de la misionalidad</t>
  </si>
  <si>
    <t>Gestionar dos (2)  intercambios de experiencias y buenas prácticas con ciudades y/o países aliados para el fortalecimiento de la misionalidad.</t>
  </si>
  <si>
    <t>Inventario de conocimiento explícito de la Entidad actualizado.</t>
  </si>
  <si>
    <t>Un (1) inventario de conocimiento explícito de la Entidad actualizado.</t>
  </si>
  <si>
    <t>Actualizar el inventario de conocimientos explícitos de la Entidad</t>
  </si>
  <si>
    <t>Número de actas de reunión y/o grabaciones  de las mesas  de iniciativas de proyectos</t>
  </si>
  <si>
    <t>Reuniones de revisión de las iniciativas presentadas a la mesa de trabajo de gestión de iniciativas de proyectos</t>
  </si>
  <si>
    <t xml:space="preserve">Banco de proyectos </t>
  </si>
  <si>
    <t>Un (1) Banco de proyectos actualizado</t>
  </si>
  <si>
    <t>Registrar las iniciativas aprobadas por la mesa de trabajo de gestión de iniciativas de proyectos en el Banco de proyectos  constituido por la UAERMV</t>
  </si>
  <si>
    <t>Participación de la UAERMV en el Plan de Desarrollo Distrital 
2024 -2028</t>
  </si>
  <si>
    <t>FICHAS EBID
MGA</t>
  </si>
  <si>
    <t xml:space="preserve"> Revisar y formular proyectos de la UAERMV que puedan ser postulados a convocatorias y/o para gestionar con aliados estratégicos</t>
  </si>
  <si>
    <t xml:space="preserve"> Formular un procedimiento asociado a la gestión del conocimiento y la innovación en la Entidad bajo los lineamientos de la circular 003 de 2023 de la Dirección de Desarrollo Institucional de la Secretaría General</t>
  </si>
  <si>
    <t xml:space="preserve">Actualizar e Implementar el Programa de auditoria y control acorde con el cronograma de actividades previsto para la vigencia </t>
  </si>
  <si>
    <t xml:space="preserve">Actualizar e Implementar el Programa de documentos electrónico de archivo acorde con el cronograma de actividades previsto para la vigencia </t>
  </si>
  <si>
    <t xml:space="preserve">
30/05/2024</t>
  </si>
  <si>
    <t>Continuar con la formulación de las TVD del FDA-SOP acorde con el plan de trabajo definido para la vigencia.</t>
  </si>
  <si>
    <t>PROCESO​</t>
  </si>
  <si>
    <t>Estrategias​</t>
  </si>
  <si>
    <t>Productos ​</t>
  </si>
  <si>
    <t>Actividades ​</t>
  </si>
  <si>
    <t>1. Direccionamiento Estratégico​</t>
  </si>
  <si>
    <t>2. Comunicaciones Estratégicas​</t>
  </si>
  <si>
    <t>3. Servicio A La Ciudadanía Y Relacionamiento Con Partes Interesadas​</t>
  </si>
  <si>
    <t>4. Estrategia Y Gobierno De TI​</t>
  </si>
  <si>
    <t>5. Planificación De La Infraestructura​</t>
  </si>
  <si>
    <t>6. Gestión De Laboratorio​</t>
  </si>
  <si>
    <t>7. Producción De Mezcla​</t>
  </si>
  <si>
    <t>8. Logística Y Manejo De Maquinaria Y Equipo​</t>
  </si>
  <si>
    <t>9. Intervención De Infraestrucutura​</t>
  </si>
  <si>
    <t>10. Desarrollo Misional Y Comercialización​</t>
  </si>
  <si>
    <t>11. Gestión Jurídica​</t>
  </si>
  <si>
    <t>12. Gestión Financiera​</t>
  </si>
  <si>
    <t>13. Gestión De Recursos Físicos​</t>
  </si>
  <si>
    <t>14. Gestión Ambiental​</t>
  </si>
  <si>
    <t>15. Gestión Contractual​</t>
  </si>
  <si>
    <t>16. Gestión Documental​</t>
  </si>
  <si>
    <t>17. Gestión De Talento Humano​</t>
  </si>
  <si>
    <t>18. Control Disciplinario Interno​</t>
  </si>
  <si>
    <t>19. Control y Evaluación Institucional​</t>
  </si>
  <si>
    <t>20. Seguimiento y Monitoreo De Calidad Técnica​</t>
  </si>
  <si>
    <t>TOTAL​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</si>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</sst>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
    <numFmt numFmtId="165" formatCode="_-* #,##0\ _€_-;\-* #,##0\ _€_-;_-* &quot;-&quot;\ _€_-;_-@_-"/>
    <numFmt numFmtId="166" formatCode="0.0%"/>
  </numFmts>
  <fonts count="38" x14ac:knownFonts="1">
    <font>
      <sz val="11"/>
      <color theme="1"/>
      <name val="Calibri"/>
      <family val="2"/>
      <scheme val="minor"/>
    </font>
    <font>
      <sz val="11"/>
      <color theme="1"/>
      <name val="Calibri"/>
      <family val="2"/>
      <scheme val="minor"/>
    </font>
    <font>
      <sz val="11"/>
      <name val="Calibri"/>
      <family val="2"/>
      <scheme val="minor"/>
    </font>
    <font>
      <sz val="11"/>
      <color rgb="FF000000"/>
      <name val="Arial"/>
      <family val="2"/>
    </font>
    <font>
      <b/>
      <sz val="16"/>
      <name val="Arial"/>
      <family val="2"/>
    </font>
    <font>
      <b/>
      <sz val="14"/>
      <name val="Arial"/>
      <family val="2"/>
    </font>
    <font>
      <sz val="11"/>
      <color theme="1"/>
      <name val="Arial"/>
      <family val="2"/>
    </font>
    <font>
      <sz val="12"/>
      <color indexed="8"/>
      <name val="Arial"/>
      <family val="2"/>
    </font>
    <font>
      <b/>
      <sz val="16"/>
      <color indexed="8"/>
      <name val="Arial"/>
      <family val="2"/>
    </font>
    <font>
      <b/>
      <sz val="16"/>
      <color theme="1"/>
      <name val="Arial"/>
      <family val="2"/>
    </font>
    <font>
      <sz val="12"/>
      <color theme="1"/>
      <name val="Calibri"/>
      <family val="2"/>
      <scheme val="minor"/>
    </font>
    <font>
      <sz val="16"/>
      <color theme="1"/>
      <name val="Arial"/>
      <family val="2"/>
    </font>
    <font>
      <sz val="12"/>
      <name val="Arial"/>
      <family val="2"/>
    </font>
    <font>
      <u/>
      <sz val="11"/>
      <color theme="10"/>
      <name val="Calibri"/>
      <family val="2"/>
      <scheme val="minor"/>
    </font>
    <font>
      <i/>
      <sz val="11"/>
      <color theme="1"/>
      <name val="Calibri"/>
      <family val="2"/>
      <scheme val="minor"/>
    </font>
    <font>
      <sz val="10"/>
      <name val="Arial"/>
      <family val="2"/>
    </font>
    <font>
      <sz val="10"/>
      <color theme="1"/>
      <name val="Arial"/>
      <family val="2"/>
    </font>
    <font>
      <sz val="11"/>
      <name val="Arial"/>
      <family val="2"/>
    </font>
    <font>
      <sz val="11"/>
      <color rgb="FF000000"/>
      <name val="Calibri"/>
      <family val="2"/>
    </font>
    <font>
      <b/>
      <sz val="12"/>
      <color theme="1"/>
      <name val="Calibri"/>
      <family val="2"/>
      <scheme val="minor"/>
    </font>
    <font>
      <sz val="14"/>
      <color theme="1"/>
      <name val="Calibri"/>
      <family val="2"/>
      <scheme val="minor"/>
    </font>
    <font>
      <b/>
      <sz val="11"/>
      <color theme="1"/>
      <name val="Calibri"/>
      <family val="2"/>
      <scheme val="minor"/>
    </font>
    <font>
      <sz val="10"/>
      <name val="Arial"/>
      <family val="2"/>
    </font>
    <font>
      <sz val="12"/>
      <color theme="1"/>
      <name val="Arial Narrow"/>
      <family val="2"/>
    </font>
    <font>
      <sz val="12"/>
      <name val="Arial Narrow"/>
      <family val="2"/>
    </font>
    <font>
      <sz val="12"/>
      <color indexed="8"/>
      <name val="Arial Narrow"/>
      <family val="2"/>
    </font>
    <font>
      <b/>
      <sz val="12"/>
      <color indexed="8"/>
      <name val="Arial Narrow"/>
      <family val="2"/>
    </font>
    <font>
      <b/>
      <sz val="12"/>
      <name val="Arial Narrow"/>
      <family val="2"/>
    </font>
    <font>
      <b/>
      <sz val="12"/>
      <color theme="1"/>
      <name val="Arial Narrow"/>
      <family val="2"/>
    </font>
    <font>
      <u/>
      <sz val="11"/>
      <name val="Calibri"/>
      <family val="2"/>
      <scheme val="minor"/>
    </font>
    <font>
      <sz val="14"/>
      <color rgb="FF000000"/>
      <name val="Calibri"/>
      <family val="2"/>
    </font>
    <font>
      <b/>
      <sz val="11"/>
      <name val="Calibri"/>
      <family val="2"/>
      <scheme val="minor"/>
    </font>
    <font>
      <sz val="11"/>
      <color rgb="FF000000"/>
      <name val="Calibri"/>
      <family val="2"/>
      <scheme val="minor"/>
    </font>
    <font>
      <sz val="11"/>
      <name val="Calibri"/>
      <family val="2"/>
    </font>
    <font>
      <sz val="14"/>
      <color rgb="FF000000"/>
      <name val="Times New Roman"/>
      <family val="1"/>
    </font>
    <font>
      <b/>
      <sz val="12"/>
      <color rgb="FFFFFFFF"/>
      <name val="Arial"/>
      <family val="2"/>
    </font>
    <font>
      <sz val="14"/>
      <color rgb="FF000000"/>
      <name val="Arial"/>
      <family val="2"/>
    </font>
    <font>
      <sz val="12"/>
      <color rgb="FF000000"/>
      <name val="Arial"/>
      <family val="2"/>
    </font>
  </fonts>
  <fills count="14">
    <fill>
      <patternFill patternType="none"/>
    </fill>
    <fill>
      <patternFill patternType="gray125"/>
    </fill>
    <fill>
      <patternFill patternType="solid">
        <fgColor theme="2"/>
        <bgColor rgb="FFFDE9D9"/>
      </patternFill>
    </fill>
    <fill>
      <patternFill patternType="solid">
        <fgColor theme="0" tint="-4.9989318521683403E-2"/>
        <bgColor rgb="FFFDE9D9"/>
      </patternFill>
    </fill>
    <fill>
      <patternFill patternType="solid">
        <fgColor theme="0" tint="-0.14999847407452621"/>
        <bgColor rgb="FFFDE9D9"/>
      </patternFill>
    </fill>
    <fill>
      <patternFill patternType="solid">
        <fgColor theme="0" tint="-0.249977111117893"/>
        <bgColor indexed="64"/>
      </patternFill>
    </fill>
    <fill>
      <patternFill patternType="solid">
        <fgColor theme="0" tint="-0.34998626667073579"/>
        <bgColor rgb="FFFDE9D9"/>
      </patternFill>
    </fill>
    <fill>
      <patternFill patternType="solid">
        <fgColor theme="2" tint="-9.9978637043366805E-2"/>
        <bgColor rgb="FFFDE9D9"/>
      </patternFill>
    </fill>
    <fill>
      <patternFill patternType="solid">
        <fgColor theme="0" tint="-0.499984740745262"/>
        <bgColor rgb="FFFDE9D9"/>
      </patternFill>
    </fill>
    <fill>
      <patternFill patternType="solid">
        <fgColor theme="0" tint="-0.249977111117893"/>
        <bgColor rgb="FFFDE9D9"/>
      </patternFill>
    </fill>
    <fill>
      <patternFill patternType="solid">
        <fgColor theme="0"/>
        <bgColor indexed="64"/>
      </patternFill>
    </fill>
    <fill>
      <patternFill patternType="solid">
        <fgColor rgb="FF70AD47"/>
        <bgColor indexed="64"/>
      </patternFill>
    </fill>
    <fill>
      <patternFill patternType="solid">
        <fgColor rgb="FFEBF1E9"/>
        <bgColor indexed="64"/>
      </patternFill>
    </fill>
    <fill>
      <patternFill patternType="solid">
        <fgColor rgb="FFFFFFFF"/>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medium">
        <color rgb="FF000000"/>
      </right>
      <top/>
      <bottom/>
      <diagonal/>
    </border>
    <border>
      <left style="medium">
        <color indexed="64"/>
      </left>
      <right/>
      <top style="medium">
        <color rgb="FF000000"/>
      </top>
      <bottom/>
      <diagonal/>
    </border>
    <border>
      <left/>
      <right style="thin">
        <color indexed="64"/>
      </right>
      <top style="medium">
        <color rgb="FF000000"/>
      </top>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medium">
        <color indexed="64"/>
      </left>
      <right style="medium">
        <color indexed="64"/>
      </right>
      <top/>
      <bottom style="thin">
        <color indexed="64"/>
      </bottom>
      <diagonal/>
    </border>
  </borders>
  <cellStyleXfs count="11">
    <xf numFmtId="0" fontId="0" fillId="0" borderId="0"/>
    <xf numFmtId="41" fontId="1" fillId="0" borderId="0" applyFont="0" applyFill="0" applyBorder="0" applyAlignment="0" applyProtection="0"/>
    <xf numFmtId="9" fontId="1" fillId="0" borderId="0" applyFont="0" applyFill="0" applyBorder="0" applyAlignment="0" applyProtection="0"/>
    <xf numFmtId="41" fontId="10"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5" fillId="0" borderId="0"/>
    <xf numFmtId="165" fontId="1"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cellStyleXfs>
  <cellXfs count="956">
    <xf numFmtId="0" fontId="0" fillId="0" borderId="0" xfId="0"/>
    <xf numFmtId="0" fontId="0" fillId="0" borderId="0" xfId="0" applyProtection="1">
      <protection locked="0"/>
    </xf>
    <xf numFmtId="0" fontId="2" fillId="0" borderId="0" xfId="0" applyFont="1" applyProtection="1">
      <protection locked="0"/>
    </xf>
    <xf numFmtId="0" fontId="6" fillId="0" borderId="0" xfId="0" applyFont="1" applyProtection="1">
      <protection locked="0"/>
    </xf>
    <xf numFmtId="41" fontId="4" fillId="7" borderId="41" xfId="3"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41" fontId="5" fillId="9" borderId="17" xfId="1" applyFont="1" applyFill="1" applyBorder="1" applyAlignment="1" applyProtection="1">
      <alignment horizontal="center" vertical="center" wrapText="1"/>
      <protection locked="0"/>
    </xf>
    <xf numFmtId="41" fontId="5" fillId="9" borderId="11" xfId="1" applyFont="1" applyFill="1" applyBorder="1" applyAlignment="1" applyProtection="1">
      <alignment horizontal="center" vertical="center" wrapText="1"/>
      <protection locked="0"/>
    </xf>
    <xf numFmtId="41" fontId="5" fillId="7" borderId="44" xfId="3" applyFont="1" applyFill="1" applyBorder="1" applyAlignment="1" applyProtection="1">
      <alignment horizontal="center" vertical="center" wrapText="1"/>
      <protection locked="0"/>
    </xf>
    <xf numFmtId="41" fontId="5" fillId="8" borderId="17" xfId="3" applyFont="1" applyFill="1" applyBorder="1" applyAlignment="1" applyProtection="1">
      <alignment horizontal="center" vertical="center" wrapText="1"/>
      <protection locked="0"/>
    </xf>
    <xf numFmtId="41" fontId="5" fillId="8" borderId="19" xfId="3" applyFont="1"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7" xfId="0" applyBorder="1" applyAlignment="1" applyProtection="1">
      <alignment wrapText="1"/>
      <protection locked="0"/>
    </xf>
    <xf numFmtId="0" fontId="0" fillId="0" borderId="22" xfId="0" applyBorder="1" applyAlignment="1" applyProtection="1">
      <alignment wrapText="1"/>
      <protection locked="0"/>
    </xf>
    <xf numFmtId="0" fontId="0" fillId="0" borderId="28" xfId="0" applyBorder="1" applyAlignment="1" applyProtection="1">
      <alignment wrapText="1"/>
      <protection locked="0"/>
    </xf>
    <xf numFmtId="0" fontId="0" fillId="0" borderId="0" xfId="0" applyAlignment="1" applyProtection="1">
      <alignment wrapText="1"/>
      <protection locked="0"/>
    </xf>
    <xf numFmtId="0" fontId="0" fillId="0" borderId="3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0" xfId="0" applyBorder="1" applyAlignment="1" applyProtection="1">
      <alignment wrapText="1"/>
      <protection locked="0"/>
    </xf>
    <xf numFmtId="0" fontId="0" fillId="0" borderId="31" xfId="0" applyBorder="1" applyAlignment="1" applyProtection="1">
      <alignment wrapText="1"/>
      <protection locked="0"/>
    </xf>
    <xf numFmtId="0" fontId="0" fillId="0" borderId="32" xfId="0" applyBorder="1" applyAlignment="1" applyProtection="1">
      <alignment wrapText="1"/>
      <protection locked="0"/>
    </xf>
    <xf numFmtId="0" fontId="0" fillId="0" borderId="47" xfId="0" applyBorder="1" applyAlignment="1" applyProtection="1">
      <alignment horizontal="center" vertical="center" wrapText="1"/>
      <protection locked="0"/>
    </xf>
    <xf numFmtId="0" fontId="0" fillId="0" borderId="23" xfId="0" applyBorder="1" applyAlignment="1" applyProtection="1">
      <alignment vertical="center" wrapText="1"/>
      <protection locked="0"/>
    </xf>
    <xf numFmtId="0" fontId="2" fillId="0" borderId="49" xfId="0" applyFont="1" applyBorder="1" applyAlignment="1" applyProtection="1">
      <alignment wrapText="1"/>
      <protection locked="0"/>
    </xf>
    <xf numFmtId="0" fontId="0" fillId="0" borderId="23" xfId="0" applyBorder="1" applyAlignment="1" applyProtection="1">
      <alignment wrapText="1"/>
      <protection locked="0"/>
    </xf>
    <xf numFmtId="9" fontId="0" fillId="0" borderId="23" xfId="0" applyNumberFormat="1" applyBorder="1" applyAlignment="1" applyProtection="1">
      <alignment horizontal="center" vertical="center" wrapText="1"/>
      <protection locked="0"/>
    </xf>
    <xf numFmtId="14" fontId="0" fillId="0" borderId="23" xfId="0" applyNumberFormat="1" applyBorder="1" applyAlignment="1" applyProtection="1">
      <alignment horizontal="center" vertical="center" wrapText="1"/>
      <protection locked="0"/>
    </xf>
    <xf numFmtId="14" fontId="0" fillId="0" borderId="50" xfId="0" applyNumberFormat="1" applyBorder="1" applyAlignment="1" applyProtection="1">
      <alignment horizontal="center" vertical="center" wrapText="1"/>
      <protection locked="0"/>
    </xf>
    <xf numFmtId="0" fontId="2" fillId="0" borderId="30" xfId="0" applyFont="1" applyBorder="1" applyAlignment="1" applyProtection="1">
      <alignment wrapText="1"/>
      <protection locked="0"/>
    </xf>
    <xf numFmtId="9" fontId="0" fillId="0" borderId="31" xfId="0" applyNumberFormat="1" applyBorder="1" applyAlignment="1" applyProtection="1">
      <alignment horizontal="center" vertical="center" wrapText="1"/>
      <protection locked="0"/>
    </xf>
    <xf numFmtId="14" fontId="0" fillId="0" borderId="31" xfId="0" applyNumberFormat="1" applyBorder="1" applyAlignment="1" applyProtection="1">
      <alignment horizontal="center" vertical="center" wrapText="1"/>
      <protection locked="0"/>
    </xf>
    <xf numFmtId="14" fontId="0" fillId="0" borderId="32" xfId="0" applyNumberFormat="1" applyBorder="1" applyAlignment="1" applyProtection="1">
      <alignment horizontal="center" vertical="center" wrapText="1"/>
      <protection locked="0"/>
    </xf>
    <xf numFmtId="0" fontId="2" fillId="0" borderId="30" xfId="0" applyFont="1" applyBorder="1" applyProtection="1">
      <protection locked="0"/>
    </xf>
    <xf numFmtId="9" fontId="0" fillId="0" borderId="31" xfId="0" applyNumberFormat="1" applyBorder="1" applyAlignment="1" applyProtection="1">
      <alignment horizontal="center" vertical="center"/>
      <protection locked="0"/>
    </xf>
    <xf numFmtId="41" fontId="4" fillId="7" borderId="31" xfId="3" applyFont="1" applyFill="1" applyBorder="1" applyAlignment="1" applyProtection="1">
      <alignment horizontal="center" vertical="center" wrapText="1"/>
      <protection locked="0"/>
    </xf>
    <xf numFmtId="41" fontId="5" fillId="8" borderId="31" xfId="3"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5" fillId="4" borderId="31" xfId="0" applyFont="1" applyFill="1" applyBorder="1" applyAlignment="1" applyProtection="1">
      <alignment horizontal="center" vertical="center" wrapText="1"/>
      <protection locked="0"/>
    </xf>
    <xf numFmtId="41" fontId="5" fillId="9" borderId="31" xfId="1" applyFont="1" applyFill="1" applyBorder="1" applyAlignment="1" applyProtection="1">
      <alignment horizontal="center" vertical="center" wrapText="1"/>
      <protection locked="0"/>
    </xf>
    <xf numFmtId="41" fontId="5" fillId="6" borderId="31" xfId="3" applyFont="1" applyFill="1" applyBorder="1" applyAlignment="1" applyProtection="1">
      <alignment horizontal="center" vertical="center" wrapText="1"/>
      <protection locked="0"/>
    </xf>
    <xf numFmtId="41" fontId="5" fillId="7" borderId="31" xfId="3" applyFont="1" applyFill="1" applyBorder="1" applyAlignment="1" applyProtection="1">
      <alignment horizontal="center" vertical="center" wrapText="1"/>
      <protection locked="0"/>
    </xf>
    <xf numFmtId="0" fontId="0" fillId="0" borderId="31" xfId="0" applyBorder="1" applyAlignment="1">
      <alignment horizontal="center" vertical="center" wrapText="1"/>
    </xf>
    <xf numFmtId="9" fontId="11" fillId="0" borderId="31" xfId="0" applyNumberFormat="1" applyFont="1" applyBorder="1" applyAlignment="1" applyProtection="1">
      <alignment horizontal="center" vertical="center"/>
      <protection locked="0"/>
    </xf>
    <xf numFmtId="14" fontId="0" fillId="0" borderId="31" xfId="0" applyNumberFormat="1" applyBorder="1" applyAlignment="1" applyProtection="1">
      <alignment horizontal="center" vertical="center"/>
      <protection locked="0"/>
    </xf>
    <xf numFmtId="9" fontId="0" fillId="0" borderId="31" xfId="2" applyFont="1" applyBorder="1" applyAlignment="1" applyProtection="1">
      <alignment horizontal="center" vertical="center"/>
      <protection locked="0"/>
    </xf>
    <xf numFmtId="0" fontId="3" fillId="0" borderId="31" xfId="0" applyFont="1" applyBorder="1" applyAlignment="1">
      <alignment horizontal="justify" vertical="center" wrapText="1"/>
    </xf>
    <xf numFmtId="164" fontId="12" fillId="0" borderId="31" xfId="0" applyNumberFormat="1" applyFont="1" applyBorder="1" applyAlignment="1">
      <alignment horizontal="center" vertical="center" wrapText="1"/>
    </xf>
    <xf numFmtId="14" fontId="3" fillId="0" borderId="31" xfId="0" applyNumberFormat="1" applyFont="1" applyBorder="1" applyAlignment="1">
      <alignment horizontal="center" vertical="center" wrapText="1"/>
    </xf>
    <xf numFmtId="0" fontId="0" fillId="0" borderId="31" xfId="0" applyBorder="1" applyAlignment="1" applyProtection="1">
      <alignment vertical="center" wrapText="1"/>
      <protection locked="0"/>
    </xf>
    <xf numFmtId="0" fontId="0" fillId="0" borderId="31" xfId="0" applyBorder="1" applyAlignment="1" applyProtection="1">
      <alignment vertical="top" wrapText="1"/>
      <protection locked="0"/>
    </xf>
    <xf numFmtId="0" fontId="13" fillId="0" borderId="31" xfId="4" applyBorder="1" applyAlignment="1" applyProtection="1">
      <alignment vertical="top" wrapText="1"/>
      <protection locked="0"/>
    </xf>
    <xf numFmtId="0" fontId="0" fillId="10" borderId="31" xfId="0" applyFill="1" applyBorder="1" applyAlignment="1" applyProtection="1">
      <alignment horizontal="center" vertical="center" wrapText="1"/>
      <protection locked="0"/>
    </xf>
    <xf numFmtId="0" fontId="13" fillId="0" borderId="31" xfId="4" applyBorder="1" applyAlignment="1" applyProtection="1">
      <alignment wrapText="1"/>
      <protection locked="0"/>
    </xf>
    <xf numFmtId="14" fontId="0" fillId="0" borderId="31" xfId="0" applyNumberFormat="1" applyBorder="1" applyAlignment="1" applyProtection="1">
      <alignment vertical="center"/>
      <protection locked="0"/>
    </xf>
    <xf numFmtId="9" fontId="0" fillId="0" borderId="31" xfId="2" applyFont="1" applyBorder="1" applyAlignment="1" applyProtection="1">
      <alignment vertical="center"/>
      <protection locked="0"/>
    </xf>
    <xf numFmtId="0" fontId="13" fillId="0" borderId="31" xfId="4" applyBorder="1" applyAlignment="1">
      <alignment vertical="top" wrapText="1"/>
    </xf>
    <xf numFmtId="9" fontId="0" fillId="0" borderId="0" xfId="2" applyFont="1" applyProtection="1">
      <protection locked="0"/>
    </xf>
    <xf numFmtId="9" fontId="0" fillId="0" borderId="0" xfId="0" applyNumberFormat="1" applyProtection="1">
      <protection locked="0"/>
    </xf>
    <xf numFmtId="0" fontId="2" fillId="0" borderId="31" xfId="0" applyFont="1" applyBorder="1" applyAlignment="1" applyProtection="1">
      <alignment horizontal="justify" vertical="center" wrapText="1"/>
      <protection locked="0"/>
    </xf>
    <xf numFmtId="14" fontId="0" fillId="10" borderId="31" xfId="0" applyNumberFormat="1" applyFill="1" applyBorder="1" applyAlignment="1" applyProtection="1">
      <alignment horizontal="center" vertical="center" wrapText="1"/>
      <protection locked="0"/>
    </xf>
    <xf numFmtId="0" fontId="2" fillId="0" borderId="31" xfId="0" applyFont="1" applyBorder="1" applyAlignment="1" applyProtection="1">
      <alignment horizontal="justify" vertical="top" wrapText="1"/>
      <protection locked="0"/>
    </xf>
    <xf numFmtId="0" fontId="2" fillId="10" borderId="31" xfId="0" applyFont="1" applyFill="1" applyBorder="1" applyAlignment="1" applyProtection="1">
      <alignment horizontal="justify" vertical="top" wrapText="1"/>
      <protection locked="0"/>
    </xf>
    <xf numFmtId="0" fontId="2" fillId="0" borderId="31" xfId="0" applyFont="1" applyBorder="1" applyProtection="1">
      <protection locked="0"/>
    </xf>
    <xf numFmtId="17" fontId="0" fillId="0" borderId="31" xfId="0" applyNumberFormat="1" applyBorder="1" applyAlignment="1" applyProtection="1">
      <alignment wrapText="1"/>
      <protection locked="0"/>
    </xf>
    <xf numFmtId="0" fontId="2" fillId="0" borderId="31" xfId="0" applyFont="1" applyBorder="1" applyAlignment="1" applyProtection="1">
      <alignment vertical="top" wrapText="1"/>
      <protection locked="0"/>
    </xf>
    <xf numFmtId="0" fontId="0" fillId="0" borderId="31" xfId="0" applyBorder="1" applyAlignment="1" applyProtection="1">
      <alignment horizontal="center" vertical="top" wrapText="1"/>
      <protection locked="0"/>
    </xf>
    <xf numFmtId="0" fontId="0" fillId="0" borderId="0" xfId="0" applyAlignment="1" applyProtection="1">
      <alignment vertical="top"/>
      <protection locked="0"/>
    </xf>
    <xf numFmtId="0" fontId="0" fillId="0" borderId="49" xfId="0" applyBorder="1" applyAlignment="1" applyProtection="1">
      <alignment wrapText="1"/>
      <protection locked="0"/>
    </xf>
    <xf numFmtId="0" fontId="0" fillId="0" borderId="50" xfId="0" applyBorder="1" applyAlignment="1" applyProtection="1">
      <alignment wrapText="1"/>
      <protection locked="0"/>
    </xf>
    <xf numFmtId="0" fontId="2" fillId="0" borderId="27" xfId="0" applyFont="1" applyBorder="1" applyAlignment="1" applyProtection="1">
      <alignment wrapText="1"/>
      <protection locked="0"/>
    </xf>
    <xf numFmtId="9" fontId="0" fillId="0" borderId="22" xfId="0" applyNumberFormat="1" applyBorder="1" applyAlignment="1" applyProtection="1">
      <alignment horizontal="center" vertical="center" wrapText="1"/>
      <protection locked="0"/>
    </xf>
    <xf numFmtId="14" fontId="0" fillId="0" borderId="22" xfId="0" applyNumberFormat="1" applyBorder="1" applyAlignment="1" applyProtection="1">
      <alignment horizontal="center" vertical="center" wrapText="1"/>
      <protection locked="0"/>
    </xf>
    <xf numFmtId="14" fontId="0" fillId="0" borderId="28" xfId="0" applyNumberForma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0" fillId="0" borderId="0" xfId="0" applyAlignment="1" applyProtection="1">
      <alignment vertical="center"/>
      <protection locked="0"/>
    </xf>
    <xf numFmtId="41" fontId="5" fillId="6" borderId="31" xfId="3" applyFont="1" applyFill="1" applyBorder="1" applyAlignment="1" applyProtection="1">
      <alignment horizontal="center" vertical="center"/>
      <protection locked="0"/>
    </xf>
    <xf numFmtId="0" fontId="0" fillId="0" borderId="31" xfId="0" applyBorder="1" applyAlignment="1">
      <alignment horizontal="justify" vertical="center"/>
    </xf>
    <xf numFmtId="9" fontId="0" fillId="0" borderId="31" xfId="2" applyFont="1" applyBorder="1" applyAlignment="1" applyProtection="1">
      <alignment horizontal="center" vertical="center" wrapText="1"/>
      <protection locked="0"/>
    </xf>
    <xf numFmtId="14" fontId="18" fillId="0" borderId="31" xfId="0" applyNumberFormat="1" applyFont="1" applyBorder="1" applyAlignment="1">
      <alignment horizontal="center" vertical="center"/>
    </xf>
    <xf numFmtId="9" fontId="0" fillId="0" borderId="31" xfId="2" applyFont="1" applyBorder="1" applyAlignment="1">
      <alignment horizontal="center" vertical="center"/>
    </xf>
    <xf numFmtId="0" fontId="0" fillId="0" borderId="31" xfId="0" applyBorder="1" applyAlignment="1" applyProtection="1">
      <alignment vertical="center"/>
      <protection locked="0"/>
    </xf>
    <xf numFmtId="0" fontId="0" fillId="0" borderId="0" xfId="0" applyAlignment="1">
      <alignment vertical="center"/>
    </xf>
    <xf numFmtId="43" fontId="0" fillId="0" borderId="0" xfId="5" applyFont="1" applyFill="1" applyProtection="1">
      <protection locked="0"/>
    </xf>
    <xf numFmtId="14" fontId="0" fillId="0" borderId="0" xfId="0" applyNumberFormat="1" applyAlignment="1">
      <alignment horizontal="left"/>
    </xf>
    <xf numFmtId="9" fontId="0" fillId="0" borderId="0" xfId="2" applyFont="1" applyAlignment="1" applyProtection="1">
      <alignment horizontal="center"/>
      <protection locked="0"/>
    </xf>
    <xf numFmtId="9" fontId="0" fillId="0" borderId="0" xfId="2" applyFont="1" applyFill="1" applyAlignment="1" applyProtection="1">
      <alignment vertical="center"/>
      <protection locked="0"/>
    </xf>
    <xf numFmtId="9" fontId="0" fillId="0" borderId="0" xfId="0" applyNumberFormat="1" applyAlignment="1" applyProtection="1">
      <alignment horizontal="center"/>
      <protection locked="0"/>
    </xf>
    <xf numFmtId="0" fontId="17" fillId="0" borderId="0" xfId="0" applyFont="1" applyProtection="1">
      <protection locked="0"/>
    </xf>
    <xf numFmtId="0" fontId="5" fillId="3" borderId="58" xfId="0" applyFont="1" applyFill="1" applyBorder="1" applyAlignment="1" applyProtection="1">
      <alignment horizontal="center" vertical="center" wrapText="1"/>
      <protection locked="0"/>
    </xf>
    <xf numFmtId="0" fontId="5" fillId="4" borderId="58"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41" fontId="5" fillId="9" borderId="19" xfId="1" applyFont="1" applyFill="1" applyBorder="1" applyAlignment="1" applyProtection="1">
      <alignment horizontal="center" vertical="center" wrapText="1"/>
      <protection locked="0"/>
    </xf>
    <xf numFmtId="41" fontId="5" fillId="6" borderId="58" xfId="3" applyFont="1" applyFill="1" applyBorder="1" applyAlignment="1" applyProtection="1">
      <alignment horizontal="center" vertical="center" wrapText="1"/>
      <protection locked="0"/>
    </xf>
    <xf numFmtId="41" fontId="5" fillId="6" borderId="11" xfId="3" applyFont="1" applyFill="1" applyBorder="1" applyAlignment="1" applyProtection="1">
      <alignment horizontal="center" vertical="center" wrapText="1"/>
      <protection locked="0"/>
    </xf>
    <xf numFmtId="41" fontId="5" fillId="6" borderId="19" xfId="3" applyFont="1" applyFill="1" applyBorder="1" applyAlignment="1" applyProtection="1">
      <alignment horizontal="center" vertical="center" wrapText="1"/>
      <protection locked="0"/>
    </xf>
    <xf numFmtId="0" fontId="15" fillId="0" borderId="59" xfId="7" applyBorder="1" applyAlignment="1">
      <alignment horizontal="justify" vertical="center" wrapText="1"/>
    </xf>
    <xf numFmtId="0" fontId="16" fillId="0" borderId="22" xfId="0" applyFont="1" applyBorder="1" applyAlignment="1" applyProtection="1">
      <alignment horizontal="center" vertical="center" wrapText="1"/>
      <protection locked="0"/>
    </xf>
    <xf numFmtId="9" fontId="16" fillId="0" borderId="21" xfId="0" applyNumberFormat="1" applyFont="1" applyBorder="1" applyAlignment="1" applyProtection="1">
      <alignment horizontal="center" vertical="center" wrapText="1"/>
      <protection locked="0"/>
    </xf>
    <xf numFmtId="14" fontId="16" fillId="0" borderId="22" xfId="0" applyNumberFormat="1" applyFont="1" applyBorder="1" applyAlignment="1" applyProtection="1">
      <alignment horizontal="center" vertical="center" wrapText="1"/>
      <protection locked="0"/>
    </xf>
    <xf numFmtId="14" fontId="16" fillId="0" borderId="28"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7" xfId="0" applyFont="1" applyBorder="1" applyAlignment="1" applyProtection="1">
      <alignment wrapText="1"/>
      <protection locked="0"/>
    </xf>
    <xf numFmtId="0" fontId="6" fillId="0" borderId="22" xfId="0" applyFont="1" applyBorder="1" applyAlignment="1" applyProtection="1">
      <alignment wrapText="1"/>
      <protection locked="0"/>
    </xf>
    <xf numFmtId="0" fontId="6" fillId="0" borderId="28" xfId="0" applyFont="1" applyBorder="1" applyAlignment="1" applyProtection="1">
      <alignment wrapText="1"/>
      <protection locked="0"/>
    </xf>
    <xf numFmtId="0" fontId="6" fillId="0" borderId="0" xfId="0" applyFont="1" applyAlignment="1" applyProtection="1">
      <alignment wrapText="1"/>
      <protection locked="0"/>
    </xf>
    <xf numFmtId="0" fontId="15" fillId="0" borderId="61" xfId="7" applyBorder="1" applyAlignment="1">
      <alignment horizontal="justify" vertical="center" wrapText="1"/>
    </xf>
    <xf numFmtId="0" fontId="16" fillId="0" borderId="31" xfId="0" applyFont="1" applyBorder="1" applyAlignment="1" applyProtection="1">
      <alignment horizontal="center" vertical="center" wrapText="1"/>
      <protection locked="0"/>
    </xf>
    <xf numFmtId="9" fontId="16" fillId="0" borderId="31" xfId="0" applyNumberFormat="1" applyFont="1" applyBorder="1" applyAlignment="1" applyProtection="1">
      <alignment horizontal="center" vertical="center" wrapText="1"/>
      <protection locked="0"/>
    </xf>
    <xf numFmtId="14" fontId="16" fillId="0" borderId="31" xfId="0" applyNumberFormat="1" applyFont="1" applyBorder="1" applyAlignment="1" applyProtection="1">
      <alignment horizontal="center" vertical="center" wrapText="1"/>
      <protection locked="0"/>
    </xf>
    <xf numFmtId="14" fontId="16" fillId="0" borderId="32" xfId="0" applyNumberFormat="1"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30" xfId="0" applyFont="1" applyBorder="1" applyAlignment="1" applyProtection="1">
      <alignment wrapText="1"/>
      <protection locked="0"/>
    </xf>
    <xf numFmtId="0" fontId="6" fillId="0" borderId="31" xfId="0" applyFont="1" applyBorder="1" applyAlignment="1" applyProtection="1">
      <alignment wrapText="1"/>
      <protection locked="0"/>
    </xf>
    <xf numFmtId="0" fontId="6" fillId="0" borderId="32" xfId="0" applyFont="1" applyBorder="1" applyAlignment="1" applyProtection="1">
      <alignment wrapText="1"/>
      <protection locked="0"/>
    </xf>
    <xf numFmtId="0" fontId="15" fillId="0" borderId="62" xfId="7" applyBorder="1" applyAlignment="1">
      <alignment horizontal="justify" vertical="center" wrapText="1"/>
    </xf>
    <xf numFmtId="0" fontId="16" fillId="0" borderId="53" xfId="0" applyFont="1" applyBorder="1" applyAlignment="1" applyProtection="1">
      <alignment horizontal="center" vertical="center" wrapText="1"/>
      <protection locked="0"/>
    </xf>
    <xf numFmtId="9" fontId="16" fillId="0" borderId="23" xfId="0" applyNumberFormat="1" applyFont="1" applyBorder="1" applyAlignment="1" applyProtection="1">
      <alignment horizontal="center" vertical="center" wrapText="1"/>
      <protection locked="0"/>
    </xf>
    <xf numFmtId="14" fontId="16" fillId="0" borderId="53" xfId="0" applyNumberFormat="1" applyFont="1" applyBorder="1" applyAlignment="1" applyProtection="1">
      <alignment horizontal="center" vertical="center" wrapText="1"/>
      <protection locked="0"/>
    </xf>
    <xf numFmtId="14" fontId="16" fillId="0" borderId="63" xfId="0" applyNumberFormat="1" applyFont="1" applyBorder="1" applyAlignment="1" applyProtection="1">
      <alignment horizontal="center" vertical="center" wrapText="1"/>
      <protection locked="0"/>
    </xf>
    <xf numFmtId="0" fontId="15" fillId="0" borderId="27" xfId="0" applyFont="1" applyBorder="1" applyAlignment="1" applyProtection="1">
      <alignment vertical="center" wrapText="1"/>
      <protection locked="0"/>
    </xf>
    <xf numFmtId="0" fontId="16" fillId="0" borderId="22" xfId="0" applyFont="1" applyBorder="1" applyAlignment="1" applyProtection="1">
      <alignment wrapText="1"/>
      <protection locked="0"/>
    </xf>
    <xf numFmtId="0" fontId="15" fillId="0" borderId="30" xfId="0" applyFont="1" applyBorder="1" applyAlignment="1" applyProtection="1">
      <alignment vertical="center" wrapText="1"/>
      <protection locked="0"/>
    </xf>
    <xf numFmtId="0" fontId="16" fillId="0" borderId="31" xfId="0" applyFont="1" applyBorder="1" applyAlignment="1" applyProtection="1">
      <alignment wrapText="1"/>
      <protection locked="0"/>
    </xf>
    <xf numFmtId="0" fontId="15" fillId="0" borderId="52" xfId="0" applyFont="1" applyBorder="1" applyAlignment="1" applyProtection="1">
      <alignment vertical="center" wrapText="1"/>
      <protection locked="0"/>
    </xf>
    <xf numFmtId="0" fontId="16" fillId="0" borderId="53" xfId="0" applyFont="1" applyBorder="1" applyAlignment="1" applyProtection="1">
      <alignment wrapText="1"/>
      <protection locked="0"/>
    </xf>
    <xf numFmtId="0" fontId="15" fillId="0" borderId="31" xfId="0" applyFont="1" applyBorder="1" applyAlignment="1" applyProtection="1">
      <alignment wrapText="1"/>
      <protection locked="0"/>
    </xf>
    <xf numFmtId="0" fontId="16" fillId="0" borderId="8" xfId="0" applyFont="1" applyBorder="1" applyAlignment="1" applyProtection="1">
      <alignment wrapText="1"/>
      <protection locked="0"/>
    </xf>
    <xf numFmtId="0" fontId="15" fillId="0" borderId="31" xfId="0" applyFont="1" applyBorder="1" applyAlignment="1" applyProtection="1">
      <alignment horizontal="left" wrapText="1"/>
      <protection locked="0"/>
    </xf>
    <xf numFmtId="14" fontId="16" fillId="0" borderId="0" xfId="0" applyNumberFormat="1" applyFont="1" applyAlignment="1" applyProtection="1">
      <alignment horizontal="center"/>
      <protection locked="0"/>
    </xf>
    <xf numFmtId="0" fontId="15" fillId="0" borderId="47" xfId="0" applyFont="1" applyBorder="1" applyAlignment="1" applyProtection="1">
      <alignment wrapText="1"/>
      <protection locked="0"/>
    </xf>
    <xf numFmtId="0" fontId="16" fillId="0" borderId="18" xfId="0" applyFont="1" applyBorder="1" applyAlignment="1" applyProtection="1">
      <alignment wrapText="1"/>
      <protection locked="0"/>
    </xf>
    <xf numFmtId="9" fontId="16" fillId="0" borderId="47" xfId="0" applyNumberFormat="1" applyFont="1" applyBorder="1" applyAlignment="1" applyProtection="1">
      <alignment horizontal="center" vertical="center" wrapText="1"/>
      <protection locked="0"/>
    </xf>
    <xf numFmtId="14" fontId="16" fillId="0" borderId="47" xfId="0" applyNumberFormat="1" applyFont="1" applyBorder="1" applyAlignment="1" applyProtection="1">
      <alignment horizontal="center" vertical="center" wrapText="1"/>
      <protection locked="0"/>
    </xf>
    <xf numFmtId="14" fontId="16" fillId="0" borderId="64" xfId="0" applyNumberFormat="1" applyFont="1" applyBorder="1" applyAlignment="1" applyProtection="1">
      <alignment horizontal="center" vertical="center" wrapText="1"/>
      <protection locked="0"/>
    </xf>
    <xf numFmtId="0" fontId="0" fillId="0" borderId="22" xfId="0" applyBorder="1" applyAlignment="1" applyProtection="1">
      <alignment vertical="center" wrapText="1"/>
      <protection locked="0"/>
    </xf>
    <xf numFmtId="0" fontId="0" fillId="0" borderId="21" xfId="0" applyBorder="1" applyAlignment="1" applyProtection="1">
      <alignment wrapText="1"/>
      <protection locked="0"/>
    </xf>
    <xf numFmtId="0" fontId="2" fillId="0" borderId="30" xfId="0" applyFont="1" applyBorder="1" applyAlignment="1" applyProtection="1">
      <alignment vertical="center" wrapText="1"/>
      <protection locked="0"/>
    </xf>
    <xf numFmtId="0" fontId="2" fillId="0" borderId="49"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53" xfId="0" applyBorder="1" applyAlignment="1" applyProtection="1">
      <alignment horizontal="center" vertical="center" wrapText="1"/>
      <protection locked="0"/>
    </xf>
    <xf numFmtId="0" fontId="2" fillId="10" borderId="27" xfId="0" applyFont="1" applyFill="1" applyBorder="1" applyAlignment="1" applyProtection="1">
      <alignment vertical="center" wrapText="1"/>
      <protection locked="0"/>
    </xf>
    <xf numFmtId="0" fontId="0" fillId="0" borderId="59" xfId="0" applyBorder="1" applyAlignment="1" applyProtection="1">
      <alignment wrapText="1"/>
      <protection locked="0"/>
    </xf>
    <xf numFmtId="0" fontId="0" fillId="0" borderId="61" xfId="0" applyBorder="1" applyAlignment="1" applyProtection="1">
      <alignment wrapText="1"/>
      <protection locked="0"/>
    </xf>
    <xf numFmtId="0" fontId="2" fillId="0" borderId="30" xfId="0" applyFont="1" applyBorder="1" applyAlignment="1" applyProtection="1">
      <alignment horizontal="left" vertical="center" wrapText="1"/>
      <protection locked="0"/>
    </xf>
    <xf numFmtId="10" fontId="0" fillId="0" borderId="31" xfId="0" applyNumberFormat="1" applyBorder="1" applyAlignment="1" applyProtection="1">
      <alignment horizontal="center" vertical="center" wrapText="1"/>
      <protection locked="0"/>
    </xf>
    <xf numFmtId="0" fontId="0" fillId="0" borderId="52" xfId="0" applyBorder="1" applyAlignment="1" applyProtection="1">
      <alignment wrapText="1"/>
      <protection locked="0"/>
    </xf>
    <xf numFmtId="0" fontId="0" fillId="0" borderId="53" xfId="0" applyBorder="1" applyAlignment="1" applyProtection="1">
      <alignment wrapText="1"/>
      <protection locked="0"/>
    </xf>
    <xf numFmtId="0" fontId="0" fillId="0" borderId="63" xfId="0" applyBorder="1" applyAlignment="1" applyProtection="1">
      <alignment wrapText="1"/>
      <protection locked="0"/>
    </xf>
    <xf numFmtId="0" fontId="5" fillId="4" borderId="37" xfId="0" applyFont="1" applyFill="1" applyBorder="1" applyAlignment="1" applyProtection="1">
      <alignment horizontal="center" vertical="center" wrapText="1"/>
      <protection locked="0"/>
    </xf>
    <xf numFmtId="0" fontId="0" fillId="0" borderId="51" xfId="0" applyBorder="1" applyAlignment="1" applyProtection="1">
      <alignment wrapText="1"/>
      <protection locked="0"/>
    </xf>
    <xf numFmtId="0" fontId="0" fillId="0" borderId="47" xfId="0" applyBorder="1" applyAlignment="1" applyProtection="1">
      <alignment wrapText="1"/>
      <protection locked="0"/>
    </xf>
    <xf numFmtId="0" fontId="0" fillId="0" borderId="64" xfId="0" applyBorder="1" applyAlignment="1" applyProtection="1">
      <alignment wrapText="1"/>
      <protection locked="0"/>
    </xf>
    <xf numFmtId="0" fontId="2" fillId="0" borderId="31" xfId="0" applyFont="1" applyBorder="1" applyAlignment="1" applyProtection="1">
      <alignment horizontal="center" wrapText="1"/>
      <protection locked="0"/>
    </xf>
    <xf numFmtId="0" fontId="2" fillId="0" borderId="0" xfId="0" applyFont="1" applyAlignment="1" applyProtection="1">
      <alignment wrapText="1"/>
      <protection locked="0"/>
    </xf>
    <xf numFmtId="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165" fontId="5" fillId="9" borderId="31" xfId="8" applyFont="1" applyFill="1" applyBorder="1" applyAlignment="1" applyProtection="1">
      <alignment horizontal="center" vertical="center" wrapText="1"/>
      <protection locked="0"/>
    </xf>
    <xf numFmtId="41" fontId="4" fillId="7" borderId="22" xfId="3" applyFont="1" applyFill="1" applyBorder="1" applyAlignment="1" applyProtection="1">
      <alignment horizontal="center" vertical="center" wrapText="1"/>
      <protection locked="0"/>
    </xf>
    <xf numFmtId="41" fontId="5" fillId="8" borderId="32" xfId="3" applyFont="1" applyFill="1" applyBorder="1" applyAlignment="1" applyProtection="1">
      <alignment horizontal="center" vertical="center" wrapText="1"/>
      <protection locked="0"/>
    </xf>
    <xf numFmtId="0" fontId="6" fillId="0" borderId="30" xfId="0" applyFont="1" applyBorder="1" applyProtection="1">
      <protection locked="0"/>
    </xf>
    <xf numFmtId="9" fontId="6" fillId="0" borderId="31" xfId="2" applyFont="1" applyBorder="1" applyAlignment="1" applyProtection="1">
      <alignment horizontal="center" vertical="center"/>
      <protection locked="0"/>
    </xf>
    <xf numFmtId="14" fontId="6" fillId="0" borderId="31" xfId="0" applyNumberFormat="1" applyFont="1" applyBorder="1" applyAlignment="1" applyProtection="1">
      <alignment horizontal="center" vertical="center"/>
      <protection locked="0"/>
    </xf>
    <xf numFmtId="0" fontId="6" fillId="0" borderId="31" xfId="0" applyFont="1" applyBorder="1" applyAlignment="1" applyProtection="1">
      <alignment horizontal="center"/>
      <protection locked="0"/>
    </xf>
    <xf numFmtId="0" fontId="17" fillId="0" borderId="31" xfId="0" applyFont="1" applyBorder="1" applyAlignment="1" applyProtection="1">
      <alignment horizontal="center" vertical="center" wrapText="1"/>
      <protection locked="0"/>
    </xf>
    <xf numFmtId="9" fontId="6" fillId="0" borderId="31" xfId="0" applyNumberFormat="1" applyFont="1" applyBorder="1" applyAlignment="1" applyProtection="1">
      <alignment horizontal="center" vertical="center" wrapText="1"/>
      <protection locked="0"/>
    </xf>
    <xf numFmtId="14" fontId="6" fillId="0" borderId="31" xfId="0" applyNumberFormat="1" applyFont="1" applyBorder="1" applyAlignment="1" applyProtection="1">
      <alignment horizontal="center" vertical="center" wrapText="1"/>
      <protection locked="0"/>
    </xf>
    <xf numFmtId="0" fontId="6" fillId="0" borderId="31" xfId="0" applyFont="1" applyBorder="1" applyAlignment="1" applyProtection="1">
      <alignment horizontal="center" wrapText="1"/>
      <protection locked="0"/>
    </xf>
    <xf numFmtId="0" fontId="6" fillId="0" borderId="32" xfId="0" applyFont="1" applyBorder="1" applyAlignment="1" applyProtection="1">
      <alignment horizontal="center" wrapText="1"/>
      <protection locked="0"/>
    </xf>
    <xf numFmtId="0" fontId="6" fillId="0" borderId="52" xfId="0" applyFont="1" applyBorder="1" applyProtection="1">
      <protection locked="0"/>
    </xf>
    <xf numFmtId="0" fontId="17" fillId="0" borderId="53" xfId="0" applyFont="1" applyBorder="1" applyAlignment="1" applyProtection="1">
      <alignment horizontal="center" vertical="center" wrapText="1"/>
      <protection locked="0"/>
    </xf>
    <xf numFmtId="9" fontId="6" fillId="0" borderId="53" xfId="0" applyNumberFormat="1" applyFont="1" applyBorder="1" applyAlignment="1" applyProtection="1">
      <alignment horizontal="center" vertical="center" wrapText="1"/>
      <protection locked="0"/>
    </xf>
    <xf numFmtId="14" fontId="6" fillId="0" borderId="53" xfId="0" applyNumberFormat="1" applyFont="1" applyBorder="1" applyAlignment="1" applyProtection="1">
      <alignment horizontal="center" vertical="center" wrapText="1"/>
      <protection locked="0"/>
    </xf>
    <xf numFmtId="0" fontId="6" fillId="0" borderId="53" xfId="0" applyFont="1" applyBorder="1" applyAlignment="1" applyProtection="1">
      <alignment horizontal="center" wrapText="1"/>
      <protection locked="0"/>
    </xf>
    <xf numFmtId="0" fontId="6" fillId="0" borderId="63" xfId="0" applyFont="1" applyBorder="1" applyAlignment="1" applyProtection="1">
      <alignment horizontal="center" wrapText="1"/>
      <protection locked="0"/>
    </xf>
    <xf numFmtId="9" fontId="6" fillId="0" borderId="0" xfId="0" applyNumberFormat="1" applyFont="1" applyProtection="1">
      <protection locked="0"/>
    </xf>
    <xf numFmtId="165" fontId="5" fillId="9" borderId="17" xfId="8" applyFont="1" applyFill="1" applyBorder="1" applyAlignment="1" applyProtection="1">
      <alignment horizontal="center" vertical="center" wrapText="1"/>
      <protection locked="0"/>
    </xf>
    <xf numFmtId="165" fontId="5" fillId="9" borderId="11" xfId="8" applyFont="1" applyFill="1" applyBorder="1" applyAlignment="1" applyProtection="1">
      <alignment horizontal="center" vertical="center" wrapText="1"/>
      <protection locked="0"/>
    </xf>
    <xf numFmtId="165" fontId="5" fillId="9" borderId="19" xfId="8" applyFont="1" applyFill="1" applyBorder="1" applyAlignment="1" applyProtection="1">
      <alignment horizontal="center" vertical="center" wrapText="1"/>
      <protection locked="0"/>
    </xf>
    <xf numFmtId="9" fontId="5" fillId="6" borderId="11" xfId="2" applyFont="1" applyFill="1" applyBorder="1" applyAlignment="1" applyProtection="1">
      <alignment horizontal="center" vertical="center" wrapText="1"/>
      <protection locked="0"/>
    </xf>
    <xf numFmtId="0" fontId="2" fillId="0" borderId="55" xfId="0" applyFont="1" applyBorder="1" applyAlignment="1" applyProtection="1">
      <alignment horizontal="justify" vertical="justify" wrapText="1"/>
      <protection locked="0"/>
    </xf>
    <xf numFmtId="9" fontId="0" fillId="0" borderId="22" xfId="2" applyFont="1" applyBorder="1" applyAlignment="1" applyProtection="1">
      <alignment horizontal="center" vertical="center" wrapText="1"/>
      <protection locked="0"/>
    </xf>
    <xf numFmtId="0" fontId="2" fillId="0" borderId="53" xfId="0" applyFont="1" applyBorder="1" applyAlignment="1" applyProtection="1">
      <alignment vertical="justify" wrapText="1"/>
      <protection locked="0"/>
    </xf>
    <xf numFmtId="9" fontId="0" fillId="0" borderId="53" xfId="2" applyFont="1" applyBorder="1" applyAlignment="1" applyProtection="1">
      <alignment horizontal="center" vertical="center" wrapText="1"/>
      <protection locked="0"/>
    </xf>
    <xf numFmtId="14" fontId="0" fillId="0" borderId="53" xfId="0" applyNumberFormat="1" applyBorder="1" applyAlignment="1" applyProtection="1">
      <alignment horizontal="center" vertical="center" wrapText="1"/>
      <protection locked="0"/>
    </xf>
    <xf numFmtId="14" fontId="0" fillId="0" borderId="63" xfId="0" applyNumberFormat="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2" fillId="0" borderId="53" xfId="0" applyFont="1" applyBorder="1" applyAlignment="1" applyProtection="1">
      <alignment horizontal="justify" vertical="justify" wrapText="1"/>
      <protection locked="0"/>
    </xf>
    <xf numFmtId="0" fontId="2" fillId="0" borderId="27" xfId="0" applyFont="1" applyBorder="1" applyAlignment="1" applyProtection="1">
      <alignment horizontal="justify" vertical="center" wrapText="1"/>
      <protection locked="0"/>
    </xf>
    <xf numFmtId="0" fontId="2" fillId="0" borderId="52" xfId="0" applyFont="1" applyBorder="1" applyAlignment="1" applyProtection="1">
      <alignment horizontal="justify" vertical="center" wrapText="1"/>
      <protection locked="0"/>
    </xf>
    <xf numFmtId="0" fontId="2" fillId="0" borderId="56" xfId="0" applyFont="1" applyBorder="1" applyAlignment="1" applyProtection="1">
      <alignment horizontal="justify" vertical="center" wrapText="1"/>
      <protection locked="0"/>
    </xf>
    <xf numFmtId="0" fontId="21" fillId="0" borderId="67" xfId="0" applyFont="1" applyBorder="1" applyAlignment="1" applyProtection="1">
      <alignment horizontal="center" vertical="center"/>
      <protection locked="0"/>
    </xf>
    <xf numFmtId="0" fontId="0" fillId="0" borderId="42" xfId="0" applyBorder="1" applyAlignment="1" applyProtection="1">
      <alignment vertical="center" wrapText="1"/>
      <protection locked="0"/>
    </xf>
    <xf numFmtId="0" fontId="0" fillId="0" borderId="57" xfId="0" applyBorder="1" applyAlignment="1" applyProtection="1">
      <alignment horizontal="justify" vertical="center" wrapText="1"/>
      <protection locked="0"/>
    </xf>
    <xf numFmtId="9" fontId="0" fillId="0" borderId="57" xfId="0" applyNumberFormat="1" applyBorder="1" applyAlignment="1" applyProtection="1">
      <alignment horizontal="center" vertical="center"/>
      <protection locked="0"/>
    </xf>
    <xf numFmtId="14" fontId="0" fillId="0" borderId="57" xfId="0" applyNumberFormat="1" applyBorder="1" applyAlignment="1" applyProtection="1">
      <alignment horizontal="center" vertical="center"/>
      <protection locked="0"/>
    </xf>
    <xf numFmtId="0" fontId="0" fillId="0" borderId="57" xfId="0" applyBorder="1" applyAlignment="1" applyProtection="1">
      <alignment horizontal="center" vertical="center" wrapText="1"/>
      <protection locked="0"/>
    </xf>
    <xf numFmtId="0" fontId="0" fillId="0" borderId="42" xfId="0" applyBorder="1" applyAlignment="1" applyProtection="1">
      <alignment horizontal="center"/>
      <protection locked="0"/>
    </xf>
    <xf numFmtId="9" fontId="0" fillId="0" borderId="57" xfId="2"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56" xfId="0" applyBorder="1" applyAlignment="1" applyProtection="1">
      <alignment wrapText="1"/>
      <protection locked="0"/>
    </xf>
    <xf numFmtId="0" fontId="0" fillId="0" borderId="57" xfId="0" applyBorder="1" applyAlignment="1" applyProtection="1">
      <alignment wrapText="1"/>
      <protection locked="0"/>
    </xf>
    <xf numFmtId="0" fontId="0" fillId="0" borderId="42" xfId="0" applyBorder="1" applyAlignment="1" applyProtection="1">
      <alignment wrapText="1"/>
      <protection locked="0"/>
    </xf>
    <xf numFmtId="0" fontId="2" fillId="0" borderId="27" xfId="0" applyFont="1" applyBorder="1" applyAlignment="1" applyProtection="1">
      <alignment horizontal="justify" wrapText="1"/>
      <protection locked="0"/>
    </xf>
    <xf numFmtId="41" fontId="5" fillId="6" borderId="12" xfId="3" applyFont="1" applyFill="1" applyBorder="1" applyAlignment="1" applyProtection="1">
      <alignment horizontal="center" vertical="center" wrapText="1"/>
      <protection locked="0"/>
    </xf>
    <xf numFmtId="41" fontId="5" fillId="6" borderId="20" xfId="3" applyFont="1" applyFill="1" applyBorder="1" applyAlignment="1" applyProtection="1">
      <alignment horizontal="center" vertical="center" wrapText="1"/>
      <protection locked="0"/>
    </xf>
    <xf numFmtId="0" fontId="6" fillId="0" borderId="24" xfId="0" applyFont="1" applyBorder="1" applyAlignment="1">
      <alignment horizontal="justify" vertical="center"/>
    </xf>
    <xf numFmtId="0" fontId="2" fillId="0" borderId="68" xfId="0" applyFont="1" applyBorder="1" applyAlignment="1" applyProtection="1">
      <alignment horizontal="center" vertical="center"/>
      <protection locked="0"/>
    </xf>
    <xf numFmtId="9" fontId="6" fillId="0" borderId="69" xfId="0" applyNumberFormat="1" applyFont="1" applyBorder="1" applyAlignment="1">
      <alignment horizontal="center" vertical="center"/>
    </xf>
    <xf numFmtId="14" fontId="0" fillId="0" borderId="27" xfId="0" applyNumberFormat="1" applyBorder="1" applyAlignment="1" applyProtection="1">
      <alignment horizontal="center" vertical="center"/>
      <protection locked="0"/>
    </xf>
    <xf numFmtId="14" fontId="0" fillId="0" borderId="2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7" xfId="0" applyBorder="1" applyProtection="1">
      <protection locked="0"/>
    </xf>
    <xf numFmtId="0" fontId="0" fillId="0" borderId="22" xfId="0" applyBorder="1" applyProtection="1">
      <protection locked="0"/>
    </xf>
    <xf numFmtId="0" fontId="0" fillId="0" borderId="28" xfId="0" applyBorder="1" applyProtection="1">
      <protection locked="0"/>
    </xf>
    <xf numFmtId="0" fontId="6" fillId="0" borderId="46" xfId="0" applyFont="1" applyBorder="1" applyAlignment="1">
      <alignment horizontal="justify" vertical="center"/>
    </xf>
    <xf numFmtId="0" fontId="2" fillId="0" borderId="70" xfId="0" applyFont="1" applyBorder="1" applyAlignment="1" applyProtection="1">
      <alignment horizontal="center" vertical="center"/>
      <protection locked="0"/>
    </xf>
    <xf numFmtId="9" fontId="6" fillId="0" borderId="41" xfId="0" applyNumberFormat="1" applyFont="1" applyBorder="1" applyAlignment="1">
      <alignment horizontal="center" vertical="center"/>
    </xf>
    <xf numFmtId="14" fontId="0" fillId="0" borderId="30" xfId="0" applyNumberFormat="1" applyBorder="1" applyAlignment="1" applyProtection="1">
      <alignment horizontal="center" vertical="center"/>
      <protection locked="0"/>
    </xf>
    <xf numFmtId="14" fontId="0" fillId="0" borderId="32" xfId="0" applyNumberFormat="1" applyBorder="1" applyAlignment="1" applyProtection="1">
      <alignment horizontal="center" vertical="center"/>
      <protection locked="0"/>
    </xf>
    <xf numFmtId="0" fontId="0" fillId="0" borderId="30" xfId="0" applyBorder="1" applyProtection="1">
      <protection locked="0"/>
    </xf>
    <xf numFmtId="0" fontId="0" fillId="0" borderId="31" xfId="0" applyBorder="1" applyProtection="1">
      <protection locked="0"/>
    </xf>
    <xf numFmtId="0" fontId="0" fillId="0" borderId="32" xfId="0" applyBorder="1" applyProtection="1">
      <protection locked="0"/>
    </xf>
    <xf numFmtId="0" fontId="6" fillId="0" borderId="0" xfId="0" applyFont="1" applyAlignment="1">
      <alignment vertical="center"/>
    </xf>
    <xf numFmtId="0" fontId="2" fillId="0" borderId="71" xfId="0" applyFont="1" applyBorder="1" applyAlignment="1" applyProtection="1">
      <alignment horizontal="center" vertical="center"/>
      <protection locked="0"/>
    </xf>
    <xf numFmtId="14" fontId="0" fillId="0" borderId="52" xfId="0" applyNumberFormat="1" applyBorder="1" applyAlignment="1" applyProtection="1">
      <alignment horizontal="center" vertical="center"/>
      <protection locked="0"/>
    </xf>
    <xf numFmtId="14" fontId="0" fillId="0" borderId="63" xfId="0" applyNumberFormat="1" applyBorder="1" applyAlignment="1" applyProtection="1">
      <alignment horizontal="center" vertical="center"/>
      <protection locked="0"/>
    </xf>
    <xf numFmtId="0" fontId="6" fillId="0" borderId="7" xfId="0" applyFont="1" applyBorder="1" applyAlignment="1">
      <alignment horizontal="justify" vertical="center"/>
    </xf>
    <xf numFmtId="0" fontId="6" fillId="0" borderId="45" xfId="0" applyFont="1" applyBorder="1" applyAlignment="1">
      <alignment horizontal="justify" vertical="center"/>
    </xf>
    <xf numFmtId="0" fontId="6" fillId="0" borderId="3" xfId="0" applyFont="1" applyBorder="1" applyAlignment="1">
      <alignment vertical="center"/>
    </xf>
    <xf numFmtId="0" fontId="6" fillId="0" borderId="43" xfId="0" applyFont="1" applyBorder="1" applyAlignment="1">
      <alignment horizontal="justify" vertical="center"/>
    </xf>
    <xf numFmtId="9" fontId="6" fillId="0" borderId="72" xfId="0" applyNumberFormat="1" applyFont="1" applyBorder="1" applyAlignment="1">
      <alignment horizontal="center" vertical="center"/>
    </xf>
    <xf numFmtId="0" fontId="0" fillId="0" borderId="16" xfId="0" applyBorder="1" applyAlignment="1" applyProtection="1">
      <alignment horizontal="center" vertical="center"/>
      <protection locked="0"/>
    </xf>
    <xf numFmtId="0" fontId="0" fillId="0" borderId="52" xfId="0" applyBorder="1" applyProtection="1">
      <protection locked="0"/>
    </xf>
    <xf numFmtId="0" fontId="0" fillId="0" borderId="53" xfId="0" applyBorder="1" applyProtection="1">
      <protection locked="0"/>
    </xf>
    <xf numFmtId="0" fontId="0" fillId="0" borderId="63" xfId="0" applyBorder="1" applyProtection="1">
      <protection locked="0"/>
    </xf>
    <xf numFmtId="0" fontId="0" fillId="0" borderId="22"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 fillId="0" borderId="27" xfId="0" applyFont="1" applyBorder="1" applyAlignment="1" applyProtection="1">
      <alignment horizontal="left" wrapText="1"/>
      <protection locked="0"/>
    </xf>
    <xf numFmtId="0" fontId="2" fillId="0" borderId="27" xfId="0" applyFont="1" applyBorder="1" applyAlignment="1" applyProtection="1">
      <alignment horizontal="left" vertical="center" wrapText="1"/>
      <protection locked="0"/>
    </xf>
    <xf numFmtId="0" fontId="23" fillId="0" borderId="0" xfId="0" applyFont="1" applyProtection="1">
      <protection locked="0"/>
    </xf>
    <xf numFmtId="0" fontId="24" fillId="0" borderId="0" xfId="0" applyFont="1" applyProtection="1">
      <protection locked="0"/>
    </xf>
    <xf numFmtId="41" fontId="27" fillId="7" borderId="41" xfId="3" applyFont="1" applyFill="1" applyBorder="1" applyAlignment="1" applyProtection="1">
      <alignment horizontal="center" vertical="center" wrapText="1"/>
      <protection locked="0"/>
    </xf>
    <xf numFmtId="0" fontId="27" fillId="3" borderId="58" xfId="0" applyFont="1" applyFill="1" applyBorder="1" applyAlignment="1" applyProtection="1">
      <alignment horizontal="center" vertical="center" wrapText="1"/>
      <protection locked="0"/>
    </xf>
    <xf numFmtId="0" fontId="27" fillId="3" borderId="11" xfId="0" applyFont="1" applyFill="1" applyBorder="1" applyAlignment="1" applyProtection="1">
      <alignment horizontal="center" vertical="center" wrapText="1"/>
      <protection locked="0"/>
    </xf>
    <xf numFmtId="0" fontId="27" fillId="4" borderId="58" xfId="0" applyFont="1" applyFill="1" applyBorder="1" applyAlignment="1" applyProtection="1">
      <alignment horizontal="center" vertical="center" wrapText="1"/>
      <protection locked="0"/>
    </xf>
    <xf numFmtId="0" fontId="27" fillId="4" borderId="11" xfId="0" applyFont="1" applyFill="1" applyBorder="1" applyAlignment="1" applyProtection="1">
      <alignment horizontal="center" vertical="center" wrapText="1"/>
      <protection locked="0"/>
    </xf>
    <xf numFmtId="0" fontId="27" fillId="4" borderId="19" xfId="0" applyFont="1" applyFill="1" applyBorder="1" applyAlignment="1" applyProtection="1">
      <alignment horizontal="center" vertical="center" wrapText="1"/>
      <protection locked="0"/>
    </xf>
    <xf numFmtId="165" fontId="27" fillId="9" borderId="17" xfId="8" applyFont="1" applyFill="1" applyBorder="1" applyAlignment="1" applyProtection="1">
      <alignment horizontal="center" vertical="center" wrapText="1"/>
      <protection locked="0"/>
    </xf>
    <xf numFmtId="165" fontId="27" fillId="9" borderId="11" xfId="8" applyFont="1" applyFill="1" applyBorder="1" applyAlignment="1" applyProtection="1">
      <alignment horizontal="center" vertical="center" wrapText="1"/>
      <protection locked="0"/>
    </xf>
    <xf numFmtId="165" fontId="27" fillId="9" borderId="19" xfId="8" applyFont="1" applyFill="1" applyBorder="1" applyAlignment="1" applyProtection="1">
      <alignment horizontal="center" vertical="center" wrapText="1"/>
      <protection locked="0"/>
    </xf>
    <xf numFmtId="41" fontId="27" fillId="6" borderId="58" xfId="3" applyFont="1" applyFill="1" applyBorder="1" applyAlignment="1" applyProtection="1">
      <alignment horizontal="center" vertical="center" wrapText="1"/>
      <protection locked="0"/>
    </xf>
    <xf numFmtId="41" fontId="27" fillId="6" borderId="11" xfId="3" applyFont="1" applyFill="1" applyBorder="1" applyAlignment="1" applyProtection="1">
      <alignment horizontal="center" vertical="center" wrapText="1"/>
      <protection locked="0"/>
    </xf>
    <xf numFmtId="41" fontId="27" fillId="6" borderId="19" xfId="3" applyFont="1" applyFill="1" applyBorder="1" applyAlignment="1" applyProtection="1">
      <alignment horizontal="center" vertical="center" wrapText="1"/>
      <protection locked="0"/>
    </xf>
    <xf numFmtId="41" fontId="27" fillId="7" borderId="44" xfId="3" applyFont="1" applyFill="1" applyBorder="1" applyAlignment="1" applyProtection="1">
      <alignment horizontal="center" vertical="center" wrapText="1"/>
      <protection locked="0"/>
    </xf>
    <xf numFmtId="41" fontId="27" fillId="8" borderId="17" xfId="3" applyFont="1" applyFill="1" applyBorder="1" applyAlignment="1" applyProtection="1">
      <alignment horizontal="center" vertical="center" wrapText="1"/>
      <protection locked="0"/>
    </xf>
    <xf numFmtId="41" fontId="27" fillId="8" borderId="19" xfId="3" applyFont="1" applyFill="1" applyBorder="1" applyAlignment="1" applyProtection="1">
      <alignment horizontal="center" vertical="center" wrapText="1"/>
      <protection locked="0"/>
    </xf>
    <xf numFmtId="0" fontId="24" fillId="0" borderId="27" xfId="0" applyFont="1" applyBorder="1" applyAlignment="1" applyProtection="1">
      <alignment horizontal="justify" vertical="justify" wrapText="1"/>
      <protection locked="0"/>
    </xf>
    <xf numFmtId="9" fontId="23" fillId="0" borderId="22" xfId="0" applyNumberFormat="1" applyFont="1" applyBorder="1" applyAlignment="1" applyProtection="1">
      <alignment horizontal="center" vertical="center" wrapText="1"/>
      <protection locked="0"/>
    </xf>
    <xf numFmtId="14" fontId="23" fillId="0" borderId="22" xfId="0" applyNumberFormat="1" applyFont="1" applyBorder="1" applyAlignment="1" applyProtection="1">
      <alignment horizontal="center" vertical="center" wrapText="1"/>
      <protection locked="0"/>
    </xf>
    <xf numFmtId="14" fontId="23" fillId="0" borderId="28" xfId="0" applyNumberFormat="1"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27" xfId="0" applyFont="1" applyBorder="1" applyAlignment="1" applyProtection="1">
      <alignment wrapText="1"/>
      <protection locked="0"/>
    </xf>
    <xf numFmtId="0" fontId="23" fillId="0" borderId="22" xfId="0" applyFont="1" applyBorder="1" applyAlignment="1" applyProtection="1">
      <alignment wrapText="1"/>
      <protection locked="0"/>
    </xf>
    <xf numFmtId="0" fontId="23" fillId="0" borderId="28" xfId="0" applyFont="1" applyBorder="1" applyAlignment="1" applyProtection="1">
      <alignment wrapText="1"/>
      <protection locked="0"/>
    </xf>
    <xf numFmtId="0" fontId="23" fillId="0" borderId="0" xfId="0" applyFont="1" applyAlignment="1" applyProtection="1">
      <alignment wrapText="1"/>
      <protection locked="0"/>
    </xf>
    <xf numFmtId="0" fontId="24" fillId="0" borderId="30" xfId="0" applyFont="1" applyBorder="1" applyAlignment="1" applyProtection="1">
      <alignment horizontal="justify" vertical="justify" wrapText="1"/>
      <protection locked="0"/>
    </xf>
    <xf numFmtId="9" fontId="23" fillId="0" borderId="31" xfId="0" applyNumberFormat="1" applyFont="1" applyBorder="1" applyAlignment="1" applyProtection="1">
      <alignment horizontal="center" vertical="center" wrapText="1"/>
      <protection locked="0"/>
    </xf>
    <xf numFmtId="14" fontId="23" fillId="0" borderId="31" xfId="0" applyNumberFormat="1" applyFont="1" applyBorder="1" applyAlignment="1" applyProtection="1">
      <alignment horizontal="center" vertical="center" wrapText="1"/>
      <protection locked="0"/>
    </xf>
    <xf numFmtId="14" fontId="23" fillId="0" borderId="32" xfId="0" applyNumberFormat="1"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30" xfId="0" applyFont="1" applyBorder="1" applyAlignment="1" applyProtection="1">
      <alignment wrapText="1"/>
      <protection locked="0"/>
    </xf>
    <xf numFmtId="0" fontId="23" fillId="0" borderId="31" xfId="0" applyFont="1" applyBorder="1" applyAlignment="1" applyProtection="1">
      <alignment wrapText="1"/>
      <protection locked="0"/>
    </xf>
    <xf numFmtId="0" fontId="23" fillId="0" borderId="32" xfId="0" applyFont="1" applyBorder="1" applyAlignment="1" applyProtection="1">
      <alignment wrapText="1"/>
      <protection locked="0"/>
    </xf>
    <xf numFmtId="0" fontId="23" fillId="0" borderId="53" xfId="0" applyFont="1" applyBorder="1" applyAlignment="1" applyProtection="1">
      <alignment horizontal="center" vertical="center" wrapText="1"/>
      <protection locked="0"/>
    </xf>
    <xf numFmtId="9" fontId="23" fillId="0" borderId="11" xfId="0" applyNumberFormat="1" applyFont="1" applyBorder="1" applyAlignment="1" applyProtection="1">
      <alignment horizontal="center" vertical="center" wrapText="1"/>
      <protection locked="0"/>
    </xf>
    <xf numFmtId="14" fontId="23" fillId="0" borderId="53" xfId="0" applyNumberFormat="1" applyFont="1" applyBorder="1" applyAlignment="1" applyProtection="1">
      <alignment horizontal="center" vertical="center" wrapText="1"/>
      <protection locked="0"/>
    </xf>
    <xf numFmtId="14" fontId="23" fillId="0" borderId="63" xfId="0" applyNumberFormat="1"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52" xfId="0" applyFont="1" applyBorder="1" applyAlignment="1" applyProtection="1">
      <alignment wrapText="1"/>
      <protection locked="0"/>
    </xf>
    <xf numFmtId="0" fontId="23" fillId="0" borderId="53" xfId="0" applyFont="1" applyBorder="1" applyAlignment="1" applyProtection="1">
      <alignment wrapText="1"/>
      <protection locked="0"/>
    </xf>
    <xf numFmtId="0" fontId="23" fillId="0" borderId="63" xfId="0" applyFont="1" applyBorder="1" applyAlignment="1" applyProtection="1">
      <alignment wrapText="1"/>
      <protection locked="0"/>
    </xf>
    <xf numFmtId="0" fontId="24" fillId="0" borderId="27" xfId="0" applyFont="1" applyBorder="1" applyAlignment="1" applyProtection="1">
      <alignment horizontal="justify" vertical="center" wrapText="1"/>
      <protection locked="0"/>
    </xf>
    <xf numFmtId="0" fontId="23" fillId="0" borderId="23" xfId="0" applyFont="1" applyBorder="1" applyAlignment="1" applyProtection="1">
      <alignment wrapText="1"/>
      <protection locked="0"/>
    </xf>
    <xf numFmtId="0" fontId="23" fillId="0" borderId="50" xfId="0" applyFont="1" applyBorder="1" applyAlignment="1" applyProtection="1">
      <alignment wrapText="1"/>
      <protection locked="0"/>
    </xf>
    <xf numFmtId="0" fontId="24" fillId="0" borderId="52" xfId="0" applyFont="1" applyBorder="1" applyAlignment="1" applyProtection="1">
      <alignment horizontal="justify" vertical="center" wrapText="1"/>
      <protection locked="0"/>
    </xf>
    <xf numFmtId="0" fontId="24" fillId="0" borderId="59" xfId="0" applyFont="1" applyBorder="1" applyAlignment="1" applyProtection="1">
      <alignment horizontal="justify" vertical="justify" wrapText="1"/>
      <protection locked="0"/>
    </xf>
    <xf numFmtId="0" fontId="23" fillId="0" borderId="28"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4" fillId="0" borderId="62" xfId="0" applyFont="1" applyBorder="1" applyAlignment="1" applyProtection="1">
      <alignment horizontal="justify" vertical="justify" wrapText="1"/>
      <protection locked="0"/>
    </xf>
    <xf numFmtId="0" fontId="23" fillId="0" borderId="17" xfId="0" applyFont="1" applyBorder="1" applyAlignment="1" applyProtection="1">
      <alignment horizontal="center" vertical="center" wrapText="1"/>
      <protection locked="0"/>
    </xf>
    <xf numFmtId="166" fontId="0" fillId="0" borderId="22" xfId="0" applyNumberFormat="1" applyBorder="1" applyAlignment="1" applyProtection="1">
      <alignment horizontal="center" vertical="center" wrapText="1"/>
      <protection locked="0"/>
    </xf>
    <xf numFmtId="0" fontId="2" fillId="0" borderId="59" xfId="0" applyFont="1" applyBorder="1" applyAlignment="1" applyProtection="1">
      <alignment vertical="center" wrapText="1"/>
      <protection locked="0"/>
    </xf>
    <xf numFmtId="0" fontId="2" fillId="0" borderId="59" xfId="0" applyFont="1" applyBorder="1" applyAlignment="1" applyProtection="1">
      <alignment wrapText="1"/>
      <protection locked="0"/>
    </xf>
    <xf numFmtId="0" fontId="0" fillId="0" borderId="59" xfId="0" applyBorder="1" applyAlignment="1" applyProtection="1">
      <alignment vertical="center" wrapText="1"/>
      <protection locked="0"/>
    </xf>
    <xf numFmtId="0" fontId="5" fillId="3" borderId="37"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165" fontId="5" fillId="9" borderId="18" xfId="8" applyFont="1" applyFill="1" applyBorder="1" applyAlignment="1" applyProtection="1">
      <alignment horizontal="center" vertical="center" wrapText="1"/>
      <protection locked="0"/>
    </xf>
    <xf numFmtId="165" fontId="5" fillId="9" borderId="12" xfId="8" applyFont="1" applyFill="1" applyBorder="1" applyAlignment="1" applyProtection="1">
      <alignment horizontal="center" vertical="center" wrapText="1"/>
      <protection locked="0"/>
    </xf>
    <xf numFmtId="165" fontId="5" fillId="9" borderId="20" xfId="8" applyFont="1" applyFill="1" applyBorder="1" applyAlignment="1" applyProtection="1">
      <alignment horizontal="center" vertical="center" wrapText="1"/>
      <protection locked="0"/>
    </xf>
    <xf numFmtId="41" fontId="5" fillId="6" borderId="37" xfId="3" applyFont="1" applyFill="1" applyBorder="1" applyAlignment="1" applyProtection="1">
      <alignment horizontal="center" vertical="center" wrapText="1"/>
      <protection locked="0"/>
    </xf>
    <xf numFmtId="0" fontId="2" fillId="0" borderId="52" xfId="0" applyFont="1" applyBorder="1" applyAlignment="1" applyProtection="1">
      <alignment vertical="center" wrapText="1"/>
      <protection locked="0"/>
    </xf>
    <xf numFmtId="9" fontId="0" fillId="0" borderId="53" xfId="0" applyNumberFormat="1" applyBorder="1" applyAlignment="1" applyProtection="1">
      <alignment horizontal="center" vertical="center" wrapText="1"/>
      <protection locked="0"/>
    </xf>
    <xf numFmtId="14" fontId="0" fillId="0" borderId="22" xfId="0" applyNumberFormat="1" applyBorder="1" applyAlignment="1" applyProtection="1">
      <alignment horizontal="center" wrapText="1"/>
      <protection locked="0"/>
    </xf>
    <xf numFmtId="14" fontId="0" fillId="0" borderId="28" xfId="0" applyNumberFormat="1" applyBorder="1" applyAlignment="1" applyProtection="1">
      <alignment horizontal="center" wrapText="1"/>
      <protection locked="0"/>
    </xf>
    <xf numFmtId="14" fontId="0" fillId="0" borderId="31" xfId="0" applyNumberFormat="1" applyBorder="1" applyAlignment="1" applyProtection="1">
      <alignment horizontal="center" wrapText="1"/>
      <protection locked="0"/>
    </xf>
    <xf numFmtId="14" fontId="0" fillId="0" borderId="32" xfId="0" applyNumberFormat="1" applyBorder="1" applyAlignment="1" applyProtection="1">
      <alignment horizontal="center" wrapText="1"/>
      <protection locked="0"/>
    </xf>
    <xf numFmtId="14" fontId="0" fillId="0" borderId="53" xfId="0" applyNumberFormat="1" applyBorder="1" applyAlignment="1" applyProtection="1">
      <alignment horizontal="center" wrapText="1"/>
      <protection locked="0"/>
    </xf>
    <xf numFmtId="14" fontId="0" fillId="0" borderId="63" xfId="0" applyNumberFormat="1" applyBorder="1" applyAlignment="1" applyProtection="1">
      <alignment horizontal="center" wrapText="1"/>
      <protection locked="0"/>
    </xf>
    <xf numFmtId="0" fontId="23" fillId="0" borderId="22" xfId="0" applyFont="1" applyBorder="1" applyAlignment="1" applyProtection="1">
      <alignment horizontal="center" vertical="center" wrapText="1"/>
      <protection locked="0"/>
    </xf>
    <xf numFmtId="0" fontId="23" fillId="0" borderId="31" xfId="0" applyFont="1" applyBorder="1" applyAlignment="1" applyProtection="1">
      <alignment horizontal="center" vertical="center" wrapText="1"/>
      <protection locked="0"/>
    </xf>
    <xf numFmtId="0" fontId="24" fillId="0" borderId="51" xfId="0" applyFont="1" applyBorder="1" applyAlignment="1" applyProtection="1">
      <alignment wrapText="1"/>
      <protection locked="0"/>
    </xf>
    <xf numFmtId="0" fontId="23" fillId="0" borderId="47" xfId="0" applyFont="1" applyBorder="1" applyAlignment="1" applyProtection="1">
      <alignment horizontal="center" vertical="center" wrapText="1"/>
      <protection locked="0"/>
    </xf>
    <xf numFmtId="9" fontId="23" fillId="0" borderId="12" xfId="0" applyNumberFormat="1" applyFont="1" applyBorder="1" applyAlignment="1" applyProtection="1">
      <alignment horizontal="center" vertical="center" wrapText="1"/>
      <protection locked="0"/>
    </xf>
    <xf numFmtId="14" fontId="23" fillId="0" borderId="47" xfId="0" applyNumberFormat="1" applyFont="1" applyBorder="1" applyAlignment="1" applyProtection="1">
      <alignment horizontal="center" vertical="center" wrapText="1"/>
      <protection locked="0"/>
    </xf>
    <xf numFmtId="14" fontId="23" fillId="0" borderId="64" xfId="0" applyNumberFormat="1" applyFont="1" applyBorder="1" applyAlignment="1" applyProtection="1">
      <alignment horizontal="center" vertical="center" wrapText="1"/>
      <protection locked="0"/>
    </xf>
    <xf numFmtId="0" fontId="23" fillId="0" borderId="51" xfId="0" applyFont="1" applyBorder="1" applyAlignment="1" applyProtection="1">
      <alignment wrapText="1"/>
      <protection locked="0"/>
    </xf>
    <xf numFmtId="0" fontId="23" fillId="0" borderId="47" xfId="0" applyFont="1" applyBorder="1" applyAlignment="1" applyProtection="1">
      <alignment wrapText="1"/>
      <protection locked="0"/>
    </xf>
    <xf numFmtId="0" fontId="23" fillId="0" borderId="64" xfId="0" applyFont="1" applyBorder="1" applyAlignment="1" applyProtection="1">
      <alignment wrapText="1"/>
      <protection locked="0"/>
    </xf>
    <xf numFmtId="14" fontId="23" fillId="0" borderId="11" xfId="0" applyNumberFormat="1" applyFont="1" applyBorder="1" applyAlignment="1" applyProtection="1">
      <alignment horizontal="center" vertical="center" wrapText="1"/>
      <protection locked="0"/>
    </xf>
    <xf numFmtId="14" fontId="23" fillId="0" borderId="19" xfId="0" applyNumberFormat="1" applyFont="1" applyBorder="1" applyAlignment="1" applyProtection="1">
      <alignment horizontal="center" vertical="center" wrapText="1"/>
      <protection locked="0"/>
    </xf>
    <xf numFmtId="41" fontId="5" fillId="8" borderId="2" xfId="3" applyFont="1" applyFill="1" applyBorder="1" applyAlignment="1" applyProtection="1">
      <alignment horizontal="center" vertical="center" wrapText="1"/>
      <protection locked="0"/>
    </xf>
    <xf numFmtId="0" fontId="2" fillId="10" borderId="59" xfId="0" applyFont="1" applyFill="1" applyBorder="1" applyAlignment="1" applyProtection="1">
      <alignment horizontal="left" vertical="center" wrapText="1"/>
      <protection locked="0"/>
    </xf>
    <xf numFmtId="14" fontId="2" fillId="10" borderId="28" xfId="0" applyNumberFormat="1" applyFont="1" applyFill="1" applyBorder="1" applyAlignment="1" applyProtection="1">
      <alignment horizontal="center" vertical="center" wrapText="1"/>
      <protection locked="0"/>
    </xf>
    <xf numFmtId="9" fontId="2" fillId="10" borderId="22" xfId="0" applyNumberFormat="1" applyFont="1" applyFill="1" applyBorder="1" applyAlignment="1" applyProtection="1">
      <alignment horizontal="center" vertical="center" wrapText="1"/>
      <protection locked="0"/>
    </xf>
    <xf numFmtId="0" fontId="29" fillId="0" borderId="28" xfId="4" applyFont="1" applyBorder="1" applyAlignment="1" applyProtection="1">
      <alignment horizontal="center" vertical="center" wrapText="1"/>
      <protection locked="0"/>
    </xf>
    <xf numFmtId="0" fontId="29" fillId="0" borderId="25" xfId="4" applyFont="1" applyBorder="1" applyAlignment="1" applyProtection="1">
      <alignment horizontal="center" vertical="center" wrapText="1"/>
      <protection locked="0"/>
    </xf>
    <xf numFmtId="14" fontId="15" fillId="0" borderId="25" xfId="0" applyNumberFormat="1" applyFont="1" applyBorder="1" applyAlignment="1">
      <alignment horizontal="left" vertical="center" wrapText="1"/>
    </xf>
    <xf numFmtId="0" fontId="13" fillId="0" borderId="31" xfId="6" applyBorder="1" applyAlignment="1" applyProtection="1">
      <alignment vertical="center" wrapText="1"/>
      <protection locked="0"/>
    </xf>
    <xf numFmtId="0" fontId="2" fillId="10" borderId="30" xfId="0" applyFont="1" applyFill="1" applyBorder="1" applyAlignment="1" applyProtection="1">
      <alignment vertical="center" wrapText="1"/>
      <protection locked="0"/>
    </xf>
    <xf numFmtId="14" fontId="0" fillId="10" borderId="28" xfId="0" applyNumberFormat="1" applyFill="1" applyBorder="1" applyAlignment="1" applyProtection="1">
      <alignment horizontal="center" vertical="center" wrapText="1"/>
      <protection locked="0"/>
    </xf>
    <xf numFmtId="9" fontId="0" fillId="10" borderId="22" xfId="0" applyNumberForma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10" borderId="65" xfId="0" applyFont="1" applyFill="1" applyBorder="1" applyAlignment="1" applyProtection="1">
      <alignment vertical="center" wrapText="1"/>
      <protection locked="0"/>
    </xf>
    <xf numFmtId="0" fontId="13" fillId="0" borderId="31" xfId="6" applyBorder="1" applyAlignment="1" applyProtection="1">
      <alignment horizontal="center" vertical="center" wrapText="1"/>
      <protection locked="0"/>
    </xf>
    <xf numFmtId="9" fontId="0" fillId="10" borderId="31" xfId="0" applyNumberFormat="1" applyFill="1" applyBorder="1" applyAlignment="1" applyProtection="1">
      <alignment horizontal="center" vertical="center" wrapText="1"/>
      <protection locked="0"/>
    </xf>
    <xf numFmtId="9" fontId="0" fillId="10" borderId="23" xfId="0" applyNumberFormat="1" applyFill="1" applyBorder="1" applyAlignment="1" applyProtection="1">
      <alignment horizontal="center" vertical="center" wrapText="1"/>
      <protection locked="0"/>
    </xf>
    <xf numFmtId="0" fontId="2" fillId="10" borderId="61" xfId="0" applyFont="1" applyFill="1" applyBorder="1" applyAlignment="1" applyProtection="1">
      <alignment horizontal="left" vertical="center" wrapText="1"/>
      <protection locked="0"/>
    </xf>
    <xf numFmtId="14" fontId="2" fillId="10" borderId="32" xfId="0" applyNumberFormat="1" applyFont="1" applyFill="1" applyBorder="1" applyAlignment="1" applyProtection="1">
      <alignment horizontal="center" vertical="center" wrapText="1"/>
      <protection locked="0"/>
    </xf>
    <xf numFmtId="0" fontId="0" fillId="0" borderId="31" xfId="0" applyBorder="1" applyAlignment="1" applyProtection="1">
      <alignment horizontal="left" vertical="top" wrapText="1"/>
      <protection locked="0"/>
    </xf>
    <xf numFmtId="0" fontId="13" fillId="0" borderId="29" xfId="6" applyBorder="1" applyAlignment="1">
      <alignment horizontal="center" vertical="center" wrapText="1"/>
    </xf>
    <xf numFmtId="0" fontId="0" fillId="10" borderId="0" xfId="0" applyFill="1" applyProtection="1">
      <protection locked="0"/>
    </xf>
    <xf numFmtId="9" fontId="0" fillId="10" borderId="73" xfId="0" applyNumberFormat="1" applyFill="1" applyBorder="1" applyAlignment="1" applyProtection="1">
      <alignment horizontal="center" vertical="center" wrapText="1"/>
      <protection locked="0"/>
    </xf>
    <xf numFmtId="0" fontId="13" fillId="0" borderId="26" xfId="6" applyBorder="1" applyAlignment="1">
      <alignment horizontal="center" vertical="center" wrapText="1"/>
    </xf>
    <xf numFmtId="0" fontId="16" fillId="10" borderId="46" xfId="0" applyFont="1" applyFill="1" applyBorder="1" applyAlignment="1" applyProtection="1">
      <alignment horizontal="left" vertical="top" wrapText="1"/>
      <protection locked="0"/>
    </xf>
    <xf numFmtId="0" fontId="2" fillId="10" borderId="61" xfId="0" applyFont="1" applyFill="1" applyBorder="1" applyAlignment="1" applyProtection="1">
      <alignment vertical="center" wrapText="1"/>
      <protection locked="0"/>
    </xf>
    <xf numFmtId="9" fontId="0" fillId="10" borderId="73" xfId="0" applyNumberFormat="1" applyFill="1" applyBorder="1" applyAlignment="1" applyProtection="1">
      <alignment horizontal="center" vertical="center"/>
      <protection locked="0"/>
    </xf>
    <xf numFmtId="0" fontId="16" fillId="10" borderId="31" xfId="0" applyFont="1" applyFill="1" applyBorder="1" applyAlignment="1" applyProtection="1">
      <alignment horizontal="left" vertical="center" wrapText="1"/>
      <protection locked="0"/>
    </xf>
    <xf numFmtId="0" fontId="2" fillId="10" borderId="0" xfId="0" applyFont="1" applyFill="1" applyAlignment="1" applyProtection="1">
      <alignment vertical="center" wrapText="1"/>
      <protection locked="0"/>
    </xf>
    <xf numFmtId="0" fontId="0" fillId="10" borderId="69" xfId="0" applyFill="1" applyBorder="1" applyAlignment="1" applyProtection="1">
      <alignment horizontal="center" vertical="center" wrapText="1"/>
      <protection locked="0"/>
    </xf>
    <xf numFmtId="0" fontId="2" fillId="0" borderId="31" xfId="0" applyFont="1" applyBorder="1" applyAlignment="1">
      <alignment horizontal="center" vertical="center" wrapText="1"/>
    </xf>
    <xf numFmtId="0" fontId="2" fillId="0" borderId="46" xfId="0" applyFont="1" applyBorder="1" applyAlignment="1">
      <alignment horizontal="center" vertical="center" wrapText="1"/>
    </xf>
    <xf numFmtId="0" fontId="16" fillId="0" borderId="31" xfId="0" applyFont="1" applyBorder="1" applyAlignment="1" applyProtection="1">
      <alignment horizontal="left" vertical="center" wrapText="1"/>
      <protection locked="0"/>
    </xf>
    <xf numFmtId="0" fontId="2" fillId="10" borderId="59" xfId="0" applyFont="1" applyFill="1" applyBorder="1" applyAlignment="1" applyProtection="1">
      <alignment vertical="center" wrapText="1"/>
      <protection locked="0"/>
    </xf>
    <xf numFmtId="14" fontId="0" fillId="10" borderId="50" xfId="0" applyNumberFormat="1" applyFill="1" applyBorder="1" applyAlignment="1" applyProtection="1">
      <alignment horizontal="center" vertical="center" wrapText="1"/>
      <protection locked="0"/>
    </xf>
    <xf numFmtId="9" fontId="0" fillId="10" borderId="0" xfId="0" applyNumberFormat="1" applyFill="1" applyAlignment="1" applyProtection="1">
      <alignment horizontal="center" vertical="center"/>
      <protection locked="0"/>
    </xf>
    <xf numFmtId="0" fontId="2" fillId="10" borderId="31" xfId="0" applyFont="1" applyFill="1" applyBorder="1" applyAlignment="1" applyProtection="1">
      <alignment vertical="center" wrapText="1"/>
      <protection locked="0"/>
    </xf>
    <xf numFmtId="0" fontId="16" fillId="0" borderId="31" xfId="0" applyFont="1" applyBorder="1" applyAlignment="1" applyProtection="1">
      <alignment horizontal="left" vertical="center"/>
      <protection locked="0"/>
    </xf>
    <xf numFmtId="14" fontId="0" fillId="10" borderId="32" xfId="0" applyNumberFormat="1" applyFill="1" applyBorder="1" applyAlignment="1" applyProtection="1">
      <alignment horizontal="center" vertical="center" wrapText="1"/>
      <protection locked="0"/>
    </xf>
    <xf numFmtId="14" fontId="0" fillId="10" borderId="22" xfId="0" applyNumberForma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wrapText="1"/>
      <protection locked="0"/>
    </xf>
    <xf numFmtId="0" fontId="2" fillId="10" borderId="30" xfId="0" applyFont="1" applyFill="1" applyBorder="1" applyAlignment="1" applyProtection="1">
      <alignment horizontal="center" vertical="center" wrapText="1"/>
      <protection locked="0"/>
    </xf>
    <xf numFmtId="0" fontId="29" fillId="10" borderId="28" xfId="4" applyFont="1" applyFill="1" applyBorder="1" applyAlignment="1" applyProtection="1">
      <alignment horizontal="center" vertical="center" wrapText="1"/>
      <protection locked="0"/>
    </xf>
    <xf numFmtId="0" fontId="29" fillId="10" borderId="24" xfId="4" applyFont="1" applyFill="1" applyBorder="1" applyAlignment="1" applyProtection="1">
      <alignment horizontal="center" vertical="center" wrapText="1"/>
      <protection locked="0"/>
    </xf>
    <xf numFmtId="0" fontId="16" fillId="10" borderId="47" xfId="0" applyFont="1" applyFill="1" applyBorder="1" applyAlignment="1" applyProtection="1">
      <alignment horizontal="left" vertical="center" wrapText="1"/>
      <protection locked="0"/>
    </xf>
    <xf numFmtId="0" fontId="13" fillId="10" borderId="47" xfId="6" applyFill="1" applyBorder="1" applyAlignment="1" applyProtection="1">
      <alignment horizontal="center" vertical="center" wrapText="1"/>
      <protection locked="0"/>
    </xf>
    <xf numFmtId="0" fontId="2" fillId="10" borderId="27" xfId="0" applyFont="1" applyFill="1" applyBorder="1" applyAlignment="1" applyProtection="1">
      <alignment horizontal="left" vertical="center" wrapText="1"/>
      <protection locked="0"/>
    </xf>
    <xf numFmtId="0" fontId="2" fillId="10" borderId="0" xfId="0" applyFont="1" applyFill="1" applyAlignment="1" applyProtection="1">
      <alignment horizontal="center" vertical="center" wrapText="1"/>
      <protection locked="0"/>
    </xf>
    <xf numFmtId="9" fontId="2" fillId="10" borderId="31" xfId="0" applyNumberFormat="1" applyFont="1" applyFill="1" applyBorder="1" applyAlignment="1" applyProtection="1">
      <alignment horizontal="center" vertical="center" wrapText="1"/>
      <protection locked="0"/>
    </xf>
    <xf numFmtId="0" fontId="2" fillId="10" borderId="32" xfId="0" applyFont="1" applyFill="1" applyBorder="1" applyAlignment="1" applyProtection="1">
      <alignment horizontal="center" vertical="center" wrapText="1"/>
      <protection locked="0"/>
    </xf>
    <xf numFmtId="0" fontId="2" fillId="10" borderId="46" xfId="0" applyFont="1" applyFill="1" applyBorder="1" applyAlignment="1" applyProtection="1">
      <alignment horizontal="center" vertical="center" wrapText="1"/>
      <protection locked="0"/>
    </xf>
    <xf numFmtId="0" fontId="17" fillId="10" borderId="29" xfId="0" applyFont="1" applyFill="1" applyBorder="1" applyAlignment="1" applyProtection="1">
      <alignment horizontal="left" vertical="center" wrapText="1"/>
      <protection locked="0"/>
    </xf>
    <xf numFmtId="0" fontId="2" fillId="10" borderId="29" xfId="0"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41" fontId="4" fillId="7" borderId="69" xfId="3" applyFont="1" applyFill="1" applyBorder="1" applyAlignment="1" applyProtection="1">
      <alignment horizontal="center" vertical="center" wrapText="1"/>
      <protection locked="0"/>
    </xf>
    <xf numFmtId="0" fontId="2" fillId="0" borderId="51" xfId="0" applyFont="1" applyBorder="1" applyAlignment="1" applyProtection="1">
      <alignment wrapText="1"/>
      <protection locked="0"/>
    </xf>
    <xf numFmtId="9" fontId="0" fillId="0" borderId="47" xfId="0" applyNumberFormat="1" applyBorder="1" applyAlignment="1" applyProtection="1">
      <alignment horizontal="center" vertical="center" wrapText="1"/>
      <protection locked="0"/>
    </xf>
    <xf numFmtId="0" fontId="0" fillId="0" borderId="27" xfId="0" applyBorder="1" applyAlignment="1">
      <alignment vertical="center" wrapText="1"/>
    </xf>
    <xf numFmtId="0" fontId="0" fillId="0" borderId="30" xfId="0" applyBorder="1" applyAlignment="1">
      <alignment vertical="center" wrapText="1"/>
    </xf>
    <xf numFmtId="0" fontId="0" fillId="0" borderId="52" xfId="0" applyBorder="1" applyAlignment="1">
      <alignment vertical="center" wrapText="1"/>
    </xf>
    <xf numFmtId="9" fontId="0" fillId="0" borderId="23" xfId="2" applyFont="1" applyBorder="1" applyAlignment="1" applyProtection="1">
      <alignment horizontal="center" vertical="center" wrapText="1"/>
      <protection locked="0"/>
    </xf>
    <xf numFmtId="14" fontId="0" fillId="0" borderId="22"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wrapText="1"/>
      <protection locked="0"/>
    </xf>
    <xf numFmtId="0" fontId="5" fillId="3" borderId="78" xfId="0" applyFont="1" applyFill="1" applyBorder="1" applyAlignment="1" applyProtection="1">
      <alignment horizontal="center" vertical="center" wrapText="1"/>
      <protection locked="0"/>
    </xf>
    <xf numFmtId="0" fontId="5" fillId="4" borderId="79" xfId="0" applyFont="1" applyFill="1" applyBorder="1" applyAlignment="1" applyProtection="1">
      <alignment horizontal="center" vertical="center" wrapText="1"/>
      <protection locked="0"/>
    </xf>
    <xf numFmtId="0" fontId="5" fillId="4" borderId="80" xfId="0" applyFont="1" applyFill="1" applyBorder="1" applyAlignment="1" applyProtection="1">
      <alignment horizontal="center" vertical="center" wrapText="1"/>
      <protection locked="0"/>
    </xf>
    <xf numFmtId="0" fontId="5" fillId="4" borderId="81" xfId="0" applyFont="1" applyFill="1" applyBorder="1" applyAlignment="1" applyProtection="1">
      <alignment horizontal="center" vertical="center" wrapText="1"/>
      <protection locked="0"/>
    </xf>
    <xf numFmtId="0" fontId="5" fillId="4" borderId="82" xfId="0" applyFont="1" applyFill="1" applyBorder="1" applyAlignment="1" applyProtection="1">
      <alignment horizontal="center" vertical="center" wrapText="1"/>
      <protection locked="0"/>
    </xf>
    <xf numFmtId="165" fontId="5" fillId="9" borderId="15" xfId="8" applyFont="1" applyFill="1" applyBorder="1" applyAlignment="1" applyProtection="1">
      <alignment horizontal="center" vertical="center" wrapText="1"/>
      <protection locked="0"/>
    </xf>
    <xf numFmtId="41" fontId="5" fillId="6" borderId="83" xfId="3" applyFont="1" applyFill="1" applyBorder="1" applyAlignment="1" applyProtection="1">
      <alignment horizontal="center" vertical="center" wrapText="1"/>
      <protection locked="0"/>
    </xf>
    <xf numFmtId="41" fontId="5" fillId="6" borderId="84" xfId="3" applyFont="1" applyFill="1" applyBorder="1" applyAlignment="1" applyProtection="1">
      <alignment horizontal="center" vertical="center" wrapText="1"/>
      <protection locked="0"/>
    </xf>
    <xf numFmtId="41" fontId="5" fillId="6" borderId="85" xfId="3" applyFont="1" applyFill="1" applyBorder="1" applyAlignment="1" applyProtection="1">
      <alignment horizontal="center" vertical="center" wrapText="1"/>
      <protection locked="0"/>
    </xf>
    <xf numFmtId="0" fontId="30" fillId="0" borderId="86" xfId="0" applyFont="1" applyBorder="1" applyAlignment="1">
      <alignment wrapText="1"/>
    </xf>
    <xf numFmtId="0" fontId="0" fillId="0" borderId="26" xfId="0" applyBorder="1" applyAlignment="1" applyProtection="1">
      <alignment vertical="center" wrapText="1"/>
      <protection locked="0"/>
    </xf>
    <xf numFmtId="9" fontId="0" fillId="0" borderId="26" xfId="0" applyNumberFormat="1" applyBorder="1" applyAlignment="1" applyProtection="1">
      <alignment horizontal="center" vertical="center" wrapText="1"/>
      <protection locked="0"/>
    </xf>
    <xf numFmtId="14" fontId="0" fillId="0" borderId="26" xfId="0" applyNumberFormat="1" applyBorder="1" applyAlignment="1" applyProtection="1">
      <alignment horizontal="center" vertical="center" wrapText="1"/>
      <protection locked="0"/>
    </xf>
    <xf numFmtId="14" fontId="0" fillId="0" borderId="87" xfId="0" applyNumberFormat="1" applyBorder="1" applyAlignment="1" applyProtection="1">
      <alignment horizontal="center" vertical="center" wrapText="1"/>
      <protection locked="0"/>
    </xf>
    <xf numFmtId="0" fontId="0" fillId="0" borderId="29" xfId="0" applyBorder="1" applyAlignment="1" applyProtection="1">
      <alignment vertical="center" wrapText="1"/>
      <protection locked="0"/>
    </xf>
    <xf numFmtId="9" fontId="0" fillId="0" borderId="29" xfId="0" applyNumberFormat="1" applyBorder="1" applyAlignment="1" applyProtection="1">
      <alignment horizontal="center" vertical="center" wrapText="1"/>
      <protection locked="0"/>
    </xf>
    <xf numFmtId="14" fontId="0" fillId="0" borderId="29" xfId="0" applyNumberFormat="1" applyBorder="1" applyAlignment="1" applyProtection="1">
      <alignment horizontal="center" vertical="center" wrapText="1"/>
      <protection locked="0"/>
    </xf>
    <xf numFmtId="14" fontId="0" fillId="0" borderId="88" xfId="0" applyNumberFormat="1" applyBorder="1" applyAlignment="1" applyProtection="1">
      <alignment horizontal="center" vertical="center" wrapText="1"/>
      <protection locked="0"/>
    </xf>
    <xf numFmtId="0" fontId="30" fillId="0" borderId="86" xfId="0" applyFont="1" applyBorder="1" applyAlignment="1">
      <alignment vertical="top" wrapText="1"/>
    </xf>
    <xf numFmtId="0" fontId="0" fillId="0" borderId="12" xfId="0" applyBorder="1" applyAlignment="1" applyProtection="1">
      <alignment vertical="center" wrapText="1"/>
      <protection locked="0"/>
    </xf>
    <xf numFmtId="9" fontId="0" fillId="0" borderId="12" xfId="0" applyNumberFormat="1" applyBorder="1" applyAlignment="1" applyProtection="1">
      <alignment horizontal="center" vertical="center" wrapText="1"/>
      <protection locked="0"/>
    </xf>
    <xf numFmtId="14" fontId="0" fillId="0" borderId="89" xfId="0" applyNumberFormat="1" applyBorder="1" applyAlignment="1" applyProtection="1">
      <alignment horizontal="center" vertical="center" wrapText="1"/>
      <protection locked="0"/>
    </xf>
    <xf numFmtId="0" fontId="30" fillId="0" borderId="92" xfId="0" applyFont="1" applyBorder="1" applyAlignment="1">
      <alignment vertical="top" wrapText="1"/>
    </xf>
    <xf numFmtId="0" fontId="0" fillId="0" borderId="84" xfId="0" applyBorder="1" applyAlignment="1" applyProtection="1">
      <alignment vertical="center" wrapText="1"/>
      <protection locked="0"/>
    </xf>
    <xf numFmtId="9" fontId="0" fillId="0" borderId="84" xfId="0" applyNumberFormat="1" applyBorder="1" applyAlignment="1" applyProtection="1">
      <alignment horizontal="center" vertical="center" wrapText="1"/>
      <protection locked="0"/>
    </xf>
    <xf numFmtId="0" fontId="0" fillId="0" borderId="32" xfId="0" applyBorder="1" applyAlignment="1" applyProtection="1">
      <alignment horizontal="center"/>
      <protection locked="0"/>
    </xf>
    <xf numFmtId="0" fontId="0" fillId="0" borderId="23"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1" xfId="0" applyBorder="1" applyAlignment="1" applyProtection="1">
      <alignment horizontal="center" wrapText="1"/>
      <protection locked="0"/>
    </xf>
    <xf numFmtId="0" fontId="0" fillId="10" borderId="27" xfId="0" applyFill="1" applyBorder="1" applyAlignment="1" applyProtection="1">
      <alignment horizontal="center" vertical="center" wrapText="1"/>
      <protection locked="0"/>
    </xf>
    <xf numFmtId="0" fontId="0" fillId="10" borderId="30" xfId="0" applyFill="1" applyBorder="1" applyAlignment="1" applyProtection="1">
      <alignment horizontal="center" vertical="center" wrapText="1"/>
      <protection locked="0"/>
    </xf>
    <xf numFmtId="0" fontId="0" fillId="10" borderId="49" xfId="0" applyFill="1" applyBorder="1" applyAlignment="1" applyProtection="1">
      <alignment horizontal="center" vertical="center" wrapText="1"/>
      <protection locked="0"/>
    </xf>
    <xf numFmtId="41" fontId="5" fillId="8" borderId="46" xfId="3" applyFont="1" applyFill="1" applyBorder="1" applyAlignment="1" applyProtection="1">
      <alignment horizontal="center" vertical="center" wrapText="1"/>
      <protection locked="0"/>
    </xf>
    <xf numFmtId="0" fontId="0" fillId="10" borderId="22" xfId="0" applyFill="1" applyBorder="1" applyAlignment="1" applyProtection="1">
      <alignment horizontal="center" vertical="center" wrapText="1"/>
      <protection locked="0"/>
    </xf>
    <xf numFmtId="0" fontId="2" fillId="10" borderId="22" xfId="0" applyFont="1" applyFill="1" applyBorder="1" applyAlignment="1" applyProtection="1">
      <alignment horizontal="center" vertical="center" wrapText="1"/>
      <protection locked="0"/>
    </xf>
    <xf numFmtId="0" fontId="2" fillId="10" borderId="31" xfId="0" applyFont="1" applyFill="1" applyBorder="1" applyAlignment="1" applyProtection="1">
      <alignment horizontal="center" vertical="center" wrapText="1"/>
      <protection locked="0"/>
    </xf>
    <xf numFmtId="0" fontId="2" fillId="0" borderId="55" xfId="0" applyFont="1" applyBorder="1" applyAlignment="1" applyProtection="1">
      <alignment vertical="center" wrapText="1"/>
      <protection locked="0"/>
    </xf>
    <xf numFmtId="0" fontId="2" fillId="10" borderId="30" xfId="0" applyFont="1" applyFill="1" applyBorder="1" applyAlignment="1" applyProtection="1">
      <alignment wrapText="1"/>
      <protection locked="0"/>
    </xf>
    <xf numFmtId="0" fontId="2" fillId="10" borderId="49" xfId="0" applyFont="1" applyFill="1" applyBorder="1" applyAlignment="1" applyProtection="1">
      <alignment vertical="center" wrapText="1"/>
      <protection locked="0"/>
    </xf>
    <xf numFmtId="0" fontId="2" fillId="0" borderId="0" xfId="0" applyFont="1" applyAlignment="1" applyProtection="1">
      <alignment horizontal="left" vertical="center" wrapText="1"/>
      <protection locked="0"/>
    </xf>
    <xf numFmtId="0" fontId="0" fillId="0" borderId="31" xfId="0" applyBorder="1" applyAlignment="1">
      <alignment vertical="center" wrapText="1"/>
    </xf>
    <xf numFmtId="41" fontId="5" fillId="8" borderId="18" xfId="3" applyFont="1" applyFill="1" applyBorder="1" applyAlignment="1" applyProtection="1">
      <alignment horizontal="center" vertical="center" wrapText="1"/>
      <protection locked="0"/>
    </xf>
    <xf numFmtId="41" fontId="5" fillId="8" borderId="20" xfId="3" applyFont="1" applyFill="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9" fontId="0" fillId="0" borderId="57" xfId="2" applyFont="1" applyBorder="1" applyAlignment="1" applyProtection="1">
      <alignment horizontal="center" vertical="center"/>
      <protection locked="0"/>
    </xf>
    <xf numFmtId="0" fontId="2" fillId="0" borderId="57" xfId="0" applyFont="1" applyBorder="1" applyAlignment="1" applyProtection="1">
      <alignment wrapText="1"/>
      <protection locked="0"/>
    </xf>
    <xf numFmtId="9" fontId="0" fillId="0" borderId="57" xfId="0" applyNumberFormat="1" applyBorder="1" applyAlignment="1" applyProtection="1">
      <alignment horizontal="center" vertical="center" wrapText="1"/>
      <protection locked="0"/>
    </xf>
    <xf numFmtId="14" fontId="18" fillId="0" borderId="57" xfId="0" applyNumberFormat="1" applyFont="1" applyBorder="1" applyAlignment="1">
      <alignment horizontal="center" vertical="center"/>
    </xf>
    <xf numFmtId="0" fontId="2" fillId="0" borderId="23" xfId="0" applyFont="1" applyBorder="1" applyAlignment="1" applyProtection="1">
      <alignment vertical="center" wrapText="1"/>
      <protection locked="0"/>
    </xf>
    <xf numFmtId="166" fontId="0" fillId="0" borderId="23" xfId="2" applyNumberFormat="1" applyFont="1" applyBorder="1" applyAlignment="1" applyProtection="1">
      <alignment horizontal="center" vertical="center" wrapText="1"/>
      <protection locked="0"/>
    </xf>
    <xf numFmtId="0" fontId="2" fillId="0" borderId="31" xfId="0" applyFont="1" applyBorder="1" applyAlignment="1" applyProtection="1">
      <alignment vertical="center" wrapText="1"/>
      <protection locked="0"/>
    </xf>
    <xf numFmtId="166" fontId="0" fillId="0" borderId="31" xfId="2" applyNumberFormat="1" applyFont="1" applyBorder="1" applyAlignment="1" applyProtection="1">
      <alignment horizontal="center" vertical="center" wrapText="1"/>
      <protection locked="0"/>
    </xf>
    <xf numFmtId="14" fontId="18" fillId="0" borderId="31" xfId="0" applyNumberFormat="1" applyFont="1" applyBorder="1" applyAlignment="1">
      <alignment horizontal="center" vertical="center" wrapText="1"/>
    </xf>
    <xf numFmtId="0" fontId="2" fillId="0" borderId="53" xfId="0" applyFont="1" applyBorder="1" applyAlignment="1" applyProtection="1">
      <alignment vertical="center" wrapText="1"/>
      <protection locked="0"/>
    </xf>
    <xf numFmtId="166" fontId="0" fillId="0" borderId="53" xfId="2" applyNumberFormat="1" applyFont="1" applyBorder="1" applyAlignment="1" applyProtection="1">
      <alignment horizontal="center" vertical="center" wrapText="1"/>
      <protection locked="0"/>
    </xf>
    <xf numFmtId="0" fontId="33" fillId="0" borderId="23" xfId="0" applyFont="1" applyBorder="1" applyAlignment="1">
      <alignment vertical="center" wrapText="1"/>
    </xf>
    <xf numFmtId="9" fontId="18" fillId="0" borderId="23" xfId="0" applyNumberFormat="1" applyFont="1" applyBorder="1" applyAlignment="1">
      <alignment horizontal="center" vertical="center" wrapText="1"/>
    </xf>
    <xf numFmtId="14" fontId="18" fillId="0" borderId="23" xfId="0" applyNumberFormat="1" applyFont="1" applyBorder="1" applyAlignment="1">
      <alignment horizontal="center" vertical="center" wrapText="1"/>
    </xf>
    <xf numFmtId="0" fontId="33" fillId="0" borderId="31" xfId="0" applyFont="1" applyBorder="1" applyAlignment="1">
      <alignment vertical="center" wrapText="1"/>
    </xf>
    <xf numFmtId="9" fontId="18" fillId="0" borderId="31" xfId="0" applyNumberFormat="1" applyFont="1" applyBorder="1" applyAlignment="1">
      <alignment horizontal="center" vertical="center" wrapText="1"/>
    </xf>
    <xf numFmtId="0" fontId="33" fillId="0" borderId="47" xfId="0" applyFont="1" applyBorder="1" applyAlignment="1">
      <alignment vertical="center" wrapText="1"/>
    </xf>
    <xf numFmtId="9" fontId="18" fillId="0" borderId="47" xfId="0" applyNumberFormat="1" applyFont="1" applyBorder="1" applyAlignment="1">
      <alignment horizontal="center" vertical="center" wrapText="1"/>
    </xf>
    <xf numFmtId="14" fontId="18" fillId="0" borderId="47" xfId="0" applyNumberFormat="1" applyFont="1" applyBorder="1" applyAlignment="1">
      <alignment horizontal="center" vertical="center" wrapText="1"/>
    </xf>
    <xf numFmtId="14" fontId="18" fillId="0" borderId="22" xfId="0" applyNumberFormat="1" applyFont="1" applyBorder="1" applyAlignment="1">
      <alignment horizontal="center" vertical="center" wrapText="1"/>
    </xf>
    <xf numFmtId="0" fontId="18" fillId="0" borderId="22" xfId="0" applyFont="1" applyBorder="1" applyAlignment="1">
      <alignment horizontal="left" vertical="center" wrapText="1"/>
    </xf>
    <xf numFmtId="9" fontId="18" fillId="0" borderId="22" xfId="0" applyNumberFormat="1" applyFont="1" applyBorder="1" applyAlignment="1">
      <alignment horizontal="center" wrapText="1"/>
    </xf>
    <xf numFmtId="0" fontId="18" fillId="0" borderId="31" xfId="0" applyFont="1" applyBorder="1" applyAlignment="1">
      <alignment horizontal="left" vertical="center" wrapText="1"/>
    </xf>
    <xf numFmtId="9" fontId="18" fillId="0" borderId="31" xfId="0" applyNumberFormat="1" applyFont="1" applyBorder="1" applyAlignment="1">
      <alignment horizontal="center" wrapText="1"/>
    </xf>
    <xf numFmtId="0" fontId="18" fillId="0" borderId="52" xfId="0" applyFont="1" applyBorder="1" applyAlignment="1">
      <alignment horizontal="center" vertical="center" wrapText="1"/>
    </xf>
    <xf numFmtId="14" fontId="18" fillId="0" borderId="53" xfId="0" applyNumberFormat="1" applyFont="1" applyBorder="1" applyAlignment="1">
      <alignment horizontal="center" vertical="center" wrapText="1"/>
    </xf>
    <xf numFmtId="0" fontId="18" fillId="0" borderId="53" xfId="0" applyFont="1" applyBorder="1" applyAlignment="1">
      <alignment horizontal="left" vertical="center" wrapText="1"/>
    </xf>
    <xf numFmtId="9" fontId="18" fillId="0" borderId="53" xfId="0" applyNumberFormat="1" applyFont="1" applyBorder="1" applyAlignment="1">
      <alignment horizontal="center" wrapText="1"/>
    </xf>
    <xf numFmtId="0" fontId="2" fillId="0" borderId="22" xfId="0" applyFont="1" applyBorder="1" applyAlignment="1" applyProtection="1">
      <alignment horizontal="left"/>
      <protection locked="0"/>
    </xf>
    <xf numFmtId="0" fontId="2" fillId="0" borderId="31" xfId="0" applyFont="1" applyBorder="1" applyAlignment="1" applyProtection="1">
      <alignment horizontal="left" wrapText="1"/>
      <protection locked="0"/>
    </xf>
    <xf numFmtId="0" fontId="2" fillId="0" borderId="31" xfId="0" applyFont="1" applyBorder="1" applyAlignment="1" applyProtection="1">
      <alignment horizontal="left"/>
      <protection locked="0"/>
    </xf>
    <xf numFmtId="0" fontId="2" fillId="0" borderId="53" xfId="0" applyFont="1" applyBorder="1" applyAlignment="1" applyProtection="1">
      <alignment horizontal="left" wrapText="1"/>
      <protection locked="0"/>
    </xf>
    <xf numFmtId="0" fontId="18" fillId="0" borderId="23" xfId="0" applyFont="1" applyBorder="1" applyAlignment="1">
      <alignment horizontal="left" vertical="center" wrapText="1"/>
    </xf>
    <xf numFmtId="0" fontId="2" fillId="0" borderId="47" xfId="0" applyFont="1" applyBorder="1" applyAlignment="1" applyProtection="1">
      <alignment horizontal="left" wrapText="1"/>
      <protection locked="0"/>
    </xf>
    <xf numFmtId="0" fontId="18" fillId="0" borderId="27" xfId="0" applyFont="1" applyBorder="1" applyAlignment="1">
      <alignment wrapText="1"/>
    </xf>
    <xf numFmtId="0" fontId="18" fillId="0" borderId="22" xfId="0" applyFont="1" applyBorder="1" applyAlignment="1">
      <alignment horizontal="center" vertical="center" wrapText="1"/>
    </xf>
    <xf numFmtId="9" fontId="18" fillId="0" borderId="22" xfId="0" applyNumberFormat="1" applyFont="1" applyBorder="1" applyAlignment="1">
      <alignment horizontal="center" vertical="center" wrapText="1"/>
    </xf>
    <xf numFmtId="0" fontId="0" fillId="0" borderId="30" xfId="0" applyBorder="1" applyAlignment="1" applyProtection="1">
      <alignment vertical="center" wrapText="1"/>
      <protection locked="0"/>
    </xf>
    <xf numFmtId="0" fontId="2" fillId="0" borderId="31" xfId="0" applyFont="1" applyBorder="1" applyAlignment="1" applyProtection="1">
      <alignment horizontal="left" vertical="center" wrapText="1"/>
      <protection locked="0"/>
    </xf>
    <xf numFmtId="0" fontId="18" fillId="0" borderId="31" xfId="0" applyFont="1" applyBorder="1" applyAlignment="1">
      <alignment horizontal="center" vertical="center" wrapText="1"/>
    </xf>
    <xf numFmtId="0" fontId="0" fillId="0" borderId="52" xfId="0" applyBorder="1" applyAlignment="1" applyProtection="1">
      <alignment horizontal="left" vertical="center" wrapText="1"/>
      <protection locked="0"/>
    </xf>
    <xf numFmtId="0" fontId="18" fillId="0" borderId="53" xfId="0" applyFont="1" applyBorder="1" applyAlignment="1">
      <alignment horizontal="center" vertical="center" wrapText="1"/>
    </xf>
    <xf numFmtId="14" fontId="32" fillId="10" borderId="22" xfId="0" applyNumberFormat="1" applyFont="1" applyFill="1" applyBorder="1" applyAlignment="1" applyProtection="1">
      <alignment horizontal="center" vertical="center" wrapText="1"/>
      <protection locked="0"/>
    </xf>
    <xf numFmtId="14" fontId="32" fillId="10" borderId="28" xfId="0" applyNumberFormat="1" applyFont="1" applyFill="1" applyBorder="1" applyAlignment="1" applyProtection="1">
      <alignment horizontal="center" vertical="center" wrapText="1"/>
      <protection locked="0"/>
    </xf>
    <xf numFmtId="0" fontId="34" fillId="0" borderId="0" xfId="0" applyFont="1"/>
    <xf numFmtId="0" fontId="36" fillId="12" borderId="31" xfId="0" applyFont="1" applyFill="1" applyBorder="1" applyAlignment="1">
      <alignment horizontal="left" vertical="center" wrapText="1"/>
    </xf>
    <xf numFmtId="0" fontId="37" fillId="12" borderId="31" xfId="0" applyFont="1" applyFill="1" applyBorder="1" applyAlignment="1">
      <alignment horizontal="center" vertical="center" wrapText="1"/>
    </xf>
    <xf numFmtId="0" fontId="36" fillId="13" borderId="31" xfId="0" applyFont="1" applyFill="1" applyBorder="1" applyAlignment="1">
      <alignment horizontal="left" vertical="center" wrapText="1"/>
    </xf>
    <xf numFmtId="0" fontId="0" fillId="0" borderId="23"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9" fontId="0" fillId="0" borderId="23" xfId="2" applyFont="1" applyBorder="1" applyAlignment="1" applyProtection="1">
      <alignment horizontal="center" vertical="center"/>
      <protection locked="0"/>
    </xf>
    <xf numFmtId="9" fontId="0" fillId="0" borderId="31" xfId="2" applyFont="1" applyBorder="1" applyAlignment="1" applyProtection="1">
      <alignment horizontal="center" vertical="center"/>
      <protection locked="0"/>
    </xf>
    <xf numFmtId="9" fontId="0" fillId="0" borderId="47" xfId="2" applyFont="1" applyBorder="1" applyAlignment="1" applyProtection="1">
      <alignment horizontal="center" vertical="center"/>
      <protection locked="0"/>
    </xf>
    <xf numFmtId="14" fontId="0" fillId="0" borderId="23" xfId="0" applyNumberFormat="1" applyBorder="1" applyAlignment="1" applyProtection="1">
      <alignment horizontal="center" vertical="center"/>
      <protection locked="0"/>
    </xf>
    <xf numFmtId="14" fontId="0" fillId="0" borderId="31" xfId="0" applyNumberFormat="1" applyBorder="1" applyAlignment="1" applyProtection="1">
      <alignment horizontal="center" vertical="center"/>
      <protection locked="0"/>
    </xf>
    <xf numFmtId="14" fontId="0" fillId="0" borderId="47" xfId="0" applyNumberFormat="1" applyBorder="1" applyAlignment="1" applyProtection="1">
      <alignment horizontal="center" vertical="center"/>
      <protection locked="0"/>
    </xf>
    <xf numFmtId="0" fontId="0" fillId="0" borderId="22" xfId="0" applyBorder="1" applyAlignment="1" applyProtection="1">
      <alignment horizontal="center" vertical="center" wrapText="1"/>
      <protection locked="0"/>
    </xf>
    <xf numFmtId="9" fontId="0" fillId="0" borderId="22" xfId="2" applyFont="1" applyBorder="1" applyAlignment="1" applyProtection="1">
      <alignment horizontal="center" vertical="center"/>
      <protection locked="0"/>
    </xf>
    <xf numFmtId="9" fontId="0" fillId="0" borderId="53" xfId="2"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wrapText="1"/>
      <protection locked="0"/>
    </xf>
    <xf numFmtId="0" fontId="0" fillId="0" borderId="27"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22" xfId="0" applyBorder="1" applyAlignment="1" applyProtection="1">
      <alignment horizontal="center" vertical="top" wrapText="1"/>
      <protection locked="0"/>
    </xf>
    <xf numFmtId="0" fontId="0" fillId="0" borderId="31" xfId="0" applyBorder="1" applyAlignment="1" applyProtection="1">
      <alignment horizontal="center" vertical="top" wrapText="1"/>
      <protection locked="0"/>
    </xf>
    <xf numFmtId="0" fontId="0" fillId="0" borderId="47" xfId="0" applyBorder="1" applyAlignment="1" applyProtection="1">
      <alignment horizontal="center" vertical="top" wrapText="1"/>
      <protection locked="0"/>
    </xf>
    <xf numFmtId="0" fontId="0" fillId="0" borderId="22" xfId="0" applyBorder="1" applyAlignment="1">
      <alignment horizontal="center" vertical="center" wrapText="1"/>
    </xf>
    <xf numFmtId="0" fontId="0" fillId="0" borderId="31" xfId="0" applyBorder="1" applyAlignment="1">
      <alignment horizontal="center" vertical="center" wrapText="1"/>
    </xf>
    <xf numFmtId="0" fontId="0" fillId="0" borderId="47" xfId="0" applyBorder="1" applyAlignment="1">
      <alignment horizontal="center" vertical="center" wrapText="1"/>
    </xf>
    <xf numFmtId="0" fontId="0" fillId="0" borderId="51"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9" fontId="0" fillId="0" borderId="22" xfId="0" applyNumberForma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14" fontId="0" fillId="0" borderId="53" xfId="0" applyNumberFormat="1"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9" fontId="0" fillId="0" borderId="12" xfId="2" applyFont="1" applyBorder="1" applyAlignment="1" applyProtection="1">
      <alignment horizontal="center" vertical="center"/>
      <protection locked="0"/>
    </xf>
    <xf numFmtId="9" fontId="0" fillId="0" borderId="11" xfId="2" applyFont="1"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2" borderId="7"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41" fontId="4" fillId="8" borderId="7" xfId="3" applyFont="1" applyFill="1" applyBorder="1" applyAlignment="1" applyProtection="1">
      <alignment horizontal="center" vertical="center" wrapText="1"/>
      <protection locked="0"/>
    </xf>
    <xf numFmtId="41" fontId="4" fillId="8" borderId="54" xfId="3" applyFont="1" applyFill="1" applyBorder="1" applyAlignment="1" applyProtection="1">
      <alignment horizontal="center" vertical="center" wrapText="1"/>
      <protection locked="0"/>
    </xf>
    <xf numFmtId="41" fontId="5" fillId="8" borderId="9" xfId="3" applyFont="1" applyFill="1" applyBorder="1" applyAlignment="1" applyProtection="1">
      <alignment horizontal="center" vertical="center" wrapText="1"/>
      <protection locked="0"/>
    </xf>
    <xf numFmtId="41" fontId="5" fillId="8" borderId="60" xfId="3" applyFont="1" applyFill="1" applyBorder="1" applyAlignment="1" applyProtection="1">
      <alignment horizontal="center" vertical="center" wrapText="1"/>
      <protection locked="0"/>
    </xf>
    <xf numFmtId="41" fontId="4" fillId="8" borderId="10" xfId="3" applyFont="1" applyFill="1" applyBorder="1" applyAlignment="1" applyProtection="1">
      <alignment horizontal="center" vertical="center" wrapText="1"/>
      <protection locked="0"/>
    </xf>
    <xf numFmtId="41" fontId="4" fillId="8" borderId="42" xfId="3"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protection locked="0"/>
    </xf>
    <xf numFmtId="0" fontId="9" fillId="5" borderId="39" xfId="0" applyFont="1" applyFill="1" applyBorder="1" applyAlignment="1" applyProtection="1">
      <alignment horizontal="center"/>
      <protection locked="0"/>
    </xf>
    <xf numFmtId="41" fontId="4" fillId="6" borderId="56" xfId="3" applyFont="1" applyFill="1" applyBorder="1" applyAlignment="1" applyProtection="1">
      <alignment horizontal="center" vertical="center" wrapText="1"/>
      <protection locked="0"/>
    </xf>
    <xf numFmtId="41" fontId="4" fillId="6" borderId="57" xfId="3" applyFont="1" applyFill="1" applyBorder="1" applyAlignment="1" applyProtection="1">
      <alignment horizontal="center" vertical="center" wrapText="1"/>
      <protection locked="0"/>
    </xf>
    <xf numFmtId="41" fontId="4" fillId="6" borderId="42" xfId="3" applyFont="1" applyFill="1" applyBorder="1" applyAlignment="1" applyProtection="1">
      <alignment horizontal="center" vertical="center" wrapText="1"/>
      <protection locked="0"/>
    </xf>
    <xf numFmtId="9" fontId="0" fillId="0" borderId="21" xfId="2" applyFont="1" applyBorder="1" applyAlignment="1" applyProtection="1">
      <alignment horizontal="center" vertical="center"/>
      <protection locked="0"/>
    </xf>
    <xf numFmtId="0" fontId="0" fillId="0" borderId="27"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25"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9" fontId="0" fillId="0" borderId="22" xfId="2" applyFont="1" applyFill="1" applyBorder="1" applyAlignment="1" applyProtection="1">
      <alignment horizontal="center" vertical="center"/>
      <protection locked="0"/>
    </xf>
    <xf numFmtId="9" fontId="0" fillId="0" borderId="31" xfId="2" applyFont="1" applyFill="1" applyBorder="1" applyAlignment="1" applyProtection="1">
      <alignment horizontal="center" vertical="center"/>
      <protection locked="0"/>
    </xf>
    <xf numFmtId="9" fontId="0" fillId="0" borderId="53" xfId="2" applyFont="1" applyFill="1" applyBorder="1" applyAlignment="1" applyProtection="1">
      <alignment horizontal="center" vertical="center"/>
      <protection locked="0"/>
    </xf>
    <xf numFmtId="9" fontId="0" fillId="0" borderId="23" xfId="2" applyFont="1" applyBorder="1" applyAlignment="1" applyProtection="1">
      <alignment horizontal="center" vertical="center" wrapText="1"/>
      <protection locked="0"/>
    </xf>
    <xf numFmtId="9" fontId="0" fillId="0" borderId="31" xfId="2" applyFont="1" applyBorder="1" applyAlignment="1" applyProtection="1">
      <alignment horizontal="center" vertical="center" wrapText="1"/>
      <protection locked="0"/>
    </xf>
    <xf numFmtId="9" fontId="0" fillId="0" borderId="53" xfId="2" applyFont="1" applyBorder="1" applyAlignment="1" applyProtection="1">
      <alignment horizontal="center" vertical="center" wrapText="1"/>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14" fontId="0" fillId="0" borderId="22" xfId="0" applyNumberFormat="1" applyBorder="1" applyAlignment="1" applyProtection="1">
      <alignment horizontal="center" vertical="center"/>
      <protection locked="0"/>
    </xf>
    <xf numFmtId="0" fontId="0" fillId="0" borderId="28" xfId="0" applyBorder="1" applyAlignment="1" applyProtection="1">
      <alignment horizontal="center"/>
      <protection locked="0"/>
    </xf>
    <xf numFmtId="0" fontId="0" fillId="0" borderId="49" xfId="0" applyBorder="1" applyAlignment="1" applyProtection="1">
      <alignment horizontal="center" vertical="center" wrapText="1"/>
      <protection locked="0"/>
    </xf>
    <xf numFmtId="9" fontId="0" fillId="0" borderId="31" xfId="0" applyNumberFormat="1" applyBorder="1" applyAlignment="1" applyProtection="1">
      <alignment horizontal="center" vertical="center"/>
      <protection locked="0"/>
    </xf>
    <xf numFmtId="0" fontId="0" fillId="0" borderId="22"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38" xfId="0" applyBorder="1" applyAlignment="1" applyProtection="1">
      <alignment horizontal="center" vertical="center" wrapText="1"/>
      <protection locked="0"/>
    </xf>
    <xf numFmtId="0" fontId="0" fillId="0" borderId="27"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21"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41" fontId="4" fillId="8" borderId="43" xfId="3" applyFont="1" applyFill="1" applyBorder="1" applyAlignment="1" applyProtection="1">
      <alignment horizontal="center" vertical="center" wrapText="1"/>
      <protection locked="0"/>
    </xf>
    <xf numFmtId="41" fontId="5" fillId="8" borderId="36" xfId="3"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9" fontId="6" fillId="0" borderId="21" xfId="0" applyNumberFormat="1" applyFont="1" applyBorder="1" applyAlignment="1" applyProtection="1">
      <alignment horizontal="center" vertical="center"/>
      <protection locked="0"/>
    </xf>
    <xf numFmtId="9" fontId="6" fillId="0" borderId="12" xfId="0" applyNumberFormat="1" applyFont="1" applyBorder="1" applyAlignment="1" applyProtection="1">
      <alignment horizontal="center" vertical="center"/>
      <protection locked="0"/>
    </xf>
    <xf numFmtId="9" fontId="6" fillId="0" borderId="11" xfId="0" applyNumberFormat="1" applyFont="1" applyBorder="1" applyAlignment="1" applyProtection="1">
      <alignment horizontal="center" vertical="center"/>
      <protection locked="0"/>
    </xf>
    <xf numFmtId="14" fontId="6" fillId="0" borderId="21" xfId="0" applyNumberFormat="1" applyFont="1" applyBorder="1" applyAlignment="1" applyProtection="1">
      <alignment horizontal="center" vertical="center"/>
      <protection locked="0"/>
    </xf>
    <xf numFmtId="14" fontId="6" fillId="0" borderId="12" xfId="0" applyNumberFormat="1" applyFont="1" applyBorder="1" applyAlignment="1" applyProtection="1">
      <alignment horizontal="center" vertical="center"/>
      <protection locked="0"/>
    </xf>
    <xf numFmtId="14" fontId="6" fillId="0" borderId="11" xfId="0" applyNumberFormat="1" applyFont="1" applyBorder="1" applyAlignment="1" applyProtection="1">
      <alignment horizontal="center" vertical="center"/>
      <protection locked="0"/>
    </xf>
    <xf numFmtId="0" fontId="6" fillId="0" borderId="2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38"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55"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60" xfId="0" applyFont="1" applyBorder="1" applyAlignment="1" applyProtection="1">
      <alignment horizontal="center" vertical="center" wrapText="1"/>
      <protection locked="0"/>
    </xf>
    <xf numFmtId="0" fontId="6" fillId="0" borderId="97"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6" fillId="0" borderId="13" xfId="0" applyFont="1" applyBorder="1" applyAlignment="1" applyProtection="1">
      <alignment horizontal="center"/>
      <protection locked="0"/>
    </xf>
    <xf numFmtId="0" fontId="6" fillId="0" borderId="14" xfId="0" applyFont="1" applyBorder="1" applyAlignment="1" applyProtection="1">
      <alignment horizontal="center"/>
      <protection locked="0"/>
    </xf>
    <xf numFmtId="9" fontId="6" fillId="0" borderId="23" xfId="0" applyNumberFormat="1"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3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3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7" xfId="0" applyFont="1" applyBorder="1" applyAlignment="1" applyProtection="1">
      <alignment horizontal="center"/>
      <protection locked="0"/>
    </xf>
    <xf numFmtId="0" fontId="6" fillId="0" borderId="30" xfId="0" applyFont="1" applyBorder="1" applyAlignment="1" applyProtection="1">
      <alignment horizontal="center"/>
      <protection locked="0"/>
    </xf>
    <xf numFmtId="0" fontId="0" fillId="0" borderId="6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74" xfId="0" applyBorder="1" applyAlignment="1" applyProtection="1">
      <alignment horizontal="center"/>
      <protection locked="0"/>
    </xf>
    <xf numFmtId="9" fontId="0" fillId="0" borderId="22" xfId="0" applyNumberFormat="1" applyBorder="1" applyAlignment="1" applyProtection="1">
      <alignment horizontal="center" vertical="center" wrapText="1"/>
      <protection locked="0"/>
    </xf>
    <xf numFmtId="0" fontId="0" fillId="0" borderId="22"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53" xfId="0" applyBorder="1" applyAlignment="1" applyProtection="1">
      <alignment horizontal="center" wrapText="1"/>
      <protection locked="0"/>
    </xf>
    <xf numFmtId="14" fontId="0" fillId="0" borderId="22" xfId="0" applyNumberFormat="1" applyBorder="1" applyAlignment="1" applyProtection="1">
      <alignment horizontal="center" vertical="center" wrapText="1"/>
      <protection locked="0"/>
    </xf>
    <xf numFmtId="0" fontId="0" fillId="0" borderId="28" xfId="0" applyBorder="1" applyAlignment="1" applyProtection="1">
      <alignment horizontal="center" wrapText="1"/>
      <protection locked="0"/>
    </xf>
    <xf numFmtId="0" fontId="0" fillId="0" borderId="32" xfId="0" applyBorder="1" applyAlignment="1" applyProtection="1">
      <alignment horizontal="center" wrapText="1"/>
      <protection locked="0"/>
    </xf>
    <xf numFmtId="0" fontId="0" fillId="0" borderId="63" xfId="0" applyBorder="1" applyAlignment="1" applyProtection="1">
      <alignment horizontal="center" wrapText="1"/>
      <protection locked="0"/>
    </xf>
    <xf numFmtId="9" fontId="0" fillId="0" borderId="31" xfId="0" applyNumberFormat="1" applyBorder="1" applyAlignment="1" applyProtection="1">
      <alignment horizontal="center" vertical="center" wrapText="1"/>
      <protection locked="0"/>
    </xf>
    <xf numFmtId="0" fontId="23" fillId="0" borderId="28" xfId="0" applyFont="1" applyBorder="1" applyAlignment="1" applyProtection="1">
      <alignment horizontal="center"/>
      <protection locked="0"/>
    </xf>
    <xf numFmtId="0" fontId="23" fillId="0" borderId="64" xfId="0" applyFont="1" applyBorder="1" applyAlignment="1" applyProtection="1">
      <alignment horizontal="center"/>
      <protection locked="0"/>
    </xf>
    <xf numFmtId="0" fontId="23" fillId="0" borderId="22" xfId="0" applyFont="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3" fillId="0" borderId="9" xfId="0" applyFont="1" applyBorder="1" applyAlignment="1" applyProtection="1">
      <alignment horizontal="center"/>
      <protection locked="0"/>
    </xf>
    <xf numFmtId="0" fontId="23" fillId="0" borderId="36" xfId="0" applyFont="1" applyBorder="1" applyAlignment="1" applyProtection="1">
      <alignment horizontal="center"/>
      <protection locked="0"/>
    </xf>
    <xf numFmtId="0" fontId="23" fillId="0" borderId="2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38" xfId="0" applyFont="1" applyBorder="1" applyAlignment="1" applyProtection="1">
      <alignment horizontal="center"/>
      <protection locked="0"/>
    </xf>
    <xf numFmtId="0" fontId="23" fillId="0" borderId="19" xfId="0" applyFont="1" applyBorder="1" applyAlignment="1" applyProtection="1">
      <alignment horizontal="center"/>
      <protection locked="0"/>
    </xf>
    <xf numFmtId="41" fontId="27" fillId="8" borderId="10" xfId="3" applyFont="1" applyFill="1" applyBorder="1" applyAlignment="1" applyProtection="1">
      <alignment horizontal="center" vertical="center" wrapText="1"/>
      <protection locked="0"/>
    </xf>
    <xf numFmtId="41" fontId="27" fillId="8" borderId="42" xfId="3"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55" xfId="0" applyFont="1" applyBorder="1" applyAlignment="1" applyProtection="1">
      <alignment horizontal="center" vertical="center" wrapText="1"/>
      <protection locked="0"/>
    </xf>
    <xf numFmtId="0" fontId="23" fillId="0" borderId="37"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3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7" fillId="2" borderId="7" xfId="0" applyFont="1" applyFill="1" applyBorder="1" applyAlignment="1" applyProtection="1">
      <alignment horizontal="center" vertical="center" wrapText="1"/>
      <protection locked="0"/>
    </xf>
    <xf numFmtId="0" fontId="27" fillId="2" borderId="43" xfId="0" applyFont="1" applyFill="1" applyBorder="1" applyAlignment="1" applyProtection="1">
      <alignment horizontal="center" vertical="center" wrapText="1"/>
      <protection locked="0"/>
    </xf>
    <xf numFmtId="0" fontId="23" fillId="0" borderId="27" xfId="0" applyFont="1" applyBorder="1" applyAlignment="1" applyProtection="1">
      <alignment horizontal="justify" vertical="center" wrapText="1"/>
      <protection locked="0"/>
    </xf>
    <xf numFmtId="0" fontId="23" fillId="0" borderId="30" xfId="0" applyFont="1" applyBorder="1" applyAlignment="1" applyProtection="1">
      <alignment horizontal="justify" vertical="center" wrapText="1"/>
      <protection locked="0"/>
    </xf>
    <xf numFmtId="41" fontId="27" fillId="8" borderId="7" xfId="3" applyFont="1" applyFill="1" applyBorder="1" applyAlignment="1" applyProtection="1">
      <alignment horizontal="center" vertical="center" wrapText="1"/>
      <protection locked="0"/>
    </xf>
    <xf numFmtId="41" fontId="27" fillId="8" borderId="43" xfId="3" applyFont="1" applyFill="1" applyBorder="1" applyAlignment="1" applyProtection="1">
      <alignment horizontal="center" vertical="center" wrapText="1"/>
      <protection locked="0"/>
    </xf>
    <xf numFmtId="41" fontId="27" fillId="8" borderId="9" xfId="3" applyFont="1" applyFill="1" applyBorder="1" applyAlignment="1" applyProtection="1">
      <alignment horizontal="center" vertical="center" wrapText="1"/>
      <protection locked="0"/>
    </xf>
    <xf numFmtId="41" fontId="27" fillId="8" borderId="36" xfId="3" applyFont="1" applyFill="1" applyBorder="1" applyAlignment="1" applyProtection="1">
      <alignment horizontal="center" vertical="center" wrapText="1"/>
      <protection locked="0"/>
    </xf>
    <xf numFmtId="9" fontId="23" fillId="0" borderId="22" xfId="0" applyNumberFormat="1"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14" fontId="23" fillId="0" borderId="22" xfId="0" applyNumberFormat="1" applyFont="1" applyBorder="1" applyAlignment="1" applyProtection="1">
      <alignment horizontal="center" vertical="center"/>
      <protection locked="0"/>
    </xf>
    <xf numFmtId="0" fontId="23" fillId="0" borderId="22" xfId="0" applyFont="1" applyBorder="1" applyAlignment="1" applyProtection="1">
      <alignment horizontal="center" vertical="center" wrapText="1"/>
      <protection locked="0"/>
    </xf>
    <xf numFmtId="0" fontId="23" fillId="0" borderId="31" xfId="0" applyFont="1" applyBorder="1" applyAlignment="1" applyProtection="1">
      <alignment horizontal="center" vertical="center" wrapText="1"/>
      <protection locked="0"/>
    </xf>
    <xf numFmtId="0" fontId="23" fillId="0" borderId="32" xfId="0" applyFont="1" applyBorder="1" applyAlignment="1" applyProtection="1">
      <alignment horizontal="center"/>
      <protection locked="0"/>
    </xf>
    <xf numFmtId="0" fontId="27" fillId="3" borderId="4" xfId="0" applyFont="1" applyFill="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4" borderId="5" xfId="0" applyFont="1" applyFill="1" applyBorder="1" applyAlignment="1" applyProtection="1">
      <alignment horizontal="center" vertical="center" wrapText="1"/>
      <protection locked="0"/>
    </xf>
    <xf numFmtId="0" fontId="27" fillId="4" borderId="39" xfId="0" applyFont="1" applyFill="1" applyBorder="1" applyAlignment="1" applyProtection="1">
      <alignment horizontal="center" vertical="center" wrapText="1"/>
      <protection locked="0"/>
    </xf>
    <xf numFmtId="0" fontId="28" fillId="5" borderId="5" xfId="0" applyFont="1" applyFill="1" applyBorder="1" applyAlignment="1" applyProtection="1">
      <alignment horizontal="center"/>
      <protection locked="0"/>
    </xf>
    <xf numFmtId="0" fontId="28" fillId="5" borderId="39" xfId="0" applyFont="1" applyFill="1" applyBorder="1" applyAlignment="1" applyProtection="1">
      <alignment horizontal="center"/>
      <protection locked="0"/>
    </xf>
    <xf numFmtId="41" fontId="27" fillId="6" borderId="56" xfId="3" applyFont="1" applyFill="1" applyBorder="1" applyAlignment="1" applyProtection="1">
      <alignment horizontal="center" vertical="center" wrapText="1"/>
      <protection locked="0"/>
    </xf>
    <xf numFmtId="41" fontId="27" fillId="6" borderId="57" xfId="3" applyFont="1" applyFill="1" applyBorder="1" applyAlignment="1" applyProtection="1">
      <alignment horizontal="center" vertical="center" wrapText="1"/>
      <protection locked="0"/>
    </xf>
    <xf numFmtId="41" fontId="27" fillId="6" borderId="42" xfId="3"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3" borderId="1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39" xfId="0" applyFont="1" applyBorder="1" applyAlignment="1" applyProtection="1">
      <alignment horizontal="center" vertical="center"/>
      <protection locked="0"/>
    </xf>
    <xf numFmtId="0" fontId="27" fillId="0" borderId="4"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27" fillId="0" borderId="39" xfId="0" applyFont="1" applyBorder="1" applyAlignment="1" applyProtection="1">
      <alignment horizontal="left" vertical="center"/>
      <protection locked="0"/>
    </xf>
    <xf numFmtId="9" fontId="23" fillId="0" borderId="21" xfId="0" applyNumberFormat="1" applyFont="1" applyBorder="1" applyAlignment="1" applyProtection="1">
      <alignment horizontal="center" vertical="center"/>
      <protection locked="0"/>
    </xf>
    <xf numFmtId="9" fontId="23" fillId="0" borderId="12" xfId="0" applyNumberFormat="1" applyFont="1" applyBorder="1" applyAlignment="1" applyProtection="1">
      <alignment horizontal="center" vertical="center"/>
      <protection locked="0"/>
    </xf>
    <xf numFmtId="9" fontId="23" fillId="0" borderId="11" xfId="0" applyNumberFormat="1" applyFont="1" applyBorder="1" applyAlignment="1" applyProtection="1">
      <alignment horizontal="center" vertical="center"/>
      <protection locked="0"/>
    </xf>
    <xf numFmtId="0" fontId="23" fillId="0" borderId="21" xfId="0" applyFont="1" applyBorder="1" applyAlignment="1" applyProtection="1">
      <alignment horizontal="center"/>
      <protection locked="0"/>
    </xf>
    <xf numFmtId="0" fontId="23" fillId="0" borderId="12"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38"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8" xfId="0" applyFont="1" applyBorder="1" applyAlignment="1" applyProtection="1">
      <alignment horizontal="justify" vertical="center" wrapText="1"/>
      <protection locked="0"/>
    </xf>
    <xf numFmtId="0" fontId="23" fillId="0" borderId="17" xfId="0" applyFont="1" applyBorder="1" applyAlignment="1" applyProtection="1">
      <alignment horizontal="justify" vertical="center" wrapText="1"/>
      <protection locked="0"/>
    </xf>
    <xf numFmtId="0" fontId="23" fillId="0" borderId="37"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14" fontId="23" fillId="0" borderId="21" xfId="0" applyNumberFormat="1" applyFont="1" applyBorder="1" applyAlignment="1" applyProtection="1">
      <alignment horizontal="center" vertical="center"/>
      <protection locked="0"/>
    </xf>
    <xf numFmtId="0" fontId="0" fillId="0" borderId="49" xfId="0" applyBorder="1" applyAlignment="1" applyProtection="1">
      <alignment horizontal="center"/>
      <protection locked="0"/>
    </xf>
    <xf numFmtId="9" fontId="0" fillId="0" borderId="23" xfId="0" applyNumberFormat="1" applyBorder="1" applyAlignment="1" applyProtection="1">
      <alignment horizontal="center" vertical="center"/>
      <protection locked="0"/>
    </xf>
    <xf numFmtId="0" fontId="0" fillId="0" borderId="23" xfId="0" applyBorder="1" applyAlignment="1" applyProtection="1">
      <alignment horizontal="center"/>
      <protection locked="0"/>
    </xf>
    <xf numFmtId="0" fontId="0" fillId="0" borderId="50" xfId="0" applyBorder="1" applyAlignment="1" applyProtection="1">
      <alignment horizontal="center"/>
      <protection locked="0"/>
    </xf>
    <xf numFmtId="9" fontId="0" fillId="0" borderId="28" xfId="0" applyNumberForma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2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9" fontId="0" fillId="0" borderId="59" xfId="0" applyNumberFormat="1" applyBorder="1" applyAlignment="1" applyProtection="1">
      <alignment horizontal="center" vertical="center"/>
      <protection locked="0"/>
    </xf>
    <xf numFmtId="0" fontId="0" fillId="0" borderId="61" xfId="0" applyBorder="1" applyAlignment="1" applyProtection="1">
      <alignment horizontal="center" vertical="center"/>
      <protection locked="0"/>
    </xf>
    <xf numFmtId="9" fontId="0" fillId="0" borderId="55" xfId="0" applyNumberFormat="1" applyBorder="1" applyAlignment="1" applyProtection="1">
      <alignment horizontal="center" vertical="center" wrapText="1"/>
      <protection locked="0"/>
    </xf>
    <xf numFmtId="9" fontId="0" fillId="0" borderId="37" xfId="0" applyNumberFormat="1" applyBorder="1" applyAlignment="1" applyProtection="1">
      <alignment horizontal="center" vertical="center" wrapText="1"/>
      <protection locked="0"/>
    </xf>
    <xf numFmtId="9" fontId="0" fillId="0" borderId="58" xfId="0" applyNumberFormat="1" applyBorder="1" applyAlignment="1" applyProtection="1">
      <alignment horizontal="center" vertical="center" wrapText="1"/>
      <protection locked="0"/>
    </xf>
    <xf numFmtId="14" fontId="0" fillId="0" borderId="21"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48" xfId="0" applyBorder="1" applyAlignment="1" applyProtection="1">
      <alignment horizontal="center"/>
      <protection locked="0"/>
    </xf>
    <xf numFmtId="0" fontId="5" fillId="3" borderId="2"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0" borderId="0" xfId="0" applyNumberFormat="1" applyAlignment="1" applyProtection="1">
      <alignment horizontal="center" vertical="center"/>
      <protection locked="0"/>
    </xf>
    <xf numFmtId="9" fontId="0" fillId="0" borderId="16" xfId="0" applyNumberFormat="1" applyBorder="1" applyAlignment="1" applyProtection="1">
      <alignment horizontal="center" vertical="center"/>
      <protection locked="0"/>
    </xf>
    <xf numFmtId="0" fontId="0" fillId="0" borderId="33"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90"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93" xfId="0" applyBorder="1" applyAlignment="1" applyProtection="1">
      <alignment horizontal="center" vertical="center" wrapText="1"/>
      <protection locked="0"/>
    </xf>
    <xf numFmtId="0" fontId="0" fillId="0" borderId="91" xfId="0" applyBorder="1" applyAlignment="1" applyProtection="1">
      <alignment horizontal="center" vertical="center" wrapText="1"/>
      <protection locked="0"/>
    </xf>
    <xf numFmtId="0" fontId="0" fillId="0" borderId="94" xfId="0" applyBorder="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0" fillId="0" borderId="95" xfId="0" applyBorder="1" applyAlignment="1" applyProtection="1">
      <alignment horizontal="center" vertical="center" wrapText="1"/>
      <protection locked="0"/>
    </xf>
    <xf numFmtId="9" fontId="0" fillId="0" borderId="80" xfId="0" applyNumberFormat="1" applyBorder="1" applyAlignment="1" applyProtection="1">
      <alignment horizontal="center" vertical="center"/>
      <protection locked="0"/>
    </xf>
    <xf numFmtId="9" fontId="0" fillId="0" borderId="12" xfId="0" applyNumberFormat="1" applyBorder="1" applyAlignment="1" applyProtection="1">
      <alignment horizontal="center" vertical="center"/>
      <protection locked="0"/>
    </xf>
    <xf numFmtId="9" fontId="0" fillId="0" borderId="95" xfId="0" applyNumberFormat="1"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9" xfId="0" applyBorder="1" applyAlignment="1" applyProtection="1">
      <alignment horizontal="center" vertical="top" wrapText="1"/>
      <protection locked="0"/>
    </xf>
    <xf numFmtId="0" fontId="0" fillId="0" borderId="60" xfId="0" applyBorder="1" applyAlignment="1" applyProtection="1">
      <alignment horizontal="center" vertical="top" wrapText="1"/>
      <protection locked="0"/>
    </xf>
    <xf numFmtId="0" fontId="0" fillId="0" borderId="36" xfId="0" applyBorder="1" applyAlignment="1" applyProtection="1">
      <alignment horizontal="center" vertical="top" wrapText="1"/>
      <protection locked="0"/>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0" xfId="0" applyBorder="1" applyAlignment="1">
      <alignment horizontal="center" vertical="center" wrapText="1"/>
    </xf>
    <xf numFmtId="0" fontId="4" fillId="2" borderId="54" xfId="0" applyFont="1" applyFill="1" applyBorder="1" applyAlignment="1" applyProtection="1">
      <alignment horizontal="center" vertical="center" wrapText="1"/>
      <protection locked="0"/>
    </xf>
    <xf numFmtId="0" fontId="4" fillId="3" borderId="75" xfId="0" applyFont="1" applyFill="1" applyBorder="1" applyAlignment="1" applyProtection="1">
      <alignment horizontal="center" vertical="center" wrapText="1"/>
      <protection locked="0"/>
    </xf>
    <xf numFmtId="0" fontId="4" fillId="3" borderId="76" xfId="0" applyFont="1" applyFill="1" applyBorder="1" applyAlignment="1" applyProtection="1">
      <alignment horizontal="center" vertical="center" wrapText="1"/>
      <protection locked="0"/>
    </xf>
    <xf numFmtId="0" fontId="4" fillId="3" borderId="77"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9" fillId="5" borderId="75" xfId="0" applyFont="1" applyFill="1" applyBorder="1" applyAlignment="1" applyProtection="1">
      <alignment horizontal="center"/>
      <protection locked="0"/>
    </xf>
    <xf numFmtId="0" fontId="9" fillId="5" borderId="76" xfId="0" applyFont="1" applyFill="1" applyBorder="1" applyAlignment="1" applyProtection="1">
      <alignment horizontal="center"/>
      <protection locked="0"/>
    </xf>
    <xf numFmtId="0" fontId="9" fillId="5" borderId="77" xfId="0" applyFont="1" applyFill="1" applyBorder="1" applyAlignment="1" applyProtection="1">
      <alignment horizontal="center"/>
      <protection locked="0"/>
    </xf>
    <xf numFmtId="41" fontId="4" fillId="6" borderId="8" xfId="3" applyFont="1" applyFill="1" applyBorder="1" applyAlignment="1" applyProtection="1">
      <alignment horizontal="center" vertical="center" wrapText="1"/>
      <protection locked="0"/>
    </xf>
    <xf numFmtId="41" fontId="4" fillId="6" borderId="21" xfId="3" applyFont="1" applyFill="1" applyBorder="1" applyAlignment="1" applyProtection="1">
      <alignment horizontal="center" vertical="center" wrapText="1"/>
      <protection locked="0"/>
    </xf>
    <xf numFmtId="41" fontId="4" fillId="6" borderId="38" xfId="3" applyFont="1" applyFill="1" applyBorder="1" applyAlignment="1" applyProtection="1">
      <alignment horizontal="center" vertical="center" wrapText="1"/>
      <protection locked="0"/>
    </xf>
    <xf numFmtId="14" fontId="6" fillId="0" borderId="31" xfId="0" applyNumberFormat="1" applyFont="1" applyBorder="1" applyAlignment="1" applyProtection="1">
      <alignment horizontal="center" vertical="center"/>
      <protection locked="0"/>
    </xf>
    <xf numFmtId="14" fontId="6" fillId="0" borderId="53" xfId="0" applyNumberFormat="1" applyFont="1" applyBorder="1" applyAlignment="1" applyProtection="1">
      <alignment horizontal="center" vertical="center"/>
      <protection locked="0"/>
    </xf>
    <xf numFmtId="0" fontId="6" fillId="0" borderId="31" xfId="0" applyFont="1" applyBorder="1" applyAlignment="1" applyProtection="1">
      <alignment horizontal="center"/>
      <protection locked="0"/>
    </xf>
    <xf numFmtId="0" fontId="6" fillId="0" borderId="53" xfId="0" applyFont="1" applyBorder="1" applyAlignment="1" applyProtection="1">
      <alignment horizontal="center"/>
      <protection locked="0"/>
    </xf>
    <xf numFmtId="0" fontId="6" fillId="0" borderId="3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9" fontId="6" fillId="0" borderId="31" xfId="2" applyFont="1" applyBorder="1" applyAlignment="1" applyProtection="1">
      <alignment horizontal="center" vertical="center"/>
      <protection locked="0"/>
    </xf>
    <xf numFmtId="9" fontId="6" fillId="0" borderId="53" xfId="2"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41" fontId="4" fillId="8" borderId="22" xfId="3" applyFont="1" applyFill="1" applyBorder="1" applyAlignment="1" applyProtection="1">
      <alignment horizontal="center" vertical="center" wrapText="1"/>
      <protection locked="0"/>
    </xf>
    <xf numFmtId="41" fontId="4" fillId="8" borderId="31" xfId="3" applyFont="1" applyFill="1" applyBorder="1" applyAlignment="1" applyProtection="1">
      <alignment horizontal="center" vertical="center" wrapText="1"/>
      <protection locked="0"/>
    </xf>
    <xf numFmtId="41" fontId="5" fillId="8" borderId="22" xfId="3" applyFont="1" applyFill="1" applyBorder="1" applyAlignment="1" applyProtection="1">
      <alignment horizontal="center" vertical="center" wrapText="1"/>
      <protection locked="0"/>
    </xf>
    <xf numFmtId="41" fontId="5" fillId="8" borderId="31" xfId="3" applyFont="1" applyFill="1" applyBorder="1" applyAlignment="1" applyProtection="1">
      <alignment horizontal="center" vertical="center" wrapText="1"/>
      <protection locked="0"/>
    </xf>
    <xf numFmtId="41" fontId="4" fillId="8" borderId="28" xfId="3"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6" fillId="0" borderId="31" xfId="0" applyFont="1" applyBorder="1" applyAlignment="1">
      <alignment horizontal="center" vertical="center" wrapText="1"/>
    </xf>
    <xf numFmtId="0" fontId="6" fillId="0" borderId="53" xfId="0" applyFont="1" applyBorder="1" applyAlignment="1">
      <alignment horizontal="center" vertical="center" wrapText="1"/>
    </xf>
    <xf numFmtId="9" fontId="6" fillId="0" borderId="31" xfId="0" applyNumberFormat="1" applyFont="1" applyBorder="1" applyAlignment="1" applyProtection="1">
      <alignment horizontal="center" vertical="center"/>
      <protection locked="0"/>
    </xf>
    <xf numFmtId="9" fontId="6" fillId="0" borderId="53" xfId="0" applyNumberFormat="1"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4" fillId="2" borderId="27"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protection locked="0"/>
    </xf>
    <xf numFmtId="41" fontId="4" fillId="6" borderId="22" xfId="3" applyFont="1" applyFill="1" applyBorder="1" applyAlignment="1" applyProtection="1">
      <alignment horizontal="center" vertical="center" wrapText="1"/>
      <protection locked="0"/>
    </xf>
    <xf numFmtId="14" fontId="0" fillId="0" borderId="11" xfId="0" applyNumberFormat="1" applyBorder="1" applyAlignment="1" applyProtection="1">
      <alignment horizontal="center" vertical="center"/>
      <protection locked="0"/>
    </xf>
    <xf numFmtId="14" fontId="0" fillId="0" borderId="21" xfId="0" applyNumberFormat="1" applyBorder="1" applyAlignment="1" applyProtection="1">
      <alignment horizontal="center" vertical="center" wrapText="1"/>
      <protection locked="0"/>
    </xf>
    <xf numFmtId="14" fontId="0" fillId="0" borderId="12" xfId="0" applyNumberFormat="1" applyBorder="1" applyAlignment="1" applyProtection="1">
      <alignment horizontal="center" vertical="center" wrapText="1"/>
      <protection locked="0"/>
    </xf>
    <xf numFmtId="14" fontId="0" fillId="0" borderId="11" xfId="0" applyNumberFormat="1" applyBorder="1" applyAlignment="1" applyProtection="1">
      <alignment horizontal="center" vertical="center" wrapText="1"/>
      <protection locked="0"/>
    </xf>
    <xf numFmtId="0" fontId="0" fillId="0" borderId="38"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9" xfId="0" applyBorder="1" applyAlignment="1" applyProtection="1">
      <alignment horizontal="center"/>
      <protection locked="0"/>
    </xf>
    <xf numFmtId="0" fontId="19" fillId="0" borderId="55"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9" fillId="0" borderId="58" xfId="0" applyFont="1" applyBorder="1" applyAlignment="1" applyProtection="1">
      <alignment horizontal="center" vertical="center"/>
      <protection locked="0"/>
    </xf>
    <xf numFmtId="0" fontId="0" fillId="0" borderId="38" xfId="0" applyBorder="1" applyAlignment="1">
      <alignment horizontal="center" vertical="center" wrapText="1"/>
    </xf>
    <xf numFmtId="9" fontId="0" fillId="0" borderId="21" xfId="0" applyNumberFormat="1" applyBorder="1" applyAlignment="1" applyProtection="1">
      <alignment horizontal="center" vertical="center"/>
      <protection locked="0"/>
    </xf>
    <xf numFmtId="0" fontId="0" fillId="0" borderId="21" xfId="0" applyBorder="1" applyAlignment="1" applyProtection="1">
      <alignment horizontal="center"/>
      <protection locked="0"/>
    </xf>
    <xf numFmtId="0" fontId="0" fillId="0" borderId="12" xfId="0" applyBorder="1" applyAlignment="1" applyProtection="1">
      <alignment horizontal="center"/>
      <protection locked="0"/>
    </xf>
    <xf numFmtId="9" fontId="0" fillId="0" borderId="11" xfId="0" applyNumberForma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0" fillId="10" borderId="27" xfId="0" applyFill="1" applyBorder="1" applyAlignment="1" applyProtection="1">
      <alignment horizontal="center" vertical="center" wrapText="1"/>
      <protection locked="0"/>
    </xf>
    <xf numFmtId="0" fontId="0" fillId="10" borderId="30" xfId="0" applyFill="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14" xfId="0" applyBorder="1" applyAlignment="1">
      <alignment horizontal="center" vertical="center" wrapText="1"/>
    </xf>
    <xf numFmtId="0" fontId="0" fillId="0" borderId="50" xfId="0" applyBorder="1" applyAlignment="1" applyProtection="1">
      <alignment horizontal="center" vertical="center" wrapText="1"/>
      <protection locked="0"/>
    </xf>
    <xf numFmtId="9" fontId="0" fillId="0" borderId="47" xfId="0" applyNumberFormat="1" applyBorder="1" applyAlignment="1" applyProtection="1">
      <alignment horizontal="center" vertical="center"/>
      <protection locked="0"/>
    </xf>
    <xf numFmtId="9" fontId="0" fillId="0" borderId="30" xfId="0" applyNumberFormat="1" applyBorder="1" applyAlignment="1" applyProtection="1">
      <alignment horizontal="center" vertical="center" wrapText="1"/>
      <protection locked="0"/>
    </xf>
    <xf numFmtId="0" fontId="0" fillId="10" borderId="55" xfId="0" applyFill="1" applyBorder="1" applyAlignment="1" applyProtection="1">
      <alignment horizontal="center" vertical="center" wrapText="1"/>
      <protection locked="0"/>
    </xf>
    <xf numFmtId="0" fontId="0" fillId="10" borderId="37" xfId="0" applyFill="1" applyBorder="1" applyAlignment="1" applyProtection="1">
      <alignment horizontal="center" vertical="center" wrapText="1"/>
      <protection locked="0"/>
    </xf>
    <xf numFmtId="0" fontId="0" fillId="10" borderId="49" xfId="0"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14" fontId="0" fillId="0" borderId="0" xfId="0" applyNumberFormat="1" applyAlignment="1" applyProtection="1">
      <alignment horizontal="center" vertical="center"/>
      <protection locked="0"/>
    </xf>
    <xf numFmtId="0" fontId="0" fillId="0" borderId="0" xfId="0" applyAlignment="1" applyProtection="1">
      <alignment horizontal="center" vertical="top" wrapText="1"/>
      <protection locked="0"/>
    </xf>
    <xf numFmtId="0" fontId="0" fillId="0" borderId="0" xfId="0" applyAlignment="1">
      <alignment horizontal="center" vertical="center" wrapText="1"/>
    </xf>
    <xf numFmtId="14" fontId="0" fillId="0" borderId="47" xfId="0" applyNumberFormat="1" applyBorder="1" applyAlignment="1" applyProtection="1">
      <alignment horizontal="center"/>
      <protection locked="0"/>
    </xf>
    <xf numFmtId="9" fontId="0" fillId="0" borderId="47" xfId="2" applyFont="1" applyFill="1" applyBorder="1" applyAlignment="1" applyProtection="1">
      <alignment horizontal="center"/>
      <protection locked="0"/>
    </xf>
    <xf numFmtId="9" fontId="0" fillId="0" borderId="23" xfId="2" applyFont="1" applyFill="1" applyBorder="1" applyAlignment="1" applyProtection="1">
      <alignment horizontal="center"/>
      <protection locked="0"/>
    </xf>
    <xf numFmtId="0" fontId="2" fillId="0" borderId="47"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0" fillId="0" borderId="47" xfId="0" applyBorder="1" applyAlignment="1" applyProtection="1">
      <alignment horizontal="center"/>
      <protection locked="0"/>
    </xf>
    <xf numFmtId="9" fontId="0" fillId="0" borderId="12" xfId="2" applyFont="1" applyFill="1" applyBorder="1" applyAlignment="1" applyProtection="1">
      <alignment horizontal="center"/>
      <protection locked="0"/>
    </xf>
    <xf numFmtId="0" fontId="2" fillId="0" borderId="12" xfId="0" applyFont="1" applyBorder="1" applyAlignment="1" applyProtection="1">
      <alignment horizontal="center" vertical="center" wrapText="1"/>
      <protection locked="0"/>
    </xf>
    <xf numFmtId="14" fontId="0" fillId="0" borderId="47" xfId="0" applyNumberFormat="1" applyBorder="1" applyAlignment="1" applyProtection="1">
      <alignment horizontal="center" vertical="center" wrapText="1"/>
      <protection locked="0"/>
    </xf>
    <xf numFmtId="14" fontId="0" fillId="0" borderId="23" xfId="0" applyNumberFormat="1" applyBorder="1" applyAlignment="1" applyProtection="1">
      <alignment horizontal="center" vertical="center" wrapText="1"/>
      <protection locked="0"/>
    </xf>
    <xf numFmtId="14" fontId="2" fillId="0" borderId="47" xfId="0" applyNumberFormat="1" applyFont="1" applyBorder="1" applyAlignment="1" applyProtection="1">
      <alignment horizontal="center" wrapText="1"/>
      <protection locked="0"/>
    </xf>
    <xf numFmtId="14" fontId="2" fillId="0" borderId="23" xfId="0" applyNumberFormat="1" applyFont="1" applyBorder="1" applyAlignment="1" applyProtection="1">
      <alignment horizontal="center" wrapText="1"/>
      <protection locked="0"/>
    </xf>
    <xf numFmtId="0" fontId="20" fillId="0" borderId="31" xfId="0" applyFont="1" applyBorder="1" applyAlignment="1" applyProtection="1">
      <alignment horizontal="center" vertical="center" wrapText="1"/>
      <protection locked="0"/>
    </xf>
    <xf numFmtId="14" fontId="0" fillId="0" borderId="31" xfId="0" applyNumberFormat="1" applyBorder="1" applyAlignment="1" applyProtection="1">
      <alignment horizontal="center"/>
      <protection locked="0"/>
    </xf>
    <xf numFmtId="9" fontId="2" fillId="0" borderId="47" xfId="2" applyFont="1" applyFill="1" applyBorder="1" applyAlignment="1" applyProtection="1">
      <alignment horizontal="center" wrapText="1"/>
      <protection locked="0"/>
    </xf>
    <xf numFmtId="9" fontId="2" fillId="0" borderId="12" xfId="2" applyFont="1" applyFill="1" applyBorder="1" applyAlignment="1" applyProtection="1">
      <alignment horizontal="center" wrapText="1"/>
      <protection locked="0"/>
    </xf>
    <xf numFmtId="9" fontId="2" fillId="0" borderId="23" xfId="2" applyFont="1" applyFill="1" applyBorder="1" applyAlignment="1" applyProtection="1">
      <alignment horizontal="center" wrapText="1"/>
      <protection locked="0"/>
    </xf>
    <xf numFmtId="0" fontId="2" fillId="0" borderId="47"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23" xfId="0" applyFont="1" applyBorder="1" applyAlignment="1" applyProtection="1">
      <alignment horizontal="center"/>
      <protection locked="0"/>
    </xf>
    <xf numFmtId="9" fontId="2" fillId="0" borderId="47" xfId="2" applyFont="1" applyFill="1" applyBorder="1" applyAlignment="1" applyProtection="1">
      <alignment horizontal="center"/>
      <protection locked="0"/>
    </xf>
    <xf numFmtId="9" fontId="2" fillId="0" borderId="12" xfId="2" applyFont="1" applyFill="1" applyBorder="1" applyAlignment="1" applyProtection="1">
      <alignment horizontal="center"/>
      <protection locked="0"/>
    </xf>
    <xf numFmtId="9" fontId="2" fillId="0" borderId="23" xfId="2" applyFont="1" applyFill="1" applyBorder="1" applyAlignment="1" applyProtection="1">
      <alignment horizontal="center"/>
      <protection locked="0"/>
    </xf>
    <xf numFmtId="14" fontId="2" fillId="0" borderId="47" xfId="0" applyNumberFormat="1" applyFont="1" applyBorder="1" applyAlignment="1" applyProtection="1">
      <alignment horizontal="center"/>
      <protection locked="0"/>
    </xf>
    <xf numFmtId="0" fontId="2" fillId="0" borderId="12"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14" fontId="2" fillId="0" borderId="12" xfId="0" applyNumberFormat="1" applyFont="1" applyBorder="1" applyAlignment="1" applyProtection="1">
      <alignment horizontal="center" wrapText="1"/>
      <protection locked="0"/>
    </xf>
    <xf numFmtId="0" fontId="2" fillId="0" borderId="47" xfId="0" applyFont="1"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0" borderId="25" xfId="0" applyBorder="1" applyAlignment="1" applyProtection="1">
      <alignment horizontal="center" wrapText="1"/>
      <protection locked="0"/>
    </xf>
    <xf numFmtId="9" fontId="2" fillId="0" borderId="21" xfId="0" applyNumberFormat="1" applyFont="1" applyBorder="1" applyAlignment="1" applyProtection="1">
      <alignment horizontal="center" wrapText="1"/>
      <protection locked="0"/>
    </xf>
    <xf numFmtId="0" fontId="20" fillId="0" borderId="22" xfId="0" applyFont="1" applyBorder="1" applyAlignment="1" applyProtection="1">
      <alignment horizontal="center" vertical="center" wrapText="1"/>
      <protection locked="0"/>
    </xf>
    <xf numFmtId="0" fontId="20" fillId="0" borderId="47" xfId="0" applyFont="1" applyBorder="1" applyAlignment="1" applyProtection="1">
      <alignment horizontal="center" vertical="center" wrapText="1"/>
      <protection locked="0"/>
    </xf>
    <xf numFmtId="9" fontId="2" fillId="0" borderId="47" xfId="0" applyNumberFormat="1" applyFont="1" applyBorder="1" applyAlignment="1" applyProtection="1">
      <alignment horizontal="center" wrapText="1"/>
      <protection locked="0"/>
    </xf>
    <xf numFmtId="0" fontId="2" fillId="0" borderId="66" xfId="0" applyFont="1" applyBorder="1" applyAlignment="1" applyProtection="1">
      <alignment horizontal="center" wrapText="1"/>
      <protection locked="0"/>
    </xf>
    <xf numFmtId="0" fontId="2" fillId="0" borderId="18" xfId="0" applyFont="1" applyBorder="1" applyAlignment="1" applyProtection="1">
      <alignment horizontal="center" wrapText="1"/>
      <protection locked="0"/>
    </xf>
    <xf numFmtId="0" fontId="2" fillId="0" borderId="65" xfId="0" applyFont="1" applyBorder="1" applyAlignment="1" applyProtection="1">
      <alignment horizontal="center" wrapText="1"/>
      <protection locked="0"/>
    </xf>
    <xf numFmtId="0" fontId="0" fillId="0" borderId="48"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24" xfId="0" applyBorder="1" applyAlignment="1" applyProtection="1">
      <alignment horizontal="center" vertical="center" wrapText="1"/>
      <protection locked="0"/>
    </xf>
    <xf numFmtId="0" fontId="2" fillId="0" borderId="8" xfId="0" applyFont="1"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65" xfId="0" applyBorder="1" applyAlignment="1" applyProtection="1">
      <alignment horizontal="center"/>
      <protection locked="0"/>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4" fillId="2" borderId="31"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protection locked="0"/>
    </xf>
    <xf numFmtId="0" fontId="9" fillId="5" borderId="31" xfId="0" applyFont="1" applyFill="1" applyBorder="1" applyAlignment="1" applyProtection="1">
      <alignment horizontal="center"/>
      <protection locked="0"/>
    </xf>
    <xf numFmtId="41" fontId="4" fillId="6" borderId="31" xfId="3" applyFont="1" applyFill="1" applyBorder="1" applyAlignment="1" applyProtection="1">
      <alignment horizontal="center" vertical="center" wrapText="1"/>
      <protection locked="0"/>
    </xf>
    <xf numFmtId="43" fontId="0" fillId="0" borderId="0" xfId="0" applyNumberFormat="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36" xfId="0" applyFont="1" applyBorder="1" applyAlignment="1" applyProtection="1">
      <alignment horizontal="center" vertical="center"/>
      <protection locked="0"/>
    </xf>
    <xf numFmtId="0" fontId="0" fillId="0" borderId="22" xfId="0" applyBorder="1" applyAlignment="1" applyProtection="1">
      <alignment horizontal="justify" vertical="center" wrapText="1"/>
      <protection locked="0"/>
    </xf>
    <xf numFmtId="0" fontId="0" fillId="0" borderId="53" xfId="0" applyBorder="1" applyAlignment="1" applyProtection="1">
      <alignment horizontal="justify" vertical="center" wrapText="1"/>
      <protection locked="0"/>
    </xf>
    <xf numFmtId="9" fontId="0" fillId="0" borderId="53" xfId="0" applyNumberFormat="1" applyBorder="1" applyAlignment="1" applyProtection="1">
      <alignment horizontal="center" vertical="center"/>
      <protection locked="0"/>
    </xf>
    <xf numFmtId="14" fontId="22" fillId="0" borderId="21" xfId="7" applyNumberFormat="1" applyFont="1" applyBorder="1" applyAlignment="1">
      <alignment horizontal="center" vertical="center" wrapText="1"/>
    </xf>
    <xf numFmtId="14" fontId="22" fillId="0" borderId="11" xfId="7" applyNumberFormat="1" applyFont="1" applyBorder="1" applyAlignment="1">
      <alignment horizontal="center" vertical="center" wrapText="1"/>
    </xf>
    <xf numFmtId="0" fontId="21" fillId="0" borderId="60" xfId="0" applyFont="1" applyBorder="1" applyAlignment="1" applyProtection="1">
      <alignment horizontal="center" vertical="center"/>
      <protection locked="0"/>
    </xf>
    <xf numFmtId="0" fontId="0" fillId="0" borderId="21" xfId="0" applyBorder="1" applyAlignment="1" applyProtection="1">
      <alignment horizontal="justify" vertical="center" wrapText="1"/>
      <protection locked="0"/>
    </xf>
    <xf numFmtId="0" fontId="0" fillId="0" borderId="11" xfId="0" applyBorder="1" applyAlignment="1" applyProtection="1">
      <alignment horizontal="justify" vertical="center"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14" fontId="22" fillId="0" borderId="13" xfId="7" applyNumberFormat="1" applyFont="1" applyBorder="1" applyAlignment="1">
      <alignment horizontal="center" vertical="center" wrapText="1"/>
    </xf>
    <xf numFmtId="14" fontId="22" fillId="0" borderId="15" xfId="7" applyNumberFormat="1" applyFont="1" applyBorder="1" applyAlignment="1">
      <alignment horizontal="center" vertical="center" wrapText="1"/>
    </xf>
    <xf numFmtId="0" fontId="5" fillId="3" borderId="39"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0" fillId="0" borderId="25" xfId="0" applyBorder="1" applyAlignment="1" applyProtection="1">
      <alignment horizontal="center"/>
      <protection locked="0"/>
    </xf>
    <xf numFmtId="9" fontId="11" fillId="0" borderId="31" xfId="0" applyNumberFormat="1" applyFont="1" applyBorder="1" applyAlignment="1" applyProtection="1">
      <alignment horizontal="center" vertical="center"/>
      <protection locked="0"/>
    </xf>
    <xf numFmtId="0" fontId="3" fillId="0" borderId="31" xfId="0" applyFont="1" applyBorder="1" applyAlignment="1">
      <alignment horizontal="center" vertical="center" wrapText="1"/>
    </xf>
    <xf numFmtId="9" fontId="1" fillId="0" borderId="31" xfId="2" applyFont="1" applyBorder="1" applyAlignment="1" applyProtection="1">
      <alignment horizontal="center" vertical="center"/>
      <protection locked="0"/>
    </xf>
    <xf numFmtId="0" fontId="0" fillId="10" borderId="22" xfId="0" applyFill="1" applyBorder="1" applyAlignment="1" applyProtection="1">
      <alignment horizontal="center" vertical="center" wrapText="1"/>
      <protection locked="0"/>
    </xf>
    <xf numFmtId="0" fontId="0" fillId="10" borderId="31" xfId="0" applyFill="1" applyBorder="1" applyAlignment="1" applyProtection="1">
      <alignment horizontal="center" vertical="center" wrapText="1"/>
      <protection locked="0"/>
    </xf>
    <xf numFmtId="0" fontId="0" fillId="10" borderId="28" xfId="0" applyFill="1" applyBorder="1" applyAlignment="1" applyProtection="1">
      <alignment horizontal="center"/>
      <protection locked="0"/>
    </xf>
    <xf numFmtId="0" fontId="0" fillId="10" borderId="32" xfId="0" applyFill="1" applyBorder="1" applyAlignment="1" applyProtection="1">
      <alignment horizontal="center"/>
      <protection locked="0"/>
    </xf>
    <xf numFmtId="14" fontId="0" fillId="10" borderId="22" xfId="0" applyNumberFormat="1" applyFill="1" applyBorder="1" applyAlignment="1" applyProtection="1">
      <alignment horizontal="center" vertical="center"/>
      <protection locked="0"/>
    </xf>
    <xf numFmtId="0" fontId="0" fillId="10" borderId="31" xfId="0" applyFill="1" applyBorder="1" applyAlignment="1" applyProtection="1">
      <alignment horizontal="center" vertical="center"/>
      <protection locked="0"/>
    </xf>
    <xf numFmtId="41" fontId="5" fillId="8" borderId="46" xfId="3" applyFont="1" applyFill="1" applyBorder="1" applyAlignment="1" applyProtection="1">
      <alignment horizontal="center" vertical="center" wrapText="1"/>
      <protection locked="0"/>
    </xf>
    <xf numFmtId="41" fontId="5" fillId="8" borderId="61" xfId="3" applyFont="1" applyFill="1" applyBorder="1" applyAlignment="1" applyProtection="1">
      <alignment horizontal="center" vertical="center" wrapText="1"/>
      <protection locked="0"/>
    </xf>
    <xf numFmtId="0" fontId="2" fillId="10" borderId="22" xfId="0" applyFont="1" applyFill="1" applyBorder="1" applyAlignment="1" applyProtection="1">
      <alignment horizontal="center" vertical="center" wrapText="1"/>
      <protection locked="0"/>
    </xf>
    <xf numFmtId="0" fontId="2" fillId="10" borderId="31" xfId="0" applyFont="1" applyFill="1" applyBorder="1" applyAlignment="1" applyProtection="1">
      <alignment horizontal="center" vertical="center" wrapText="1"/>
      <protection locked="0"/>
    </xf>
    <xf numFmtId="9" fontId="0" fillId="10" borderId="22" xfId="0" applyNumberFormat="1" applyFill="1" applyBorder="1" applyAlignment="1" applyProtection="1">
      <alignment horizontal="center" vertical="center"/>
      <protection locked="0"/>
    </xf>
    <xf numFmtId="0" fontId="0" fillId="0" borderId="64" xfId="0" applyBorder="1" applyAlignment="1" applyProtection="1">
      <alignment horizontal="center"/>
      <protection locked="0"/>
    </xf>
    <xf numFmtId="0" fontId="0" fillId="0" borderId="31" xfId="0" applyBorder="1" applyAlignment="1" applyProtection="1">
      <alignment horizontal="left" vertical="center" wrapText="1"/>
      <protection locked="0"/>
    </xf>
    <xf numFmtId="0" fontId="0" fillId="0" borderId="68"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17" xfId="0" applyBorder="1" applyAlignment="1" applyProtection="1">
      <alignment horizontal="center" vertical="center" wrapText="1"/>
      <protection locked="0"/>
    </xf>
    <xf numFmtId="0" fontId="35" fillId="11" borderId="31" xfId="0" applyFont="1" applyFill="1" applyBorder="1" applyAlignment="1">
      <alignment horizontal="center" vertical="center" wrapText="1"/>
    </xf>
    <xf numFmtId="0" fontId="0" fillId="0" borderId="23" xfId="0" applyBorder="1" applyAlignment="1">
      <alignment horizontal="center" vertical="center" wrapText="1"/>
    </xf>
  </cellXfs>
  <cellStyles count="11">
    <cellStyle name="Hipervínculo" xfId="4" builtinId="8"/>
    <cellStyle name="Hyperlink" xfId="6" xr:uid="{00000000-0005-0000-0000-000001000000}"/>
    <cellStyle name="Millares" xfId="5" builtinId="3"/>
    <cellStyle name="Millares [0]" xfId="1" builtinId="6"/>
    <cellStyle name="Millares [0] 2" xfId="3" xr:uid="{00000000-0005-0000-0000-000004000000}"/>
    <cellStyle name="Millares [0] 2 2" xfId="9" xr:uid="{00000000-0005-0000-0000-000005000000}"/>
    <cellStyle name="Millares [0] 2 3" xfId="10" xr:uid="{00000000-0005-0000-0000-000006000000}"/>
    <cellStyle name="Millares [0] 3" xfId="8" xr:uid="{00000000-0005-0000-0000-000007000000}"/>
    <cellStyle name="Normal" xfId="0" builtinId="0"/>
    <cellStyle name="Normal 2" xfId="7" xr:uid="{00000000-0005-0000-0000-000009000000}"/>
    <cellStyle name="Porcentaje" xfId="2"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2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3</xdr:col>
      <xdr:colOff>22225</xdr:colOff>
      <xdr:row>3</xdr:row>
      <xdr:rowOff>512435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650" y="262675"/>
          <a:ext cx="1641475" cy="15927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542925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623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466725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47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789940</xdr:colOff>
      <xdr:row>3</xdr:row>
      <xdr:rowOff>514350</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47190" cy="1594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898525</xdr:colOff>
      <xdr:row>3</xdr:row>
      <xdr:rowOff>520701</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53151"/>
          <a:ext cx="1825625" cy="1601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908050</xdr:colOff>
      <xdr:row>3</xdr:row>
      <xdr:rowOff>241301</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53151"/>
          <a:ext cx="1835150" cy="6993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780415</xdr:colOff>
      <xdr:row>3</xdr:row>
      <xdr:rowOff>228600</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37665" cy="6993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512435</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780415</xdr:colOff>
      <xdr:row>3</xdr:row>
      <xdr:rowOff>209550</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37665" cy="6803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647700</xdr:colOff>
      <xdr:row>0</xdr:row>
      <xdr:rowOff>0</xdr:rowOff>
    </xdr:from>
    <xdr:to>
      <xdr:col>2</xdr:col>
      <xdr:colOff>908050</xdr:colOff>
      <xdr:row>3</xdr:row>
      <xdr:rowOff>206166</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53151"/>
          <a:ext cx="1835150" cy="1550249"/>
        </a:xfrm>
        <a:prstGeom prst="rect">
          <a:avLst/>
        </a:prstGeom>
      </xdr:spPr>
    </xdr:pic>
    <xdr:clientData/>
  </xdr:twoCellAnchor>
  <xdr:twoCellAnchor editAs="oneCell">
    <xdr:from>
      <xdr:col>1</xdr:col>
      <xdr:colOff>647700</xdr:colOff>
      <xdr:row>1</xdr:row>
      <xdr:rowOff>62650</xdr:rowOff>
    </xdr:from>
    <xdr:to>
      <xdr:col>2</xdr:col>
      <xdr:colOff>795867</xdr:colOff>
      <xdr:row>3</xdr:row>
      <xdr:rowOff>501852</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512435</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512435</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512435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533400</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613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2</xdr:row>
      <xdr:rowOff>185457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51000" cy="689825"/>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521400</xdr:rowOff>
    </xdr:to>
    <xdr:pic>
      <xdr:nvPicPr>
        <xdr:cNvPr id="3" name="Imagen 2">
          <a:extLst>
            <a:ext uri="{FF2B5EF4-FFF2-40B4-BE49-F238E27FC236}">
              <a16:creationId xmlns:a16="http://schemas.microsoft.com/office/drawing/2014/main" id="{5AE4C0DC-F08D-4BF7-A1E2-58482017C3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51000" cy="1592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6</xdr:row>
      <xdr:rowOff>388610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2</xdr:col>
      <xdr:colOff>260350</xdr:colOff>
      <xdr:row>3</xdr:row>
      <xdr:rowOff>224360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0"/>
          <a:ext cx="1651000" cy="1592785"/>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496560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72200"/>
          <a:ext cx="1651000" cy="1592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908050</xdr:colOff>
      <xdr:row>3</xdr:row>
      <xdr:rowOff>552451</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53151"/>
          <a:ext cx="1835150" cy="163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795867</xdr:colOff>
      <xdr:row>3</xdr:row>
      <xdr:rowOff>512435</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908050</xdr:colOff>
      <xdr:row>3</xdr:row>
      <xdr:rowOff>215900</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46801"/>
          <a:ext cx="1835150" cy="6739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795867</xdr:colOff>
      <xdr:row>3</xdr:row>
      <xdr:rowOff>512435</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ristina.sierra\Downloads\Plan_de_Accion_proceso%20DES_2024_18_01_2024%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HP\OneDrive%20-%20uaermv\UMV\Documentos\Ing_Lizeth_Pardo\UMV_2023\Plan%20de%20Accion\2024\Plan%20de%20Acci&#243;n%20INFRA%202024_OSCS.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lan%20de%20Acci&#243;n%20INFRA%202024_OSCS%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ersonal/lizeth_pardo_umv_gov_co/Documents/UMV/Documentos/Ing_Lizeth_Pardo/UMV_2023/Plan%20de%20Accion/2%20Trim%202023%20Plan%20Accion%20IMVI/GASA_IMVI_2023_Plan_de_Accio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ThinkPad\Downloads\DESI-FM-005_V12_Formato_Plan_de_Accion_de_Procesos%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ThinkPad\Downloads\DESI-FM-005_V12_Formato_Plan_de_Accion_OJ%20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ThinkPad\Downloads\Plan_de_Accion_de_Proceso_GEFI.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ThinkPad\Downloads\Plan_de_Accion_de_Proceso_GREF%2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ThinkPad\Downloads\Plan%20de%20Acci&#243;n%20GAM%20202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ThinkPad\Downloads\Plan_de_Accion_de_Proceso_GCON.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cristina.sierra\Downloads\GDOC_PlanAcci&#243;n_2024%20-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ristina.sierra\Downloads\DESI-FM-005_V12_Formato_Plan_de_Accion_Comunicacione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ThinkPad\Downloads\Plan_de_Accion_de_Proceso_GTHU.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ristina.sierra\Downloads\DESI-FM-005_V12_Formato_Plan_de_Accion_de_Procesos%20(1)%20(1)%2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cristina.sierra\Downloads\DESI-FM-005_V12_Formato_Plan_de_Accion_de_Procesos%20(1)%20(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ThinkPad\Downloads\DESI-FM-005_V12_Plan_de_Accion_Proceso_SMCT_05.01.2024%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erika.munoz\Downloads\Plan%20de%20Acci&#243;n%20SRPI%202024.xlsx" TargetMode="External"/><Relationship Id="rId1" Type="http://schemas.openxmlformats.org/officeDocument/2006/relationships/externalLinkPath" Target="file:///C:\Users\erika.munoz\Downloads\Plan%20de%20Acci&#243;n%20SRPI%20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ristina.sierra\Downloads\DESI-FM-005_V12_Formato_Plan_de_Accion_de_Procesos%20(1)%2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ristina.sierra\Downloads\Plan%20de%20Accion%20Proceso%20PCI%202024%20-%20SP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hinkPad\Downloads\DESI-FM-005_V12_Formato_Plan_de_Accion_de_Procesos%20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ristina.sierra\Downloads\DESI-FM-005_V12_plan%20de%20accion%20PRO%202024%20ajust%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hinkPad\Downloads\DESI-FM-005_V12_Formato_Plan_de_Accion_de_Procesos_GME%202024_(21-12-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ristina.sierra\Downloads\Plan%20accion%20Vigencia%202024%20INFRA%2015-0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refreshError="1"/>
      <sheetData sheetId="1">
        <row r="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refreshError="1"/>
      <sheetData sheetId="1" refreshError="1">
        <row r="3">
          <cell r="D3">
            <v>0</v>
          </cell>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v>0</v>
          </cell>
          <cell r="E8">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nculos "/>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nculos "/>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refreshError="1"/>
      <sheetData sheetId="1">
        <row r="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I-FM-005 Ger de Produccion"/>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file:///C:\:f:\g\personal\diana_reay_umv_gov_co\EuLPc5yF565KsM_U0tUBk18BSvoVvX6IWlHgkIwV3U0TpQ" TargetMode="External"/><Relationship Id="rId2" Type="http://schemas.openxmlformats.org/officeDocument/2006/relationships/hyperlink" Target="file:///C:\:f:\g\personal\diana_reay_umv_gov_co\EuLPc5yF565KsM_U0tUBk18BSvoVvX6IWlHgkIwV3U0TpQ" TargetMode="External"/><Relationship Id="rId1" Type="http://schemas.openxmlformats.org/officeDocument/2006/relationships/hyperlink" Target="file:///C:\:f:\g\personal\diana_reay_umv_gov_co\EuLPc5yF565KsM_U0tUBk18BSvoVvX6IWlHgkIwV3U0TpQ" TargetMode="External"/><Relationship Id="rId6" Type="http://schemas.openxmlformats.org/officeDocument/2006/relationships/drawing" Target="../drawings/drawing16.xml"/><Relationship Id="rId5" Type="http://schemas.openxmlformats.org/officeDocument/2006/relationships/hyperlink" Target="file:///C:\:f:\g\personal\diana_reay_umv_gov_co\EsCx5e5YWNxKrIuhdvY6PiEBRzudTJQ9HxE3N50P-rCmfA%3fe=meGHf0" TargetMode="External"/><Relationship Id="rId4" Type="http://schemas.openxmlformats.org/officeDocument/2006/relationships/hyperlink" Target="file:///C:\:f:\g\personal\diana_reay_umv_gov_co\EuLPc5yF565KsM_U0tUBk18BSvoVvX6IWlHgkIwV3U0TpQ"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3"/>
  <sheetViews>
    <sheetView topLeftCell="A23" zoomScale="40" zoomScaleNormal="40" workbookViewId="0">
      <selection activeCell="E32" sqref="E32:E41"/>
    </sheetView>
  </sheetViews>
  <sheetFormatPr baseColWidth="10" defaultColWidth="11.42578125" defaultRowHeight="15" x14ac:dyDescent="0.25"/>
  <cols>
    <col min="1" max="1" width="5.42578125" style="1" bestFit="1" customWidth="1"/>
    <col min="2" max="2" width="22.42578125" style="1" customWidth="1"/>
    <col min="3" max="3" width="18.42578125" style="1" customWidth="1"/>
    <col min="4" max="4" width="23.140625" style="1" customWidth="1"/>
    <col min="5" max="5" width="21.140625" style="1" customWidth="1"/>
    <col min="6" max="6" width="25.7109375" style="1" customWidth="1"/>
    <col min="7" max="8" width="21.140625" style="1" customWidth="1"/>
    <col min="9" max="9" width="31.85546875" style="1" customWidth="1"/>
    <col min="10" max="10" width="22.42578125" style="1" customWidth="1"/>
    <col min="11" max="11" width="21.140625" style="1" customWidth="1"/>
    <col min="12" max="12" width="52" style="1" customWidth="1"/>
    <col min="13" max="13" width="18.7109375" style="1" customWidth="1"/>
    <col min="14" max="15" width="19.85546875" style="1" customWidth="1"/>
    <col min="16" max="16" width="42" style="1" customWidth="1"/>
    <col min="17" max="17" width="19.7109375" style="1" customWidth="1"/>
    <col min="18" max="18" width="62.7109375" style="2" customWidth="1"/>
    <col min="19" max="19" width="27.85546875" style="1" customWidth="1"/>
    <col min="20" max="20" width="24.28515625" style="1" customWidth="1"/>
    <col min="21" max="21" width="23.42578125" style="1" customWidth="1"/>
    <col min="22" max="22" width="23.85546875" style="1" customWidth="1"/>
    <col min="23" max="23" width="20.28515625" style="1" hidden="1" customWidth="1"/>
    <col min="24" max="24" width="19" style="1" customWidth="1"/>
    <col min="25" max="25" width="21.42578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0.25" customHeight="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3">
      <c r="A7" s="550"/>
      <c r="B7" s="302" t="s">
        <v>12</v>
      </c>
      <c r="C7" s="303" t="s">
        <v>13</v>
      </c>
      <c r="D7" s="557" t="s">
        <v>14</v>
      </c>
      <c r="E7" s="558"/>
      <c r="F7" s="153" t="s">
        <v>15</v>
      </c>
      <c r="G7" s="304" t="s">
        <v>16</v>
      </c>
      <c r="H7" s="304" t="s">
        <v>10</v>
      </c>
      <c r="I7" s="305" t="s">
        <v>17</v>
      </c>
      <c r="J7" s="306" t="s">
        <v>18</v>
      </c>
      <c r="K7" s="307" t="s">
        <v>19</v>
      </c>
      <c r="L7" s="307" t="s">
        <v>33</v>
      </c>
      <c r="M7" s="307" t="s">
        <v>20</v>
      </c>
      <c r="N7" s="307" t="s">
        <v>21</v>
      </c>
      <c r="O7" s="307" t="s">
        <v>34</v>
      </c>
      <c r="P7" s="307" t="s">
        <v>22</v>
      </c>
      <c r="Q7" s="308" t="s">
        <v>10</v>
      </c>
      <c r="R7" s="309" t="s">
        <v>23</v>
      </c>
      <c r="S7" s="211" t="s">
        <v>24</v>
      </c>
      <c r="T7" s="211" t="s">
        <v>16</v>
      </c>
      <c r="U7" s="211" t="s">
        <v>35</v>
      </c>
      <c r="V7" s="212" t="s">
        <v>36</v>
      </c>
      <c r="W7" s="8"/>
      <c r="X7" s="552"/>
      <c r="Y7" s="554"/>
      <c r="Z7" s="434" t="s">
        <v>25</v>
      </c>
      <c r="AA7" s="435" t="s">
        <v>26</v>
      </c>
    </row>
    <row r="8" spans="1:31" ht="87.95" customHeight="1" thickBot="1" x14ac:dyDescent="0.3">
      <c r="A8" s="501">
        <v>1</v>
      </c>
      <c r="B8" s="49" t="s">
        <v>499</v>
      </c>
      <c r="C8" s="49" t="s">
        <v>500</v>
      </c>
      <c r="D8" s="49" t="s">
        <v>501</v>
      </c>
      <c r="E8" s="433" t="str">
        <f>VLOOKUP(D8,'[1]Vinculos '!$D$3:$E$8,2,FALSE)</f>
        <v>1. Lograr mecanismos de financiación que permitan incrementar los recursos propios de la entidad.</v>
      </c>
      <c r="F8" s="49" t="s">
        <v>502</v>
      </c>
      <c r="G8" s="45">
        <v>1</v>
      </c>
      <c r="H8" s="55"/>
      <c r="I8" s="49" t="s">
        <v>41</v>
      </c>
      <c r="J8" s="49" t="s">
        <v>187</v>
      </c>
      <c r="K8" s="49" t="s">
        <v>188</v>
      </c>
      <c r="L8" s="436" t="s">
        <v>503</v>
      </c>
      <c r="M8" s="437">
        <v>1</v>
      </c>
      <c r="N8" s="202">
        <v>45292</v>
      </c>
      <c r="O8" s="202">
        <v>45458</v>
      </c>
      <c r="P8" s="203" t="s">
        <v>504</v>
      </c>
      <c r="Q8" s="437"/>
      <c r="R8" s="438" t="s">
        <v>505</v>
      </c>
      <c r="S8" s="208" t="s">
        <v>151</v>
      </c>
      <c r="T8" s="439">
        <v>1</v>
      </c>
      <c r="U8" s="440">
        <v>45474</v>
      </c>
      <c r="V8" s="440">
        <v>45657</v>
      </c>
      <c r="W8" s="203">
        <f t="shared" ref="W8:W9" si="0">V8-U8</f>
        <v>183</v>
      </c>
      <c r="X8" s="208"/>
      <c r="Y8" s="208">
        <f t="shared" ref="Y8:Y9" si="1">IF(X8="ejecutado",1,0)</f>
        <v>0</v>
      </c>
      <c r="Z8" s="208"/>
      <c r="AA8" s="209"/>
      <c r="AB8" s="16"/>
      <c r="AC8" s="16"/>
      <c r="AD8" s="16"/>
      <c r="AE8" s="16"/>
    </row>
    <row r="9" spans="1:31" ht="36.950000000000003" customHeight="1" x14ac:dyDescent="0.25">
      <c r="A9" s="498"/>
      <c r="B9" s="487" t="s">
        <v>499</v>
      </c>
      <c r="C9" s="487" t="s">
        <v>500</v>
      </c>
      <c r="D9" s="487" t="s">
        <v>39</v>
      </c>
      <c r="E9" s="534" t="str">
        <f>VLOOKUP(D9,'[1]Vinculos '!$D$3:$E$8,2,FALSE)</f>
        <v>2. Diseñar e implementar una estrategia de innovación que permita hacer más eficiente la gestión de la Unidad.</v>
      </c>
      <c r="F9" s="509" t="s">
        <v>40</v>
      </c>
      <c r="G9" s="490">
        <v>1</v>
      </c>
      <c r="H9" s="490"/>
      <c r="I9" s="512" t="s">
        <v>41</v>
      </c>
      <c r="J9" s="509" t="s">
        <v>187</v>
      </c>
      <c r="K9" s="512" t="s">
        <v>188</v>
      </c>
      <c r="L9" s="515" t="s">
        <v>571</v>
      </c>
      <c r="M9" s="488">
        <v>1</v>
      </c>
      <c r="N9" s="491">
        <v>45292</v>
      </c>
      <c r="O9" s="491">
        <v>45534</v>
      </c>
      <c r="P9" s="485" t="s">
        <v>572</v>
      </c>
      <c r="Q9" s="488"/>
      <c r="R9" s="441" t="s">
        <v>506</v>
      </c>
      <c r="S9" s="25" t="s">
        <v>151</v>
      </c>
      <c r="T9" s="442">
        <v>0.14199999999999999</v>
      </c>
      <c r="U9" s="27">
        <v>45292</v>
      </c>
      <c r="V9" s="27">
        <v>45442</v>
      </c>
      <c r="W9" s="419">
        <f t="shared" si="0"/>
        <v>150</v>
      </c>
      <c r="X9" s="25"/>
      <c r="Y9" s="25">
        <f t="shared" si="1"/>
        <v>0</v>
      </c>
      <c r="Z9" s="25"/>
      <c r="AA9" s="69"/>
    </row>
    <row r="10" spans="1:31" ht="36.950000000000003" customHeight="1" x14ac:dyDescent="0.25">
      <c r="A10" s="498"/>
      <c r="B10" s="532"/>
      <c r="C10" s="532"/>
      <c r="D10" s="532"/>
      <c r="E10" s="535"/>
      <c r="F10" s="510"/>
      <c r="G10" s="537"/>
      <c r="H10" s="537"/>
      <c r="I10" s="513"/>
      <c r="J10" s="510"/>
      <c r="K10" s="513"/>
      <c r="L10" s="510"/>
      <c r="M10" s="489"/>
      <c r="N10" s="492"/>
      <c r="O10" s="492"/>
      <c r="P10" s="517"/>
      <c r="Q10" s="489"/>
      <c r="R10" s="443" t="s">
        <v>507</v>
      </c>
      <c r="S10" s="20" t="s">
        <v>151</v>
      </c>
      <c r="T10" s="444">
        <v>0.14199999999999999</v>
      </c>
      <c r="U10" s="31">
        <v>45292</v>
      </c>
      <c r="V10" s="31">
        <v>45442</v>
      </c>
      <c r="W10" s="17"/>
      <c r="X10" s="20"/>
      <c r="Y10" s="20"/>
      <c r="Z10" s="20"/>
      <c r="AA10" s="21"/>
    </row>
    <row r="11" spans="1:31" ht="36.950000000000003" customHeight="1" x14ac:dyDescent="0.25">
      <c r="A11" s="498"/>
      <c r="B11" s="532"/>
      <c r="C11" s="532"/>
      <c r="D11" s="532"/>
      <c r="E11" s="535"/>
      <c r="F11" s="510"/>
      <c r="G11" s="537"/>
      <c r="H11" s="537"/>
      <c r="I11" s="513"/>
      <c r="J11" s="510"/>
      <c r="K11" s="513"/>
      <c r="L11" s="510"/>
      <c r="M11" s="489"/>
      <c r="N11" s="492"/>
      <c r="O11" s="492"/>
      <c r="P11" s="517"/>
      <c r="Q11" s="489"/>
      <c r="R11" s="443" t="s">
        <v>508</v>
      </c>
      <c r="S11" s="20" t="s">
        <v>151</v>
      </c>
      <c r="T11" s="444">
        <v>0.14199999999999999</v>
      </c>
      <c r="U11" s="31">
        <v>45383</v>
      </c>
      <c r="V11" s="31">
        <v>45473</v>
      </c>
      <c r="W11" s="17">
        <f t="shared" ref="W11:W26" si="2">V11-U11</f>
        <v>90</v>
      </c>
      <c r="X11" s="20"/>
      <c r="Y11" s="20">
        <f t="shared" ref="Y11:Y26" si="3">IF(X11="ejecutado",1,0)</f>
        <v>0</v>
      </c>
      <c r="Z11" s="20"/>
      <c r="AA11" s="21"/>
    </row>
    <row r="12" spans="1:31" ht="36.950000000000003" customHeight="1" x14ac:dyDescent="0.25">
      <c r="A12" s="498"/>
      <c r="B12" s="532"/>
      <c r="C12" s="532"/>
      <c r="D12" s="532"/>
      <c r="E12" s="535"/>
      <c r="F12" s="510"/>
      <c r="G12" s="537"/>
      <c r="H12" s="537"/>
      <c r="I12" s="513"/>
      <c r="J12" s="510"/>
      <c r="K12" s="513"/>
      <c r="L12" s="510"/>
      <c r="M12" s="489"/>
      <c r="N12" s="492"/>
      <c r="O12" s="492"/>
      <c r="P12" s="517"/>
      <c r="Q12" s="489"/>
      <c r="R12" s="443" t="s">
        <v>509</v>
      </c>
      <c r="S12" s="20" t="s">
        <v>151</v>
      </c>
      <c r="T12" s="444">
        <v>0.14199999999999999</v>
      </c>
      <c r="U12" s="31">
        <v>45383</v>
      </c>
      <c r="V12" s="31">
        <v>45473</v>
      </c>
      <c r="W12" s="17">
        <f t="shared" si="2"/>
        <v>90</v>
      </c>
      <c r="X12" s="20"/>
      <c r="Y12" s="20">
        <f t="shared" si="3"/>
        <v>0</v>
      </c>
      <c r="Z12" s="20"/>
      <c r="AA12" s="21"/>
    </row>
    <row r="13" spans="1:31" ht="36.950000000000003" customHeight="1" x14ac:dyDescent="0.25">
      <c r="A13" s="498"/>
      <c r="B13" s="532"/>
      <c r="C13" s="532"/>
      <c r="D13" s="532"/>
      <c r="E13" s="535"/>
      <c r="F13" s="510"/>
      <c r="G13" s="537"/>
      <c r="H13" s="537"/>
      <c r="I13" s="513"/>
      <c r="J13" s="510"/>
      <c r="K13" s="513"/>
      <c r="L13" s="510"/>
      <c r="M13" s="489"/>
      <c r="N13" s="492"/>
      <c r="O13" s="492"/>
      <c r="P13" s="517"/>
      <c r="Q13" s="489"/>
      <c r="R13" s="443" t="s">
        <v>510</v>
      </c>
      <c r="S13" s="20" t="s">
        <v>151</v>
      </c>
      <c r="T13" s="444">
        <v>0.14199999999999999</v>
      </c>
      <c r="U13" s="445">
        <v>45383</v>
      </c>
      <c r="V13" s="445">
        <v>45473</v>
      </c>
      <c r="W13" s="17">
        <f t="shared" si="2"/>
        <v>90</v>
      </c>
      <c r="X13" s="20"/>
      <c r="Y13" s="20">
        <f t="shared" si="3"/>
        <v>0</v>
      </c>
      <c r="Z13" s="20"/>
      <c r="AA13" s="21"/>
    </row>
    <row r="14" spans="1:31" ht="36.950000000000003" customHeight="1" x14ac:dyDescent="0.25">
      <c r="A14" s="498"/>
      <c r="B14" s="532"/>
      <c r="C14" s="532"/>
      <c r="D14" s="532"/>
      <c r="E14" s="535"/>
      <c r="F14" s="510"/>
      <c r="G14" s="537"/>
      <c r="H14" s="537"/>
      <c r="I14" s="513"/>
      <c r="J14" s="510"/>
      <c r="K14" s="513"/>
      <c r="L14" s="510"/>
      <c r="M14" s="489"/>
      <c r="N14" s="492"/>
      <c r="O14" s="492"/>
      <c r="P14" s="517"/>
      <c r="Q14" s="489"/>
      <c r="R14" s="443" t="s">
        <v>511</v>
      </c>
      <c r="S14" s="20" t="s">
        <v>151</v>
      </c>
      <c r="T14" s="444">
        <v>0.14199999999999999</v>
      </c>
      <c r="U14" s="445">
        <v>45383</v>
      </c>
      <c r="V14" s="445">
        <v>45534</v>
      </c>
      <c r="W14" s="17">
        <f t="shared" si="2"/>
        <v>151</v>
      </c>
      <c r="X14" s="20"/>
      <c r="Y14" s="20">
        <f t="shared" si="3"/>
        <v>0</v>
      </c>
      <c r="Z14" s="20"/>
      <c r="AA14" s="21"/>
    </row>
    <row r="15" spans="1:31" ht="36.950000000000003" customHeight="1" thickBot="1" x14ac:dyDescent="0.3">
      <c r="A15" s="502"/>
      <c r="B15" s="533"/>
      <c r="C15" s="533"/>
      <c r="D15" s="533"/>
      <c r="E15" s="536"/>
      <c r="F15" s="511"/>
      <c r="G15" s="538"/>
      <c r="H15" s="538"/>
      <c r="I15" s="514"/>
      <c r="J15" s="511"/>
      <c r="K15" s="514"/>
      <c r="L15" s="511"/>
      <c r="M15" s="496"/>
      <c r="N15" s="531"/>
      <c r="O15" s="531"/>
      <c r="P15" s="539"/>
      <c r="Q15" s="496"/>
      <c r="R15" s="446" t="s">
        <v>512</v>
      </c>
      <c r="S15" s="151" t="s">
        <v>151</v>
      </c>
      <c r="T15" s="447">
        <v>0.14799999999999999</v>
      </c>
      <c r="U15" s="191">
        <v>45383</v>
      </c>
      <c r="V15" s="191">
        <v>45473</v>
      </c>
      <c r="W15" s="144">
        <f t="shared" si="2"/>
        <v>90</v>
      </c>
      <c r="X15" s="151"/>
      <c r="Y15" s="20">
        <f t="shared" si="3"/>
        <v>0</v>
      </c>
      <c r="Z15" s="151"/>
      <c r="AA15" s="152"/>
    </row>
    <row r="16" spans="1:31" ht="56.1" customHeight="1" x14ac:dyDescent="0.25">
      <c r="A16" s="501">
        <v>2</v>
      </c>
      <c r="B16" s="503" t="s">
        <v>499</v>
      </c>
      <c r="C16" s="494" t="s">
        <v>500</v>
      </c>
      <c r="D16" s="494" t="s">
        <v>501</v>
      </c>
      <c r="E16" s="506" t="str">
        <f>VLOOKUP(D16,'[1]Vinculos '!$D$3:$E$8,2,FALSE)</f>
        <v>1. Lograr mecanismos de financiación que permitan incrementar los recursos propios de la entidad.</v>
      </c>
      <c r="F16" s="494" t="s">
        <v>502</v>
      </c>
      <c r="G16" s="516">
        <v>1</v>
      </c>
      <c r="H16" s="495"/>
      <c r="I16" s="494" t="s">
        <v>41</v>
      </c>
      <c r="J16" s="494" t="s">
        <v>187</v>
      </c>
      <c r="K16" s="494" t="s">
        <v>188</v>
      </c>
      <c r="L16" s="485" t="s">
        <v>513</v>
      </c>
      <c r="M16" s="488">
        <v>1</v>
      </c>
      <c r="N16" s="491">
        <v>45292</v>
      </c>
      <c r="O16" s="491">
        <v>45657</v>
      </c>
      <c r="P16" s="485" t="s">
        <v>256</v>
      </c>
      <c r="Q16" s="488"/>
      <c r="R16" s="448" t="s">
        <v>514</v>
      </c>
      <c r="S16" s="25" t="s">
        <v>151</v>
      </c>
      <c r="T16" s="449">
        <v>0.25</v>
      </c>
      <c r="U16" s="450">
        <v>45306</v>
      </c>
      <c r="V16" s="450">
        <v>45657</v>
      </c>
      <c r="W16" s="419">
        <f t="shared" si="2"/>
        <v>351</v>
      </c>
      <c r="X16" s="25"/>
      <c r="Y16" s="25">
        <f t="shared" si="3"/>
        <v>0</v>
      </c>
      <c r="Z16" s="25"/>
      <c r="AA16" s="69"/>
    </row>
    <row r="17" spans="1:27" ht="56.1" customHeight="1" x14ac:dyDescent="0.25">
      <c r="A17" s="498"/>
      <c r="B17" s="504"/>
      <c r="C17" s="486"/>
      <c r="D17" s="486"/>
      <c r="E17" s="507"/>
      <c r="F17" s="486"/>
      <c r="G17" s="517"/>
      <c r="H17" s="489"/>
      <c r="I17" s="486"/>
      <c r="J17" s="486"/>
      <c r="K17" s="486"/>
      <c r="L17" s="486"/>
      <c r="M17" s="489"/>
      <c r="N17" s="492"/>
      <c r="O17" s="492"/>
      <c r="P17" s="486"/>
      <c r="Q17" s="489"/>
      <c r="R17" s="451" t="s">
        <v>515</v>
      </c>
      <c r="S17" s="20" t="s">
        <v>151</v>
      </c>
      <c r="T17" s="452">
        <v>0.25</v>
      </c>
      <c r="U17" s="445">
        <v>45306</v>
      </c>
      <c r="V17" s="445">
        <v>45657</v>
      </c>
      <c r="W17" s="17">
        <f t="shared" si="2"/>
        <v>351</v>
      </c>
      <c r="X17" s="20"/>
      <c r="Y17" s="20">
        <f t="shared" si="3"/>
        <v>0</v>
      </c>
      <c r="Z17" s="20"/>
      <c r="AA17" s="21"/>
    </row>
    <row r="18" spans="1:27" ht="56.1" customHeight="1" x14ac:dyDescent="0.25">
      <c r="A18" s="498"/>
      <c r="B18" s="504"/>
      <c r="C18" s="486"/>
      <c r="D18" s="486"/>
      <c r="E18" s="507"/>
      <c r="F18" s="486"/>
      <c r="G18" s="517"/>
      <c r="H18" s="489"/>
      <c r="I18" s="486"/>
      <c r="J18" s="486"/>
      <c r="K18" s="486"/>
      <c r="L18" s="486"/>
      <c r="M18" s="489"/>
      <c r="N18" s="492"/>
      <c r="O18" s="492"/>
      <c r="P18" s="486"/>
      <c r="Q18" s="489"/>
      <c r="R18" s="451" t="s">
        <v>516</v>
      </c>
      <c r="S18" s="20" t="s">
        <v>151</v>
      </c>
      <c r="T18" s="452">
        <v>0.2</v>
      </c>
      <c r="U18" s="445">
        <v>45306</v>
      </c>
      <c r="V18" s="445">
        <v>45657</v>
      </c>
      <c r="W18" s="17">
        <f t="shared" si="2"/>
        <v>351</v>
      </c>
      <c r="X18" s="20"/>
      <c r="Y18" s="20">
        <f t="shared" si="3"/>
        <v>0</v>
      </c>
      <c r="Z18" s="20"/>
      <c r="AA18" s="21"/>
    </row>
    <row r="19" spans="1:27" ht="56.1" customHeight="1" x14ac:dyDescent="0.25">
      <c r="A19" s="498"/>
      <c r="B19" s="504"/>
      <c r="C19" s="486"/>
      <c r="D19" s="486"/>
      <c r="E19" s="507"/>
      <c r="F19" s="486"/>
      <c r="G19" s="517"/>
      <c r="H19" s="489"/>
      <c r="I19" s="486"/>
      <c r="J19" s="486"/>
      <c r="K19" s="486"/>
      <c r="L19" s="486"/>
      <c r="M19" s="489"/>
      <c r="N19" s="492"/>
      <c r="O19" s="492"/>
      <c r="P19" s="486"/>
      <c r="Q19" s="489"/>
      <c r="R19" s="451" t="s">
        <v>517</v>
      </c>
      <c r="S19" s="20" t="s">
        <v>151</v>
      </c>
      <c r="T19" s="452">
        <v>0.15</v>
      </c>
      <c r="U19" s="445">
        <v>45306</v>
      </c>
      <c r="V19" s="445">
        <v>45657</v>
      </c>
      <c r="W19" s="17">
        <f t="shared" si="2"/>
        <v>351</v>
      </c>
      <c r="X19" s="20"/>
      <c r="Y19" s="20">
        <f t="shared" si="3"/>
        <v>0</v>
      </c>
      <c r="Z19" s="20"/>
      <c r="AA19" s="21"/>
    </row>
    <row r="20" spans="1:27" ht="56.1" customHeight="1" thickBot="1" x14ac:dyDescent="0.3">
      <c r="A20" s="502"/>
      <c r="B20" s="505"/>
      <c r="C20" s="487"/>
      <c r="D20" s="487"/>
      <c r="E20" s="508"/>
      <c r="F20" s="487"/>
      <c r="G20" s="518"/>
      <c r="H20" s="490"/>
      <c r="I20" s="487"/>
      <c r="J20" s="487"/>
      <c r="K20" s="487"/>
      <c r="L20" s="487"/>
      <c r="M20" s="490"/>
      <c r="N20" s="493"/>
      <c r="O20" s="493"/>
      <c r="P20" s="487"/>
      <c r="Q20" s="490"/>
      <c r="R20" s="453" t="s">
        <v>518</v>
      </c>
      <c r="S20" s="155" t="s">
        <v>151</v>
      </c>
      <c r="T20" s="454">
        <v>0.15</v>
      </c>
      <c r="U20" s="455">
        <v>45306</v>
      </c>
      <c r="V20" s="455">
        <v>45657</v>
      </c>
      <c r="W20" s="22">
        <f t="shared" si="2"/>
        <v>351</v>
      </c>
      <c r="X20" s="155"/>
      <c r="Y20" s="155">
        <f t="shared" si="3"/>
        <v>0</v>
      </c>
      <c r="Z20" s="155"/>
      <c r="AA20" s="156"/>
    </row>
    <row r="21" spans="1:27" ht="36" customHeight="1" x14ac:dyDescent="0.25">
      <c r="A21" s="497">
        <v>3</v>
      </c>
      <c r="B21" s="485" t="s">
        <v>499</v>
      </c>
      <c r="C21" s="485" t="s">
        <v>500</v>
      </c>
      <c r="D21" s="485" t="s">
        <v>39</v>
      </c>
      <c r="E21" s="485" t="str">
        <f>VLOOKUP(D21,'[1]Vinculos '!$D$3:$E$8,2,FALSE)</f>
        <v>2. Diseñar e implementar una estrategia de innovación que permita hacer más eficiente la gestión de la Unidad.</v>
      </c>
      <c r="F21" s="485" t="s">
        <v>40</v>
      </c>
      <c r="G21" s="586">
        <v>1</v>
      </c>
      <c r="H21" s="586"/>
      <c r="I21" s="485" t="s">
        <v>41</v>
      </c>
      <c r="J21" s="485" t="s">
        <v>30</v>
      </c>
      <c r="K21" s="579" t="s">
        <v>31</v>
      </c>
      <c r="L21" s="581" t="s">
        <v>519</v>
      </c>
      <c r="M21" s="495">
        <v>1</v>
      </c>
      <c r="N21" s="456">
        <v>45323</v>
      </c>
      <c r="O21" s="456">
        <v>45657</v>
      </c>
      <c r="P21" s="494" t="s">
        <v>520</v>
      </c>
      <c r="Q21" s="495"/>
      <c r="R21" s="457" t="s">
        <v>521</v>
      </c>
      <c r="S21" s="14" t="s">
        <v>522</v>
      </c>
      <c r="T21" s="458">
        <v>0.35</v>
      </c>
      <c r="U21" s="456">
        <v>45323</v>
      </c>
      <c r="V21" s="456">
        <v>45657</v>
      </c>
      <c r="W21" s="11">
        <f t="shared" si="2"/>
        <v>334</v>
      </c>
      <c r="X21" s="14"/>
      <c r="Y21" s="14">
        <f t="shared" si="3"/>
        <v>0</v>
      </c>
      <c r="Z21" s="14"/>
      <c r="AA21" s="15"/>
    </row>
    <row r="22" spans="1:27" ht="36" customHeight="1" x14ac:dyDescent="0.25">
      <c r="A22" s="498"/>
      <c r="B22" s="486"/>
      <c r="C22" s="486"/>
      <c r="D22" s="486"/>
      <c r="E22" s="486"/>
      <c r="F22" s="486"/>
      <c r="G22" s="587"/>
      <c r="H22" s="587"/>
      <c r="I22" s="486"/>
      <c r="J22" s="486"/>
      <c r="K22" s="580"/>
      <c r="L22" s="582"/>
      <c r="M22" s="489"/>
      <c r="N22" s="445">
        <v>45342</v>
      </c>
      <c r="O22" s="445">
        <v>45657</v>
      </c>
      <c r="P22" s="486"/>
      <c r="Q22" s="489"/>
      <c r="R22" s="459" t="s">
        <v>573</v>
      </c>
      <c r="S22" s="20" t="s">
        <v>522</v>
      </c>
      <c r="T22" s="460">
        <v>0.3</v>
      </c>
      <c r="U22" s="445">
        <v>45342</v>
      </c>
      <c r="V22" s="445">
        <v>45657</v>
      </c>
      <c r="W22" s="17">
        <f t="shared" si="2"/>
        <v>315</v>
      </c>
      <c r="X22" s="20"/>
      <c r="Y22" s="20">
        <f t="shared" si="3"/>
        <v>0</v>
      </c>
      <c r="Z22" s="20"/>
      <c r="AA22" s="21"/>
    </row>
    <row r="23" spans="1:27" ht="33" customHeight="1" thickBot="1" x14ac:dyDescent="0.3">
      <c r="A23" s="498"/>
      <c r="B23" s="486"/>
      <c r="C23" s="486"/>
      <c r="D23" s="486"/>
      <c r="E23" s="486"/>
      <c r="F23" s="486"/>
      <c r="G23" s="587"/>
      <c r="H23" s="587"/>
      <c r="I23" s="486"/>
      <c r="J23" s="486"/>
      <c r="K23" s="580"/>
      <c r="L23" s="461" t="s">
        <v>523</v>
      </c>
      <c r="M23" s="496"/>
      <c r="N23" s="462">
        <v>45383</v>
      </c>
      <c r="O23" s="462">
        <v>45627</v>
      </c>
      <c r="P23" s="144" t="s">
        <v>524</v>
      </c>
      <c r="Q23" s="496"/>
      <c r="R23" s="463" t="s">
        <v>525</v>
      </c>
      <c r="S23" s="151" t="s">
        <v>522</v>
      </c>
      <c r="T23" s="464">
        <v>0.35</v>
      </c>
      <c r="U23" s="462">
        <v>45383</v>
      </c>
      <c r="V23" s="462">
        <v>45627</v>
      </c>
      <c r="W23" s="144">
        <f t="shared" si="2"/>
        <v>244</v>
      </c>
      <c r="X23" s="151"/>
      <c r="Y23" s="151">
        <f t="shared" si="3"/>
        <v>0</v>
      </c>
      <c r="Z23" s="151"/>
      <c r="AA23" s="152"/>
    </row>
    <row r="24" spans="1:27" ht="27" customHeight="1" x14ac:dyDescent="0.25">
      <c r="A24" s="498"/>
      <c r="B24" s="486"/>
      <c r="C24" s="486"/>
      <c r="D24" s="486"/>
      <c r="E24" s="486"/>
      <c r="F24" s="486"/>
      <c r="G24" s="587"/>
      <c r="H24" s="587"/>
      <c r="I24" s="486"/>
      <c r="J24" s="486"/>
      <c r="K24" s="580"/>
      <c r="L24" s="570" t="s">
        <v>526</v>
      </c>
      <c r="M24" s="495">
        <v>1</v>
      </c>
      <c r="N24" s="456">
        <v>45397</v>
      </c>
      <c r="O24" s="456">
        <v>45427</v>
      </c>
      <c r="P24" s="11" t="s">
        <v>527</v>
      </c>
      <c r="Q24" s="495"/>
      <c r="R24" s="465" t="s">
        <v>528</v>
      </c>
      <c r="S24" s="14" t="s">
        <v>151</v>
      </c>
      <c r="T24" s="71">
        <v>0.2</v>
      </c>
      <c r="U24" s="456">
        <v>45397</v>
      </c>
      <c r="V24" s="456">
        <v>45427</v>
      </c>
      <c r="W24" s="11">
        <f t="shared" si="2"/>
        <v>30</v>
      </c>
      <c r="X24" s="14"/>
      <c r="Y24" s="14">
        <f t="shared" si="3"/>
        <v>0</v>
      </c>
      <c r="Z24" s="14"/>
      <c r="AA24" s="15"/>
    </row>
    <row r="25" spans="1:27" ht="27" customHeight="1" x14ac:dyDescent="0.25">
      <c r="A25" s="498"/>
      <c r="B25" s="486"/>
      <c r="C25" s="486"/>
      <c r="D25" s="486"/>
      <c r="E25" s="486"/>
      <c r="F25" s="486"/>
      <c r="G25" s="587"/>
      <c r="H25" s="587"/>
      <c r="I25" s="486"/>
      <c r="J25" s="486"/>
      <c r="K25" s="580"/>
      <c r="L25" s="571"/>
      <c r="M25" s="489"/>
      <c r="N25" s="445">
        <v>45427</v>
      </c>
      <c r="O25" s="445">
        <v>45458</v>
      </c>
      <c r="P25" s="17" t="s">
        <v>529</v>
      </c>
      <c r="Q25" s="489"/>
      <c r="R25" s="466" t="s">
        <v>530</v>
      </c>
      <c r="S25" s="20" t="s">
        <v>151</v>
      </c>
      <c r="T25" s="30">
        <v>0.2</v>
      </c>
      <c r="U25" s="445">
        <v>45427</v>
      </c>
      <c r="V25" s="445">
        <v>45458</v>
      </c>
      <c r="W25" s="17">
        <f t="shared" si="2"/>
        <v>31</v>
      </c>
      <c r="X25" s="20"/>
      <c r="Y25" s="20">
        <f t="shared" si="3"/>
        <v>0</v>
      </c>
      <c r="Z25" s="20"/>
      <c r="AA25" s="21"/>
    </row>
    <row r="26" spans="1:27" ht="27" customHeight="1" x14ac:dyDescent="0.25">
      <c r="A26" s="498"/>
      <c r="B26" s="486"/>
      <c r="C26" s="486"/>
      <c r="D26" s="486"/>
      <c r="E26" s="486"/>
      <c r="F26" s="486"/>
      <c r="G26" s="587"/>
      <c r="H26" s="587"/>
      <c r="I26" s="486"/>
      <c r="J26" s="486"/>
      <c r="K26" s="580"/>
      <c r="L26" s="571"/>
      <c r="M26" s="489"/>
      <c r="N26" s="445">
        <v>45458</v>
      </c>
      <c r="O26" s="445">
        <v>45488</v>
      </c>
      <c r="P26" s="17" t="s">
        <v>531</v>
      </c>
      <c r="Q26" s="489"/>
      <c r="R26" s="466" t="s">
        <v>532</v>
      </c>
      <c r="S26" s="20" t="s">
        <v>151</v>
      </c>
      <c r="T26" s="30">
        <v>0.2</v>
      </c>
      <c r="U26" s="445">
        <v>45458</v>
      </c>
      <c r="V26" s="445">
        <v>45488</v>
      </c>
      <c r="W26" s="17">
        <f t="shared" si="2"/>
        <v>30</v>
      </c>
      <c r="X26" s="20"/>
      <c r="Y26" s="20">
        <f t="shared" si="3"/>
        <v>0</v>
      </c>
      <c r="Z26" s="20"/>
      <c r="AA26" s="21"/>
    </row>
    <row r="27" spans="1:27" ht="27" customHeight="1" x14ac:dyDescent="0.25">
      <c r="A27" s="498"/>
      <c r="B27" s="486"/>
      <c r="C27" s="486"/>
      <c r="D27" s="486"/>
      <c r="E27" s="486"/>
      <c r="F27" s="486"/>
      <c r="G27" s="587"/>
      <c r="H27" s="587"/>
      <c r="I27" s="486"/>
      <c r="J27" s="486"/>
      <c r="K27" s="580"/>
      <c r="L27" s="571"/>
      <c r="M27" s="489"/>
      <c r="N27" s="445">
        <v>45519</v>
      </c>
      <c r="O27" s="445">
        <v>45526</v>
      </c>
      <c r="P27" s="17" t="s">
        <v>533</v>
      </c>
      <c r="Q27" s="489"/>
      <c r="R27" s="467" t="s">
        <v>534</v>
      </c>
      <c r="S27" s="20" t="s">
        <v>151</v>
      </c>
      <c r="T27" s="30">
        <v>0.2</v>
      </c>
      <c r="U27" s="445">
        <v>45519</v>
      </c>
      <c r="V27" s="445">
        <v>45565</v>
      </c>
      <c r="W27" s="17"/>
      <c r="X27" s="20"/>
      <c r="Y27" s="20"/>
      <c r="Z27" s="20"/>
      <c r="AA27" s="21"/>
    </row>
    <row r="28" spans="1:27" ht="27" customHeight="1" thickBot="1" x14ac:dyDescent="0.3">
      <c r="A28" s="498"/>
      <c r="B28" s="486"/>
      <c r="C28" s="486"/>
      <c r="D28" s="486"/>
      <c r="E28" s="486"/>
      <c r="F28" s="486"/>
      <c r="G28" s="587"/>
      <c r="H28" s="587"/>
      <c r="I28" s="486"/>
      <c r="J28" s="486"/>
      <c r="K28" s="580"/>
      <c r="L28" s="572"/>
      <c r="M28" s="496"/>
      <c r="N28" s="462">
        <v>45580</v>
      </c>
      <c r="O28" s="462">
        <v>45611</v>
      </c>
      <c r="P28" s="144" t="s">
        <v>535</v>
      </c>
      <c r="Q28" s="496"/>
      <c r="R28" s="468" t="s">
        <v>536</v>
      </c>
      <c r="S28" s="151" t="s">
        <v>151</v>
      </c>
      <c r="T28" s="311">
        <v>0.2</v>
      </c>
      <c r="U28" s="462">
        <v>45580</v>
      </c>
      <c r="V28" s="462">
        <v>45611</v>
      </c>
      <c r="W28" s="144">
        <f t="shared" ref="W28:W41" si="4">V28-U28</f>
        <v>31</v>
      </c>
      <c r="X28" s="151"/>
      <c r="Y28" s="151">
        <f t="shared" ref="Y28:Y41" si="5">IF(X28="ejecutado",1,0)</f>
        <v>0</v>
      </c>
      <c r="Z28" s="151"/>
      <c r="AA28" s="152"/>
    </row>
    <row r="29" spans="1:27" ht="42.95" customHeight="1" x14ac:dyDescent="0.25">
      <c r="A29" s="498"/>
      <c r="B29" s="486"/>
      <c r="C29" s="486"/>
      <c r="D29" s="486"/>
      <c r="E29" s="486"/>
      <c r="F29" s="486"/>
      <c r="G29" s="587"/>
      <c r="H29" s="587"/>
      <c r="I29" s="486"/>
      <c r="J29" s="486"/>
      <c r="K29" s="486"/>
      <c r="L29" s="485" t="s">
        <v>537</v>
      </c>
      <c r="M29" s="488">
        <v>1</v>
      </c>
      <c r="N29" s="450">
        <v>45566</v>
      </c>
      <c r="O29" s="450">
        <v>45626</v>
      </c>
      <c r="P29" s="485" t="s">
        <v>538</v>
      </c>
      <c r="Q29" s="488"/>
      <c r="R29" s="469" t="s">
        <v>539</v>
      </c>
      <c r="S29" s="25" t="s">
        <v>540</v>
      </c>
      <c r="T29" s="26">
        <v>0.3</v>
      </c>
      <c r="U29" s="450">
        <v>45566</v>
      </c>
      <c r="V29" s="450">
        <v>45626</v>
      </c>
      <c r="W29" s="419">
        <f t="shared" si="4"/>
        <v>60</v>
      </c>
      <c r="X29" s="25"/>
      <c r="Y29" s="25">
        <f t="shared" si="5"/>
        <v>0</v>
      </c>
      <c r="Z29" s="25"/>
      <c r="AA29" s="69"/>
    </row>
    <row r="30" spans="1:27" ht="42.95" customHeight="1" x14ac:dyDescent="0.25">
      <c r="A30" s="498"/>
      <c r="B30" s="486"/>
      <c r="C30" s="486"/>
      <c r="D30" s="486"/>
      <c r="E30" s="486"/>
      <c r="F30" s="486"/>
      <c r="G30" s="587"/>
      <c r="H30" s="587"/>
      <c r="I30" s="486"/>
      <c r="J30" s="486"/>
      <c r="K30" s="486"/>
      <c r="L30" s="486"/>
      <c r="M30" s="489"/>
      <c r="N30" s="445">
        <v>45383</v>
      </c>
      <c r="O30" s="445">
        <v>45442</v>
      </c>
      <c r="P30" s="486"/>
      <c r="Q30" s="489"/>
      <c r="R30" s="459" t="s">
        <v>541</v>
      </c>
      <c r="S30" s="20" t="s">
        <v>151</v>
      </c>
      <c r="T30" s="30">
        <v>0.3</v>
      </c>
      <c r="U30" s="445">
        <v>45383</v>
      </c>
      <c r="V30" s="445">
        <v>45442</v>
      </c>
      <c r="W30" s="17">
        <f t="shared" si="4"/>
        <v>59</v>
      </c>
      <c r="X30" s="20"/>
      <c r="Y30" s="20">
        <f t="shared" si="5"/>
        <v>0</v>
      </c>
      <c r="Z30" s="20"/>
      <c r="AA30" s="21"/>
    </row>
    <row r="31" spans="1:27" ht="42.95" customHeight="1" thickBot="1" x14ac:dyDescent="0.3">
      <c r="A31" s="499"/>
      <c r="B31" s="500"/>
      <c r="C31" s="500"/>
      <c r="D31" s="500"/>
      <c r="E31" s="500"/>
      <c r="F31" s="500"/>
      <c r="G31" s="588"/>
      <c r="H31" s="588"/>
      <c r="I31" s="500"/>
      <c r="J31" s="500"/>
      <c r="K31" s="500"/>
      <c r="L31" s="487"/>
      <c r="M31" s="490"/>
      <c r="N31" s="455">
        <v>45292</v>
      </c>
      <c r="O31" s="455">
        <v>45565</v>
      </c>
      <c r="P31" s="487"/>
      <c r="Q31" s="490"/>
      <c r="R31" s="470" t="s">
        <v>542</v>
      </c>
      <c r="S31" s="155" t="s">
        <v>540</v>
      </c>
      <c r="T31" s="386">
        <v>0.4</v>
      </c>
      <c r="U31" s="455">
        <v>45292</v>
      </c>
      <c r="V31" s="455">
        <v>45565</v>
      </c>
      <c r="W31" s="22">
        <f t="shared" si="4"/>
        <v>273</v>
      </c>
      <c r="X31" s="155"/>
      <c r="Y31" s="155">
        <f t="shared" si="5"/>
        <v>0</v>
      </c>
      <c r="Z31" s="155"/>
      <c r="AA31" s="156"/>
    </row>
    <row r="32" spans="1:27" ht="36" customHeight="1" x14ac:dyDescent="0.25">
      <c r="A32" s="540">
        <v>4</v>
      </c>
      <c r="B32" s="543" t="s">
        <v>499</v>
      </c>
      <c r="C32" s="543" t="s">
        <v>500</v>
      </c>
      <c r="D32" s="543" t="s">
        <v>39</v>
      </c>
      <c r="E32" s="576" t="str">
        <f>VLOOKUP(D32,'[1]Vinculos '!$D$3:$E$8,2,FALSE)</f>
        <v>2. Diseñar e implementar una estrategia de innovación que permita hacer más eficiente la gestión de la Unidad.</v>
      </c>
      <c r="F32" s="543" t="s">
        <v>40</v>
      </c>
      <c r="G32" s="569">
        <v>1</v>
      </c>
      <c r="H32" s="569"/>
      <c r="I32" s="543" t="s">
        <v>41</v>
      </c>
      <c r="J32" s="543" t="s">
        <v>30</v>
      </c>
      <c r="K32" s="573" t="s">
        <v>31</v>
      </c>
      <c r="L32" s="471" t="s">
        <v>543</v>
      </c>
      <c r="M32" s="583">
        <v>1</v>
      </c>
      <c r="N32" s="456">
        <v>45352</v>
      </c>
      <c r="O32" s="456">
        <v>45657</v>
      </c>
      <c r="P32" s="472" t="s">
        <v>544</v>
      </c>
      <c r="Q32" s="583"/>
      <c r="R32" s="457" t="s">
        <v>545</v>
      </c>
      <c r="S32" s="14" t="s">
        <v>522</v>
      </c>
      <c r="T32" s="473">
        <v>0.1</v>
      </c>
      <c r="U32" s="456">
        <v>45352</v>
      </c>
      <c r="V32" s="456">
        <v>45657</v>
      </c>
      <c r="W32" s="11">
        <f t="shared" si="4"/>
        <v>305</v>
      </c>
      <c r="X32" s="14"/>
      <c r="Y32" s="14">
        <f t="shared" si="5"/>
        <v>0</v>
      </c>
      <c r="Z32" s="14"/>
      <c r="AA32" s="15"/>
    </row>
    <row r="33" spans="1:27" ht="57.95" customHeight="1" x14ac:dyDescent="0.25">
      <c r="A33" s="541"/>
      <c r="B33" s="532"/>
      <c r="C33" s="532"/>
      <c r="D33" s="532"/>
      <c r="E33" s="577"/>
      <c r="F33" s="532"/>
      <c r="G33" s="537"/>
      <c r="H33" s="537"/>
      <c r="I33" s="532"/>
      <c r="J33" s="532"/>
      <c r="K33" s="574"/>
      <c r="L33" s="474" t="s">
        <v>546</v>
      </c>
      <c r="M33" s="584"/>
      <c r="N33" s="445">
        <v>45323</v>
      </c>
      <c r="O33" s="445">
        <v>45473</v>
      </c>
      <c r="P33" s="17" t="s">
        <v>547</v>
      </c>
      <c r="Q33" s="584"/>
      <c r="R33" s="475" t="s">
        <v>574</v>
      </c>
      <c r="S33" s="20" t="s">
        <v>522</v>
      </c>
      <c r="T33" s="34">
        <v>0.1</v>
      </c>
      <c r="U33" s="445">
        <v>45323</v>
      </c>
      <c r="V33" s="445">
        <v>45473</v>
      </c>
      <c r="W33" s="17">
        <f t="shared" si="4"/>
        <v>150</v>
      </c>
      <c r="X33" s="20"/>
      <c r="Y33" s="20">
        <f t="shared" si="5"/>
        <v>0</v>
      </c>
      <c r="Z33" s="20"/>
      <c r="AA33" s="21"/>
    </row>
    <row r="34" spans="1:27" ht="36" customHeight="1" x14ac:dyDescent="0.25">
      <c r="A34" s="541"/>
      <c r="B34" s="532"/>
      <c r="C34" s="532"/>
      <c r="D34" s="532"/>
      <c r="E34" s="577"/>
      <c r="F34" s="532"/>
      <c r="G34" s="537"/>
      <c r="H34" s="537"/>
      <c r="I34" s="532"/>
      <c r="J34" s="532"/>
      <c r="K34" s="574"/>
      <c r="L34" s="474" t="s">
        <v>548</v>
      </c>
      <c r="M34" s="584"/>
      <c r="N34" s="445">
        <v>45323</v>
      </c>
      <c r="O34" s="445">
        <v>45473</v>
      </c>
      <c r="P34" s="17" t="s">
        <v>549</v>
      </c>
      <c r="Q34" s="584"/>
      <c r="R34" s="466" t="s">
        <v>550</v>
      </c>
      <c r="S34" s="20" t="s">
        <v>522</v>
      </c>
      <c r="T34" s="34">
        <v>0.1</v>
      </c>
      <c r="U34" s="445">
        <v>45323</v>
      </c>
      <c r="V34" s="445">
        <v>45473</v>
      </c>
      <c r="W34" s="17">
        <f t="shared" si="4"/>
        <v>150</v>
      </c>
      <c r="X34" s="20"/>
      <c r="Y34" s="20">
        <f t="shared" si="5"/>
        <v>0</v>
      </c>
      <c r="Z34" s="20"/>
      <c r="AA34" s="21"/>
    </row>
    <row r="35" spans="1:27" ht="42.95" customHeight="1" x14ac:dyDescent="0.25">
      <c r="A35" s="541"/>
      <c r="B35" s="532"/>
      <c r="C35" s="532"/>
      <c r="D35" s="532"/>
      <c r="E35" s="577"/>
      <c r="F35" s="532"/>
      <c r="G35" s="537"/>
      <c r="H35" s="537"/>
      <c r="I35" s="532"/>
      <c r="J35" s="532"/>
      <c r="K35" s="574"/>
      <c r="L35" s="474" t="s">
        <v>551</v>
      </c>
      <c r="M35" s="584"/>
      <c r="N35" s="445">
        <v>45323</v>
      </c>
      <c r="O35" s="445">
        <v>45473</v>
      </c>
      <c r="P35" s="17" t="s">
        <v>552</v>
      </c>
      <c r="Q35" s="584"/>
      <c r="R35" s="466" t="s">
        <v>553</v>
      </c>
      <c r="S35" s="20" t="s">
        <v>522</v>
      </c>
      <c r="T35" s="34">
        <v>0.1</v>
      </c>
      <c r="U35" s="445">
        <v>45323</v>
      </c>
      <c r="V35" s="445">
        <v>45473</v>
      </c>
      <c r="W35" s="17">
        <f t="shared" si="4"/>
        <v>150</v>
      </c>
      <c r="X35" s="20"/>
      <c r="Y35" s="20">
        <f t="shared" si="5"/>
        <v>0</v>
      </c>
      <c r="Z35" s="20"/>
      <c r="AA35" s="21"/>
    </row>
    <row r="36" spans="1:27" ht="47.1" customHeight="1" x14ac:dyDescent="0.25">
      <c r="A36" s="541"/>
      <c r="B36" s="532"/>
      <c r="C36" s="532"/>
      <c r="D36" s="532"/>
      <c r="E36" s="577"/>
      <c r="F36" s="532"/>
      <c r="G36" s="537"/>
      <c r="H36" s="537"/>
      <c r="I36" s="532"/>
      <c r="J36" s="532"/>
      <c r="K36" s="574"/>
      <c r="L36" s="474" t="s">
        <v>554</v>
      </c>
      <c r="M36" s="584"/>
      <c r="N36" s="445">
        <v>45323</v>
      </c>
      <c r="O36" s="445">
        <v>45473</v>
      </c>
      <c r="P36" s="17" t="s">
        <v>555</v>
      </c>
      <c r="Q36" s="584"/>
      <c r="R36" s="466" t="s">
        <v>556</v>
      </c>
      <c r="S36" s="20" t="s">
        <v>522</v>
      </c>
      <c r="T36" s="34">
        <v>0.1</v>
      </c>
      <c r="U36" s="445">
        <v>45323</v>
      </c>
      <c r="V36" s="445">
        <v>45473</v>
      </c>
      <c r="W36" s="17">
        <f t="shared" si="4"/>
        <v>150</v>
      </c>
      <c r="X36" s="20"/>
      <c r="Y36" s="20">
        <f t="shared" si="5"/>
        <v>0</v>
      </c>
      <c r="Z36" s="20"/>
      <c r="AA36" s="21"/>
    </row>
    <row r="37" spans="1:27" ht="38.1" customHeight="1" x14ac:dyDescent="0.25">
      <c r="A37" s="541"/>
      <c r="B37" s="532"/>
      <c r="C37" s="532"/>
      <c r="D37" s="532"/>
      <c r="E37" s="577"/>
      <c r="F37" s="532"/>
      <c r="G37" s="537"/>
      <c r="H37" s="537"/>
      <c r="I37" s="532"/>
      <c r="J37" s="532"/>
      <c r="K37" s="574"/>
      <c r="L37" s="474" t="s">
        <v>557</v>
      </c>
      <c r="M37" s="584"/>
      <c r="N37" s="445">
        <v>45536</v>
      </c>
      <c r="O37" s="445">
        <v>45657</v>
      </c>
      <c r="P37" s="17" t="s">
        <v>558</v>
      </c>
      <c r="Q37" s="584"/>
      <c r="R37" s="466" t="s">
        <v>559</v>
      </c>
      <c r="S37" s="20" t="s">
        <v>522</v>
      </c>
      <c r="T37" s="34">
        <v>0.1</v>
      </c>
      <c r="U37" s="445">
        <v>45536</v>
      </c>
      <c r="V37" s="445">
        <v>45657</v>
      </c>
      <c r="W37" s="17">
        <f t="shared" si="4"/>
        <v>121</v>
      </c>
      <c r="X37" s="20"/>
      <c r="Y37" s="20">
        <f t="shared" si="5"/>
        <v>0</v>
      </c>
      <c r="Z37" s="20"/>
      <c r="AA37" s="21"/>
    </row>
    <row r="38" spans="1:27" ht="45.95" customHeight="1" x14ac:dyDescent="0.25">
      <c r="A38" s="541"/>
      <c r="B38" s="532"/>
      <c r="C38" s="532"/>
      <c r="D38" s="532"/>
      <c r="E38" s="577"/>
      <c r="F38" s="532"/>
      <c r="G38" s="537"/>
      <c r="H38" s="537"/>
      <c r="I38" s="532"/>
      <c r="J38" s="532"/>
      <c r="K38" s="574"/>
      <c r="L38" s="474" t="s">
        <v>560</v>
      </c>
      <c r="M38" s="584"/>
      <c r="N38" s="445">
        <v>45371</v>
      </c>
      <c r="O38" s="445">
        <v>45641</v>
      </c>
      <c r="P38" s="17" t="s">
        <v>561</v>
      </c>
      <c r="Q38" s="584"/>
      <c r="R38" s="459" t="s">
        <v>562</v>
      </c>
      <c r="S38" s="20" t="s">
        <v>151</v>
      </c>
      <c r="T38" s="34">
        <v>0.1</v>
      </c>
      <c r="U38" s="445">
        <v>45371</v>
      </c>
      <c r="V38" s="445">
        <v>45641</v>
      </c>
      <c r="W38" s="17">
        <f t="shared" si="4"/>
        <v>270</v>
      </c>
      <c r="X38" s="20"/>
      <c r="Y38" s="20">
        <f t="shared" si="5"/>
        <v>0</v>
      </c>
      <c r="Z38" s="20"/>
      <c r="AA38" s="21"/>
    </row>
    <row r="39" spans="1:27" ht="36" customHeight="1" x14ac:dyDescent="0.25">
      <c r="A39" s="541"/>
      <c r="B39" s="532"/>
      <c r="C39" s="532"/>
      <c r="D39" s="532"/>
      <c r="E39" s="577"/>
      <c r="F39" s="532"/>
      <c r="G39" s="537"/>
      <c r="H39" s="537"/>
      <c r="I39" s="532"/>
      <c r="J39" s="532"/>
      <c r="K39" s="574"/>
      <c r="L39" s="474" t="s">
        <v>563</v>
      </c>
      <c r="M39" s="584"/>
      <c r="N39" s="445">
        <v>45397</v>
      </c>
      <c r="O39" s="445">
        <v>45641</v>
      </c>
      <c r="P39" s="17" t="s">
        <v>564</v>
      </c>
      <c r="Q39" s="584"/>
      <c r="R39" s="466" t="s">
        <v>565</v>
      </c>
      <c r="S39" s="20" t="s">
        <v>151</v>
      </c>
      <c r="T39" s="34">
        <v>0.15</v>
      </c>
      <c r="U39" s="445">
        <v>45397</v>
      </c>
      <c r="V39" s="445">
        <v>45641</v>
      </c>
      <c r="W39" s="17">
        <f t="shared" si="4"/>
        <v>244</v>
      </c>
      <c r="X39" s="20"/>
      <c r="Y39" s="20">
        <f t="shared" si="5"/>
        <v>0</v>
      </c>
      <c r="Z39" s="20"/>
      <c r="AA39" s="21"/>
    </row>
    <row r="40" spans="1:27" ht="72.95" customHeight="1" x14ac:dyDescent="0.25">
      <c r="A40" s="541"/>
      <c r="B40" s="532"/>
      <c r="C40" s="532"/>
      <c r="D40" s="532"/>
      <c r="E40" s="577"/>
      <c r="F40" s="532"/>
      <c r="G40" s="537"/>
      <c r="H40" s="537"/>
      <c r="I40" s="532"/>
      <c r="J40" s="532"/>
      <c r="K40" s="574"/>
      <c r="L40" s="474" t="s">
        <v>566</v>
      </c>
      <c r="M40" s="584"/>
      <c r="N40" s="445">
        <v>45323</v>
      </c>
      <c r="O40" s="445">
        <v>45657</v>
      </c>
      <c r="P40" s="476" t="s">
        <v>566</v>
      </c>
      <c r="Q40" s="584"/>
      <c r="R40" s="466" t="s">
        <v>567</v>
      </c>
      <c r="S40" s="20" t="s">
        <v>522</v>
      </c>
      <c r="T40" s="30">
        <v>0.05</v>
      </c>
      <c r="U40" s="445">
        <v>45323</v>
      </c>
      <c r="V40" s="445">
        <v>45657</v>
      </c>
      <c r="W40" s="17">
        <f t="shared" si="4"/>
        <v>334</v>
      </c>
      <c r="X40" s="20"/>
      <c r="Y40" s="20">
        <f t="shared" si="5"/>
        <v>0</v>
      </c>
      <c r="Z40" s="20"/>
      <c r="AA40" s="21"/>
    </row>
    <row r="41" spans="1:27" ht="107.1" customHeight="1" thickBot="1" x14ac:dyDescent="0.3">
      <c r="A41" s="542"/>
      <c r="B41" s="533"/>
      <c r="C41" s="533"/>
      <c r="D41" s="533"/>
      <c r="E41" s="578"/>
      <c r="F41" s="533"/>
      <c r="G41" s="538"/>
      <c r="H41" s="538"/>
      <c r="I41" s="533"/>
      <c r="J41" s="533"/>
      <c r="K41" s="575"/>
      <c r="L41" s="477" t="s">
        <v>568</v>
      </c>
      <c r="M41" s="585"/>
      <c r="N41" s="462">
        <v>45323</v>
      </c>
      <c r="O41" s="462">
        <v>45657</v>
      </c>
      <c r="P41" s="478" t="s">
        <v>569</v>
      </c>
      <c r="Q41" s="585"/>
      <c r="R41" s="466" t="s">
        <v>570</v>
      </c>
      <c r="S41" s="151" t="s">
        <v>522</v>
      </c>
      <c r="T41" s="311">
        <v>0.1</v>
      </c>
      <c r="U41" s="462">
        <v>45323</v>
      </c>
      <c r="V41" s="462">
        <v>45657</v>
      </c>
      <c r="W41" s="144">
        <f t="shared" si="4"/>
        <v>334</v>
      </c>
      <c r="X41" s="151"/>
      <c r="Y41" s="151">
        <f t="shared" si="5"/>
        <v>0</v>
      </c>
      <c r="Z41" s="151"/>
      <c r="AA41" s="152"/>
    </row>
    <row r="42" spans="1:27" x14ac:dyDescent="0.25">
      <c r="F42" s="1" t="s">
        <v>604</v>
      </c>
      <c r="R42" s="1"/>
    </row>
    <row r="43" spans="1:27" x14ac:dyDescent="0.25">
      <c r="R43" s="1"/>
    </row>
  </sheetData>
  <mergeCells count="83">
    <mergeCell ref="L24:L28"/>
    <mergeCell ref="Q9:Q15"/>
    <mergeCell ref="K32:K41"/>
    <mergeCell ref="A8:A15"/>
    <mergeCell ref="B9:B15"/>
    <mergeCell ref="C9:C15"/>
    <mergeCell ref="F21:F31"/>
    <mergeCell ref="E32:E41"/>
    <mergeCell ref="F32:F41"/>
    <mergeCell ref="K21:K31"/>
    <mergeCell ref="L21:L22"/>
    <mergeCell ref="M32:M41"/>
    <mergeCell ref="Q32:Q41"/>
    <mergeCell ref="G21:G31"/>
    <mergeCell ref="H21:H31"/>
    <mergeCell ref="I21:I31"/>
    <mergeCell ref="G32:G41"/>
    <mergeCell ref="H32:H41"/>
    <mergeCell ref="I32:I41"/>
    <mergeCell ref="J32:J41"/>
    <mergeCell ref="L29:L31"/>
    <mergeCell ref="J21:J31"/>
    <mergeCell ref="A32:A41"/>
    <mergeCell ref="B32:B41"/>
    <mergeCell ref="C32:C41"/>
    <mergeCell ref="D32:D41"/>
    <mergeCell ref="E2:AA2"/>
    <mergeCell ref="Q3:AA3"/>
    <mergeCell ref="E4:AA4"/>
    <mergeCell ref="A6:A7"/>
    <mergeCell ref="X6:X7"/>
    <mergeCell ref="Y6:Y7"/>
    <mergeCell ref="Z6:AA6"/>
    <mergeCell ref="D7:E7"/>
    <mergeCell ref="B6:E6"/>
    <mergeCell ref="F6:I6"/>
    <mergeCell ref="J6:Q6"/>
    <mergeCell ref="R6:V6"/>
    <mergeCell ref="B2:D4"/>
    <mergeCell ref="E3:P3"/>
    <mergeCell ref="N9:N15"/>
    <mergeCell ref="O9:O15"/>
    <mergeCell ref="D9:D15"/>
    <mergeCell ref="E9:E15"/>
    <mergeCell ref="F9:F15"/>
    <mergeCell ref="G9:G15"/>
    <mergeCell ref="H9:H15"/>
    <mergeCell ref="I9:I15"/>
    <mergeCell ref="P9:P15"/>
    <mergeCell ref="F16:F20"/>
    <mergeCell ref="J9:J15"/>
    <mergeCell ref="K9:K15"/>
    <mergeCell ref="L9:L15"/>
    <mergeCell ref="M9:M15"/>
    <mergeCell ref="G16:G20"/>
    <mergeCell ref="H16:H20"/>
    <mergeCell ref="I16:I20"/>
    <mergeCell ref="J16:J20"/>
    <mergeCell ref="K16:K20"/>
    <mergeCell ref="L16:L20"/>
    <mergeCell ref="A16:A20"/>
    <mergeCell ref="B16:B20"/>
    <mergeCell ref="C16:C20"/>
    <mergeCell ref="D16:D20"/>
    <mergeCell ref="E16:E20"/>
    <mergeCell ref="A21:A31"/>
    <mergeCell ref="B21:B31"/>
    <mergeCell ref="C21:C31"/>
    <mergeCell ref="D21:D31"/>
    <mergeCell ref="E21:E31"/>
    <mergeCell ref="P29:P31"/>
    <mergeCell ref="Q29:Q31"/>
    <mergeCell ref="M16:M20"/>
    <mergeCell ref="N16:N20"/>
    <mergeCell ref="O16:O20"/>
    <mergeCell ref="P16:P20"/>
    <mergeCell ref="Q16:Q20"/>
    <mergeCell ref="P21:P22"/>
    <mergeCell ref="Q21:Q23"/>
    <mergeCell ref="M24:M28"/>
    <mergeCell ref="Q24:Q28"/>
    <mergeCell ref="M21:M23"/>
    <mergeCell ref="M29:M31"/>
  </mergeCells>
  <dataValidations count="3">
    <dataValidation type="list" allowBlank="1" showInputMessage="1" showErrorMessage="1" sqref="F32 F16:F21" xr:uid="{00000000-0002-0000-0100-000000000000}">
      <formula1>INDIRECT($D16)</formula1>
    </dataValidation>
    <dataValidation type="list" allowBlank="1" showInputMessage="1" showErrorMessage="1" sqref="F8:F9" xr:uid="{00000000-0002-0000-0100-000001000000}">
      <formula1>INDIRECT($D$8)</formula1>
    </dataValidation>
    <dataValidation type="list" allowBlank="1" showInputMessage="1" showErrorMessage="1" sqref="K32" xr:uid="{00000000-0002-0000-0100-000002000000}">
      <formula1>$H$4:$H$15</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'C:\Users\cristina.sierra\Downloads\[Plan_de_Accion_proceso DES_2024_18_01_2024 (1).xlsx]Vinculos '!#REF!</xm:f>
          </x14:formula1>
          <xm:sqref>I32:J32 I8:K8 I16:K16 I21:K21 X8:X41 S8:S41 B8:D9 B16:D32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03"/>
  <sheetViews>
    <sheetView topLeftCell="L4" workbookViewId="0">
      <selection activeCell="L18" sqref="L18:L22"/>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33.855468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0.25" customHeight="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3">
      <c r="A7" s="550"/>
      <c r="B7" s="91" t="s">
        <v>12</v>
      </c>
      <c r="C7" s="5" t="s">
        <v>13</v>
      </c>
      <c r="D7" s="606" t="s">
        <v>14</v>
      </c>
      <c r="E7" s="607"/>
      <c r="F7" s="92" t="s">
        <v>15</v>
      </c>
      <c r="G7" s="93" t="s">
        <v>16</v>
      </c>
      <c r="H7" s="93" t="s">
        <v>10</v>
      </c>
      <c r="I7" s="94" t="s">
        <v>17</v>
      </c>
      <c r="J7" s="6" t="s">
        <v>18</v>
      </c>
      <c r="K7" s="7" t="s">
        <v>19</v>
      </c>
      <c r="L7" s="7" t="s">
        <v>33</v>
      </c>
      <c r="M7" s="7" t="s">
        <v>20</v>
      </c>
      <c r="N7" s="7" t="s">
        <v>21</v>
      </c>
      <c r="O7" s="7" t="s">
        <v>34</v>
      </c>
      <c r="P7" s="7" t="s">
        <v>22</v>
      </c>
      <c r="Q7" s="95" t="s">
        <v>10</v>
      </c>
      <c r="R7" s="96" t="s">
        <v>23</v>
      </c>
      <c r="S7" s="97" t="s">
        <v>24</v>
      </c>
      <c r="T7" s="97" t="s">
        <v>16</v>
      </c>
      <c r="U7" s="97" t="s">
        <v>35</v>
      </c>
      <c r="V7" s="98" t="s">
        <v>36</v>
      </c>
      <c r="W7" s="8"/>
      <c r="X7" s="604"/>
      <c r="Y7" s="605"/>
      <c r="Z7" s="9" t="s">
        <v>25</v>
      </c>
      <c r="AA7" s="10" t="s">
        <v>26</v>
      </c>
    </row>
    <row r="8" spans="1:31" ht="31.5" customHeight="1" thickBot="1" x14ac:dyDescent="0.3">
      <c r="A8" s="598"/>
      <c r="B8" s="543" t="s">
        <v>225</v>
      </c>
      <c r="C8" s="543" t="s">
        <v>226</v>
      </c>
      <c r="D8" s="543" t="s">
        <v>39</v>
      </c>
      <c r="E8" s="576" t="str">
        <f>VLOOKUP(D8,'[13]Vinculos '!$D$3:$E$8,2,FALSE)</f>
        <v>2. Diseñar e implementar una estrategia de innovación que permita hacer más eficiente la gestión de la Unidad.</v>
      </c>
      <c r="F8" s="570" t="s">
        <v>198</v>
      </c>
      <c r="G8" s="516">
        <v>1</v>
      </c>
      <c r="H8" s="516">
        <v>0</v>
      </c>
      <c r="I8" s="597" t="s">
        <v>29</v>
      </c>
      <c r="J8" s="515" t="s">
        <v>30</v>
      </c>
      <c r="K8" s="543" t="s">
        <v>31</v>
      </c>
      <c r="L8" s="494" t="s">
        <v>227</v>
      </c>
      <c r="M8" s="516">
        <v>0.5</v>
      </c>
      <c r="N8" s="591">
        <v>45292</v>
      </c>
      <c r="O8" s="591">
        <v>45473</v>
      </c>
      <c r="P8" s="494" t="s">
        <v>228</v>
      </c>
      <c r="Q8" s="858">
        <v>0</v>
      </c>
      <c r="R8" s="70" t="s">
        <v>229</v>
      </c>
      <c r="S8" s="14" t="s">
        <v>53</v>
      </c>
      <c r="T8" s="71">
        <v>0.3</v>
      </c>
      <c r="U8" s="72">
        <v>45292</v>
      </c>
      <c r="V8" s="72">
        <v>45381</v>
      </c>
      <c r="W8" s="12">
        <f t="shared" ref="W8:W13" si="0">V8-U8</f>
        <v>89</v>
      </c>
      <c r="X8" s="13"/>
      <c r="Y8" s="14">
        <f t="shared" ref="Y8:Y13" si="1">IF(X8="ejecutado",1,0)</f>
        <v>0</v>
      </c>
      <c r="Z8" s="14"/>
      <c r="AA8" s="15"/>
      <c r="AB8" s="16"/>
      <c r="AC8" s="16"/>
      <c r="AD8" s="16"/>
      <c r="AE8" s="16"/>
    </row>
    <row r="9" spans="1:31" ht="30" customHeight="1" thickBot="1" x14ac:dyDescent="0.3">
      <c r="A9" s="599"/>
      <c r="B9" s="532"/>
      <c r="C9" s="532"/>
      <c r="D9" s="532"/>
      <c r="E9" s="577"/>
      <c r="F9" s="571"/>
      <c r="G9" s="517"/>
      <c r="H9" s="517"/>
      <c r="I9" s="513"/>
      <c r="J9" s="510"/>
      <c r="K9" s="532"/>
      <c r="L9" s="486"/>
      <c r="M9" s="517"/>
      <c r="N9" s="517"/>
      <c r="O9" s="517"/>
      <c r="P9" s="486"/>
      <c r="Q9" s="744"/>
      <c r="R9" s="29" t="s">
        <v>230</v>
      </c>
      <c r="S9" s="14" t="s">
        <v>53</v>
      </c>
      <c r="T9" s="30">
        <v>0.15</v>
      </c>
      <c r="U9" s="72">
        <v>45292</v>
      </c>
      <c r="V9" s="72">
        <v>45381</v>
      </c>
      <c r="W9" s="18">
        <f t="shared" si="0"/>
        <v>89</v>
      </c>
      <c r="X9" s="19"/>
      <c r="Y9" s="20">
        <f t="shared" si="1"/>
        <v>0</v>
      </c>
      <c r="Z9" s="20"/>
      <c r="AA9" s="21"/>
      <c r="AB9" s="16"/>
      <c r="AC9" s="16"/>
      <c r="AD9" s="16"/>
      <c r="AE9" s="16"/>
    </row>
    <row r="10" spans="1:31" ht="29.25" customHeight="1" thickBot="1" x14ac:dyDescent="0.3">
      <c r="A10" s="599"/>
      <c r="B10" s="532"/>
      <c r="C10" s="532"/>
      <c r="D10" s="532"/>
      <c r="E10" s="577"/>
      <c r="F10" s="571"/>
      <c r="G10" s="517"/>
      <c r="H10" s="517"/>
      <c r="I10" s="513"/>
      <c r="J10" s="510"/>
      <c r="K10" s="532"/>
      <c r="L10" s="486"/>
      <c r="M10" s="517"/>
      <c r="N10" s="517"/>
      <c r="O10" s="517"/>
      <c r="P10" s="486"/>
      <c r="Q10" s="744"/>
      <c r="R10" s="29" t="s">
        <v>231</v>
      </c>
      <c r="S10" s="14" t="s">
        <v>53</v>
      </c>
      <c r="T10" s="30">
        <v>0.15</v>
      </c>
      <c r="U10" s="72">
        <v>45383</v>
      </c>
      <c r="V10" s="32">
        <v>45473</v>
      </c>
      <c r="W10" s="18">
        <f t="shared" si="0"/>
        <v>90</v>
      </c>
      <c r="X10" s="19"/>
      <c r="Y10" s="20">
        <f t="shared" si="1"/>
        <v>0</v>
      </c>
      <c r="Z10" s="20"/>
      <c r="AA10" s="21"/>
      <c r="AB10" s="16"/>
      <c r="AC10" s="16"/>
      <c r="AD10" s="16"/>
      <c r="AE10" s="16"/>
    </row>
    <row r="11" spans="1:31" ht="29.25" customHeight="1" thickBot="1" x14ac:dyDescent="0.3">
      <c r="A11" s="599"/>
      <c r="B11" s="532"/>
      <c r="C11" s="532"/>
      <c r="D11" s="532"/>
      <c r="E11" s="577"/>
      <c r="F11" s="571"/>
      <c r="G11" s="517"/>
      <c r="H11" s="517"/>
      <c r="I11" s="513"/>
      <c r="J11" s="510"/>
      <c r="K11" s="532"/>
      <c r="L11" s="486"/>
      <c r="M11" s="517"/>
      <c r="N11" s="517"/>
      <c r="O11" s="517"/>
      <c r="P11" s="486"/>
      <c r="Q11" s="744"/>
      <c r="R11" s="29" t="s">
        <v>232</v>
      </c>
      <c r="S11" s="14" t="s">
        <v>53</v>
      </c>
      <c r="T11" s="30">
        <v>0.15</v>
      </c>
      <c r="U11" s="72">
        <v>45383</v>
      </c>
      <c r="V11" s="32">
        <v>45473</v>
      </c>
      <c r="W11" s="18">
        <f t="shared" si="0"/>
        <v>90</v>
      </c>
      <c r="X11" s="19"/>
      <c r="Y11" s="20">
        <f t="shared" si="1"/>
        <v>0</v>
      </c>
      <c r="Z11" s="20"/>
      <c r="AA11" s="21"/>
      <c r="AB11" s="16"/>
      <c r="AC11" s="16"/>
      <c r="AD11" s="16"/>
      <c r="AE11" s="16"/>
    </row>
    <row r="12" spans="1:31" ht="15.75" customHeight="1" thickBot="1" x14ac:dyDescent="0.3">
      <c r="A12" s="599"/>
      <c r="B12" s="532"/>
      <c r="C12" s="532"/>
      <c r="D12" s="532"/>
      <c r="E12" s="577"/>
      <c r="F12" s="571"/>
      <c r="G12" s="517"/>
      <c r="H12" s="517"/>
      <c r="I12" s="513"/>
      <c r="J12" s="593"/>
      <c r="K12" s="485"/>
      <c r="L12" s="486"/>
      <c r="M12" s="517"/>
      <c r="N12" s="517"/>
      <c r="O12" s="517"/>
      <c r="P12" s="486"/>
      <c r="Q12" s="744"/>
      <c r="R12" s="33" t="s">
        <v>233</v>
      </c>
      <c r="S12" s="14" t="s">
        <v>53</v>
      </c>
      <c r="T12" s="30">
        <v>0.25</v>
      </c>
      <c r="U12" s="72">
        <v>45383</v>
      </c>
      <c r="V12" s="32">
        <v>45473</v>
      </c>
      <c r="W12" s="18">
        <f t="shared" si="0"/>
        <v>90</v>
      </c>
      <c r="X12" s="19"/>
      <c r="Y12" s="20">
        <f t="shared" si="1"/>
        <v>0</v>
      </c>
      <c r="Z12" s="20"/>
      <c r="AA12" s="21"/>
      <c r="AB12" s="16"/>
      <c r="AC12" s="16"/>
      <c r="AD12" s="16"/>
      <c r="AE12" s="16"/>
    </row>
    <row r="13" spans="1:31" ht="15.75" customHeight="1" thickBot="1" x14ac:dyDescent="0.3">
      <c r="A13" s="599"/>
      <c r="B13" s="532"/>
      <c r="C13" s="532"/>
      <c r="D13" s="532"/>
      <c r="E13" s="577"/>
      <c r="F13" s="571"/>
      <c r="G13" s="517"/>
      <c r="H13" s="517"/>
      <c r="I13" s="574"/>
      <c r="J13" s="515" t="s">
        <v>30</v>
      </c>
      <c r="K13" s="543" t="s">
        <v>31</v>
      </c>
      <c r="L13" s="494" t="s">
        <v>227</v>
      </c>
      <c r="M13" s="516">
        <v>0.5</v>
      </c>
      <c r="N13" s="591">
        <v>45474</v>
      </c>
      <c r="O13" s="591">
        <v>45656</v>
      </c>
      <c r="P13" s="494" t="s">
        <v>228</v>
      </c>
      <c r="Q13" s="858">
        <v>0</v>
      </c>
      <c r="R13" s="70" t="s">
        <v>229</v>
      </c>
      <c r="S13" s="14" t="s">
        <v>53</v>
      </c>
      <c r="T13" s="71">
        <v>0.3</v>
      </c>
      <c r="U13" s="72">
        <v>45474</v>
      </c>
      <c r="V13" s="72">
        <v>45565</v>
      </c>
      <c r="W13" s="18">
        <f t="shared" si="0"/>
        <v>91</v>
      </c>
      <c r="X13" s="19"/>
      <c r="Y13" s="20">
        <f t="shared" si="1"/>
        <v>0</v>
      </c>
      <c r="Z13" s="20"/>
      <c r="AA13" s="21"/>
    </row>
    <row r="14" spans="1:31" ht="15.75" customHeight="1" thickBot="1" x14ac:dyDescent="0.3">
      <c r="A14" s="599"/>
      <c r="B14" s="532"/>
      <c r="C14" s="532"/>
      <c r="D14" s="532"/>
      <c r="E14" s="577"/>
      <c r="F14" s="571"/>
      <c r="G14" s="517"/>
      <c r="H14" s="517"/>
      <c r="I14" s="574"/>
      <c r="J14" s="510"/>
      <c r="K14" s="532"/>
      <c r="L14" s="486"/>
      <c r="M14" s="517"/>
      <c r="N14" s="517"/>
      <c r="O14" s="517"/>
      <c r="P14" s="486"/>
      <c r="Q14" s="744"/>
      <c r="R14" s="29" t="s">
        <v>230</v>
      </c>
      <c r="S14" s="14" t="s">
        <v>53</v>
      </c>
      <c r="T14" s="30">
        <v>0.15</v>
      </c>
      <c r="U14" s="72">
        <v>45474</v>
      </c>
      <c r="V14" s="72">
        <v>45565</v>
      </c>
      <c r="W14" s="18"/>
      <c r="X14" s="19"/>
      <c r="Y14" s="20"/>
      <c r="Z14" s="20"/>
      <c r="AA14" s="21"/>
    </row>
    <row r="15" spans="1:31" ht="15.75" customHeight="1" thickBot="1" x14ac:dyDescent="0.3">
      <c r="A15" s="599"/>
      <c r="B15" s="532"/>
      <c r="C15" s="532"/>
      <c r="D15" s="532"/>
      <c r="E15" s="577"/>
      <c r="F15" s="571"/>
      <c r="G15" s="517"/>
      <c r="H15" s="517"/>
      <c r="I15" s="574"/>
      <c r="J15" s="510"/>
      <c r="K15" s="532"/>
      <c r="L15" s="486"/>
      <c r="M15" s="517"/>
      <c r="N15" s="517"/>
      <c r="O15" s="517"/>
      <c r="P15" s="486"/>
      <c r="Q15" s="744"/>
      <c r="R15" s="29" t="s">
        <v>231</v>
      </c>
      <c r="S15" s="14" t="s">
        <v>53</v>
      </c>
      <c r="T15" s="30">
        <v>0.15</v>
      </c>
      <c r="U15" s="72">
        <v>45566</v>
      </c>
      <c r="V15" s="32">
        <v>45656</v>
      </c>
      <c r="W15" s="18">
        <f t="shared" ref="W15:W23" si="2">V15-U15</f>
        <v>90</v>
      </c>
      <c r="X15" s="19"/>
      <c r="Y15" s="20">
        <f t="shared" ref="Y15:Y23" si="3">IF(X15="ejecutado",1,0)</f>
        <v>0</v>
      </c>
      <c r="Z15" s="20"/>
      <c r="AA15" s="21"/>
    </row>
    <row r="16" spans="1:31" ht="15.75" customHeight="1" thickBot="1" x14ac:dyDescent="0.3">
      <c r="A16" s="599"/>
      <c r="B16" s="532"/>
      <c r="C16" s="532"/>
      <c r="D16" s="532"/>
      <c r="E16" s="577"/>
      <c r="F16" s="571"/>
      <c r="G16" s="517"/>
      <c r="H16" s="517"/>
      <c r="I16" s="574"/>
      <c r="J16" s="510"/>
      <c r="K16" s="532"/>
      <c r="L16" s="486"/>
      <c r="M16" s="517"/>
      <c r="N16" s="517"/>
      <c r="O16" s="517"/>
      <c r="P16" s="486"/>
      <c r="Q16" s="744"/>
      <c r="R16" s="29" t="s">
        <v>232</v>
      </c>
      <c r="S16" s="14" t="s">
        <v>53</v>
      </c>
      <c r="T16" s="30">
        <v>0.15</v>
      </c>
      <c r="U16" s="72">
        <v>45566</v>
      </c>
      <c r="V16" s="32">
        <v>45656</v>
      </c>
      <c r="W16" s="18">
        <f t="shared" si="2"/>
        <v>90</v>
      </c>
      <c r="X16" s="19"/>
      <c r="Y16" s="20">
        <f t="shared" si="3"/>
        <v>0</v>
      </c>
      <c r="Z16" s="20"/>
      <c r="AA16" s="21"/>
    </row>
    <row r="17" spans="1:27" ht="15.75" customHeight="1" thickBot="1" x14ac:dyDescent="0.3">
      <c r="A17" s="599"/>
      <c r="B17" s="532"/>
      <c r="C17" s="532"/>
      <c r="D17" s="532"/>
      <c r="E17" s="577"/>
      <c r="F17" s="571"/>
      <c r="G17" s="517"/>
      <c r="H17" s="517"/>
      <c r="I17" s="574"/>
      <c r="J17" s="593"/>
      <c r="K17" s="485"/>
      <c r="L17" s="486"/>
      <c r="M17" s="517"/>
      <c r="N17" s="517"/>
      <c r="O17" s="517"/>
      <c r="P17" s="486"/>
      <c r="Q17" s="744"/>
      <c r="R17" s="33" t="s">
        <v>233</v>
      </c>
      <c r="S17" s="14" t="s">
        <v>53</v>
      </c>
      <c r="T17" s="30">
        <v>0.25</v>
      </c>
      <c r="U17" s="72">
        <v>45566</v>
      </c>
      <c r="V17" s="32">
        <v>45656</v>
      </c>
      <c r="W17" s="18">
        <f t="shared" si="2"/>
        <v>90</v>
      </c>
      <c r="X17" s="19"/>
      <c r="Y17" s="20">
        <f t="shared" si="3"/>
        <v>0</v>
      </c>
      <c r="Z17" s="20"/>
      <c r="AA17" s="21"/>
    </row>
    <row r="18" spans="1:27" ht="15.75" customHeight="1" x14ac:dyDescent="0.25">
      <c r="A18" s="598"/>
      <c r="B18" s="601"/>
      <c r="C18" s="543"/>
      <c r="D18" s="543"/>
      <c r="E18" s="576"/>
      <c r="F18" s="570"/>
      <c r="G18" s="516"/>
      <c r="H18" s="595"/>
      <c r="I18" s="597"/>
      <c r="J18" s="515"/>
      <c r="K18" s="543"/>
      <c r="L18" s="494"/>
      <c r="M18" s="516"/>
      <c r="N18" s="591"/>
      <c r="O18" s="591"/>
      <c r="P18" s="494"/>
      <c r="Q18" s="592"/>
      <c r="R18" s="70"/>
      <c r="S18" s="14"/>
      <c r="T18" s="71"/>
      <c r="U18" s="72"/>
      <c r="V18" s="73"/>
      <c r="W18" s="12">
        <f t="shared" si="2"/>
        <v>0</v>
      </c>
      <c r="X18" s="13"/>
      <c r="Y18" s="14">
        <f t="shared" si="3"/>
        <v>0</v>
      </c>
      <c r="Z18" s="14"/>
      <c r="AA18" s="15"/>
    </row>
    <row r="19" spans="1:27" ht="15.75" customHeight="1" x14ac:dyDescent="0.25">
      <c r="A19" s="599"/>
      <c r="B19" s="602"/>
      <c r="C19" s="532"/>
      <c r="D19" s="532"/>
      <c r="E19" s="577"/>
      <c r="F19" s="571"/>
      <c r="G19" s="517"/>
      <c r="H19" s="589"/>
      <c r="I19" s="513"/>
      <c r="J19" s="510"/>
      <c r="K19" s="532"/>
      <c r="L19" s="486"/>
      <c r="M19" s="517"/>
      <c r="N19" s="517"/>
      <c r="O19" s="517"/>
      <c r="P19" s="486"/>
      <c r="Q19" s="590"/>
      <c r="R19" s="29"/>
      <c r="S19" s="20"/>
      <c r="T19" s="30"/>
      <c r="U19" s="31"/>
      <c r="V19" s="32"/>
      <c r="W19" s="18">
        <f t="shared" si="2"/>
        <v>0</v>
      </c>
      <c r="X19" s="19"/>
      <c r="Y19" s="20">
        <f t="shared" si="3"/>
        <v>0</v>
      </c>
      <c r="Z19" s="20"/>
      <c r="AA19" s="21"/>
    </row>
    <row r="20" spans="1:27" ht="15.75" customHeight="1" x14ac:dyDescent="0.25">
      <c r="A20" s="599"/>
      <c r="B20" s="602"/>
      <c r="C20" s="532"/>
      <c r="D20" s="532"/>
      <c r="E20" s="577"/>
      <c r="F20" s="571"/>
      <c r="G20" s="517"/>
      <c r="H20" s="589"/>
      <c r="I20" s="513"/>
      <c r="J20" s="510"/>
      <c r="K20" s="532"/>
      <c r="L20" s="486"/>
      <c r="M20" s="517"/>
      <c r="N20" s="517"/>
      <c r="O20" s="517"/>
      <c r="P20" s="486"/>
      <c r="Q20" s="590"/>
      <c r="R20" s="29"/>
      <c r="S20" s="20"/>
      <c r="T20" s="30"/>
      <c r="U20" s="31"/>
      <c r="V20" s="32"/>
      <c r="W20" s="18">
        <f t="shared" si="2"/>
        <v>0</v>
      </c>
      <c r="X20" s="19"/>
      <c r="Y20" s="20">
        <f t="shared" si="3"/>
        <v>0</v>
      </c>
      <c r="Z20" s="20"/>
      <c r="AA20" s="21"/>
    </row>
    <row r="21" spans="1:27" ht="15.75" customHeight="1" x14ac:dyDescent="0.25">
      <c r="A21" s="599"/>
      <c r="B21" s="602"/>
      <c r="C21" s="532"/>
      <c r="D21" s="532"/>
      <c r="E21" s="577"/>
      <c r="F21" s="571"/>
      <c r="G21" s="517"/>
      <c r="H21" s="589"/>
      <c r="I21" s="513"/>
      <c r="J21" s="510"/>
      <c r="K21" s="532"/>
      <c r="L21" s="486"/>
      <c r="M21" s="517"/>
      <c r="N21" s="517"/>
      <c r="O21" s="517"/>
      <c r="P21" s="486"/>
      <c r="Q21" s="590"/>
      <c r="R21" s="29"/>
      <c r="S21" s="20"/>
      <c r="T21" s="30"/>
      <c r="U21" s="31"/>
      <c r="V21" s="32"/>
      <c r="W21" s="18">
        <f t="shared" si="2"/>
        <v>0</v>
      </c>
      <c r="X21" s="19"/>
      <c r="Y21" s="20">
        <f t="shared" si="3"/>
        <v>0</v>
      </c>
      <c r="Z21" s="20"/>
      <c r="AA21" s="21"/>
    </row>
    <row r="22" spans="1:27" ht="15.75" customHeight="1" x14ac:dyDescent="0.25">
      <c r="A22" s="599"/>
      <c r="B22" s="602"/>
      <c r="C22" s="532"/>
      <c r="D22" s="532"/>
      <c r="E22" s="577"/>
      <c r="F22" s="571"/>
      <c r="G22" s="517"/>
      <c r="H22" s="589"/>
      <c r="I22" s="513"/>
      <c r="J22" s="593"/>
      <c r="K22" s="485"/>
      <c r="L22" s="486"/>
      <c r="M22" s="517"/>
      <c r="N22" s="517"/>
      <c r="O22" s="517"/>
      <c r="P22" s="486"/>
      <c r="Q22" s="590"/>
      <c r="R22" s="33"/>
      <c r="S22" s="20"/>
      <c r="T22" s="30"/>
      <c r="U22" s="31"/>
      <c r="V22" s="32"/>
      <c r="W22" s="18">
        <f t="shared" si="2"/>
        <v>0</v>
      </c>
      <c r="X22" s="19"/>
      <c r="Y22" s="20">
        <f t="shared" si="3"/>
        <v>0</v>
      </c>
      <c r="Z22" s="20"/>
      <c r="AA22" s="21"/>
    </row>
    <row r="23" spans="1:27" ht="15.75" customHeight="1" x14ac:dyDescent="0.25">
      <c r="A23" s="599"/>
      <c r="B23" s="602"/>
      <c r="C23" s="532"/>
      <c r="D23" s="532"/>
      <c r="E23" s="577"/>
      <c r="F23" s="571"/>
      <c r="G23" s="517"/>
      <c r="H23" s="589"/>
      <c r="I23" s="513"/>
      <c r="J23" s="509"/>
      <c r="K23" s="487"/>
      <c r="L23" s="486"/>
      <c r="M23" s="594"/>
      <c r="N23" s="589"/>
      <c r="O23" s="589"/>
      <c r="P23" s="589"/>
      <c r="Q23" s="590"/>
      <c r="R23" s="29"/>
      <c r="S23" s="20"/>
      <c r="T23" s="20"/>
      <c r="U23" s="20"/>
      <c r="V23" s="21"/>
      <c r="W23" s="18">
        <f t="shared" si="2"/>
        <v>0</v>
      </c>
      <c r="X23" s="19"/>
      <c r="Y23" s="20">
        <f t="shared" si="3"/>
        <v>0</v>
      </c>
      <c r="Z23" s="20"/>
      <c r="AA23" s="21"/>
    </row>
    <row r="24" spans="1:27" ht="15.75" customHeight="1" x14ac:dyDescent="0.25">
      <c r="A24" s="599"/>
      <c r="B24" s="602"/>
      <c r="C24" s="532"/>
      <c r="D24" s="532"/>
      <c r="E24" s="577"/>
      <c r="F24" s="571"/>
      <c r="G24" s="517"/>
      <c r="H24" s="589"/>
      <c r="I24" s="513"/>
      <c r="J24" s="510"/>
      <c r="K24" s="532"/>
      <c r="L24" s="486"/>
      <c r="M24" s="594"/>
      <c r="N24" s="589"/>
      <c r="O24" s="589"/>
      <c r="P24" s="589"/>
      <c r="Q24" s="590"/>
      <c r="R24" s="29"/>
      <c r="S24" s="20"/>
      <c r="T24" s="20"/>
      <c r="U24" s="20"/>
      <c r="V24" s="21"/>
      <c r="W24" s="18"/>
      <c r="X24" s="19"/>
      <c r="Y24" s="20"/>
      <c r="Z24" s="20"/>
      <c r="AA24" s="21"/>
    </row>
    <row r="25" spans="1:27" ht="15.75" customHeight="1" x14ac:dyDescent="0.25">
      <c r="A25" s="599"/>
      <c r="B25" s="602"/>
      <c r="C25" s="532"/>
      <c r="D25" s="532"/>
      <c r="E25" s="577"/>
      <c r="F25" s="571"/>
      <c r="G25" s="517"/>
      <c r="H25" s="589"/>
      <c r="I25" s="513"/>
      <c r="J25" s="510"/>
      <c r="K25" s="532"/>
      <c r="L25" s="486"/>
      <c r="M25" s="517"/>
      <c r="N25" s="589"/>
      <c r="O25" s="589"/>
      <c r="P25" s="589"/>
      <c r="Q25" s="590"/>
      <c r="R25" s="29"/>
      <c r="S25" s="20"/>
      <c r="T25" s="20"/>
      <c r="U25" s="20"/>
      <c r="V25" s="21"/>
      <c r="W25" s="18">
        <f t="shared" ref="W25:W37" si="4">V25-U25</f>
        <v>0</v>
      </c>
      <c r="X25" s="19"/>
      <c r="Y25" s="20">
        <f t="shared" ref="Y25:Y37" si="5">IF(X25="ejecutado",1,0)</f>
        <v>0</v>
      </c>
      <c r="Z25" s="20"/>
      <c r="AA25" s="21"/>
    </row>
    <row r="26" spans="1:27" ht="15.75" customHeight="1" x14ac:dyDescent="0.25">
      <c r="A26" s="599"/>
      <c r="B26" s="602"/>
      <c r="C26" s="532"/>
      <c r="D26" s="532"/>
      <c r="E26" s="577"/>
      <c r="F26" s="571"/>
      <c r="G26" s="517"/>
      <c r="H26" s="589"/>
      <c r="I26" s="513"/>
      <c r="J26" s="510"/>
      <c r="K26" s="532"/>
      <c r="L26" s="486"/>
      <c r="M26" s="517"/>
      <c r="N26" s="589"/>
      <c r="O26" s="589"/>
      <c r="P26" s="589"/>
      <c r="Q26" s="590"/>
      <c r="R26" s="33"/>
      <c r="S26" s="20"/>
      <c r="T26" s="20"/>
      <c r="U26" s="20"/>
      <c r="V26" s="21"/>
      <c r="W26" s="18">
        <f t="shared" si="4"/>
        <v>0</v>
      </c>
      <c r="X26" s="19"/>
      <c r="Y26" s="20">
        <f t="shared" si="5"/>
        <v>0</v>
      </c>
      <c r="Z26" s="20"/>
      <c r="AA26" s="21"/>
    </row>
    <row r="27" spans="1:27" ht="15.75" customHeight="1" x14ac:dyDescent="0.25">
      <c r="A27" s="599"/>
      <c r="B27" s="602"/>
      <c r="C27" s="532"/>
      <c r="D27" s="532"/>
      <c r="E27" s="577"/>
      <c r="F27" s="571"/>
      <c r="G27" s="517"/>
      <c r="H27" s="589"/>
      <c r="I27" s="513"/>
      <c r="J27" s="510"/>
      <c r="K27" s="532"/>
      <c r="L27" s="486"/>
      <c r="M27" s="517"/>
      <c r="N27" s="589"/>
      <c r="O27" s="589"/>
      <c r="P27" s="589"/>
      <c r="Q27" s="590"/>
      <c r="R27" s="33"/>
      <c r="S27" s="20"/>
      <c r="T27" s="20"/>
      <c r="U27" s="20"/>
      <c r="V27" s="21"/>
      <c r="W27" s="18">
        <f t="shared" si="4"/>
        <v>0</v>
      </c>
      <c r="X27" s="19"/>
      <c r="Y27" s="20">
        <f t="shared" si="5"/>
        <v>0</v>
      </c>
      <c r="Z27" s="20"/>
      <c r="AA27" s="21"/>
    </row>
    <row r="28" spans="1:27" ht="15.75" customHeight="1" x14ac:dyDescent="0.25">
      <c r="A28" s="599"/>
      <c r="B28" s="602"/>
      <c r="C28" s="532"/>
      <c r="D28" s="532"/>
      <c r="E28" s="577"/>
      <c r="F28" s="571"/>
      <c r="G28" s="517"/>
      <c r="H28" s="589"/>
      <c r="I28" s="513"/>
      <c r="J28" s="510"/>
      <c r="K28" s="532"/>
      <c r="L28" s="486"/>
      <c r="M28" s="517"/>
      <c r="N28" s="589"/>
      <c r="O28" s="589"/>
      <c r="P28" s="589"/>
      <c r="Q28" s="590"/>
      <c r="R28" s="33"/>
      <c r="S28" s="20"/>
      <c r="T28" s="20"/>
      <c r="U28" s="20"/>
      <c r="V28" s="21"/>
      <c r="W28" s="18">
        <f t="shared" si="4"/>
        <v>0</v>
      </c>
      <c r="X28" s="19"/>
      <c r="Y28" s="20">
        <f t="shared" si="5"/>
        <v>0</v>
      </c>
      <c r="Z28" s="20"/>
      <c r="AA28" s="21"/>
    </row>
    <row r="29" spans="1:27" ht="15.75" customHeight="1" x14ac:dyDescent="0.25">
      <c r="A29" s="599"/>
      <c r="B29" s="602"/>
      <c r="C29" s="532"/>
      <c r="D29" s="532"/>
      <c r="E29" s="577"/>
      <c r="F29" s="571"/>
      <c r="G29" s="517"/>
      <c r="H29" s="589"/>
      <c r="I29" s="513"/>
      <c r="J29" s="510"/>
      <c r="K29" s="532"/>
      <c r="L29" s="486"/>
      <c r="M29" s="517"/>
      <c r="N29" s="589"/>
      <c r="O29" s="589"/>
      <c r="P29" s="589"/>
      <c r="Q29" s="590"/>
      <c r="R29" s="33"/>
      <c r="S29" s="20"/>
      <c r="T29" s="20"/>
      <c r="U29" s="20"/>
      <c r="V29" s="21"/>
      <c r="W29" s="18">
        <f t="shared" si="4"/>
        <v>0</v>
      </c>
      <c r="X29" s="19"/>
      <c r="Y29" s="20">
        <f t="shared" si="5"/>
        <v>0</v>
      </c>
      <c r="Z29" s="20"/>
      <c r="AA29" s="21"/>
    </row>
    <row r="30" spans="1:27" ht="15.75" customHeight="1" x14ac:dyDescent="0.25">
      <c r="A30" s="599"/>
      <c r="B30" s="602"/>
      <c r="C30" s="532"/>
      <c r="D30" s="532"/>
      <c r="E30" s="577"/>
      <c r="F30" s="571"/>
      <c r="G30" s="517"/>
      <c r="H30" s="589"/>
      <c r="I30" s="513"/>
      <c r="J30" s="510"/>
      <c r="K30" s="532"/>
      <c r="L30" s="486"/>
      <c r="M30" s="517"/>
      <c r="N30" s="589"/>
      <c r="O30" s="589"/>
      <c r="P30" s="589"/>
      <c r="Q30" s="590"/>
      <c r="R30" s="33"/>
      <c r="S30" s="20"/>
      <c r="T30" s="20"/>
      <c r="U30" s="20"/>
      <c r="V30" s="21"/>
      <c r="W30" s="18">
        <f t="shared" si="4"/>
        <v>0</v>
      </c>
      <c r="X30" s="19"/>
      <c r="Y30" s="20">
        <f t="shared" si="5"/>
        <v>0</v>
      </c>
      <c r="Z30" s="20"/>
      <c r="AA30" s="21"/>
    </row>
    <row r="31" spans="1:27" ht="15.75" customHeight="1" thickBot="1" x14ac:dyDescent="0.3">
      <c r="A31" s="600"/>
      <c r="B31" s="603"/>
      <c r="C31" s="533"/>
      <c r="D31" s="533"/>
      <c r="E31" s="578"/>
      <c r="F31" s="572"/>
      <c r="G31" s="539"/>
      <c r="H31" s="596"/>
      <c r="I31" s="514"/>
      <c r="J31" s="593"/>
      <c r="K31" s="485"/>
      <c r="L31" s="486"/>
      <c r="M31" s="517"/>
      <c r="N31" s="589"/>
      <c r="O31" s="589"/>
      <c r="P31" s="589"/>
      <c r="Q31" s="590"/>
      <c r="R31" s="33"/>
      <c r="S31" s="20"/>
      <c r="T31" s="20"/>
      <c r="U31" s="20"/>
      <c r="V31" s="21"/>
      <c r="W31" s="18">
        <f t="shared" si="4"/>
        <v>0</v>
      </c>
      <c r="X31" s="19"/>
      <c r="Y31" s="20">
        <f t="shared" si="5"/>
        <v>0</v>
      </c>
      <c r="Z31" s="20"/>
      <c r="AA31" s="21"/>
    </row>
    <row r="32" spans="1:27" ht="15.75" customHeight="1" x14ac:dyDescent="0.25">
      <c r="A32" s="598"/>
      <c r="B32" s="601"/>
      <c r="C32" s="543"/>
      <c r="D32" s="543"/>
      <c r="E32" s="576"/>
      <c r="F32" s="570"/>
      <c r="G32" s="516"/>
      <c r="H32" s="595"/>
      <c r="I32" s="597"/>
      <c r="J32" s="515"/>
      <c r="K32" s="543"/>
      <c r="L32" s="494"/>
      <c r="M32" s="516"/>
      <c r="N32" s="591"/>
      <c r="O32" s="591"/>
      <c r="P32" s="494"/>
      <c r="Q32" s="592"/>
      <c r="R32" s="70"/>
      <c r="S32" s="14"/>
      <c r="T32" s="71"/>
      <c r="U32" s="72"/>
      <c r="V32" s="73"/>
      <c r="W32" s="12">
        <f t="shared" si="4"/>
        <v>0</v>
      </c>
      <c r="X32" s="13"/>
      <c r="Y32" s="14">
        <f t="shared" si="5"/>
        <v>0</v>
      </c>
      <c r="Z32" s="14"/>
      <c r="AA32" s="15"/>
    </row>
    <row r="33" spans="1:27" ht="15.75" customHeight="1" x14ac:dyDescent="0.25">
      <c r="A33" s="599"/>
      <c r="B33" s="602"/>
      <c r="C33" s="532"/>
      <c r="D33" s="532"/>
      <c r="E33" s="577"/>
      <c r="F33" s="571"/>
      <c r="G33" s="517"/>
      <c r="H33" s="589"/>
      <c r="I33" s="513"/>
      <c r="J33" s="510"/>
      <c r="K33" s="532"/>
      <c r="L33" s="486"/>
      <c r="M33" s="517"/>
      <c r="N33" s="517"/>
      <c r="O33" s="517"/>
      <c r="P33" s="486"/>
      <c r="Q33" s="590"/>
      <c r="R33" s="29"/>
      <c r="S33" s="20"/>
      <c r="T33" s="30"/>
      <c r="U33" s="31"/>
      <c r="V33" s="32"/>
      <c r="W33" s="18">
        <f t="shared" si="4"/>
        <v>0</v>
      </c>
      <c r="X33" s="19"/>
      <c r="Y33" s="20">
        <f t="shared" si="5"/>
        <v>0</v>
      </c>
      <c r="Z33" s="20"/>
      <c r="AA33" s="21"/>
    </row>
    <row r="34" spans="1:27" ht="15.75" customHeight="1" x14ac:dyDescent="0.25">
      <c r="A34" s="599"/>
      <c r="B34" s="602"/>
      <c r="C34" s="532"/>
      <c r="D34" s="532"/>
      <c r="E34" s="577"/>
      <c r="F34" s="571"/>
      <c r="G34" s="517"/>
      <c r="H34" s="589"/>
      <c r="I34" s="513"/>
      <c r="J34" s="510"/>
      <c r="K34" s="532"/>
      <c r="L34" s="486"/>
      <c r="M34" s="517"/>
      <c r="N34" s="517"/>
      <c r="O34" s="517"/>
      <c r="P34" s="486"/>
      <c r="Q34" s="590"/>
      <c r="R34" s="29"/>
      <c r="S34" s="20"/>
      <c r="T34" s="30"/>
      <c r="U34" s="31"/>
      <c r="V34" s="32"/>
      <c r="W34" s="18">
        <f t="shared" si="4"/>
        <v>0</v>
      </c>
      <c r="X34" s="19"/>
      <c r="Y34" s="20">
        <f t="shared" si="5"/>
        <v>0</v>
      </c>
      <c r="Z34" s="20"/>
      <c r="AA34" s="21"/>
    </row>
    <row r="35" spans="1:27" ht="15.75" customHeight="1" x14ac:dyDescent="0.25">
      <c r="A35" s="599"/>
      <c r="B35" s="602"/>
      <c r="C35" s="532"/>
      <c r="D35" s="532"/>
      <c r="E35" s="577"/>
      <c r="F35" s="571"/>
      <c r="G35" s="517"/>
      <c r="H35" s="589"/>
      <c r="I35" s="513"/>
      <c r="J35" s="510"/>
      <c r="K35" s="532"/>
      <c r="L35" s="486"/>
      <c r="M35" s="517"/>
      <c r="N35" s="517"/>
      <c r="O35" s="517"/>
      <c r="P35" s="486"/>
      <c r="Q35" s="590"/>
      <c r="R35" s="29"/>
      <c r="S35" s="20"/>
      <c r="T35" s="30"/>
      <c r="U35" s="31"/>
      <c r="V35" s="32"/>
      <c r="W35" s="18">
        <f t="shared" si="4"/>
        <v>0</v>
      </c>
      <c r="X35" s="19"/>
      <c r="Y35" s="20">
        <f t="shared" si="5"/>
        <v>0</v>
      </c>
      <c r="Z35" s="20"/>
      <c r="AA35" s="21"/>
    </row>
    <row r="36" spans="1:27" ht="15.75" customHeight="1" x14ac:dyDescent="0.25">
      <c r="A36" s="599"/>
      <c r="B36" s="602"/>
      <c r="C36" s="532"/>
      <c r="D36" s="532"/>
      <c r="E36" s="577"/>
      <c r="F36" s="571"/>
      <c r="G36" s="517"/>
      <c r="H36" s="589"/>
      <c r="I36" s="513"/>
      <c r="J36" s="593"/>
      <c r="K36" s="485"/>
      <c r="L36" s="486"/>
      <c r="M36" s="517"/>
      <c r="N36" s="517"/>
      <c r="O36" s="517"/>
      <c r="P36" s="486"/>
      <c r="Q36" s="590"/>
      <c r="R36" s="33"/>
      <c r="S36" s="20"/>
      <c r="T36" s="30"/>
      <c r="U36" s="31"/>
      <c r="V36" s="32"/>
      <c r="W36" s="18">
        <f t="shared" si="4"/>
        <v>0</v>
      </c>
      <c r="X36" s="19"/>
      <c r="Y36" s="20">
        <f t="shared" si="5"/>
        <v>0</v>
      </c>
      <c r="Z36" s="20"/>
      <c r="AA36" s="21"/>
    </row>
    <row r="37" spans="1:27" ht="15.75" customHeight="1" x14ac:dyDescent="0.25">
      <c r="A37" s="599"/>
      <c r="B37" s="602"/>
      <c r="C37" s="532"/>
      <c r="D37" s="532"/>
      <c r="E37" s="577"/>
      <c r="F37" s="571"/>
      <c r="G37" s="517"/>
      <c r="H37" s="589"/>
      <c r="I37" s="513"/>
      <c r="J37" s="509"/>
      <c r="K37" s="487"/>
      <c r="L37" s="486"/>
      <c r="M37" s="594"/>
      <c r="N37" s="589"/>
      <c r="O37" s="589"/>
      <c r="P37" s="589"/>
      <c r="Q37" s="590"/>
      <c r="R37" s="29"/>
      <c r="S37" s="20"/>
      <c r="T37" s="20"/>
      <c r="U37" s="20"/>
      <c r="V37" s="21"/>
      <c r="W37" s="18">
        <f t="shared" si="4"/>
        <v>0</v>
      </c>
      <c r="X37" s="19"/>
      <c r="Y37" s="20">
        <f t="shared" si="5"/>
        <v>0</v>
      </c>
      <c r="Z37" s="20"/>
      <c r="AA37" s="21"/>
    </row>
    <row r="38" spans="1:27" ht="15.75" customHeight="1" x14ac:dyDescent="0.25">
      <c r="A38" s="599"/>
      <c r="B38" s="602"/>
      <c r="C38" s="532"/>
      <c r="D38" s="532"/>
      <c r="E38" s="577"/>
      <c r="F38" s="571"/>
      <c r="G38" s="517"/>
      <c r="H38" s="589"/>
      <c r="I38" s="513"/>
      <c r="J38" s="510"/>
      <c r="K38" s="532"/>
      <c r="L38" s="486"/>
      <c r="M38" s="594"/>
      <c r="N38" s="589"/>
      <c r="O38" s="589"/>
      <c r="P38" s="589"/>
      <c r="Q38" s="590"/>
      <c r="R38" s="29"/>
      <c r="S38" s="20"/>
      <c r="T38" s="20"/>
      <c r="U38" s="20"/>
      <c r="V38" s="21"/>
      <c r="W38" s="18"/>
      <c r="X38" s="19"/>
      <c r="Y38" s="20"/>
      <c r="Z38" s="20"/>
      <c r="AA38" s="21"/>
    </row>
    <row r="39" spans="1:27" ht="15.75" customHeight="1" x14ac:dyDescent="0.25">
      <c r="A39" s="599"/>
      <c r="B39" s="602"/>
      <c r="C39" s="532"/>
      <c r="D39" s="532"/>
      <c r="E39" s="577"/>
      <c r="F39" s="571"/>
      <c r="G39" s="517"/>
      <c r="H39" s="589"/>
      <c r="I39" s="513"/>
      <c r="J39" s="510"/>
      <c r="K39" s="532"/>
      <c r="L39" s="486"/>
      <c r="M39" s="517"/>
      <c r="N39" s="589"/>
      <c r="O39" s="589"/>
      <c r="P39" s="589"/>
      <c r="Q39" s="590"/>
      <c r="R39" s="29"/>
      <c r="S39" s="20"/>
      <c r="T39" s="20"/>
      <c r="U39" s="20"/>
      <c r="V39" s="21"/>
      <c r="W39" s="18">
        <f t="shared" ref="W39:W51" si="6">V39-U39</f>
        <v>0</v>
      </c>
      <c r="X39" s="19"/>
      <c r="Y39" s="20">
        <f t="shared" ref="Y39:Y51" si="7">IF(X39="ejecutado",1,0)</f>
        <v>0</v>
      </c>
      <c r="Z39" s="20"/>
      <c r="AA39" s="21"/>
    </row>
    <row r="40" spans="1:27" ht="15.75" customHeight="1" x14ac:dyDescent="0.25">
      <c r="A40" s="599"/>
      <c r="B40" s="602"/>
      <c r="C40" s="532"/>
      <c r="D40" s="532"/>
      <c r="E40" s="577"/>
      <c r="F40" s="571"/>
      <c r="G40" s="517"/>
      <c r="H40" s="589"/>
      <c r="I40" s="513"/>
      <c r="J40" s="510"/>
      <c r="K40" s="532"/>
      <c r="L40" s="486"/>
      <c r="M40" s="517"/>
      <c r="N40" s="589"/>
      <c r="O40" s="589"/>
      <c r="P40" s="589"/>
      <c r="Q40" s="590"/>
      <c r="R40" s="33"/>
      <c r="S40" s="20"/>
      <c r="T40" s="20"/>
      <c r="U40" s="20"/>
      <c r="V40" s="21"/>
      <c r="W40" s="18">
        <f t="shared" si="6"/>
        <v>0</v>
      </c>
      <c r="X40" s="19"/>
      <c r="Y40" s="20">
        <f t="shared" si="7"/>
        <v>0</v>
      </c>
      <c r="Z40" s="20"/>
      <c r="AA40" s="21"/>
    </row>
    <row r="41" spans="1:27" ht="15.75" customHeight="1" x14ac:dyDescent="0.25">
      <c r="A41" s="599"/>
      <c r="B41" s="602"/>
      <c r="C41" s="532"/>
      <c r="D41" s="532"/>
      <c r="E41" s="577"/>
      <c r="F41" s="571"/>
      <c r="G41" s="517"/>
      <c r="H41" s="589"/>
      <c r="I41" s="513"/>
      <c r="J41" s="510"/>
      <c r="K41" s="532"/>
      <c r="L41" s="486"/>
      <c r="M41" s="517"/>
      <c r="N41" s="589"/>
      <c r="O41" s="589"/>
      <c r="P41" s="589"/>
      <c r="Q41" s="590"/>
      <c r="R41" s="33"/>
      <c r="S41" s="20"/>
      <c r="T41" s="20"/>
      <c r="U41" s="20"/>
      <c r="V41" s="21"/>
      <c r="W41" s="18">
        <f t="shared" si="6"/>
        <v>0</v>
      </c>
      <c r="X41" s="19"/>
      <c r="Y41" s="20">
        <f t="shared" si="7"/>
        <v>0</v>
      </c>
      <c r="Z41" s="20"/>
      <c r="AA41" s="21"/>
    </row>
    <row r="42" spans="1:27" ht="15.75" customHeight="1" x14ac:dyDescent="0.25">
      <c r="A42" s="599"/>
      <c r="B42" s="602"/>
      <c r="C42" s="532"/>
      <c r="D42" s="532"/>
      <c r="E42" s="577"/>
      <c r="F42" s="571"/>
      <c r="G42" s="517"/>
      <c r="H42" s="589"/>
      <c r="I42" s="513"/>
      <c r="J42" s="510"/>
      <c r="K42" s="532"/>
      <c r="L42" s="486"/>
      <c r="M42" s="517"/>
      <c r="N42" s="589"/>
      <c r="O42" s="589"/>
      <c r="P42" s="589"/>
      <c r="Q42" s="590"/>
      <c r="R42" s="33"/>
      <c r="S42" s="20"/>
      <c r="T42" s="20"/>
      <c r="U42" s="20"/>
      <c r="V42" s="21"/>
      <c r="W42" s="18">
        <f t="shared" si="6"/>
        <v>0</v>
      </c>
      <c r="X42" s="19"/>
      <c r="Y42" s="20">
        <f t="shared" si="7"/>
        <v>0</v>
      </c>
      <c r="Z42" s="20"/>
      <c r="AA42" s="21"/>
    </row>
    <row r="43" spans="1:27" ht="15.75" customHeight="1" x14ac:dyDescent="0.25">
      <c r="A43" s="599"/>
      <c r="B43" s="602"/>
      <c r="C43" s="532"/>
      <c r="D43" s="532"/>
      <c r="E43" s="577"/>
      <c r="F43" s="571"/>
      <c r="G43" s="517"/>
      <c r="H43" s="589"/>
      <c r="I43" s="513"/>
      <c r="J43" s="510"/>
      <c r="K43" s="532"/>
      <c r="L43" s="486"/>
      <c r="M43" s="517"/>
      <c r="N43" s="589"/>
      <c r="O43" s="589"/>
      <c r="P43" s="589"/>
      <c r="Q43" s="590"/>
      <c r="R43" s="33"/>
      <c r="S43" s="20"/>
      <c r="T43" s="20"/>
      <c r="U43" s="20"/>
      <c r="V43" s="21"/>
      <c r="W43" s="18">
        <f t="shared" si="6"/>
        <v>0</v>
      </c>
      <c r="X43" s="19"/>
      <c r="Y43" s="20">
        <f t="shared" si="7"/>
        <v>0</v>
      </c>
      <c r="Z43" s="20"/>
      <c r="AA43" s="21"/>
    </row>
    <row r="44" spans="1:27" ht="15.75" customHeight="1" x14ac:dyDescent="0.25">
      <c r="A44" s="599"/>
      <c r="B44" s="602"/>
      <c r="C44" s="532"/>
      <c r="D44" s="532"/>
      <c r="E44" s="577"/>
      <c r="F44" s="571"/>
      <c r="G44" s="517"/>
      <c r="H44" s="589"/>
      <c r="I44" s="513"/>
      <c r="J44" s="510"/>
      <c r="K44" s="532"/>
      <c r="L44" s="486"/>
      <c r="M44" s="517"/>
      <c r="N44" s="589"/>
      <c r="O44" s="589"/>
      <c r="P44" s="589"/>
      <c r="Q44" s="590"/>
      <c r="R44" s="33"/>
      <c r="S44" s="20"/>
      <c r="T44" s="20"/>
      <c r="U44" s="20"/>
      <c r="V44" s="21"/>
      <c r="W44" s="18">
        <f t="shared" si="6"/>
        <v>0</v>
      </c>
      <c r="X44" s="19"/>
      <c r="Y44" s="20">
        <f t="shared" si="7"/>
        <v>0</v>
      </c>
      <c r="Z44" s="20"/>
      <c r="AA44" s="21"/>
    </row>
    <row r="45" spans="1:27" ht="15.75" customHeight="1" thickBot="1" x14ac:dyDescent="0.3">
      <c r="A45" s="600"/>
      <c r="B45" s="603"/>
      <c r="C45" s="533"/>
      <c r="D45" s="533"/>
      <c r="E45" s="578"/>
      <c r="F45" s="572"/>
      <c r="G45" s="539"/>
      <c r="H45" s="596"/>
      <c r="I45" s="514"/>
      <c r="J45" s="593"/>
      <c r="K45" s="485"/>
      <c r="L45" s="486"/>
      <c r="M45" s="517"/>
      <c r="N45" s="589"/>
      <c r="O45" s="589"/>
      <c r="P45" s="589"/>
      <c r="Q45" s="590"/>
      <c r="R45" s="33"/>
      <c r="S45" s="20"/>
      <c r="T45" s="20"/>
      <c r="U45" s="20"/>
      <c r="V45" s="21"/>
      <c r="W45" s="18">
        <f t="shared" si="6"/>
        <v>0</v>
      </c>
      <c r="X45" s="19"/>
      <c r="Y45" s="20">
        <f t="shared" si="7"/>
        <v>0</v>
      </c>
      <c r="Z45" s="20"/>
      <c r="AA45" s="21"/>
    </row>
    <row r="46" spans="1:27" ht="15.75" customHeight="1" x14ac:dyDescent="0.25">
      <c r="A46" s="598"/>
      <c r="B46" s="601"/>
      <c r="C46" s="543"/>
      <c r="D46" s="543"/>
      <c r="E46" s="576"/>
      <c r="F46" s="570"/>
      <c r="G46" s="516"/>
      <c r="H46" s="595"/>
      <c r="I46" s="597"/>
      <c r="J46" s="515"/>
      <c r="K46" s="543"/>
      <c r="L46" s="494"/>
      <c r="M46" s="516"/>
      <c r="N46" s="591"/>
      <c r="O46" s="591"/>
      <c r="P46" s="494"/>
      <c r="Q46" s="592"/>
      <c r="R46" s="70"/>
      <c r="S46" s="14"/>
      <c r="T46" s="71"/>
      <c r="U46" s="72"/>
      <c r="V46" s="73"/>
      <c r="W46" s="12">
        <f t="shared" si="6"/>
        <v>0</v>
      </c>
      <c r="X46" s="13"/>
      <c r="Y46" s="14">
        <f t="shared" si="7"/>
        <v>0</v>
      </c>
      <c r="Z46" s="14"/>
      <c r="AA46" s="15"/>
    </row>
    <row r="47" spans="1:27" ht="15.75" customHeight="1" x14ac:dyDescent="0.25">
      <c r="A47" s="599"/>
      <c r="B47" s="602"/>
      <c r="C47" s="532"/>
      <c r="D47" s="532"/>
      <c r="E47" s="577"/>
      <c r="F47" s="571"/>
      <c r="G47" s="517"/>
      <c r="H47" s="589"/>
      <c r="I47" s="513"/>
      <c r="J47" s="510"/>
      <c r="K47" s="532"/>
      <c r="L47" s="486"/>
      <c r="M47" s="517"/>
      <c r="N47" s="517"/>
      <c r="O47" s="517"/>
      <c r="P47" s="486"/>
      <c r="Q47" s="590"/>
      <c r="R47" s="29"/>
      <c r="S47" s="20"/>
      <c r="T47" s="30"/>
      <c r="U47" s="31"/>
      <c r="V47" s="32"/>
      <c r="W47" s="18">
        <f t="shared" si="6"/>
        <v>0</v>
      </c>
      <c r="X47" s="19"/>
      <c r="Y47" s="20">
        <f t="shared" si="7"/>
        <v>0</v>
      </c>
      <c r="Z47" s="20"/>
      <c r="AA47" s="21"/>
    </row>
    <row r="48" spans="1:27" ht="15.75" customHeight="1" x14ac:dyDescent="0.25">
      <c r="A48" s="599"/>
      <c r="B48" s="602"/>
      <c r="C48" s="532"/>
      <c r="D48" s="532"/>
      <c r="E48" s="577"/>
      <c r="F48" s="571"/>
      <c r="G48" s="517"/>
      <c r="H48" s="589"/>
      <c r="I48" s="513"/>
      <c r="J48" s="510"/>
      <c r="K48" s="532"/>
      <c r="L48" s="486"/>
      <c r="M48" s="517"/>
      <c r="N48" s="517"/>
      <c r="O48" s="517"/>
      <c r="P48" s="486"/>
      <c r="Q48" s="590"/>
      <c r="R48" s="29"/>
      <c r="S48" s="20"/>
      <c r="T48" s="30"/>
      <c r="U48" s="31"/>
      <c r="V48" s="32"/>
      <c r="W48" s="18">
        <f t="shared" si="6"/>
        <v>0</v>
      </c>
      <c r="X48" s="19"/>
      <c r="Y48" s="20">
        <f t="shared" si="7"/>
        <v>0</v>
      </c>
      <c r="Z48" s="20"/>
      <c r="AA48" s="21"/>
    </row>
    <row r="49" spans="1:27" ht="15.75" customHeight="1" x14ac:dyDescent="0.25">
      <c r="A49" s="599"/>
      <c r="B49" s="602"/>
      <c r="C49" s="532"/>
      <c r="D49" s="532"/>
      <c r="E49" s="577"/>
      <c r="F49" s="571"/>
      <c r="G49" s="517"/>
      <c r="H49" s="589"/>
      <c r="I49" s="513"/>
      <c r="J49" s="510"/>
      <c r="K49" s="532"/>
      <c r="L49" s="486"/>
      <c r="M49" s="517"/>
      <c r="N49" s="517"/>
      <c r="O49" s="517"/>
      <c r="P49" s="486"/>
      <c r="Q49" s="590"/>
      <c r="R49" s="29"/>
      <c r="S49" s="20"/>
      <c r="T49" s="30"/>
      <c r="U49" s="31"/>
      <c r="V49" s="32"/>
      <c r="W49" s="18">
        <f t="shared" si="6"/>
        <v>0</v>
      </c>
      <c r="X49" s="19"/>
      <c r="Y49" s="20">
        <f t="shared" si="7"/>
        <v>0</v>
      </c>
      <c r="Z49" s="20"/>
      <c r="AA49" s="21"/>
    </row>
    <row r="50" spans="1:27" ht="15.75" customHeight="1" x14ac:dyDescent="0.25">
      <c r="A50" s="599"/>
      <c r="B50" s="602"/>
      <c r="C50" s="532"/>
      <c r="D50" s="532"/>
      <c r="E50" s="577"/>
      <c r="F50" s="571"/>
      <c r="G50" s="517"/>
      <c r="H50" s="589"/>
      <c r="I50" s="513"/>
      <c r="J50" s="593"/>
      <c r="K50" s="485"/>
      <c r="L50" s="486"/>
      <c r="M50" s="517"/>
      <c r="N50" s="517"/>
      <c r="O50" s="517"/>
      <c r="P50" s="486"/>
      <c r="Q50" s="590"/>
      <c r="R50" s="33"/>
      <c r="S50" s="20"/>
      <c r="T50" s="30"/>
      <c r="U50" s="31"/>
      <c r="V50" s="32"/>
      <c r="W50" s="18">
        <f t="shared" si="6"/>
        <v>0</v>
      </c>
      <c r="X50" s="19"/>
      <c r="Y50" s="20">
        <f t="shared" si="7"/>
        <v>0</v>
      </c>
      <c r="Z50" s="20"/>
      <c r="AA50" s="21"/>
    </row>
    <row r="51" spans="1:27" ht="15.75" customHeight="1" x14ac:dyDescent="0.25">
      <c r="A51" s="599"/>
      <c r="B51" s="602"/>
      <c r="C51" s="532"/>
      <c r="D51" s="532"/>
      <c r="E51" s="577"/>
      <c r="F51" s="571"/>
      <c r="G51" s="517"/>
      <c r="H51" s="589"/>
      <c r="I51" s="513"/>
      <c r="J51" s="509"/>
      <c r="K51" s="487"/>
      <c r="L51" s="486"/>
      <c r="M51" s="594"/>
      <c r="N51" s="589"/>
      <c r="O51" s="589"/>
      <c r="P51" s="589"/>
      <c r="Q51" s="590"/>
      <c r="R51" s="29"/>
      <c r="S51" s="20"/>
      <c r="T51" s="20"/>
      <c r="U51" s="20"/>
      <c r="V51" s="21"/>
      <c r="W51" s="18">
        <f t="shared" si="6"/>
        <v>0</v>
      </c>
      <c r="X51" s="19"/>
      <c r="Y51" s="20">
        <f t="shared" si="7"/>
        <v>0</v>
      </c>
      <c r="Z51" s="20"/>
      <c r="AA51" s="21"/>
    </row>
    <row r="52" spans="1:27" ht="15.75" customHeight="1" x14ac:dyDescent="0.25">
      <c r="A52" s="599"/>
      <c r="B52" s="602"/>
      <c r="C52" s="532"/>
      <c r="D52" s="532"/>
      <c r="E52" s="577"/>
      <c r="F52" s="571"/>
      <c r="G52" s="517"/>
      <c r="H52" s="589"/>
      <c r="I52" s="513"/>
      <c r="J52" s="510"/>
      <c r="K52" s="532"/>
      <c r="L52" s="486"/>
      <c r="M52" s="594"/>
      <c r="N52" s="589"/>
      <c r="O52" s="589"/>
      <c r="P52" s="589"/>
      <c r="Q52" s="590"/>
      <c r="R52" s="29"/>
      <c r="S52" s="20"/>
      <c r="T52" s="20"/>
      <c r="U52" s="20"/>
      <c r="V52" s="21"/>
      <c r="W52" s="18"/>
      <c r="X52" s="19"/>
      <c r="Y52" s="20"/>
      <c r="Z52" s="20"/>
      <c r="AA52" s="21"/>
    </row>
    <row r="53" spans="1:27" ht="15.75" customHeight="1" x14ac:dyDescent="0.25">
      <c r="A53" s="599"/>
      <c r="B53" s="602"/>
      <c r="C53" s="532"/>
      <c r="D53" s="532"/>
      <c r="E53" s="577"/>
      <c r="F53" s="571"/>
      <c r="G53" s="517"/>
      <c r="H53" s="589"/>
      <c r="I53" s="513"/>
      <c r="J53" s="510"/>
      <c r="K53" s="532"/>
      <c r="L53" s="486"/>
      <c r="M53" s="517"/>
      <c r="N53" s="589"/>
      <c r="O53" s="589"/>
      <c r="P53" s="589"/>
      <c r="Q53" s="590"/>
      <c r="R53" s="29"/>
      <c r="S53" s="20"/>
      <c r="T53" s="20"/>
      <c r="U53" s="20"/>
      <c r="V53" s="21"/>
      <c r="W53" s="18">
        <f t="shared" ref="W53:W65" si="8">V53-U53</f>
        <v>0</v>
      </c>
      <c r="X53" s="19"/>
      <c r="Y53" s="20">
        <f t="shared" ref="Y53:Y65" si="9">IF(X53="ejecutado",1,0)</f>
        <v>0</v>
      </c>
      <c r="Z53" s="20"/>
      <c r="AA53" s="21"/>
    </row>
    <row r="54" spans="1:27" ht="15.75" customHeight="1" x14ac:dyDescent="0.25">
      <c r="A54" s="599"/>
      <c r="B54" s="602"/>
      <c r="C54" s="532"/>
      <c r="D54" s="532"/>
      <c r="E54" s="577"/>
      <c r="F54" s="571"/>
      <c r="G54" s="517"/>
      <c r="H54" s="589"/>
      <c r="I54" s="513"/>
      <c r="J54" s="510"/>
      <c r="K54" s="532"/>
      <c r="L54" s="486"/>
      <c r="M54" s="517"/>
      <c r="N54" s="589"/>
      <c r="O54" s="589"/>
      <c r="P54" s="589"/>
      <c r="Q54" s="590"/>
      <c r="R54" s="33"/>
      <c r="S54" s="20"/>
      <c r="T54" s="20"/>
      <c r="U54" s="20"/>
      <c r="V54" s="21"/>
      <c r="W54" s="18">
        <f t="shared" si="8"/>
        <v>0</v>
      </c>
      <c r="X54" s="19"/>
      <c r="Y54" s="20">
        <f t="shared" si="9"/>
        <v>0</v>
      </c>
      <c r="Z54" s="20"/>
      <c r="AA54" s="21"/>
    </row>
    <row r="55" spans="1:27" ht="15.75" customHeight="1" x14ac:dyDescent="0.25">
      <c r="A55" s="599"/>
      <c r="B55" s="602"/>
      <c r="C55" s="532"/>
      <c r="D55" s="532"/>
      <c r="E55" s="577"/>
      <c r="F55" s="571"/>
      <c r="G55" s="517"/>
      <c r="H55" s="589"/>
      <c r="I55" s="513"/>
      <c r="J55" s="510"/>
      <c r="K55" s="532"/>
      <c r="L55" s="486"/>
      <c r="M55" s="517"/>
      <c r="N55" s="589"/>
      <c r="O55" s="589"/>
      <c r="P55" s="589"/>
      <c r="Q55" s="590"/>
      <c r="R55" s="33"/>
      <c r="S55" s="20"/>
      <c r="T55" s="20"/>
      <c r="U55" s="20"/>
      <c r="V55" s="21"/>
      <c r="W55" s="18">
        <f t="shared" si="8"/>
        <v>0</v>
      </c>
      <c r="X55" s="19"/>
      <c r="Y55" s="20">
        <f t="shared" si="9"/>
        <v>0</v>
      </c>
      <c r="Z55" s="20"/>
      <c r="AA55" s="21"/>
    </row>
    <row r="56" spans="1:27" ht="15.75" customHeight="1" x14ac:dyDescent="0.25">
      <c r="A56" s="599"/>
      <c r="B56" s="602"/>
      <c r="C56" s="532"/>
      <c r="D56" s="532"/>
      <c r="E56" s="577"/>
      <c r="F56" s="571"/>
      <c r="G56" s="517"/>
      <c r="H56" s="589"/>
      <c r="I56" s="513"/>
      <c r="J56" s="510"/>
      <c r="K56" s="532"/>
      <c r="L56" s="486"/>
      <c r="M56" s="517"/>
      <c r="N56" s="589"/>
      <c r="O56" s="589"/>
      <c r="P56" s="589"/>
      <c r="Q56" s="590"/>
      <c r="R56" s="33"/>
      <c r="S56" s="20"/>
      <c r="T56" s="20"/>
      <c r="U56" s="20"/>
      <c r="V56" s="21"/>
      <c r="W56" s="18">
        <f t="shared" si="8"/>
        <v>0</v>
      </c>
      <c r="X56" s="19"/>
      <c r="Y56" s="20">
        <f t="shared" si="9"/>
        <v>0</v>
      </c>
      <c r="Z56" s="20"/>
      <c r="AA56" s="21"/>
    </row>
    <row r="57" spans="1:27" ht="15.75" customHeight="1" x14ac:dyDescent="0.25">
      <c r="A57" s="599"/>
      <c r="B57" s="602"/>
      <c r="C57" s="532"/>
      <c r="D57" s="532"/>
      <c r="E57" s="577"/>
      <c r="F57" s="571"/>
      <c r="G57" s="517"/>
      <c r="H57" s="589"/>
      <c r="I57" s="513"/>
      <c r="J57" s="510"/>
      <c r="K57" s="532"/>
      <c r="L57" s="486"/>
      <c r="M57" s="517"/>
      <c r="N57" s="589"/>
      <c r="O57" s="589"/>
      <c r="P57" s="589"/>
      <c r="Q57" s="590"/>
      <c r="R57" s="33"/>
      <c r="S57" s="20"/>
      <c r="T57" s="20"/>
      <c r="U57" s="20"/>
      <c r="V57" s="21"/>
      <c r="W57" s="18">
        <f t="shared" si="8"/>
        <v>0</v>
      </c>
      <c r="X57" s="19"/>
      <c r="Y57" s="20">
        <f t="shared" si="9"/>
        <v>0</v>
      </c>
      <c r="Z57" s="20"/>
      <c r="AA57" s="21"/>
    </row>
    <row r="58" spans="1:27" ht="15.75" customHeight="1" x14ac:dyDescent="0.25">
      <c r="A58" s="599"/>
      <c r="B58" s="602"/>
      <c r="C58" s="532"/>
      <c r="D58" s="532"/>
      <c r="E58" s="577"/>
      <c r="F58" s="571"/>
      <c r="G58" s="517"/>
      <c r="H58" s="589"/>
      <c r="I58" s="513"/>
      <c r="J58" s="510"/>
      <c r="K58" s="532"/>
      <c r="L58" s="486"/>
      <c r="M58" s="517"/>
      <c r="N58" s="589"/>
      <c r="O58" s="589"/>
      <c r="P58" s="589"/>
      <c r="Q58" s="590"/>
      <c r="R58" s="33"/>
      <c r="S58" s="20"/>
      <c r="T58" s="20"/>
      <c r="U58" s="20"/>
      <c r="V58" s="21"/>
      <c r="W58" s="18">
        <f t="shared" si="8"/>
        <v>0</v>
      </c>
      <c r="X58" s="19"/>
      <c r="Y58" s="20">
        <f t="shared" si="9"/>
        <v>0</v>
      </c>
      <c r="Z58" s="20"/>
      <c r="AA58" s="21"/>
    </row>
    <row r="59" spans="1:27" ht="15.75" customHeight="1" thickBot="1" x14ac:dyDescent="0.3">
      <c r="A59" s="600"/>
      <c r="B59" s="603"/>
      <c r="C59" s="533"/>
      <c r="D59" s="533"/>
      <c r="E59" s="578"/>
      <c r="F59" s="572"/>
      <c r="G59" s="539"/>
      <c r="H59" s="596"/>
      <c r="I59" s="514"/>
      <c r="J59" s="593"/>
      <c r="K59" s="485"/>
      <c r="L59" s="486"/>
      <c r="M59" s="517"/>
      <c r="N59" s="589"/>
      <c r="O59" s="589"/>
      <c r="P59" s="589"/>
      <c r="Q59" s="590"/>
      <c r="R59" s="33"/>
      <c r="S59" s="20"/>
      <c r="T59" s="20"/>
      <c r="U59" s="20"/>
      <c r="V59" s="21"/>
      <c r="W59" s="18">
        <f t="shared" si="8"/>
        <v>0</v>
      </c>
      <c r="X59" s="19"/>
      <c r="Y59" s="20">
        <f t="shared" si="9"/>
        <v>0</v>
      </c>
      <c r="Z59" s="20"/>
      <c r="AA59" s="21"/>
    </row>
    <row r="60" spans="1:27" ht="15.75" customHeight="1" x14ac:dyDescent="0.25">
      <c r="A60" s="598"/>
      <c r="B60" s="601"/>
      <c r="C60" s="543"/>
      <c r="D60" s="543"/>
      <c r="E60" s="576"/>
      <c r="F60" s="570"/>
      <c r="G60" s="516"/>
      <c r="H60" s="595"/>
      <c r="I60" s="597"/>
      <c r="J60" s="515"/>
      <c r="K60" s="543"/>
      <c r="L60" s="494"/>
      <c r="M60" s="516"/>
      <c r="N60" s="591"/>
      <c r="O60" s="591"/>
      <c r="P60" s="494"/>
      <c r="Q60" s="592"/>
      <c r="R60" s="70"/>
      <c r="S60" s="14"/>
      <c r="T60" s="71"/>
      <c r="U60" s="72"/>
      <c r="V60" s="73"/>
      <c r="W60" s="12">
        <f t="shared" si="8"/>
        <v>0</v>
      </c>
      <c r="X60" s="13"/>
      <c r="Y60" s="14">
        <f t="shared" si="9"/>
        <v>0</v>
      </c>
      <c r="Z60" s="14"/>
      <c r="AA60" s="15"/>
    </row>
    <row r="61" spans="1:27" ht="15.75" customHeight="1" x14ac:dyDescent="0.25">
      <c r="A61" s="599"/>
      <c r="B61" s="602"/>
      <c r="C61" s="532"/>
      <c r="D61" s="532"/>
      <c r="E61" s="577"/>
      <c r="F61" s="571"/>
      <c r="G61" s="517"/>
      <c r="H61" s="589"/>
      <c r="I61" s="513"/>
      <c r="J61" s="510"/>
      <c r="K61" s="532"/>
      <c r="L61" s="486"/>
      <c r="M61" s="517"/>
      <c r="N61" s="517"/>
      <c r="O61" s="517"/>
      <c r="P61" s="486"/>
      <c r="Q61" s="590"/>
      <c r="R61" s="29"/>
      <c r="S61" s="20"/>
      <c r="T61" s="30"/>
      <c r="U61" s="31"/>
      <c r="V61" s="32"/>
      <c r="W61" s="18">
        <f t="shared" si="8"/>
        <v>0</v>
      </c>
      <c r="X61" s="19"/>
      <c r="Y61" s="20">
        <f t="shared" si="9"/>
        <v>0</v>
      </c>
      <c r="Z61" s="20"/>
      <c r="AA61" s="21"/>
    </row>
    <row r="62" spans="1:27" ht="15.75" customHeight="1" x14ac:dyDescent="0.25">
      <c r="A62" s="599"/>
      <c r="B62" s="602"/>
      <c r="C62" s="532"/>
      <c r="D62" s="532"/>
      <c r="E62" s="577"/>
      <c r="F62" s="571"/>
      <c r="G62" s="517"/>
      <c r="H62" s="589"/>
      <c r="I62" s="513"/>
      <c r="J62" s="510"/>
      <c r="K62" s="532"/>
      <c r="L62" s="486"/>
      <c r="M62" s="517"/>
      <c r="N62" s="517"/>
      <c r="O62" s="517"/>
      <c r="P62" s="486"/>
      <c r="Q62" s="590"/>
      <c r="R62" s="29"/>
      <c r="S62" s="20"/>
      <c r="T62" s="30"/>
      <c r="U62" s="31"/>
      <c r="V62" s="32"/>
      <c r="W62" s="18">
        <f t="shared" si="8"/>
        <v>0</v>
      </c>
      <c r="X62" s="19"/>
      <c r="Y62" s="20">
        <f t="shared" si="9"/>
        <v>0</v>
      </c>
      <c r="Z62" s="20"/>
      <c r="AA62" s="21"/>
    </row>
    <row r="63" spans="1:27" ht="15.75" customHeight="1" x14ac:dyDescent="0.25">
      <c r="A63" s="599"/>
      <c r="B63" s="602"/>
      <c r="C63" s="532"/>
      <c r="D63" s="532"/>
      <c r="E63" s="577"/>
      <c r="F63" s="571"/>
      <c r="G63" s="517"/>
      <c r="H63" s="589"/>
      <c r="I63" s="513"/>
      <c r="J63" s="510"/>
      <c r="K63" s="532"/>
      <c r="L63" s="486"/>
      <c r="M63" s="517"/>
      <c r="N63" s="517"/>
      <c r="O63" s="517"/>
      <c r="P63" s="486"/>
      <c r="Q63" s="590"/>
      <c r="R63" s="29"/>
      <c r="S63" s="20"/>
      <c r="T63" s="30"/>
      <c r="U63" s="31"/>
      <c r="V63" s="32"/>
      <c r="W63" s="18">
        <f t="shared" si="8"/>
        <v>0</v>
      </c>
      <c r="X63" s="19"/>
      <c r="Y63" s="20">
        <f t="shared" si="9"/>
        <v>0</v>
      </c>
      <c r="Z63" s="20"/>
      <c r="AA63" s="21"/>
    </row>
    <row r="64" spans="1:27" ht="15.75" customHeight="1" x14ac:dyDescent="0.25">
      <c r="A64" s="599"/>
      <c r="B64" s="602"/>
      <c r="C64" s="532"/>
      <c r="D64" s="532"/>
      <c r="E64" s="577"/>
      <c r="F64" s="571"/>
      <c r="G64" s="517"/>
      <c r="H64" s="589"/>
      <c r="I64" s="513"/>
      <c r="J64" s="593"/>
      <c r="K64" s="485"/>
      <c r="L64" s="486"/>
      <c r="M64" s="517"/>
      <c r="N64" s="517"/>
      <c r="O64" s="517"/>
      <c r="P64" s="486"/>
      <c r="Q64" s="590"/>
      <c r="R64" s="33"/>
      <c r="S64" s="20"/>
      <c r="T64" s="30"/>
      <c r="U64" s="31"/>
      <c r="V64" s="32"/>
      <c r="W64" s="18">
        <f t="shared" si="8"/>
        <v>0</v>
      </c>
      <c r="X64" s="19"/>
      <c r="Y64" s="20">
        <f t="shared" si="9"/>
        <v>0</v>
      </c>
      <c r="Z64" s="20"/>
      <c r="AA64" s="21"/>
    </row>
    <row r="65" spans="1:27" ht="15.75" customHeight="1" x14ac:dyDescent="0.25">
      <c r="A65" s="599"/>
      <c r="B65" s="602"/>
      <c r="C65" s="532"/>
      <c r="D65" s="532"/>
      <c r="E65" s="577"/>
      <c r="F65" s="571"/>
      <c r="G65" s="517"/>
      <c r="H65" s="589"/>
      <c r="I65" s="513"/>
      <c r="J65" s="509"/>
      <c r="K65" s="487"/>
      <c r="L65" s="486"/>
      <c r="M65" s="594"/>
      <c r="N65" s="589"/>
      <c r="O65" s="589"/>
      <c r="P65" s="589"/>
      <c r="Q65" s="590"/>
      <c r="R65" s="29"/>
      <c r="S65" s="20"/>
      <c r="T65" s="20"/>
      <c r="U65" s="20"/>
      <c r="V65" s="21"/>
      <c r="W65" s="18">
        <f t="shared" si="8"/>
        <v>0</v>
      </c>
      <c r="X65" s="19"/>
      <c r="Y65" s="20">
        <f t="shared" si="9"/>
        <v>0</v>
      </c>
      <c r="Z65" s="20"/>
      <c r="AA65" s="21"/>
    </row>
    <row r="66" spans="1:27" ht="15.75" customHeight="1" x14ac:dyDescent="0.25">
      <c r="A66" s="599"/>
      <c r="B66" s="602"/>
      <c r="C66" s="532"/>
      <c r="D66" s="532"/>
      <c r="E66" s="577"/>
      <c r="F66" s="571"/>
      <c r="G66" s="517"/>
      <c r="H66" s="589"/>
      <c r="I66" s="513"/>
      <c r="J66" s="510"/>
      <c r="K66" s="532"/>
      <c r="L66" s="486"/>
      <c r="M66" s="594"/>
      <c r="N66" s="589"/>
      <c r="O66" s="589"/>
      <c r="P66" s="589"/>
      <c r="Q66" s="590"/>
      <c r="R66" s="29"/>
      <c r="S66" s="20"/>
      <c r="T66" s="20"/>
      <c r="U66" s="20"/>
      <c r="V66" s="21"/>
      <c r="W66" s="18"/>
      <c r="X66" s="19"/>
      <c r="Y66" s="20"/>
      <c r="Z66" s="20"/>
      <c r="AA66" s="21"/>
    </row>
    <row r="67" spans="1:27" ht="15.75" customHeight="1" x14ac:dyDescent="0.25">
      <c r="A67" s="599"/>
      <c r="B67" s="602"/>
      <c r="C67" s="532"/>
      <c r="D67" s="532"/>
      <c r="E67" s="577"/>
      <c r="F67" s="571"/>
      <c r="G67" s="517"/>
      <c r="H67" s="589"/>
      <c r="I67" s="513"/>
      <c r="J67" s="510"/>
      <c r="K67" s="532"/>
      <c r="L67" s="486"/>
      <c r="M67" s="517"/>
      <c r="N67" s="589"/>
      <c r="O67" s="589"/>
      <c r="P67" s="589"/>
      <c r="Q67" s="590"/>
      <c r="R67" s="29"/>
      <c r="S67" s="20"/>
      <c r="T67" s="20"/>
      <c r="U67" s="20"/>
      <c r="V67" s="21"/>
      <c r="W67" s="18">
        <f t="shared" ref="W67:W79" si="10">V67-U67</f>
        <v>0</v>
      </c>
      <c r="X67" s="19"/>
      <c r="Y67" s="20">
        <f t="shared" ref="Y67:Y79" si="11">IF(X67="ejecutado",1,0)</f>
        <v>0</v>
      </c>
      <c r="Z67" s="20"/>
      <c r="AA67" s="21"/>
    </row>
    <row r="68" spans="1:27" ht="15.75" customHeight="1" x14ac:dyDescent="0.25">
      <c r="A68" s="599"/>
      <c r="B68" s="602"/>
      <c r="C68" s="532"/>
      <c r="D68" s="532"/>
      <c r="E68" s="577"/>
      <c r="F68" s="571"/>
      <c r="G68" s="517"/>
      <c r="H68" s="589"/>
      <c r="I68" s="513"/>
      <c r="J68" s="510"/>
      <c r="K68" s="532"/>
      <c r="L68" s="486"/>
      <c r="M68" s="517"/>
      <c r="N68" s="589"/>
      <c r="O68" s="589"/>
      <c r="P68" s="589"/>
      <c r="Q68" s="590"/>
      <c r="R68" s="33"/>
      <c r="S68" s="20"/>
      <c r="T68" s="20"/>
      <c r="U68" s="20"/>
      <c r="V68" s="21"/>
      <c r="W68" s="18">
        <f t="shared" si="10"/>
        <v>0</v>
      </c>
      <c r="X68" s="19"/>
      <c r="Y68" s="20">
        <f t="shared" si="11"/>
        <v>0</v>
      </c>
      <c r="Z68" s="20"/>
      <c r="AA68" s="21"/>
    </row>
    <row r="69" spans="1:27" ht="15.75" customHeight="1" x14ac:dyDescent="0.25">
      <c r="A69" s="599"/>
      <c r="B69" s="602"/>
      <c r="C69" s="532"/>
      <c r="D69" s="532"/>
      <c r="E69" s="577"/>
      <c r="F69" s="571"/>
      <c r="G69" s="517"/>
      <c r="H69" s="589"/>
      <c r="I69" s="513"/>
      <c r="J69" s="510"/>
      <c r="K69" s="532"/>
      <c r="L69" s="486"/>
      <c r="M69" s="517"/>
      <c r="N69" s="589"/>
      <c r="O69" s="589"/>
      <c r="P69" s="589"/>
      <c r="Q69" s="590"/>
      <c r="R69" s="33"/>
      <c r="S69" s="20"/>
      <c r="T69" s="20"/>
      <c r="U69" s="20"/>
      <c r="V69" s="21"/>
      <c r="W69" s="18">
        <f t="shared" si="10"/>
        <v>0</v>
      </c>
      <c r="X69" s="19"/>
      <c r="Y69" s="20">
        <f t="shared" si="11"/>
        <v>0</v>
      </c>
      <c r="Z69" s="20"/>
      <c r="AA69" s="21"/>
    </row>
    <row r="70" spans="1:27" ht="15.75" customHeight="1" x14ac:dyDescent="0.25">
      <c r="A70" s="599"/>
      <c r="B70" s="602"/>
      <c r="C70" s="532"/>
      <c r="D70" s="532"/>
      <c r="E70" s="577"/>
      <c r="F70" s="571"/>
      <c r="G70" s="517"/>
      <c r="H70" s="589"/>
      <c r="I70" s="513"/>
      <c r="J70" s="510"/>
      <c r="K70" s="532"/>
      <c r="L70" s="486"/>
      <c r="M70" s="517"/>
      <c r="N70" s="589"/>
      <c r="O70" s="589"/>
      <c r="P70" s="589"/>
      <c r="Q70" s="590"/>
      <c r="R70" s="33"/>
      <c r="S70" s="20"/>
      <c r="T70" s="20"/>
      <c r="U70" s="20"/>
      <c r="V70" s="21"/>
      <c r="W70" s="18">
        <f t="shared" si="10"/>
        <v>0</v>
      </c>
      <c r="X70" s="19"/>
      <c r="Y70" s="20">
        <f t="shared" si="11"/>
        <v>0</v>
      </c>
      <c r="Z70" s="20"/>
      <c r="AA70" s="21"/>
    </row>
    <row r="71" spans="1:27" ht="15.75" customHeight="1" x14ac:dyDescent="0.25">
      <c r="A71" s="599"/>
      <c r="B71" s="602"/>
      <c r="C71" s="532"/>
      <c r="D71" s="532"/>
      <c r="E71" s="577"/>
      <c r="F71" s="571"/>
      <c r="G71" s="517"/>
      <c r="H71" s="589"/>
      <c r="I71" s="513"/>
      <c r="J71" s="510"/>
      <c r="K71" s="532"/>
      <c r="L71" s="486"/>
      <c r="M71" s="517"/>
      <c r="N71" s="589"/>
      <c r="O71" s="589"/>
      <c r="P71" s="589"/>
      <c r="Q71" s="590"/>
      <c r="R71" s="33"/>
      <c r="S71" s="20"/>
      <c r="T71" s="20"/>
      <c r="U71" s="20"/>
      <c r="V71" s="21"/>
      <c r="W71" s="18">
        <f t="shared" si="10"/>
        <v>0</v>
      </c>
      <c r="X71" s="19"/>
      <c r="Y71" s="20">
        <f t="shared" si="11"/>
        <v>0</v>
      </c>
      <c r="Z71" s="20"/>
      <c r="AA71" s="21"/>
    </row>
    <row r="72" spans="1:27" ht="15.75" customHeight="1" x14ac:dyDescent="0.25">
      <c r="A72" s="599"/>
      <c r="B72" s="602"/>
      <c r="C72" s="532"/>
      <c r="D72" s="532"/>
      <c r="E72" s="577"/>
      <c r="F72" s="571"/>
      <c r="G72" s="517"/>
      <c r="H72" s="589"/>
      <c r="I72" s="513"/>
      <c r="J72" s="510"/>
      <c r="K72" s="532"/>
      <c r="L72" s="486"/>
      <c r="M72" s="517"/>
      <c r="N72" s="589"/>
      <c r="O72" s="589"/>
      <c r="P72" s="589"/>
      <c r="Q72" s="590"/>
      <c r="R72" s="33"/>
      <c r="S72" s="20"/>
      <c r="T72" s="20"/>
      <c r="U72" s="20"/>
      <c r="V72" s="21"/>
      <c r="W72" s="18">
        <f t="shared" si="10"/>
        <v>0</v>
      </c>
      <c r="X72" s="19"/>
      <c r="Y72" s="20">
        <f t="shared" si="11"/>
        <v>0</v>
      </c>
      <c r="Z72" s="20"/>
      <c r="AA72" s="21"/>
    </row>
    <row r="73" spans="1:27" ht="15.75" customHeight="1" thickBot="1" x14ac:dyDescent="0.3">
      <c r="A73" s="600"/>
      <c r="B73" s="603"/>
      <c r="C73" s="533"/>
      <c r="D73" s="533"/>
      <c r="E73" s="578"/>
      <c r="F73" s="572"/>
      <c r="G73" s="539"/>
      <c r="H73" s="596"/>
      <c r="I73" s="514"/>
      <c r="J73" s="593"/>
      <c r="K73" s="485"/>
      <c r="L73" s="486"/>
      <c r="M73" s="517"/>
      <c r="N73" s="589"/>
      <c r="O73" s="589"/>
      <c r="P73" s="589"/>
      <c r="Q73" s="590"/>
      <c r="R73" s="33"/>
      <c r="S73" s="20"/>
      <c r="T73" s="20"/>
      <c r="U73" s="20"/>
      <c r="V73" s="21"/>
      <c r="W73" s="18">
        <f t="shared" si="10"/>
        <v>0</v>
      </c>
      <c r="X73" s="19"/>
      <c r="Y73" s="20">
        <f t="shared" si="11"/>
        <v>0</v>
      </c>
      <c r="Z73" s="20"/>
      <c r="AA73" s="21"/>
    </row>
    <row r="74" spans="1:27" ht="15.75" customHeight="1" x14ac:dyDescent="0.25">
      <c r="A74" s="598"/>
      <c r="B74" s="601"/>
      <c r="C74" s="543"/>
      <c r="D74" s="543"/>
      <c r="E74" s="576"/>
      <c r="F74" s="570"/>
      <c r="G74" s="516"/>
      <c r="H74" s="595"/>
      <c r="I74" s="597"/>
      <c r="J74" s="515"/>
      <c r="K74" s="543"/>
      <c r="L74" s="494"/>
      <c r="M74" s="516"/>
      <c r="N74" s="591"/>
      <c r="O74" s="591"/>
      <c r="P74" s="494"/>
      <c r="Q74" s="592"/>
      <c r="R74" s="70"/>
      <c r="S74" s="14"/>
      <c r="T74" s="71"/>
      <c r="U74" s="72"/>
      <c r="V74" s="73"/>
      <c r="W74" s="12">
        <f t="shared" si="10"/>
        <v>0</v>
      </c>
      <c r="X74" s="13"/>
      <c r="Y74" s="14">
        <f t="shared" si="11"/>
        <v>0</v>
      </c>
      <c r="Z74" s="14"/>
      <c r="AA74" s="15"/>
    </row>
    <row r="75" spans="1:27" ht="15.75" customHeight="1" x14ac:dyDescent="0.25">
      <c r="A75" s="599"/>
      <c r="B75" s="602"/>
      <c r="C75" s="532"/>
      <c r="D75" s="532"/>
      <c r="E75" s="577"/>
      <c r="F75" s="571"/>
      <c r="G75" s="517"/>
      <c r="H75" s="589"/>
      <c r="I75" s="513"/>
      <c r="J75" s="510"/>
      <c r="K75" s="532"/>
      <c r="L75" s="486"/>
      <c r="M75" s="517"/>
      <c r="N75" s="517"/>
      <c r="O75" s="517"/>
      <c r="P75" s="486"/>
      <c r="Q75" s="590"/>
      <c r="R75" s="29"/>
      <c r="S75" s="20"/>
      <c r="T75" s="30"/>
      <c r="U75" s="31"/>
      <c r="V75" s="32"/>
      <c r="W75" s="18">
        <f t="shared" si="10"/>
        <v>0</v>
      </c>
      <c r="X75" s="19"/>
      <c r="Y75" s="20">
        <f t="shared" si="11"/>
        <v>0</v>
      </c>
      <c r="Z75" s="20"/>
      <c r="AA75" s="21"/>
    </row>
    <row r="76" spans="1:27" ht="15.75" customHeight="1" x14ac:dyDescent="0.25">
      <c r="A76" s="599"/>
      <c r="B76" s="602"/>
      <c r="C76" s="532"/>
      <c r="D76" s="532"/>
      <c r="E76" s="577"/>
      <c r="F76" s="571"/>
      <c r="G76" s="517"/>
      <c r="H76" s="589"/>
      <c r="I76" s="513"/>
      <c r="J76" s="510"/>
      <c r="K76" s="532"/>
      <c r="L76" s="486"/>
      <c r="M76" s="517"/>
      <c r="N76" s="517"/>
      <c r="O76" s="517"/>
      <c r="P76" s="486"/>
      <c r="Q76" s="590"/>
      <c r="R76" s="29"/>
      <c r="S76" s="20"/>
      <c r="T76" s="30"/>
      <c r="U76" s="31"/>
      <c r="V76" s="32"/>
      <c r="W76" s="18">
        <f t="shared" si="10"/>
        <v>0</v>
      </c>
      <c r="X76" s="19"/>
      <c r="Y76" s="20">
        <f t="shared" si="11"/>
        <v>0</v>
      </c>
      <c r="Z76" s="20"/>
      <c r="AA76" s="21"/>
    </row>
    <row r="77" spans="1:27" ht="15.75" customHeight="1" x14ac:dyDescent="0.25">
      <c r="A77" s="599"/>
      <c r="B77" s="602"/>
      <c r="C77" s="532"/>
      <c r="D77" s="532"/>
      <c r="E77" s="577"/>
      <c r="F77" s="571"/>
      <c r="G77" s="517"/>
      <c r="H77" s="589"/>
      <c r="I77" s="513"/>
      <c r="J77" s="510"/>
      <c r="K77" s="532"/>
      <c r="L77" s="486"/>
      <c r="M77" s="517"/>
      <c r="N77" s="517"/>
      <c r="O77" s="517"/>
      <c r="P77" s="486"/>
      <c r="Q77" s="590"/>
      <c r="R77" s="29"/>
      <c r="S77" s="20"/>
      <c r="T77" s="30"/>
      <c r="U77" s="31"/>
      <c r="V77" s="32"/>
      <c r="W77" s="18">
        <f t="shared" si="10"/>
        <v>0</v>
      </c>
      <c r="X77" s="19"/>
      <c r="Y77" s="20">
        <f t="shared" si="11"/>
        <v>0</v>
      </c>
      <c r="Z77" s="20"/>
      <c r="AA77" s="21"/>
    </row>
    <row r="78" spans="1:27" ht="15.75" customHeight="1" x14ac:dyDescent="0.25">
      <c r="A78" s="599"/>
      <c r="B78" s="602"/>
      <c r="C78" s="532"/>
      <c r="D78" s="532"/>
      <c r="E78" s="577"/>
      <c r="F78" s="571"/>
      <c r="G78" s="517"/>
      <c r="H78" s="589"/>
      <c r="I78" s="513"/>
      <c r="J78" s="593"/>
      <c r="K78" s="485"/>
      <c r="L78" s="486"/>
      <c r="M78" s="517"/>
      <c r="N78" s="517"/>
      <c r="O78" s="517"/>
      <c r="P78" s="486"/>
      <c r="Q78" s="590"/>
      <c r="R78" s="33"/>
      <c r="S78" s="20"/>
      <c r="T78" s="30"/>
      <c r="U78" s="31"/>
      <c r="V78" s="32"/>
      <c r="W78" s="18">
        <f t="shared" si="10"/>
        <v>0</v>
      </c>
      <c r="X78" s="19"/>
      <c r="Y78" s="20">
        <f t="shared" si="11"/>
        <v>0</v>
      </c>
      <c r="Z78" s="20"/>
      <c r="AA78" s="21"/>
    </row>
    <row r="79" spans="1:27" ht="15.75" customHeight="1" x14ac:dyDescent="0.25">
      <c r="A79" s="599"/>
      <c r="B79" s="602"/>
      <c r="C79" s="532"/>
      <c r="D79" s="532"/>
      <c r="E79" s="577"/>
      <c r="F79" s="571"/>
      <c r="G79" s="517"/>
      <c r="H79" s="589"/>
      <c r="I79" s="513"/>
      <c r="J79" s="509"/>
      <c r="K79" s="487"/>
      <c r="L79" s="486"/>
      <c r="M79" s="594"/>
      <c r="N79" s="589"/>
      <c r="O79" s="589"/>
      <c r="P79" s="589"/>
      <c r="Q79" s="590"/>
      <c r="R79" s="29"/>
      <c r="S79" s="20"/>
      <c r="T79" s="20"/>
      <c r="U79" s="20"/>
      <c r="V79" s="21"/>
      <c r="W79" s="18">
        <f t="shared" si="10"/>
        <v>0</v>
      </c>
      <c r="X79" s="19"/>
      <c r="Y79" s="20">
        <f t="shared" si="11"/>
        <v>0</v>
      </c>
      <c r="Z79" s="20"/>
      <c r="AA79" s="21"/>
    </row>
    <row r="80" spans="1:27" ht="15.75" customHeight="1" x14ac:dyDescent="0.25">
      <c r="A80" s="599"/>
      <c r="B80" s="602"/>
      <c r="C80" s="532"/>
      <c r="D80" s="532"/>
      <c r="E80" s="577"/>
      <c r="F80" s="571"/>
      <c r="G80" s="517"/>
      <c r="H80" s="589"/>
      <c r="I80" s="513"/>
      <c r="J80" s="510"/>
      <c r="K80" s="532"/>
      <c r="L80" s="486"/>
      <c r="M80" s="594"/>
      <c r="N80" s="589"/>
      <c r="O80" s="589"/>
      <c r="P80" s="589"/>
      <c r="Q80" s="590"/>
      <c r="R80" s="29"/>
      <c r="S80" s="20"/>
      <c r="T80" s="20"/>
      <c r="U80" s="20"/>
      <c r="V80" s="21"/>
      <c r="W80" s="18"/>
      <c r="X80" s="19"/>
      <c r="Y80" s="20"/>
      <c r="Z80" s="20"/>
      <c r="AA80" s="21"/>
    </row>
    <row r="81" spans="1:27" ht="15.75" customHeight="1" x14ac:dyDescent="0.25">
      <c r="A81" s="599"/>
      <c r="B81" s="602"/>
      <c r="C81" s="532"/>
      <c r="D81" s="532"/>
      <c r="E81" s="577"/>
      <c r="F81" s="571"/>
      <c r="G81" s="517"/>
      <c r="H81" s="589"/>
      <c r="I81" s="513"/>
      <c r="J81" s="510"/>
      <c r="K81" s="532"/>
      <c r="L81" s="486"/>
      <c r="M81" s="517"/>
      <c r="N81" s="589"/>
      <c r="O81" s="589"/>
      <c r="P81" s="589"/>
      <c r="Q81" s="590"/>
      <c r="R81" s="29"/>
      <c r="S81" s="20"/>
      <c r="T81" s="20"/>
      <c r="U81" s="20"/>
      <c r="V81" s="21"/>
      <c r="W81" s="18">
        <f t="shared" ref="W81:W93" si="12">V81-U81</f>
        <v>0</v>
      </c>
      <c r="X81" s="19"/>
      <c r="Y81" s="20">
        <f t="shared" ref="Y81:Y93" si="13">IF(X81="ejecutado",1,0)</f>
        <v>0</v>
      </c>
      <c r="Z81" s="20"/>
      <c r="AA81" s="21"/>
    </row>
    <row r="82" spans="1:27" ht="15.75" customHeight="1" x14ac:dyDescent="0.25">
      <c r="A82" s="599"/>
      <c r="B82" s="602"/>
      <c r="C82" s="532"/>
      <c r="D82" s="532"/>
      <c r="E82" s="577"/>
      <c r="F82" s="571"/>
      <c r="G82" s="517"/>
      <c r="H82" s="589"/>
      <c r="I82" s="513"/>
      <c r="J82" s="510"/>
      <c r="K82" s="532"/>
      <c r="L82" s="486"/>
      <c r="M82" s="517"/>
      <c r="N82" s="589"/>
      <c r="O82" s="589"/>
      <c r="P82" s="589"/>
      <c r="Q82" s="590"/>
      <c r="R82" s="33"/>
      <c r="S82" s="20"/>
      <c r="T82" s="20"/>
      <c r="U82" s="20"/>
      <c r="V82" s="21"/>
      <c r="W82" s="18">
        <f t="shared" si="12"/>
        <v>0</v>
      </c>
      <c r="X82" s="19"/>
      <c r="Y82" s="20">
        <f t="shared" si="13"/>
        <v>0</v>
      </c>
      <c r="Z82" s="20"/>
      <c r="AA82" s="21"/>
    </row>
    <row r="83" spans="1:27" ht="15.75" customHeight="1" x14ac:dyDescent="0.25">
      <c r="A83" s="599"/>
      <c r="B83" s="602"/>
      <c r="C83" s="532"/>
      <c r="D83" s="532"/>
      <c r="E83" s="577"/>
      <c r="F83" s="571"/>
      <c r="G83" s="517"/>
      <c r="H83" s="589"/>
      <c r="I83" s="513"/>
      <c r="J83" s="510"/>
      <c r="K83" s="532"/>
      <c r="L83" s="486"/>
      <c r="M83" s="517"/>
      <c r="N83" s="589"/>
      <c r="O83" s="589"/>
      <c r="P83" s="589"/>
      <c r="Q83" s="590"/>
      <c r="R83" s="33"/>
      <c r="S83" s="20"/>
      <c r="T83" s="20"/>
      <c r="U83" s="20"/>
      <c r="V83" s="21"/>
      <c r="W83" s="18">
        <f t="shared" si="12"/>
        <v>0</v>
      </c>
      <c r="X83" s="19"/>
      <c r="Y83" s="20">
        <f t="shared" si="13"/>
        <v>0</v>
      </c>
      <c r="Z83" s="20"/>
      <c r="AA83" s="21"/>
    </row>
    <row r="84" spans="1:27" ht="15.75" customHeight="1" x14ac:dyDescent="0.25">
      <c r="A84" s="599"/>
      <c r="B84" s="602"/>
      <c r="C84" s="532"/>
      <c r="D84" s="532"/>
      <c r="E84" s="577"/>
      <c r="F84" s="571"/>
      <c r="G84" s="517"/>
      <c r="H84" s="589"/>
      <c r="I84" s="513"/>
      <c r="J84" s="510"/>
      <c r="K84" s="532"/>
      <c r="L84" s="486"/>
      <c r="M84" s="517"/>
      <c r="N84" s="589"/>
      <c r="O84" s="589"/>
      <c r="P84" s="589"/>
      <c r="Q84" s="590"/>
      <c r="R84" s="33"/>
      <c r="S84" s="20"/>
      <c r="T84" s="20"/>
      <c r="U84" s="20"/>
      <c r="V84" s="21"/>
      <c r="W84" s="18">
        <f t="shared" si="12"/>
        <v>0</v>
      </c>
      <c r="X84" s="19"/>
      <c r="Y84" s="20">
        <f t="shared" si="13"/>
        <v>0</v>
      </c>
      <c r="Z84" s="20"/>
      <c r="AA84" s="21"/>
    </row>
    <row r="85" spans="1:27" ht="15.75" customHeight="1" x14ac:dyDescent="0.25">
      <c r="A85" s="599"/>
      <c r="B85" s="602"/>
      <c r="C85" s="532"/>
      <c r="D85" s="532"/>
      <c r="E85" s="577"/>
      <c r="F85" s="571"/>
      <c r="G85" s="517"/>
      <c r="H85" s="589"/>
      <c r="I85" s="513"/>
      <c r="J85" s="510"/>
      <c r="K85" s="532"/>
      <c r="L85" s="486"/>
      <c r="M85" s="517"/>
      <c r="N85" s="589"/>
      <c r="O85" s="589"/>
      <c r="P85" s="589"/>
      <c r="Q85" s="590"/>
      <c r="R85" s="33"/>
      <c r="S85" s="20"/>
      <c r="T85" s="20"/>
      <c r="U85" s="20"/>
      <c r="V85" s="21"/>
      <c r="W85" s="18">
        <f t="shared" si="12"/>
        <v>0</v>
      </c>
      <c r="X85" s="19"/>
      <c r="Y85" s="20">
        <f t="shared" si="13"/>
        <v>0</v>
      </c>
      <c r="Z85" s="20"/>
      <c r="AA85" s="21"/>
    </row>
    <row r="86" spans="1:27" ht="15.75" customHeight="1" x14ac:dyDescent="0.25">
      <c r="A86" s="599"/>
      <c r="B86" s="602"/>
      <c r="C86" s="532"/>
      <c r="D86" s="532"/>
      <c r="E86" s="577"/>
      <c r="F86" s="571"/>
      <c r="G86" s="517"/>
      <c r="H86" s="589"/>
      <c r="I86" s="513"/>
      <c r="J86" s="510"/>
      <c r="K86" s="532"/>
      <c r="L86" s="486"/>
      <c r="M86" s="517"/>
      <c r="N86" s="589"/>
      <c r="O86" s="589"/>
      <c r="P86" s="589"/>
      <c r="Q86" s="590"/>
      <c r="R86" s="33"/>
      <c r="S86" s="20"/>
      <c r="T86" s="20"/>
      <c r="U86" s="20"/>
      <c r="V86" s="21"/>
      <c r="W86" s="18">
        <f t="shared" si="12"/>
        <v>0</v>
      </c>
      <c r="X86" s="19"/>
      <c r="Y86" s="20">
        <f t="shared" si="13"/>
        <v>0</v>
      </c>
      <c r="Z86" s="20"/>
      <c r="AA86" s="21"/>
    </row>
    <row r="87" spans="1:27" ht="15.75" customHeight="1" thickBot="1" x14ac:dyDescent="0.3">
      <c r="A87" s="600"/>
      <c r="B87" s="603"/>
      <c r="C87" s="533"/>
      <c r="D87" s="533"/>
      <c r="E87" s="578"/>
      <c r="F87" s="572"/>
      <c r="G87" s="539"/>
      <c r="H87" s="596"/>
      <c r="I87" s="514"/>
      <c r="J87" s="593"/>
      <c r="K87" s="485"/>
      <c r="L87" s="486"/>
      <c r="M87" s="517"/>
      <c r="N87" s="589"/>
      <c r="O87" s="589"/>
      <c r="P87" s="589"/>
      <c r="Q87" s="590"/>
      <c r="R87" s="33"/>
      <c r="S87" s="20"/>
      <c r="T87" s="20"/>
      <c r="U87" s="20"/>
      <c r="V87" s="21"/>
      <c r="W87" s="18">
        <f t="shared" si="12"/>
        <v>0</v>
      </c>
      <c r="X87" s="19"/>
      <c r="Y87" s="20">
        <f t="shared" si="13"/>
        <v>0</v>
      </c>
      <c r="Z87" s="20"/>
      <c r="AA87" s="21"/>
    </row>
    <row r="88" spans="1:27" ht="15.75" customHeight="1" x14ac:dyDescent="0.25">
      <c r="A88" s="598"/>
      <c r="B88" s="601"/>
      <c r="C88" s="543"/>
      <c r="D88" s="543"/>
      <c r="E88" s="576"/>
      <c r="F88" s="570"/>
      <c r="G88" s="516"/>
      <c r="H88" s="595"/>
      <c r="I88" s="597"/>
      <c r="J88" s="515"/>
      <c r="K88" s="543"/>
      <c r="L88" s="494"/>
      <c r="M88" s="516"/>
      <c r="N88" s="591"/>
      <c r="O88" s="591"/>
      <c r="P88" s="494"/>
      <c r="Q88" s="592"/>
      <c r="R88" s="70"/>
      <c r="S88" s="14"/>
      <c r="T88" s="71"/>
      <c r="U88" s="72"/>
      <c r="V88" s="73"/>
      <c r="W88" s="12">
        <f t="shared" si="12"/>
        <v>0</v>
      </c>
      <c r="X88" s="13"/>
      <c r="Y88" s="14">
        <f t="shared" si="13"/>
        <v>0</v>
      </c>
      <c r="Z88" s="14"/>
      <c r="AA88" s="15"/>
    </row>
    <row r="89" spans="1:27" ht="15.75" customHeight="1" x14ac:dyDescent="0.25">
      <c r="A89" s="599"/>
      <c r="B89" s="602"/>
      <c r="C89" s="532"/>
      <c r="D89" s="532"/>
      <c r="E89" s="577"/>
      <c r="F89" s="571"/>
      <c r="G89" s="517"/>
      <c r="H89" s="589"/>
      <c r="I89" s="513"/>
      <c r="J89" s="510"/>
      <c r="K89" s="532"/>
      <c r="L89" s="486"/>
      <c r="M89" s="517"/>
      <c r="N89" s="517"/>
      <c r="O89" s="517"/>
      <c r="P89" s="486"/>
      <c r="Q89" s="590"/>
      <c r="R89" s="29"/>
      <c r="S89" s="20"/>
      <c r="T89" s="30"/>
      <c r="U89" s="31"/>
      <c r="V89" s="32"/>
      <c r="W89" s="18">
        <f t="shared" si="12"/>
        <v>0</v>
      </c>
      <c r="X89" s="19"/>
      <c r="Y89" s="20">
        <f t="shared" si="13"/>
        <v>0</v>
      </c>
      <c r="Z89" s="20"/>
      <c r="AA89" s="21"/>
    </row>
    <row r="90" spans="1:27" ht="15.75" customHeight="1" x14ac:dyDescent="0.25">
      <c r="A90" s="599"/>
      <c r="B90" s="602"/>
      <c r="C90" s="532"/>
      <c r="D90" s="532"/>
      <c r="E90" s="577"/>
      <c r="F90" s="571"/>
      <c r="G90" s="517"/>
      <c r="H90" s="589"/>
      <c r="I90" s="513"/>
      <c r="J90" s="510"/>
      <c r="K90" s="532"/>
      <c r="L90" s="486"/>
      <c r="M90" s="517"/>
      <c r="N90" s="517"/>
      <c r="O90" s="517"/>
      <c r="P90" s="486"/>
      <c r="Q90" s="590"/>
      <c r="R90" s="29"/>
      <c r="S90" s="20"/>
      <c r="T90" s="30"/>
      <c r="U90" s="31"/>
      <c r="V90" s="32"/>
      <c r="W90" s="18">
        <f t="shared" si="12"/>
        <v>0</v>
      </c>
      <c r="X90" s="19"/>
      <c r="Y90" s="20">
        <f t="shared" si="13"/>
        <v>0</v>
      </c>
      <c r="Z90" s="20"/>
      <c r="AA90" s="21"/>
    </row>
    <row r="91" spans="1:27" ht="15.75" customHeight="1" x14ac:dyDescent="0.25">
      <c r="A91" s="599"/>
      <c r="B91" s="602"/>
      <c r="C91" s="532"/>
      <c r="D91" s="532"/>
      <c r="E91" s="577"/>
      <c r="F91" s="571"/>
      <c r="G91" s="517"/>
      <c r="H91" s="589"/>
      <c r="I91" s="513"/>
      <c r="J91" s="510"/>
      <c r="K91" s="532"/>
      <c r="L91" s="486"/>
      <c r="M91" s="517"/>
      <c r="N91" s="517"/>
      <c r="O91" s="517"/>
      <c r="P91" s="486"/>
      <c r="Q91" s="590"/>
      <c r="R91" s="29"/>
      <c r="S91" s="20"/>
      <c r="T91" s="30"/>
      <c r="U91" s="31"/>
      <c r="V91" s="32"/>
      <c r="W91" s="18">
        <f t="shared" si="12"/>
        <v>0</v>
      </c>
      <c r="X91" s="19"/>
      <c r="Y91" s="20">
        <f t="shared" si="13"/>
        <v>0</v>
      </c>
      <c r="Z91" s="20"/>
      <c r="AA91" s="21"/>
    </row>
    <row r="92" spans="1:27" ht="15.75" customHeight="1" x14ac:dyDescent="0.25">
      <c r="A92" s="599"/>
      <c r="B92" s="602"/>
      <c r="C92" s="532"/>
      <c r="D92" s="532"/>
      <c r="E92" s="577"/>
      <c r="F92" s="571"/>
      <c r="G92" s="517"/>
      <c r="H92" s="589"/>
      <c r="I92" s="513"/>
      <c r="J92" s="593"/>
      <c r="K92" s="485"/>
      <c r="L92" s="486"/>
      <c r="M92" s="517"/>
      <c r="N92" s="517"/>
      <c r="O92" s="517"/>
      <c r="P92" s="486"/>
      <c r="Q92" s="590"/>
      <c r="R92" s="33"/>
      <c r="S92" s="20"/>
      <c r="T92" s="30"/>
      <c r="U92" s="31"/>
      <c r="V92" s="32"/>
      <c r="W92" s="18">
        <f t="shared" si="12"/>
        <v>0</v>
      </c>
      <c r="X92" s="19"/>
      <c r="Y92" s="20">
        <f t="shared" si="13"/>
        <v>0</v>
      </c>
      <c r="Z92" s="20"/>
      <c r="AA92" s="21"/>
    </row>
    <row r="93" spans="1:27" ht="15.75" customHeight="1" x14ac:dyDescent="0.25">
      <c r="A93" s="599"/>
      <c r="B93" s="602"/>
      <c r="C93" s="532"/>
      <c r="D93" s="532"/>
      <c r="E93" s="577"/>
      <c r="F93" s="571"/>
      <c r="G93" s="517"/>
      <c r="H93" s="589"/>
      <c r="I93" s="513"/>
      <c r="J93" s="509"/>
      <c r="K93" s="487"/>
      <c r="L93" s="486"/>
      <c r="M93" s="594"/>
      <c r="N93" s="589"/>
      <c r="O93" s="589"/>
      <c r="P93" s="589"/>
      <c r="Q93" s="590"/>
      <c r="R93" s="29"/>
      <c r="S93" s="20"/>
      <c r="T93" s="20"/>
      <c r="U93" s="20"/>
      <c r="V93" s="21"/>
      <c r="W93" s="18">
        <f t="shared" si="12"/>
        <v>0</v>
      </c>
      <c r="X93" s="19"/>
      <c r="Y93" s="20">
        <f t="shared" si="13"/>
        <v>0</v>
      </c>
      <c r="Z93" s="20"/>
      <c r="AA93" s="21"/>
    </row>
    <row r="94" spans="1:27" ht="15.75" customHeight="1" x14ac:dyDescent="0.25">
      <c r="A94" s="599"/>
      <c r="B94" s="602"/>
      <c r="C94" s="532"/>
      <c r="D94" s="532"/>
      <c r="E94" s="577"/>
      <c r="F94" s="571"/>
      <c r="G94" s="517"/>
      <c r="H94" s="589"/>
      <c r="I94" s="513"/>
      <c r="J94" s="510"/>
      <c r="K94" s="532"/>
      <c r="L94" s="486"/>
      <c r="M94" s="594"/>
      <c r="N94" s="589"/>
      <c r="O94" s="589"/>
      <c r="P94" s="589"/>
      <c r="Q94" s="590"/>
      <c r="R94" s="29"/>
      <c r="S94" s="20"/>
      <c r="T94" s="20"/>
      <c r="U94" s="20"/>
      <c r="V94" s="21"/>
      <c r="W94" s="18"/>
      <c r="X94" s="19"/>
      <c r="Y94" s="20"/>
      <c r="Z94" s="20"/>
      <c r="AA94" s="21"/>
    </row>
    <row r="95" spans="1:27" ht="15.75" customHeight="1" x14ac:dyDescent="0.25">
      <c r="A95" s="599"/>
      <c r="B95" s="602"/>
      <c r="C95" s="532"/>
      <c r="D95" s="532"/>
      <c r="E95" s="577"/>
      <c r="F95" s="571"/>
      <c r="G95" s="517"/>
      <c r="H95" s="589"/>
      <c r="I95" s="513"/>
      <c r="J95" s="510"/>
      <c r="K95" s="532"/>
      <c r="L95" s="486"/>
      <c r="M95" s="517"/>
      <c r="N95" s="589"/>
      <c r="O95" s="589"/>
      <c r="P95" s="589"/>
      <c r="Q95" s="590"/>
      <c r="R95" s="29"/>
      <c r="S95" s="20"/>
      <c r="T95" s="20"/>
      <c r="U95" s="20"/>
      <c r="V95" s="21"/>
      <c r="W95" s="18">
        <f t="shared" ref="W95:W101" si="14">V95-U95</f>
        <v>0</v>
      </c>
      <c r="X95" s="19"/>
      <c r="Y95" s="20">
        <f t="shared" ref="Y95:Y101" si="15">IF(X95="ejecutado",1,0)</f>
        <v>0</v>
      </c>
      <c r="Z95" s="20"/>
      <c r="AA95" s="21"/>
    </row>
    <row r="96" spans="1:27" ht="15.75" customHeight="1" x14ac:dyDescent="0.25">
      <c r="A96" s="599"/>
      <c r="B96" s="602"/>
      <c r="C96" s="532"/>
      <c r="D96" s="532"/>
      <c r="E96" s="577"/>
      <c r="F96" s="571"/>
      <c r="G96" s="517"/>
      <c r="H96" s="589"/>
      <c r="I96" s="513"/>
      <c r="J96" s="510"/>
      <c r="K96" s="532"/>
      <c r="L96" s="486"/>
      <c r="M96" s="517"/>
      <c r="N96" s="589"/>
      <c r="O96" s="589"/>
      <c r="P96" s="589"/>
      <c r="Q96" s="590"/>
      <c r="R96" s="33"/>
      <c r="S96" s="20"/>
      <c r="T96" s="20"/>
      <c r="U96" s="20"/>
      <c r="V96" s="21"/>
      <c r="W96" s="18">
        <f t="shared" si="14"/>
        <v>0</v>
      </c>
      <c r="X96" s="19"/>
      <c r="Y96" s="20">
        <f t="shared" si="15"/>
        <v>0</v>
      </c>
      <c r="Z96" s="20"/>
      <c r="AA96" s="21"/>
    </row>
    <row r="97" spans="1:27" ht="15.75" customHeight="1" x14ac:dyDescent="0.25">
      <c r="A97" s="599"/>
      <c r="B97" s="602"/>
      <c r="C97" s="532"/>
      <c r="D97" s="532"/>
      <c r="E97" s="577"/>
      <c r="F97" s="571"/>
      <c r="G97" s="517"/>
      <c r="H97" s="589"/>
      <c r="I97" s="513"/>
      <c r="J97" s="510"/>
      <c r="K97" s="532"/>
      <c r="L97" s="486"/>
      <c r="M97" s="517"/>
      <c r="N97" s="589"/>
      <c r="O97" s="589"/>
      <c r="P97" s="589"/>
      <c r="Q97" s="590"/>
      <c r="R97" s="33"/>
      <c r="S97" s="20"/>
      <c r="T97" s="20"/>
      <c r="U97" s="20"/>
      <c r="V97" s="21"/>
      <c r="W97" s="18">
        <f t="shared" si="14"/>
        <v>0</v>
      </c>
      <c r="X97" s="19"/>
      <c r="Y97" s="20">
        <f t="shared" si="15"/>
        <v>0</v>
      </c>
      <c r="Z97" s="20"/>
      <c r="AA97" s="21"/>
    </row>
    <row r="98" spans="1:27" ht="15.75" customHeight="1" x14ac:dyDescent="0.25">
      <c r="A98" s="599"/>
      <c r="B98" s="602"/>
      <c r="C98" s="532"/>
      <c r="D98" s="532"/>
      <c r="E98" s="577"/>
      <c r="F98" s="571"/>
      <c r="G98" s="517"/>
      <c r="H98" s="589"/>
      <c r="I98" s="513"/>
      <c r="J98" s="510"/>
      <c r="K98" s="532"/>
      <c r="L98" s="486"/>
      <c r="M98" s="517"/>
      <c r="N98" s="589"/>
      <c r="O98" s="589"/>
      <c r="P98" s="589"/>
      <c r="Q98" s="590"/>
      <c r="R98" s="33"/>
      <c r="S98" s="20"/>
      <c r="T98" s="20"/>
      <c r="U98" s="20"/>
      <c r="V98" s="21"/>
      <c r="W98" s="18">
        <f t="shared" si="14"/>
        <v>0</v>
      </c>
      <c r="X98" s="19"/>
      <c r="Y98" s="20">
        <f t="shared" si="15"/>
        <v>0</v>
      </c>
      <c r="Z98" s="20"/>
      <c r="AA98" s="21"/>
    </row>
    <row r="99" spans="1:27" ht="15.75" customHeight="1" x14ac:dyDescent="0.25">
      <c r="A99" s="599"/>
      <c r="B99" s="602"/>
      <c r="C99" s="532"/>
      <c r="D99" s="532"/>
      <c r="E99" s="577"/>
      <c r="F99" s="571"/>
      <c r="G99" s="517"/>
      <c r="H99" s="589"/>
      <c r="I99" s="513"/>
      <c r="J99" s="510"/>
      <c r="K99" s="532"/>
      <c r="L99" s="486"/>
      <c r="M99" s="517"/>
      <c r="N99" s="589"/>
      <c r="O99" s="589"/>
      <c r="P99" s="589"/>
      <c r="Q99" s="590"/>
      <c r="R99" s="33"/>
      <c r="S99" s="20"/>
      <c r="T99" s="20"/>
      <c r="U99" s="20"/>
      <c r="V99" s="21"/>
      <c r="W99" s="18">
        <f t="shared" si="14"/>
        <v>0</v>
      </c>
      <c r="X99" s="19"/>
      <c r="Y99" s="20">
        <f t="shared" si="15"/>
        <v>0</v>
      </c>
      <c r="Z99" s="20"/>
      <c r="AA99" s="21"/>
    </row>
    <row r="100" spans="1:27" ht="15.75" customHeight="1" x14ac:dyDescent="0.25">
      <c r="A100" s="599"/>
      <c r="B100" s="602"/>
      <c r="C100" s="532"/>
      <c r="D100" s="532"/>
      <c r="E100" s="577"/>
      <c r="F100" s="571"/>
      <c r="G100" s="517"/>
      <c r="H100" s="589"/>
      <c r="I100" s="513"/>
      <c r="J100" s="510"/>
      <c r="K100" s="532"/>
      <c r="L100" s="486"/>
      <c r="M100" s="517"/>
      <c r="N100" s="589"/>
      <c r="O100" s="589"/>
      <c r="P100" s="589"/>
      <c r="Q100" s="590"/>
      <c r="R100" s="33"/>
      <c r="S100" s="20"/>
      <c r="T100" s="20"/>
      <c r="U100" s="20"/>
      <c r="V100" s="21"/>
      <c r="W100" s="18">
        <f t="shared" si="14"/>
        <v>0</v>
      </c>
      <c r="X100" s="19"/>
      <c r="Y100" s="20">
        <f t="shared" si="15"/>
        <v>0</v>
      </c>
      <c r="Z100" s="20"/>
      <c r="AA100" s="21"/>
    </row>
    <row r="101" spans="1:27" ht="15.75" customHeight="1" thickBot="1" x14ac:dyDescent="0.3">
      <c r="A101" s="600"/>
      <c r="B101" s="603"/>
      <c r="C101" s="533"/>
      <c r="D101" s="533"/>
      <c r="E101" s="578"/>
      <c r="F101" s="572"/>
      <c r="G101" s="539"/>
      <c r="H101" s="596"/>
      <c r="I101" s="514"/>
      <c r="J101" s="593"/>
      <c r="K101" s="485"/>
      <c r="L101" s="486"/>
      <c r="M101" s="517"/>
      <c r="N101" s="589"/>
      <c r="O101" s="589"/>
      <c r="P101" s="589"/>
      <c r="Q101" s="590"/>
      <c r="R101" s="33"/>
      <c r="S101" s="20"/>
      <c r="T101" s="20"/>
      <c r="U101" s="20"/>
      <c r="V101" s="21"/>
      <c r="W101" s="18">
        <f t="shared" si="14"/>
        <v>0</v>
      </c>
      <c r="X101" s="19"/>
      <c r="Y101" s="20">
        <f t="shared" si="15"/>
        <v>0</v>
      </c>
      <c r="Z101" s="20"/>
      <c r="AA101" s="21"/>
    </row>
    <row r="102" spans="1:27" x14ac:dyDescent="0.25">
      <c r="R102" s="1"/>
    </row>
    <row r="103" spans="1:27" x14ac:dyDescent="0.25">
      <c r="R103" s="1"/>
    </row>
  </sheetData>
  <mergeCells count="189">
    <mergeCell ref="B2:D4"/>
    <mergeCell ref="E2:AA2"/>
    <mergeCell ref="E3:P3"/>
    <mergeCell ref="Q3:AA3"/>
    <mergeCell ref="E4:AA4"/>
    <mergeCell ref="A6:A7"/>
    <mergeCell ref="B6:E6"/>
    <mergeCell ref="F6:I6"/>
    <mergeCell ref="J6:Q6"/>
    <mergeCell ref="R6:V6"/>
    <mergeCell ref="X6:X7"/>
    <mergeCell ref="Y6:Y7"/>
    <mergeCell ref="Z6:AA6"/>
    <mergeCell ref="D7:E7"/>
    <mergeCell ref="B8:B17"/>
    <mergeCell ref="C8:C17"/>
    <mergeCell ref="D8:D17"/>
    <mergeCell ref="E8:E17"/>
    <mergeCell ref="F8:F17"/>
    <mergeCell ref="M8:M12"/>
    <mergeCell ref="N8:N12"/>
    <mergeCell ref="O8:O12"/>
    <mergeCell ref="I8:I17"/>
    <mergeCell ref="Q23:Q31"/>
    <mergeCell ref="A18:A31"/>
    <mergeCell ref="B18:B31"/>
    <mergeCell ref="C18:C31"/>
    <mergeCell ref="D18:D31"/>
    <mergeCell ref="E18:E31"/>
    <mergeCell ref="F18:F31"/>
    <mergeCell ref="G18:G31"/>
    <mergeCell ref="G8:G17"/>
    <mergeCell ref="H8:H17"/>
    <mergeCell ref="P8:P12"/>
    <mergeCell ref="Q8:Q12"/>
    <mergeCell ref="J13:J17"/>
    <mergeCell ref="K13:K17"/>
    <mergeCell ref="L13:L17"/>
    <mergeCell ref="M13:M17"/>
    <mergeCell ref="N13:N17"/>
    <mergeCell ref="J8:J12"/>
    <mergeCell ref="K8:K12"/>
    <mergeCell ref="L8:L12"/>
    <mergeCell ref="O13:O17"/>
    <mergeCell ref="P13:P17"/>
    <mergeCell ref="Q13:Q17"/>
    <mergeCell ref="A8:A17"/>
    <mergeCell ref="L23:L31"/>
    <mergeCell ref="M23:M31"/>
    <mergeCell ref="N23:N31"/>
    <mergeCell ref="O23:O31"/>
    <mergeCell ref="J18:J22"/>
    <mergeCell ref="K18:K22"/>
    <mergeCell ref="L18:L22"/>
    <mergeCell ref="M18:M22"/>
    <mergeCell ref="P23:P31"/>
    <mergeCell ref="A32:A45"/>
    <mergeCell ref="B32:B45"/>
    <mergeCell ref="C32:C45"/>
    <mergeCell ref="D32:D45"/>
    <mergeCell ref="E32:E45"/>
    <mergeCell ref="F32:F45"/>
    <mergeCell ref="G32:G45"/>
    <mergeCell ref="H32:H45"/>
    <mergeCell ref="H18:H31"/>
    <mergeCell ref="I18:I31"/>
    <mergeCell ref="O32:O36"/>
    <mergeCell ref="P32:P36"/>
    <mergeCell ref="Q32:Q36"/>
    <mergeCell ref="J37:J45"/>
    <mergeCell ref="K37:K45"/>
    <mergeCell ref="L37:L45"/>
    <mergeCell ref="M37:M45"/>
    <mergeCell ref="N37:N45"/>
    <mergeCell ref="O37:O45"/>
    <mergeCell ref="P37:P45"/>
    <mergeCell ref="J32:J36"/>
    <mergeCell ref="K32:K36"/>
    <mergeCell ref="L32:L36"/>
    <mergeCell ref="M32:M36"/>
    <mergeCell ref="N32:N36"/>
    <mergeCell ref="Q37:Q45"/>
    <mergeCell ref="I32:I45"/>
    <mergeCell ref="N18:N22"/>
    <mergeCell ref="O18:O22"/>
    <mergeCell ref="P18:P22"/>
    <mergeCell ref="Q18:Q22"/>
    <mergeCell ref="J23:J31"/>
    <mergeCell ref="K23:K31"/>
    <mergeCell ref="A46:A59"/>
    <mergeCell ref="B46:B59"/>
    <mergeCell ref="C46:C59"/>
    <mergeCell ref="D46:D59"/>
    <mergeCell ref="E46:E59"/>
    <mergeCell ref="F46:F59"/>
    <mergeCell ref="G46:G59"/>
    <mergeCell ref="H46:H59"/>
    <mergeCell ref="I46:I59"/>
    <mergeCell ref="P46:P50"/>
    <mergeCell ref="Q46:Q50"/>
    <mergeCell ref="J51:J59"/>
    <mergeCell ref="K51:K59"/>
    <mergeCell ref="L51:L59"/>
    <mergeCell ref="M51:M59"/>
    <mergeCell ref="N51:N59"/>
    <mergeCell ref="O51:O59"/>
    <mergeCell ref="P51:P59"/>
    <mergeCell ref="Q51:Q59"/>
    <mergeCell ref="J46:J50"/>
    <mergeCell ref="K46:K50"/>
    <mergeCell ref="L46:L50"/>
    <mergeCell ref="M46:M50"/>
    <mergeCell ref="N46:N50"/>
    <mergeCell ref="O46:O50"/>
    <mergeCell ref="M60:M64"/>
    <mergeCell ref="N60:N64"/>
    <mergeCell ref="O60:O64"/>
    <mergeCell ref="P60:P64"/>
    <mergeCell ref="Q60:Q64"/>
    <mergeCell ref="J65:J73"/>
    <mergeCell ref="K65:K73"/>
    <mergeCell ref="L65:L73"/>
    <mergeCell ref="M65:M73"/>
    <mergeCell ref="N65:N73"/>
    <mergeCell ref="J60:J64"/>
    <mergeCell ref="K60:K64"/>
    <mergeCell ref="L60:L64"/>
    <mergeCell ref="O65:O73"/>
    <mergeCell ref="P65:P73"/>
    <mergeCell ref="Q65:Q73"/>
    <mergeCell ref="N79:N87"/>
    <mergeCell ref="O79:O87"/>
    <mergeCell ref="J74:J78"/>
    <mergeCell ref="K74:K78"/>
    <mergeCell ref="L74:L78"/>
    <mergeCell ref="M74:M78"/>
    <mergeCell ref="I60:I73"/>
    <mergeCell ref="A60:A73"/>
    <mergeCell ref="B60:B73"/>
    <mergeCell ref="C60:C73"/>
    <mergeCell ref="D60:D73"/>
    <mergeCell ref="E60:E73"/>
    <mergeCell ref="F60:F73"/>
    <mergeCell ref="N74:N78"/>
    <mergeCell ref="O74:O78"/>
    <mergeCell ref="A74:A87"/>
    <mergeCell ref="B74:B87"/>
    <mergeCell ref="C74:C87"/>
    <mergeCell ref="D74:D87"/>
    <mergeCell ref="E74:E87"/>
    <mergeCell ref="F74:F87"/>
    <mergeCell ref="G74:G87"/>
    <mergeCell ref="G60:G73"/>
    <mergeCell ref="H60:H73"/>
    <mergeCell ref="P79:P87"/>
    <mergeCell ref="Q79:Q87"/>
    <mergeCell ref="A88:A101"/>
    <mergeCell ref="B88:B101"/>
    <mergeCell ref="C88:C101"/>
    <mergeCell ref="D88:D101"/>
    <mergeCell ref="E88:E101"/>
    <mergeCell ref="F88:F101"/>
    <mergeCell ref="G88:G101"/>
    <mergeCell ref="H88:H101"/>
    <mergeCell ref="H74:H87"/>
    <mergeCell ref="I74:I87"/>
    <mergeCell ref="Q93:Q101"/>
    <mergeCell ref="O88:O92"/>
    <mergeCell ref="P88:P92"/>
    <mergeCell ref="Q88:Q92"/>
    <mergeCell ref="J93:J101"/>
    <mergeCell ref="K93:K101"/>
    <mergeCell ref="P74:P78"/>
    <mergeCell ref="Q74:Q78"/>
    <mergeCell ref="J79:J87"/>
    <mergeCell ref="K79:K87"/>
    <mergeCell ref="L79:L87"/>
    <mergeCell ref="M79:M87"/>
    <mergeCell ref="L93:L101"/>
    <mergeCell ref="M93:M101"/>
    <mergeCell ref="N93:N101"/>
    <mergeCell ref="O93:O101"/>
    <mergeCell ref="P93:P101"/>
    <mergeCell ref="I88:I101"/>
    <mergeCell ref="J88:J92"/>
    <mergeCell ref="K88:K92"/>
    <mergeCell ref="L88:L92"/>
    <mergeCell ref="M88:M92"/>
    <mergeCell ref="N88:N92"/>
  </mergeCells>
  <dataValidations count="4">
    <dataValidation type="list" allowBlank="1" showInputMessage="1" showErrorMessage="1" sqref="F8:F17" xr:uid="{00000000-0002-0000-0A00-000000000000}">
      <formula1>INDIRECT($D$8)</formula1>
    </dataValidation>
    <dataValidation type="list" allowBlank="1" showInputMessage="1" showErrorMessage="1" sqref="F18:F101" xr:uid="{00000000-0002-0000-0A00-000001000000}">
      <formula1>INDIRECT($D18)</formula1>
    </dataValidation>
    <dataValidation type="list" allowBlank="1" showInputMessage="1" showErrorMessage="1" sqref="K93:K101 K37:K45 K23:K31 K51:K59 K65:K73 K79:K87" xr:uid="{00000000-0002-0000-0A00-000002000000}">
      <formula1>$H$4:$H$17</formula1>
    </dataValidation>
    <dataValidation type="list" allowBlank="1" showInputMessage="1" showErrorMessage="1" sqref="J93:J101 J79:J87 J65:J73 J51:J59 J23:J31 J37:J45" xr:uid="{00000000-0002-0000-0A00-000003000000}">
      <formula1>$G$4:$G$10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07"/>
  <sheetViews>
    <sheetView topLeftCell="A13" zoomScale="80" zoomScaleNormal="80" workbookViewId="0">
      <selection activeCell="P8" sqref="P8:P12"/>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28.8554687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8.5703125" style="1" customWidth="1"/>
    <col min="17" max="17" width="19.7109375" style="1" customWidth="1"/>
    <col min="18" max="18" width="33.855468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0.25" customHeight="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3">
      <c r="A7" s="550"/>
      <c r="B7" s="91" t="s">
        <v>12</v>
      </c>
      <c r="C7" s="5" t="s">
        <v>13</v>
      </c>
      <c r="D7" s="606" t="s">
        <v>14</v>
      </c>
      <c r="E7" s="607"/>
      <c r="F7" s="153" t="s">
        <v>15</v>
      </c>
      <c r="G7" s="93" t="s">
        <v>16</v>
      </c>
      <c r="H7" s="93" t="s">
        <v>10</v>
      </c>
      <c r="I7" s="94" t="s">
        <v>17</v>
      </c>
      <c r="J7" s="6" t="s">
        <v>18</v>
      </c>
      <c r="K7" s="7" t="s">
        <v>19</v>
      </c>
      <c r="L7" s="7" t="s">
        <v>33</v>
      </c>
      <c r="M7" s="7" t="s">
        <v>20</v>
      </c>
      <c r="N7" s="7" t="s">
        <v>21</v>
      </c>
      <c r="O7" s="7" t="s">
        <v>34</v>
      </c>
      <c r="P7" s="7" t="s">
        <v>22</v>
      </c>
      <c r="Q7" s="95" t="s">
        <v>10</v>
      </c>
      <c r="R7" s="96" t="s">
        <v>23</v>
      </c>
      <c r="S7" s="97" t="s">
        <v>24</v>
      </c>
      <c r="T7" s="97" t="s">
        <v>16</v>
      </c>
      <c r="U7" s="97" t="s">
        <v>35</v>
      </c>
      <c r="V7" s="98" t="s">
        <v>36</v>
      </c>
      <c r="W7" s="8"/>
      <c r="X7" s="604"/>
      <c r="Y7" s="605"/>
      <c r="Z7" s="9" t="s">
        <v>25</v>
      </c>
      <c r="AA7" s="10" t="s">
        <v>26</v>
      </c>
    </row>
    <row r="8" spans="1:31" ht="15.75" customHeight="1" x14ac:dyDescent="0.25">
      <c r="A8" s="905"/>
      <c r="B8" s="543" t="s">
        <v>214</v>
      </c>
      <c r="C8" s="543" t="s">
        <v>215</v>
      </c>
      <c r="D8" s="543" t="s">
        <v>39</v>
      </c>
      <c r="E8" s="908" t="str">
        <f>VLOOKUP(D8,'[14]Vinculos '!$D$3:$E$8,2,FALSE)</f>
        <v>2. Diseñar e implementar una estrategia de innovación que permita hacer más eficiente la gestión de la Unidad.</v>
      </c>
      <c r="F8" s="486" t="s">
        <v>40</v>
      </c>
      <c r="G8" s="840">
        <v>1</v>
      </c>
      <c r="H8" s="841"/>
      <c r="I8" s="573" t="s">
        <v>41</v>
      </c>
      <c r="J8" s="543" t="s">
        <v>42</v>
      </c>
      <c r="K8" s="543" t="s">
        <v>216</v>
      </c>
      <c r="L8" s="895" t="s">
        <v>217</v>
      </c>
      <c r="M8" s="516">
        <v>0.33</v>
      </c>
      <c r="N8" s="591">
        <v>45323</v>
      </c>
      <c r="O8" s="591">
        <v>45641</v>
      </c>
      <c r="P8" s="903" t="s">
        <v>218</v>
      </c>
      <c r="Q8" s="894">
        <v>1</v>
      </c>
      <c r="R8" s="904" t="s">
        <v>219</v>
      </c>
      <c r="S8" s="892" t="s">
        <v>53</v>
      </c>
      <c r="T8" s="894">
        <v>0.5</v>
      </c>
      <c r="U8" s="830">
        <v>45323</v>
      </c>
      <c r="V8" s="830">
        <v>45445</v>
      </c>
      <c r="W8" s="12">
        <f t="shared" ref="W8:W13" si="0">V8-U8</f>
        <v>122</v>
      </c>
      <c r="X8" s="13"/>
      <c r="Y8" s="14">
        <f t="shared" ref="Y8:Y13" si="1">IF(X8="ejecutado",1,0)</f>
        <v>0</v>
      </c>
      <c r="Z8" s="14"/>
      <c r="AA8" s="15"/>
      <c r="AB8" s="16"/>
      <c r="AC8" s="16"/>
      <c r="AD8" s="16"/>
      <c r="AE8" s="16"/>
    </row>
    <row r="9" spans="1:31" ht="15.75" customHeight="1" x14ac:dyDescent="0.25">
      <c r="A9" s="906"/>
      <c r="B9" s="532"/>
      <c r="C9" s="532"/>
      <c r="D9" s="532"/>
      <c r="E9" s="849"/>
      <c r="F9" s="486"/>
      <c r="G9" s="781"/>
      <c r="H9" s="842"/>
      <c r="I9" s="574"/>
      <c r="J9" s="532"/>
      <c r="K9" s="532"/>
      <c r="L9" s="876"/>
      <c r="M9" s="517"/>
      <c r="N9" s="517"/>
      <c r="O9" s="517"/>
      <c r="P9" s="580"/>
      <c r="Q9" s="889"/>
      <c r="R9" s="900"/>
      <c r="S9" s="893"/>
      <c r="T9" s="889"/>
      <c r="U9" s="873"/>
      <c r="V9" s="873"/>
      <c r="W9" s="18">
        <f t="shared" si="0"/>
        <v>0</v>
      </c>
      <c r="X9" s="19"/>
      <c r="Y9" s="20">
        <f t="shared" si="1"/>
        <v>0</v>
      </c>
      <c r="Z9" s="20"/>
      <c r="AA9" s="21"/>
      <c r="AB9" s="16"/>
      <c r="AC9" s="16"/>
      <c r="AD9" s="16"/>
      <c r="AE9" s="16"/>
    </row>
    <row r="10" spans="1:31" ht="15.75" customHeight="1" x14ac:dyDescent="0.25">
      <c r="A10" s="906"/>
      <c r="B10" s="532"/>
      <c r="C10" s="532"/>
      <c r="D10" s="532"/>
      <c r="E10" s="849"/>
      <c r="F10" s="486"/>
      <c r="G10" s="781"/>
      <c r="H10" s="842"/>
      <c r="I10" s="574"/>
      <c r="J10" s="532"/>
      <c r="K10" s="532"/>
      <c r="L10" s="876"/>
      <c r="M10" s="517"/>
      <c r="N10" s="517"/>
      <c r="O10" s="517"/>
      <c r="P10" s="580"/>
      <c r="Q10" s="897"/>
      <c r="R10" s="898"/>
      <c r="S10" s="901"/>
      <c r="T10" s="897"/>
      <c r="U10" s="872"/>
      <c r="V10" s="872"/>
      <c r="W10" s="18"/>
      <c r="X10" s="19"/>
      <c r="Y10" s="20"/>
      <c r="Z10" s="20"/>
      <c r="AA10" s="21"/>
      <c r="AB10" s="16"/>
      <c r="AC10" s="16"/>
      <c r="AD10" s="16"/>
      <c r="AE10" s="16"/>
    </row>
    <row r="11" spans="1:31" ht="15.75" customHeight="1" x14ac:dyDescent="0.25">
      <c r="A11" s="906"/>
      <c r="B11" s="532"/>
      <c r="C11" s="532"/>
      <c r="D11" s="532"/>
      <c r="E11" s="849"/>
      <c r="F11" s="486"/>
      <c r="G11" s="781"/>
      <c r="H11" s="842"/>
      <c r="I11" s="574"/>
      <c r="J11" s="532"/>
      <c r="K11" s="532"/>
      <c r="L11" s="876"/>
      <c r="M11" s="517"/>
      <c r="N11" s="517"/>
      <c r="O11" s="517"/>
      <c r="P11" s="580"/>
      <c r="Q11" s="888"/>
      <c r="R11" s="899"/>
      <c r="S11" s="902"/>
      <c r="T11" s="888"/>
      <c r="U11" s="831"/>
      <c r="V11" s="831"/>
      <c r="W11" s="18"/>
      <c r="X11" s="19"/>
      <c r="Y11" s="20"/>
      <c r="Z11" s="20"/>
      <c r="AA11" s="21"/>
      <c r="AB11" s="16"/>
      <c r="AC11" s="16"/>
      <c r="AD11" s="16"/>
      <c r="AE11" s="16"/>
    </row>
    <row r="12" spans="1:31" ht="179.25" customHeight="1" x14ac:dyDescent="0.25">
      <c r="A12" s="906"/>
      <c r="B12" s="532"/>
      <c r="C12" s="532"/>
      <c r="D12" s="532"/>
      <c r="E12" s="849"/>
      <c r="F12" s="486"/>
      <c r="G12" s="781"/>
      <c r="H12" s="842"/>
      <c r="I12" s="574"/>
      <c r="J12" s="485"/>
      <c r="K12" s="485"/>
      <c r="L12" s="876"/>
      <c r="M12" s="517"/>
      <c r="N12" s="517"/>
      <c r="O12" s="517"/>
      <c r="P12" s="580"/>
      <c r="Q12" s="889"/>
      <c r="R12" s="900"/>
      <c r="S12" s="893"/>
      <c r="T12" s="889"/>
      <c r="U12" s="873"/>
      <c r="V12" s="873"/>
      <c r="W12" s="18"/>
      <c r="X12" s="19"/>
      <c r="Y12" s="20"/>
      <c r="Z12" s="20"/>
      <c r="AA12" s="21"/>
      <c r="AB12" s="16"/>
      <c r="AC12" s="16"/>
      <c r="AD12" s="16"/>
      <c r="AE12" s="16"/>
    </row>
    <row r="13" spans="1:31" ht="15.75" customHeight="1" x14ac:dyDescent="0.25">
      <c r="A13" s="906"/>
      <c r="B13" s="532"/>
      <c r="C13" s="532"/>
      <c r="D13" s="532"/>
      <c r="E13" s="849"/>
      <c r="F13" s="486"/>
      <c r="G13" s="781"/>
      <c r="H13" s="842"/>
      <c r="I13" s="574"/>
      <c r="J13" s="487">
        <v>1</v>
      </c>
      <c r="K13" s="487" t="s">
        <v>10</v>
      </c>
      <c r="L13" s="876" t="s">
        <v>220</v>
      </c>
      <c r="M13" s="594">
        <v>0.33</v>
      </c>
      <c r="N13" s="877">
        <v>45323</v>
      </c>
      <c r="O13" s="877">
        <v>45641</v>
      </c>
      <c r="P13" s="486" t="s">
        <v>221</v>
      </c>
      <c r="Q13" s="865">
        <v>0.5</v>
      </c>
      <c r="R13" s="867" t="s">
        <v>222</v>
      </c>
      <c r="S13" s="891" t="s">
        <v>53</v>
      </c>
      <c r="T13" s="878">
        <v>0.5</v>
      </c>
      <c r="U13" s="874">
        <v>44958</v>
      </c>
      <c r="V13" s="874">
        <v>45445</v>
      </c>
      <c r="W13" s="18">
        <f t="shared" si="0"/>
        <v>487</v>
      </c>
      <c r="X13" s="19"/>
      <c r="Y13" s="20">
        <f t="shared" si="1"/>
        <v>0</v>
      </c>
      <c r="Z13" s="20"/>
      <c r="AA13" s="21"/>
    </row>
    <row r="14" spans="1:31" ht="8.25" customHeight="1" x14ac:dyDescent="0.25">
      <c r="A14" s="906"/>
      <c r="B14" s="532"/>
      <c r="C14" s="532"/>
      <c r="D14" s="532"/>
      <c r="E14" s="849"/>
      <c r="F14" s="486"/>
      <c r="G14" s="781"/>
      <c r="H14" s="842"/>
      <c r="I14" s="574"/>
      <c r="J14" s="532"/>
      <c r="K14" s="532"/>
      <c r="L14" s="876"/>
      <c r="M14" s="594"/>
      <c r="N14" s="589"/>
      <c r="O14" s="589"/>
      <c r="P14" s="486"/>
      <c r="Q14" s="870"/>
      <c r="R14" s="871"/>
      <c r="S14" s="888"/>
      <c r="T14" s="879"/>
      <c r="U14" s="888"/>
      <c r="V14" s="888"/>
      <c r="W14" s="18"/>
      <c r="X14" s="19"/>
      <c r="Y14" s="20"/>
      <c r="Z14" s="20"/>
      <c r="AA14" s="21"/>
    </row>
    <row r="15" spans="1:31" ht="15.75" customHeight="1" x14ac:dyDescent="0.25">
      <c r="A15" s="906"/>
      <c r="B15" s="532"/>
      <c r="C15" s="532"/>
      <c r="D15" s="532"/>
      <c r="E15" s="849"/>
      <c r="F15" s="486"/>
      <c r="G15" s="781"/>
      <c r="H15" s="842"/>
      <c r="I15" s="574"/>
      <c r="J15" s="532"/>
      <c r="K15" s="532"/>
      <c r="L15" s="876"/>
      <c r="M15" s="517"/>
      <c r="N15" s="589"/>
      <c r="O15" s="589"/>
      <c r="P15" s="486"/>
      <c r="Q15" s="870"/>
      <c r="R15" s="871"/>
      <c r="S15" s="888"/>
      <c r="T15" s="879"/>
      <c r="U15" s="888"/>
      <c r="V15" s="888"/>
      <c r="W15" s="18">
        <f t="shared" ref="W15:W27" si="2">V15-U15</f>
        <v>0</v>
      </c>
      <c r="X15" s="19"/>
      <c r="Y15" s="20">
        <f t="shared" ref="Y15:Y27" si="3">IF(X15="ejecutado",1,0)</f>
        <v>0</v>
      </c>
      <c r="Z15" s="20"/>
      <c r="AA15" s="21"/>
    </row>
    <row r="16" spans="1:31" ht="7.5" customHeight="1" x14ac:dyDescent="0.25">
      <c r="A16" s="906"/>
      <c r="B16" s="532"/>
      <c r="C16" s="532"/>
      <c r="D16" s="532"/>
      <c r="E16" s="849"/>
      <c r="F16" s="486"/>
      <c r="G16" s="781"/>
      <c r="H16" s="842"/>
      <c r="I16" s="574"/>
      <c r="J16" s="532"/>
      <c r="K16" s="532"/>
      <c r="L16" s="876"/>
      <c r="M16" s="517"/>
      <c r="N16" s="589"/>
      <c r="O16" s="589"/>
      <c r="P16" s="486"/>
      <c r="Q16" s="866"/>
      <c r="R16" s="868"/>
      <c r="S16" s="889"/>
      <c r="T16" s="880"/>
      <c r="U16" s="889"/>
      <c r="V16" s="889"/>
      <c r="W16" s="18">
        <f t="shared" si="2"/>
        <v>0</v>
      </c>
      <c r="X16" s="19"/>
      <c r="Y16" s="20">
        <f t="shared" si="3"/>
        <v>0</v>
      </c>
      <c r="Z16" s="20"/>
      <c r="AA16" s="21"/>
    </row>
    <row r="17" spans="1:27" ht="15.75" customHeight="1" x14ac:dyDescent="0.25">
      <c r="A17" s="906"/>
      <c r="B17" s="532"/>
      <c r="C17" s="532"/>
      <c r="D17" s="532"/>
      <c r="E17" s="849"/>
      <c r="F17" s="486"/>
      <c r="G17" s="781"/>
      <c r="H17" s="842"/>
      <c r="I17" s="574"/>
      <c r="J17" s="532"/>
      <c r="K17" s="532"/>
      <c r="L17" s="876"/>
      <c r="M17" s="517"/>
      <c r="N17" s="589"/>
      <c r="O17" s="589"/>
      <c r="P17" s="486"/>
      <c r="Q17" s="865">
        <v>0.5</v>
      </c>
      <c r="R17" s="867" t="s">
        <v>222</v>
      </c>
      <c r="S17" s="881" t="s">
        <v>53</v>
      </c>
      <c r="T17" s="884">
        <v>0.5</v>
      </c>
      <c r="U17" s="887">
        <v>45446</v>
      </c>
      <c r="V17" s="874">
        <v>45641</v>
      </c>
      <c r="W17" s="18">
        <f t="shared" si="2"/>
        <v>195</v>
      </c>
      <c r="X17" s="19"/>
      <c r="Y17" s="20">
        <f t="shared" si="3"/>
        <v>0</v>
      </c>
      <c r="Z17" s="20"/>
      <c r="AA17" s="21"/>
    </row>
    <row r="18" spans="1:27" ht="7.5" customHeight="1" x14ac:dyDescent="0.25">
      <c r="A18" s="906"/>
      <c r="B18" s="532"/>
      <c r="C18" s="532"/>
      <c r="D18" s="532"/>
      <c r="E18" s="849"/>
      <c r="F18" s="486"/>
      <c r="G18" s="781"/>
      <c r="H18" s="842"/>
      <c r="I18" s="574"/>
      <c r="J18" s="532"/>
      <c r="K18" s="532"/>
      <c r="L18" s="876"/>
      <c r="M18" s="517"/>
      <c r="N18" s="589"/>
      <c r="O18" s="589"/>
      <c r="P18" s="486"/>
      <c r="Q18" s="870"/>
      <c r="R18" s="871"/>
      <c r="S18" s="882"/>
      <c r="T18" s="885"/>
      <c r="U18" s="882"/>
      <c r="V18" s="888"/>
      <c r="W18" s="18">
        <f t="shared" si="2"/>
        <v>0</v>
      </c>
      <c r="X18" s="19"/>
      <c r="Y18" s="20">
        <f t="shared" si="3"/>
        <v>0</v>
      </c>
      <c r="Z18" s="20"/>
      <c r="AA18" s="21"/>
    </row>
    <row r="19" spans="1:27" ht="7.5" customHeight="1" x14ac:dyDescent="0.25">
      <c r="A19" s="906"/>
      <c r="B19" s="532"/>
      <c r="C19" s="532"/>
      <c r="D19" s="532"/>
      <c r="E19" s="849"/>
      <c r="F19" s="486"/>
      <c r="G19" s="781"/>
      <c r="H19" s="842"/>
      <c r="I19" s="574"/>
      <c r="J19" s="532"/>
      <c r="K19" s="532"/>
      <c r="L19" s="876"/>
      <c r="M19" s="517"/>
      <c r="N19" s="589"/>
      <c r="O19" s="589"/>
      <c r="P19" s="486"/>
      <c r="Q19" s="870"/>
      <c r="R19" s="871"/>
      <c r="S19" s="882"/>
      <c r="T19" s="885"/>
      <c r="U19" s="882"/>
      <c r="V19" s="888"/>
      <c r="W19" s="18">
        <f t="shared" si="2"/>
        <v>0</v>
      </c>
      <c r="X19" s="19"/>
      <c r="Y19" s="20">
        <f t="shared" si="3"/>
        <v>0</v>
      </c>
      <c r="Z19" s="20"/>
      <c r="AA19" s="21"/>
    </row>
    <row r="20" spans="1:27" ht="15.75" hidden="1" customHeight="1" x14ac:dyDescent="0.25">
      <c r="A20" s="906"/>
      <c r="B20" s="532"/>
      <c r="C20" s="532"/>
      <c r="D20" s="532"/>
      <c r="E20" s="849"/>
      <c r="F20" s="486"/>
      <c r="G20" s="781"/>
      <c r="H20" s="842"/>
      <c r="I20" s="574"/>
      <c r="J20" s="532"/>
      <c r="K20" s="532"/>
      <c r="L20" s="876"/>
      <c r="M20" s="517"/>
      <c r="N20" s="589"/>
      <c r="O20" s="589"/>
      <c r="P20" s="486"/>
      <c r="Q20" s="870"/>
      <c r="R20" s="871"/>
      <c r="S20" s="882"/>
      <c r="T20" s="885"/>
      <c r="U20" s="882"/>
      <c r="V20" s="888"/>
      <c r="W20" s="18">
        <f t="shared" si="2"/>
        <v>0</v>
      </c>
      <c r="X20" s="19"/>
      <c r="Y20" s="20">
        <f t="shared" si="3"/>
        <v>0</v>
      </c>
      <c r="Z20" s="20"/>
      <c r="AA20" s="21"/>
    </row>
    <row r="21" spans="1:27" ht="71.25" customHeight="1" x14ac:dyDescent="0.25">
      <c r="A21" s="906"/>
      <c r="B21" s="532"/>
      <c r="C21" s="532"/>
      <c r="D21" s="532"/>
      <c r="E21" s="849"/>
      <c r="F21" s="486"/>
      <c r="G21" s="781"/>
      <c r="H21" s="842"/>
      <c r="I21" s="574"/>
      <c r="J21" s="485"/>
      <c r="K21" s="532"/>
      <c r="L21" s="896"/>
      <c r="M21" s="518"/>
      <c r="N21" s="589"/>
      <c r="O21" s="589"/>
      <c r="P21" s="487"/>
      <c r="Q21" s="866"/>
      <c r="R21" s="868"/>
      <c r="S21" s="883"/>
      <c r="T21" s="886"/>
      <c r="U21" s="883"/>
      <c r="V21" s="889"/>
      <c r="W21" s="18">
        <f t="shared" si="2"/>
        <v>0</v>
      </c>
      <c r="X21" s="154"/>
      <c r="Y21" s="155">
        <f t="shared" si="3"/>
        <v>0</v>
      </c>
      <c r="Z21" s="155"/>
      <c r="AA21" s="156"/>
    </row>
    <row r="22" spans="1:27" ht="38.25" customHeight="1" x14ac:dyDescent="0.25">
      <c r="A22" s="906"/>
      <c r="B22" s="532"/>
      <c r="C22" s="532"/>
      <c r="D22" s="532"/>
      <c r="E22" s="849"/>
      <c r="F22" s="486"/>
      <c r="G22" s="781"/>
      <c r="H22" s="842"/>
      <c r="I22" s="574"/>
      <c r="J22" s="486" t="s">
        <v>42</v>
      </c>
      <c r="K22" s="486" t="s">
        <v>216</v>
      </c>
      <c r="L22" s="876" t="s">
        <v>223</v>
      </c>
      <c r="M22" s="594">
        <v>0.34</v>
      </c>
      <c r="N22" s="491">
        <v>45323</v>
      </c>
      <c r="O22" s="491">
        <v>45641</v>
      </c>
      <c r="P22" s="486" t="s">
        <v>224</v>
      </c>
      <c r="Q22" s="878">
        <v>1</v>
      </c>
      <c r="R22" s="867" t="s">
        <v>224</v>
      </c>
      <c r="S22" s="891" t="s">
        <v>53</v>
      </c>
      <c r="T22" s="878">
        <v>0.25</v>
      </c>
      <c r="U22" s="874">
        <v>45323</v>
      </c>
      <c r="V22" s="874">
        <v>45445</v>
      </c>
      <c r="W22" s="17">
        <f t="shared" si="2"/>
        <v>122</v>
      </c>
      <c r="X22" s="20"/>
      <c r="Y22" s="20">
        <f t="shared" si="3"/>
        <v>0</v>
      </c>
      <c r="Z22" s="20"/>
      <c r="AA22" s="20"/>
    </row>
    <row r="23" spans="1:27" ht="33" customHeight="1" x14ac:dyDescent="0.25">
      <c r="A23" s="906"/>
      <c r="B23" s="532"/>
      <c r="C23" s="532"/>
      <c r="D23" s="532"/>
      <c r="E23" s="849"/>
      <c r="F23" s="486"/>
      <c r="G23" s="781"/>
      <c r="H23" s="842"/>
      <c r="I23" s="574"/>
      <c r="J23" s="486"/>
      <c r="K23" s="486"/>
      <c r="L23" s="876"/>
      <c r="M23" s="517"/>
      <c r="N23" s="517"/>
      <c r="O23" s="517"/>
      <c r="P23" s="486"/>
      <c r="Q23" s="880"/>
      <c r="R23" s="868"/>
      <c r="S23" s="889"/>
      <c r="T23" s="880"/>
      <c r="U23" s="875"/>
      <c r="V23" s="875"/>
      <c r="W23" s="17">
        <f t="shared" si="2"/>
        <v>0</v>
      </c>
      <c r="X23" s="20"/>
      <c r="Y23" s="20">
        <f t="shared" si="3"/>
        <v>0</v>
      </c>
      <c r="Z23" s="20"/>
      <c r="AA23" s="20"/>
    </row>
    <row r="24" spans="1:27" ht="39" customHeight="1" x14ac:dyDescent="0.25">
      <c r="A24" s="906"/>
      <c r="B24" s="532"/>
      <c r="C24" s="532"/>
      <c r="D24" s="532"/>
      <c r="E24" s="849"/>
      <c r="F24" s="486"/>
      <c r="G24" s="781"/>
      <c r="H24" s="842"/>
      <c r="I24" s="574"/>
      <c r="J24" s="486"/>
      <c r="K24" s="486"/>
      <c r="L24" s="876"/>
      <c r="M24" s="517"/>
      <c r="N24" s="517"/>
      <c r="O24" s="517"/>
      <c r="P24" s="486"/>
      <c r="Q24" s="878"/>
      <c r="R24" s="867"/>
      <c r="S24" s="157"/>
      <c r="T24" s="878"/>
      <c r="U24" s="874"/>
      <c r="V24" s="872"/>
      <c r="W24" s="17">
        <f t="shared" si="2"/>
        <v>0</v>
      </c>
      <c r="X24" s="20"/>
      <c r="Y24" s="20">
        <f t="shared" si="3"/>
        <v>0</v>
      </c>
      <c r="Z24" s="20"/>
      <c r="AA24" s="20"/>
    </row>
    <row r="25" spans="1:27" ht="15.75" customHeight="1" x14ac:dyDescent="0.25">
      <c r="A25" s="906"/>
      <c r="B25" s="532"/>
      <c r="C25" s="532"/>
      <c r="D25" s="532"/>
      <c r="E25" s="849"/>
      <c r="F25" s="486"/>
      <c r="G25" s="781"/>
      <c r="H25" s="842"/>
      <c r="I25" s="574"/>
      <c r="J25" s="486"/>
      <c r="K25" s="486"/>
      <c r="L25" s="876"/>
      <c r="M25" s="517"/>
      <c r="N25" s="517"/>
      <c r="O25" s="517"/>
      <c r="P25" s="486"/>
      <c r="Q25" s="879"/>
      <c r="R25" s="871"/>
      <c r="S25" s="891"/>
      <c r="T25" s="879"/>
      <c r="U25" s="890"/>
      <c r="V25" s="831"/>
      <c r="W25" s="17">
        <f t="shared" si="2"/>
        <v>0</v>
      </c>
      <c r="X25" s="20"/>
      <c r="Y25" s="20">
        <f t="shared" si="3"/>
        <v>0</v>
      </c>
      <c r="Z25" s="20"/>
      <c r="AA25" s="20"/>
    </row>
    <row r="26" spans="1:27" ht="28.5" customHeight="1" x14ac:dyDescent="0.25">
      <c r="A26" s="906"/>
      <c r="B26" s="532"/>
      <c r="C26" s="532"/>
      <c r="D26" s="532"/>
      <c r="E26" s="849"/>
      <c r="F26" s="486"/>
      <c r="G26" s="781"/>
      <c r="H26" s="842"/>
      <c r="I26" s="574"/>
      <c r="J26" s="486"/>
      <c r="K26" s="486"/>
      <c r="L26" s="876"/>
      <c r="M26" s="517"/>
      <c r="N26" s="517"/>
      <c r="O26" s="517"/>
      <c r="P26" s="486"/>
      <c r="Q26" s="880"/>
      <c r="R26" s="868"/>
      <c r="S26" s="889"/>
      <c r="T26" s="880"/>
      <c r="U26" s="875"/>
      <c r="V26" s="873"/>
      <c r="W26" s="17">
        <f t="shared" si="2"/>
        <v>0</v>
      </c>
      <c r="X26" s="20"/>
      <c r="Y26" s="20">
        <f t="shared" si="3"/>
        <v>0</v>
      </c>
      <c r="Z26" s="20"/>
      <c r="AA26" s="20"/>
    </row>
    <row r="27" spans="1:27" ht="33" customHeight="1" x14ac:dyDescent="0.25">
      <c r="A27" s="906"/>
      <c r="B27" s="532"/>
      <c r="C27" s="532"/>
      <c r="D27" s="532"/>
      <c r="E27" s="849"/>
      <c r="F27" s="486"/>
      <c r="G27" s="781"/>
      <c r="H27" s="842"/>
      <c r="I27" s="574"/>
      <c r="J27" s="486"/>
      <c r="K27" s="486"/>
      <c r="L27" s="876"/>
      <c r="M27" s="594"/>
      <c r="N27" s="877"/>
      <c r="O27" s="877"/>
      <c r="P27" s="517"/>
      <c r="Q27" s="865"/>
      <c r="R27" s="867"/>
      <c r="S27" s="869"/>
      <c r="T27" s="865"/>
      <c r="U27" s="864"/>
      <c r="V27" s="874"/>
      <c r="W27" s="17">
        <f t="shared" si="2"/>
        <v>0</v>
      </c>
      <c r="X27" s="20"/>
      <c r="Y27" s="20">
        <f t="shared" si="3"/>
        <v>0</v>
      </c>
      <c r="Z27" s="20"/>
      <c r="AA27" s="20"/>
    </row>
    <row r="28" spans="1:27" ht="7.5" customHeight="1" x14ac:dyDescent="0.25">
      <c r="A28" s="906"/>
      <c r="B28" s="532"/>
      <c r="C28" s="532"/>
      <c r="D28" s="532"/>
      <c r="E28" s="849"/>
      <c r="F28" s="486"/>
      <c r="G28" s="781"/>
      <c r="H28" s="842"/>
      <c r="I28" s="574"/>
      <c r="J28" s="486"/>
      <c r="K28" s="486"/>
      <c r="L28" s="876"/>
      <c r="M28" s="594"/>
      <c r="N28" s="589"/>
      <c r="O28" s="589"/>
      <c r="P28" s="517"/>
      <c r="Q28" s="866"/>
      <c r="R28" s="868"/>
      <c r="S28" s="741"/>
      <c r="T28" s="866"/>
      <c r="U28" s="741"/>
      <c r="V28" s="875"/>
      <c r="W28" s="17"/>
      <c r="X28" s="20"/>
      <c r="Y28" s="20"/>
      <c r="Z28" s="20"/>
      <c r="AA28" s="20"/>
    </row>
    <row r="29" spans="1:27" ht="28.5" customHeight="1" x14ac:dyDescent="0.25">
      <c r="A29" s="906"/>
      <c r="B29" s="532"/>
      <c r="C29" s="532"/>
      <c r="D29" s="532"/>
      <c r="E29" s="849"/>
      <c r="F29" s="486"/>
      <c r="G29" s="781"/>
      <c r="H29" s="842"/>
      <c r="I29" s="574"/>
      <c r="J29" s="486"/>
      <c r="K29" s="486"/>
      <c r="L29" s="876"/>
      <c r="M29" s="517"/>
      <c r="N29" s="589"/>
      <c r="O29" s="589"/>
      <c r="P29" s="517"/>
      <c r="Q29" s="865"/>
      <c r="R29" s="867"/>
      <c r="S29" s="869"/>
      <c r="T29" s="865"/>
      <c r="U29" s="864"/>
      <c r="V29" s="874"/>
      <c r="W29" s="17">
        <f t="shared" ref="W29:W41" si="4">V29-U29</f>
        <v>0</v>
      </c>
      <c r="X29" s="20"/>
      <c r="Y29" s="20">
        <f t="shared" ref="Y29:Y35" si="5">IF(X29="ejecutado",1,0)</f>
        <v>0</v>
      </c>
      <c r="Z29" s="20"/>
      <c r="AA29" s="20"/>
    </row>
    <row r="30" spans="1:27" ht="25.5" customHeight="1" x14ac:dyDescent="0.25">
      <c r="A30" s="906"/>
      <c r="B30" s="532"/>
      <c r="C30" s="532"/>
      <c r="D30" s="532"/>
      <c r="E30" s="849"/>
      <c r="F30" s="486"/>
      <c r="G30" s="781"/>
      <c r="H30" s="842"/>
      <c r="I30" s="574"/>
      <c r="J30" s="486"/>
      <c r="K30" s="486"/>
      <c r="L30" s="876"/>
      <c r="M30" s="517"/>
      <c r="N30" s="589"/>
      <c r="O30" s="589"/>
      <c r="P30" s="517"/>
      <c r="Q30" s="866"/>
      <c r="R30" s="868"/>
      <c r="S30" s="741"/>
      <c r="T30" s="866"/>
      <c r="U30" s="741"/>
      <c r="V30" s="875"/>
      <c r="W30" s="17">
        <f t="shared" si="4"/>
        <v>0</v>
      </c>
      <c r="X30" s="20"/>
      <c r="Y30" s="20">
        <f t="shared" si="5"/>
        <v>0</v>
      </c>
      <c r="Z30" s="20"/>
      <c r="AA30" s="20"/>
    </row>
    <row r="31" spans="1:27" ht="15.75" customHeight="1" x14ac:dyDescent="0.25">
      <c r="A31" s="906"/>
      <c r="B31" s="532"/>
      <c r="C31" s="532"/>
      <c r="D31" s="532"/>
      <c r="E31" s="849"/>
      <c r="F31" s="486"/>
      <c r="G31" s="781"/>
      <c r="H31" s="842"/>
      <c r="I31" s="574"/>
      <c r="J31" s="486"/>
      <c r="K31" s="486"/>
      <c r="L31" s="876"/>
      <c r="M31" s="517"/>
      <c r="N31" s="589"/>
      <c r="O31" s="589"/>
      <c r="P31" s="517"/>
      <c r="Q31" s="865"/>
      <c r="R31" s="867"/>
      <c r="S31" s="869"/>
      <c r="T31" s="865"/>
      <c r="U31" s="864"/>
      <c r="V31" s="864"/>
      <c r="W31" s="17">
        <f t="shared" si="4"/>
        <v>0</v>
      </c>
      <c r="X31" s="20"/>
      <c r="Y31" s="20">
        <f t="shared" si="5"/>
        <v>0</v>
      </c>
      <c r="Z31" s="20"/>
      <c r="AA31" s="20"/>
    </row>
    <row r="32" spans="1:27" ht="23.25" customHeight="1" x14ac:dyDescent="0.25">
      <c r="A32" s="906"/>
      <c r="B32" s="532"/>
      <c r="C32" s="532"/>
      <c r="D32" s="532"/>
      <c r="E32" s="849"/>
      <c r="F32" s="486"/>
      <c r="G32" s="781"/>
      <c r="H32" s="842"/>
      <c r="I32" s="574"/>
      <c r="J32" s="486"/>
      <c r="K32" s="486"/>
      <c r="L32" s="876"/>
      <c r="M32" s="517"/>
      <c r="N32" s="589"/>
      <c r="O32" s="589"/>
      <c r="P32" s="517"/>
      <c r="Q32" s="866"/>
      <c r="R32" s="868"/>
      <c r="S32" s="741"/>
      <c r="T32" s="866"/>
      <c r="U32" s="741"/>
      <c r="V32" s="741"/>
      <c r="W32" s="17">
        <f t="shared" si="4"/>
        <v>0</v>
      </c>
      <c r="X32" s="20"/>
      <c r="Y32" s="20">
        <f t="shared" si="5"/>
        <v>0</v>
      </c>
      <c r="Z32" s="20"/>
      <c r="AA32" s="20"/>
    </row>
    <row r="33" spans="1:27" ht="15.75" customHeight="1" x14ac:dyDescent="0.25">
      <c r="A33" s="906"/>
      <c r="B33" s="532"/>
      <c r="C33" s="532"/>
      <c r="D33" s="532"/>
      <c r="E33" s="849"/>
      <c r="F33" s="486"/>
      <c r="G33" s="781"/>
      <c r="H33" s="842"/>
      <c r="I33" s="574"/>
      <c r="J33" s="486"/>
      <c r="K33" s="486"/>
      <c r="L33" s="876"/>
      <c r="M33" s="517"/>
      <c r="N33" s="589"/>
      <c r="O33" s="589"/>
      <c r="P33" s="517"/>
      <c r="Q33" s="865"/>
      <c r="R33" s="867"/>
      <c r="S33" s="869"/>
      <c r="T33" s="865"/>
      <c r="U33" s="864"/>
      <c r="V33" s="872"/>
      <c r="W33" s="17">
        <f t="shared" si="4"/>
        <v>0</v>
      </c>
      <c r="X33" s="20"/>
      <c r="Y33" s="20">
        <f t="shared" si="5"/>
        <v>0</v>
      </c>
      <c r="Z33" s="20"/>
      <c r="AA33" s="20"/>
    </row>
    <row r="34" spans="1:27" ht="18.75" customHeight="1" x14ac:dyDescent="0.25">
      <c r="A34" s="906"/>
      <c r="B34" s="532"/>
      <c r="C34" s="532"/>
      <c r="D34" s="532"/>
      <c r="E34" s="849"/>
      <c r="F34" s="486"/>
      <c r="G34" s="781"/>
      <c r="H34" s="842"/>
      <c r="I34" s="574"/>
      <c r="J34" s="486"/>
      <c r="K34" s="486"/>
      <c r="L34" s="876"/>
      <c r="M34" s="517"/>
      <c r="N34" s="589"/>
      <c r="O34" s="589"/>
      <c r="P34" s="517"/>
      <c r="Q34" s="870"/>
      <c r="R34" s="871"/>
      <c r="S34" s="842"/>
      <c r="T34" s="870"/>
      <c r="U34" s="842"/>
      <c r="V34" s="831"/>
      <c r="W34" s="17">
        <f t="shared" si="4"/>
        <v>0</v>
      </c>
      <c r="X34" s="20"/>
      <c r="Y34" s="20">
        <f t="shared" si="5"/>
        <v>0</v>
      </c>
      <c r="Z34" s="20"/>
      <c r="AA34" s="20"/>
    </row>
    <row r="35" spans="1:27" ht="24" customHeight="1" x14ac:dyDescent="0.25">
      <c r="A35" s="907"/>
      <c r="B35" s="485"/>
      <c r="C35" s="485"/>
      <c r="D35" s="485"/>
      <c r="E35" s="909"/>
      <c r="F35" s="486"/>
      <c r="G35" s="740"/>
      <c r="H35" s="741"/>
      <c r="I35" s="579"/>
      <c r="J35" s="486"/>
      <c r="K35" s="486"/>
      <c r="L35" s="876"/>
      <c r="M35" s="517"/>
      <c r="N35" s="589"/>
      <c r="O35" s="589"/>
      <c r="P35" s="517"/>
      <c r="Q35" s="866"/>
      <c r="R35" s="868"/>
      <c r="S35" s="741"/>
      <c r="T35" s="866"/>
      <c r="U35" s="741"/>
      <c r="V35" s="873"/>
      <c r="W35" s="17">
        <f t="shared" si="4"/>
        <v>0</v>
      </c>
      <c r="X35" s="20"/>
      <c r="Y35" s="20">
        <f t="shared" si="5"/>
        <v>0</v>
      </c>
      <c r="Z35" s="20"/>
      <c r="AA35" s="20"/>
    </row>
    <row r="36" spans="1:27" ht="15.75" customHeight="1" x14ac:dyDescent="0.25">
      <c r="A36" s="859"/>
      <c r="B36" s="862"/>
      <c r="C36" s="763"/>
      <c r="D36" s="763"/>
      <c r="E36" s="863"/>
      <c r="F36" s="763"/>
      <c r="G36" s="766"/>
      <c r="H36" s="859"/>
      <c r="I36" s="763"/>
      <c r="J36" s="763"/>
      <c r="K36" s="763"/>
      <c r="L36" s="763"/>
      <c r="M36" s="766"/>
      <c r="N36" s="861"/>
      <c r="O36" s="861"/>
      <c r="P36" s="763"/>
      <c r="Q36" s="859"/>
      <c r="R36" s="158"/>
      <c r="S36" s="16"/>
      <c r="T36" s="159"/>
      <c r="U36" s="160"/>
      <c r="V36" s="160"/>
      <c r="W36" s="18">
        <f t="shared" si="4"/>
        <v>0</v>
      </c>
      <c r="X36" s="16"/>
      <c r="Y36" s="16"/>
      <c r="Z36" s="16"/>
      <c r="AA36" s="16"/>
    </row>
    <row r="37" spans="1:27" ht="15.75" customHeight="1" x14ac:dyDescent="0.25">
      <c r="A37" s="859"/>
      <c r="B37" s="862"/>
      <c r="C37" s="763"/>
      <c r="D37" s="763"/>
      <c r="E37" s="863"/>
      <c r="F37" s="763"/>
      <c r="G37" s="860"/>
      <c r="H37" s="859"/>
      <c r="I37" s="763"/>
      <c r="J37" s="763"/>
      <c r="K37" s="763"/>
      <c r="L37" s="763"/>
      <c r="M37" s="860"/>
      <c r="N37" s="860"/>
      <c r="O37" s="860"/>
      <c r="P37" s="763"/>
      <c r="Q37" s="859"/>
      <c r="R37" s="158"/>
      <c r="S37" s="16"/>
      <c r="T37" s="159"/>
      <c r="U37" s="160"/>
      <c r="V37" s="160"/>
      <c r="W37" s="18">
        <f t="shared" si="4"/>
        <v>0</v>
      </c>
      <c r="X37" s="16"/>
      <c r="Y37" s="16"/>
      <c r="Z37" s="16"/>
      <c r="AA37" s="16"/>
    </row>
    <row r="38" spans="1:27" ht="15.75" customHeight="1" x14ac:dyDescent="0.25">
      <c r="A38" s="859"/>
      <c r="B38" s="862"/>
      <c r="C38" s="763"/>
      <c r="D38" s="763"/>
      <c r="E38" s="863"/>
      <c r="F38" s="763"/>
      <c r="G38" s="860"/>
      <c r="H38" s="859"/>
      <c r="I38" s="763"/>
      <c r="J38" s="763"/>
      <c r="K38" s="763"/>
      <c r="L38" s="763"/>
      <c r="M38" s="860"/>
      <c r="N38" s="860"/>
      <c r="O38" s="860"/>
      <c r="P38" s="763"/>
      <c r="Q38" s="859"/>
      <c r="R38" s="158"/>
      <c r="S38" s="16"/>
      <c r="T38" s="159"/>
      <c r="U38" s="160"/>
      <c r="V38" s="160"/>
      <c r="W38" s="18">
        <f t="shared" si="4"/>
        <v>0</v>
      </c>
      <c r="X38" s="16"/>
      <c r="Y38" s="16"/>
      <c r="Z38" s="16"/>
      <c r="AA38" s="16"/>
    </row>
    <row r="39" spans="1:27" ht="15.75" customHeight="1" x14ac:dyDescent="0.25">
      <c r="A39" s="859"/>
      <c r="B39" s="862"/>
      <c r="C39" s="763"/>
      <c r="D39" s="763"/>
      <c r="E39" s="863"/>
      <c r="F39" s="763"/>
      <c r="G39" s="860"/>
      <c r="H39" s="859"/>
      <c r="I39" s="763"/>
      <c r="J39" s="763"/>
      <c r="K39" s="763"/>
      <c r="L39" s="763"/>
      <c r="M39" s="860"/>
      <c r="N39" s="860"/>
      <c r="O39" s="860"/>
      <c r="P39" s="763"/>
      <c r="Q39" s="859"/>
      <c r="R39" s="158"/>
      <c r="S39" s="16"/>
      <c r="T39" s="159"/>
      <c r="U39" s="160"/>
      <c r="V39" s="160"/>
      <c r="W39" s="18">
        <f t="shared" si="4"/>
        <v>0</v>
      </c>
      <c r="X39" s="16"/>
      <c r="Y39" s="16"/>
      <c r="Z39" s="16"/>
      <c r="AA39" s="16"/>
    </row>
    <row r="40" spans="1:27" ht="15.75" customHeight="1" x14ac:dyDescent="0.25">
      <c r="A40" s="859"/>
      <c r="B40" s="862"/>
      <c r="C40" s="763"/>
      <c r="D40" s="763"/>
      <c r="E40" s="863"/>
      <c r="F40" s="763"/>
      <c r="G40" s="860"/>
      <c r="H40" s="859"/>
      <c r="I40" s="763"/>
      <c r="J40" s="763"/>
      <c r="K40" s="763"/>
      <c r="L40" s="763"/>
      <c r="M40" s="860"/>
      <c r="N40" s="860"/>
      <c r="O40" s="860"/>
      <c r="P40" s="763"/>
      <c r="Q40" s="859"/>
      <c r="S40" s="16"/>
      <c r="T40" s="159"/>
      <c r="U40" s="160"/>
      <c r="V40" s="160"/>
      <c r="W40" s="18">
        <f t="shared" si="4"/>
        <v>0</v>
      </c>
      <c r="X40" s="16"/>
      <c r="Y40" s="16"/>
      <c r="Z40" s="16"/>
      <c r="AA40" s="16"/>
    </row>
    <row r="41" spans="1:27" ht="15.75" customHeight="1" x14ac:dyDescent="0.25">
      <c r="A41" s="859"/>
      <c r="B41" s="862"/>
      <c r="C41" s="763"/>
      <c r="D41" s="763"/>
      <c r="E41" s="863"/>
      <c r="F41" s="763"/>
      <c r="G41" s="860"/>
      <c r="H41" s="859"/>
      <c r="I41" s="763"/>
      <c r="J41" s="763"/>
      <c r="K41" s="763"/>
      <c r="L41" s="763"/>
      <c r="M41" s="766"/>
      <c r="N41" s="859"/>
      <c r="O41" s="859"/>
      <c r="P41" s="859"/>
      <c r="Q41" s="859"/>
      <c r="R41" s="158"/>
      <c r="S41" s="16"/>
      <c r="T41" s="16"/>
      <c r="U41" s="16"/>
      <c r="V41" s="16"/>
      <c r="W41" s="18">
        <f t="shared" si="4"/>
        <v>0</v>
      </c>
      <c r="X41" s="16"/>
      <c r="Y41" s="16"/>
      <c r="Z41" s="16"/>
      <c r="AA41" s="16"/>
    </row>
    <row r="42" spans="1:27" ht="15.75" customHeight="1" x14ac:dyDescent="0.25">
      <c r="A42" s="859"/>
      <c r="B42" s="862"/>
      <c r="C42" s="763"/>
      <c r="D42" s="763"/>
      <c r="E42" s="863"/>
      <c r="F42" s="763"/>
      <c r="G42" s="860"/>
      <c r="H42" s="859"/>
      <c r="I42" s="763"/>
      <c r="J42" s="763"/>
      <c r="K42" s="763"/>
      <c r="L42" s="763"/>
      <c r="M42" s="766"/>
      <c r="N42" s="859"/>
      <c r="O42" s="859"/>
      <c r="P42" s="859"/>
      <c r="Q42" s="859"/>
      <c r="R42" s="158"/>
      <c r="S42" s="16"/>
      <c r="T42" s="16"/>
      <c r="U42" s="16"/>
      <c r="V42" s="16"/>
      <c r="W42" s="18"/>
      <c r="X42" s="16"/>
      <c r="Y42" s="16"/>
      <c r="Z42" s="16"/>
      <c r="AA42" s="16"/>
    </row>
    <row r="43" spans="1:27" ht="15.75" customHeight="1" x14ac:dyDescent="0.25">
      <c r="A43" s="859"/>
      <c r="B43" s="862"/>
      <c r="C43" s="763"/>
      <c r="D43" s="763"/>
      <c r="E43" s="863"/>
      <c r="F43" s="763"/>
      <c r="G43" s="860"/>
      <c r="H43" s="859"/>
      <c r="I43" s="763"/>
      <c r="J43" s="763"/>
      <c r="K43" s="763"/>
      <c r="L43" s="763"/>
      <c r="M43" s="860"/>
      <c r="N43" s="859"/>
      <c r="O43" s="859"/>
      <c r="P43" s="859"/>
      <c r="Q43" s="859"/>
      <c r="R43" s="158"/>
      <c r="S43" s="16"/>
      <c r="T43" s="16"/>
      <c r="U43" s="16"/>
      <c r="V43" s="16"/>
      <c r="W43" s="18">
        <f t="shared" ref="W43:W49" si="6">V43-U43</f>
        <v>0</v>
      </c>
      <c r="X43" s="16"/>
      <c r="Y43" s="16"/>
      <c r="Z43" s="16"/>
      <c r="AA43" s="16"/>
    </row>
    <row r="44" spans="1:27" ht="15.75" customHeight="1" x14ac:dyDescent="0.25">
      <c r="A44" s="859"/>
      <c r="B44" s="862"/>
      <c r="C44" s="763"/>
      <c r="D44" s="763"/>
      <c r="E44" s="863"/>
      <c r="F44" s="763"/>
      <c r="G44" s="860"/>
      <c r="H44" s="859"/>
      <c r="I44" s="763"/>
      <c r="J44" s="763"/>
      <c r="K44" s="763"/>
      <c r="L44" s="763"/>
      <c r="M44" s="860"/>
      <c r="N44" s="859"/>
      <c r="O44" s="859"/>
      <c r="P44" s="859"/>
      <c r="Q44" s="859"/>
      <c r="S44" s="16"/>
      <c r="T44" s="16"/>
      <c r="U44" s="16"/>
      <c r="V44" s="16"/>
      <c r="W44" s="18">
        <f t="shared" si="6"/>
        <v>0</v>
      </c>
      <c r="X44" s="16"/>
      <c r="Y44" s="16"/>
      <c r="Z44" s="16"/>
      <c r="AA44" s="16"/>
    </row>
    <row r="45" spans="1:27" ht="15.75" customHeight="1" x14ac:dyDescent="0.25">
      <c r="A45" s="859"/>
      <c r="B45" s="862"/>
      <c r="C45" s="763"/>
      <c r="D45" s="763"/>
      <c r="E45" s="863"/>
      <c r="F45" s="763"/>
      <c r="G45" s="860"/>
      <c r="H45" s="859"/>
      <c r="I45" s="763"/>
      <c r="J45" s="763"/>
      <c r="K45" s="763"/>
      <c r="L45" s="763"/>
      <c r="M45" s="860"/>
      <c r="N45" s="859"/>
      <c r="O45" s="859"/>
      <c r="P45" s="859"/>
      <c r="Q45" s="859"/>
      <c r="S45" s="16"/>
      <c r="T45" s="16"/>
      <c r="U45" s="16"/>
      <c r="V45" s="16"/>
      <c r="W45" s="18">
        <f t="shared" si="6"/>
        <v>0</v>
      </c>
      <c r="X45" s="16"/>
      <c r="Y45" s="16"/>
      <c r="Z45" s="16"/>
      <c r="AA45" s="16"/>
    </row>
    <row r="46" spans="1:27" ht="15.75" customHeight="1" x14ac:dyDescent="0.25">
      <c r="A46" s="859"/>
      <c r="B46" s="862"/>
      <c r="C46" s="763"/>
      <c r="D46" s="763"/>
      <c r="E46" s="863"/>
      <c r="F46" s="763"/>
      <c r="G46" s="860"/>
      <c r="H46" s="859"/>
      <c r="I46" s="763"/>
      <c r="J46" s="763"/>
      <c r="K46" s="763"/>
      <c r="L46" s="763"/>
      <c r="M46" s="860"/>
      <c r="N46" s="859"/>
      <c r="O46" s="859"/>
      <c r="P46" s="859"/>
      <c r="Q46" s="859"/>
      <c r="S46" s="16"/>
      <c r="T46" s="16"/>
      <c r="U46" s="16"/>
      <c r="V46" s="16"/>
      <c r="W46" s="18">
        <f t="shared" si="6"/>
        <v>0</v>
      </c>
      <c r="X46" s="16"/>
      <c r="Y46" s="16"/>
      <c r="Z46" s="16"/>
      <c r="AA46" s="16"/>
    </row>
    <row r="47" spans="1:27" ht="15.75" customHeight="1" x14ac:dyDescent="0.25">
      <c r="A47" s="859"/>
      <c r="B47" s="862"/>
      <c r="C47" s="763"/>
      <c r="D47" s="763"/>
      <c r="E47" s="863"/>
      <c r="F47" s="763"/>
      <c r="G47" s="860"/>
      <c r="H47" s="859"/>
      <c r="I47" s="763"/>
      <c r="J47" s="763"/>
      <c r="K47" s="763"/>
      <c r="L47" s="763"/>
      <c r="M47" s="860"/>
      <c r="N47" s="859"/>
      <c r="O47" s="859"/>
      <c r="P47" s="859"/>
      <c r="Q47" s="859"/>
      <c r="S47" s="16"/>
      <c r="T47" s="16"/>
      <c r="U47" s="16"/>
      <c r="V47" s="16"/>
      <c r="W47" s="18">
        <f t="shared" si="6"/>
        <v>0</v>
      </c>
      <c r="X47" s="16"/>
      <c r="Y47" s="16"/>
      <c r="Z47" s="16"/>
      <c r="AA47" s="16"/>
    </row>
    <row r="48" spans="1:27" ht="15.75" customHeight="1" x14ac:dyDescent="0.25">
      <c r="A48" s="859"/>
      <c r="B48" s="862"/>
      <c r="C48" s="763"/>
      <c r="D48" s="763"/>
      <c r="E48" s="863"/>
      <c r="F48" s="763"/>
      <c r="G48" s="860"/>
      <c r="H48" s="859"/>
      <c r="I48" s="763"/>
      <c r="J48" s="763"/>
      <c r="K48" s="763"/>
      <c r="L48" s="763"/>
      <c r="M48" s="860"/>
      <c r="N48" s="859"/>
      <c r="O48" s="859"/>
      <c r="P48" s="859"/>
      <c r="Q48" s="859"/>
      <c r="S48" s="16"/>
      <c r="T48" s="16"/>
      <c r="U48" s="16"/>
      <c r="V48" s="16"/>
      <c r="W48" s="18">
        <f t="shared" si="6"/>
        <v>0</v>
      </c>
      <c r="X48" s="16"/>
      <c r="Y48" s="16"/>
      <c r="Z48" s="16"/>
      <c r="AA48" s="16"/>
    </row>
    <row r="49" spans="1:27" ht="15.75" customHeight="1" x14ac:dyDescent="0.25">
      <c r="A49" s="859"/>
      <c r="B49" s="862"/>
      <c r="C49" s="763"/>
      <c r="D49" s="763"/>
      <c r="E49" s="863"/>
      <c r="F49" s="763"/>
      <c r="G49" s="860"/>
      <c r="H49" s="859"/>
      <c r="I49" s="763"/>
      <c r="J49" s="763"/>
      <c r="K49" s="763"/>
      <c r="L49" s="763"/>
      <c r="M49" s="860"/>
      <c r="N49" s="859"/>
      <c r="O49" s="859"/>
      <c r="P49" s="859"/>
      <c r="Q49" s="859"/>
      <c r="S49" s="16"/>
      <c r="T49" s="16"/>
      <c r="U49" s="16"/>
      <c r="V49" s="16"/>
      <c r="W49" s="18">
        <f t="shared" si="6"/>
        <v>0</v>
      </c>
      <c r="X49" s="16"/>
      <c r="Y49" s="16"/>
      <c r="Z49" s="16"/>
      <c r="AA49" s="16"/>
    </row>
    <row r="50" spans="1:27" ht="15.75" customHeight="1" x14ac:dyDescent="0.25">
      <c r="A50" s="859"/>
      <c r="B50" s="862"/>
      <c r="C50" s="763"/>
      <c r="D50" s="763"/>
      <c r="E50" s="863"/>
      <c r="F50" s="763"/>
      <c r="G50" s="766"/>
      <c r="H50" s="859"/>
      <c r="I50" s="763"/>
      <c r="J50" s="763"/>
      <c r="K50" s="763"/>
      <c r="L50" s="763"/>
      <c r="M50" s="766"/>
      <c r="N50" s="861"/>
      <c r="O50" s="861"/>
      <c r="P50" s="763"/>
      <c r="Q50" s="859"/>
      <c r="R50" s="158"/>
      <c r="S50" s="16"/>
      <c r="T50" s="159"/>
      <c r="U50" s="160"/>
      <c r="V50" s="160"/>
      <c r="W50" s="18"/>
      <c r="X50" s="16"/>
      <c r="Y50" s="16"/>
      <c r="Z50" s="16"/>
      <c r="AA50" s="16"/>
    </row>
    <row r="51" spans="1:27" ht="15.75" customHeight="1" x14ac:dyDescent="0.25">
      <c r="A51" s="859"/>
      <c r="B51" s="862"/>
      <c r="C51" s="763"/>
      <c r="D51" s="763"/>
      <c r="E51" s="863"/>
      <c r="F51" s="763"/>
      <c r="G51" s="860"/>
      <c r="H51" s="859"/>
      <c r="I51" s="763"/>
      <c r="J51" s="763"/>
      <c r="K51" s="763"/>
      <c r="L51" s="763"/>
      <c r="M51" s="860"/>
      <c r="N51" s="860"/>
      <c r="O51" s="860"/>
      <c r="P51" s="763"/>
      <c r="Q51" s="859"/>
      <c r="R51" s="158"/>
      <c r="S51" s="16"/>
      <c r="T51" s="159"/>
      <c r="U51" s="160"/>
      <c r="V51" s="160"/>
      <c r="W51" s="18"/>
      <c r="X51" s="16"/>
      <c r="Y51" s="16"/>
      <c r="Z51" s="16"/>
      <c r="AA51" s="16"/>
    </row>
    <row r="52" spans="1:27" ht="15.75" customHeight="1" x14ac:dyDescent="0.25">
      <c r="A52" s="859"/>
      <c r="B52" s="862"/>
      <c r="C52" s="763"/>
      <c r="D52" s="763"/>
      <c r="E52" s="863"/>
      <c r="F52" s="763"/>
      <c r="G52" s="860"/>
      <c r="H52" s="859"/>
      <c r="I52" s="763"/>
      <c r="J52" s="763"/>
      <c r="K52" s="763"/>
      <c r="L52" s="763"/>
      <c r="M52" s="860"/>
      <c r="N52" s="860"/>
      <c r="O52" s="860"/>
      <c r="P52" s="763"/>
      <c r="Q52" s="859"/>
      <c r="R52" s="158"/>
      <c r="S52" s="16"/>
      <c r="T52" s="159"/>
      <c r="U52" s="160"/>
      <c r="V52" s="160"/>
      <c r="W52" s="18"/>
      <c r="X52" s="16"/>
      <c r="Y52" s="16"/>
      <c r="Z52" s="16"/>
      <c r="AA52" s="16"/>
    </row>
    <row r="53" spans="1:27" ht="15.75" customHeight="1" x14ac:dyDescent="0.25">
      <c r="A53" s="859"/>
      <c r="B53" s="862"/>
      <c r="C53" s="763"/>
      <c r="D53" s="763"/>
      <c r="E53" s="863"/>
      <c r="F53" s="763"/>
      <c r="G53" s="860"/>
      <c r="H53" s="859"/>
      <c r="I53" s="763"/>
      <c r="J53" s="763"/>
      <c r="K53" s="763"/>
      <c r="L53" s="763"/>
      <c r="M53" s="860"/>
      <c r="N53" s="860"/>
      <c r="O53" s="860"/>
      <c r="P53" s="763"/>
      <c r="Q53" s="859"/>
      <c r="R53" s="158"/>
      <c r="S53" s="16"/>
      <c r="T53" s="159"/>
      <c r="U53" s="160"/>
      <c r="V53" s="160"/>
      <c r="W53" s="18"/>
      <c r="X53" s="16"/>
      <c r="Y53" s="16"/>
      <c r="Z53" s="16"/>
      <c r="AA53" s="16"/>
    </row>
    <row r="54" spans="1:27" ht="15.75" customHeight="1" x14ac:dyDescent="0.25">
      <c r="A54" s="859"/>
      <c r="B54" s="862"/>
      <c r="C54" s="763"/>
      <c r="D54" s="763"/>
      <c r="E54" s="863"/>
      <c r="F54" s="763"/>
      <c r="G54" s="860"/>
      <c r="H54" s="859"/>
      <c r="I54" s="763"/>
      <c r="J54" s="763"/>
      <c r="K54" s="763"/>
      <c r="L54" s="763"/>
      <c r="M54" s="860"/>
      <c r="N54" s="860"/>
      <c r="O54" s="860"/>
      <c r="P54" s="763"/>
      <c r="Q54" s="859"/>
      <c r="S54" s="16"/>
      <c r="T54" s="159"/>
      <c r="U54" s="160"/>
      <c r="V54" s="160"/>
      <c r="W54" s="18"/>
      <c r="X54" s="16"/>
      <c r="Y54" s="16"/>
      <c r="Z54" s="16"/>
      <c r="AA54" s="16"/>
    </row>
    <row r="55" spans="1:27" ht="15.75" customHeight="1" x14ac:dyDescent="0.25">
      <c r="A55" s="859"/>
      <c r="B55" s="862"/>
      <c r="C55" s="763"/>
      <c r="D55" s="763"/>
      <c r="E55" s="863"/>
      <c r="F55" s="763"/>
      <c r="G55" s="860"/>
      <c r="H55" s="859"/>
      <c r="I55" s="763"/>
      <c r="J55" s="763"/>
      <c r="K55" s="763"/>
      <c r="L55" s="763"/>
      <c r="M55" s="766"/>
      <c r="N55" s="859"/>
      <c r="O55" s="859"/>
      <c r="P55" s="859"/>
      <c r="Q55" s="859"/>
      <c r="R55" s="158"/>
      <c r="S55" s="16"/>
      <c r="T55" s="16"/>
      <c r="U55" s="16"/>
      <c r="V55" s="16"/>
      <c r="W55" s="18"/>
      <c r="X55" s="16"/>
      <c r="Y55" s="16"/>
      <c r="Z55" s="16"/>
      <c r="AA55" s="16"/>
    </row>
    <row r="56" spans="1:27" ht="2.25" customHeight="1" x14ac:dyDescent="0.25">
      <c r="A56" s="859"/>
      <c r="B56" s="862"/>
      <c r="C56" s="763"/>
      <c r="D56" s="763"/>
      <c r="E56" s="863"/>
      <c r="F56" s="763"/>
      <c r="G56" s="860"/>
      <c r="H56" s="859"/>
      <c r="I56" s="763"/>
      <c r="J56" s="763"/>
      <c r="K56" s="763"/>
      <c r="L56" s="763"/>
      <c r="M56" s="766"/>
      <c r="N56" s="859"/>
      <c r="O56" s="859"/>
      <c r="P56" s="859"/>
      <c r="Q56" s="859"/>
      <c r="R56" s="158"/>
      <c r="S56" s="16"/>
      <c r="T56" s="16"/>
      <c r="U56" s="16"/>
      <c r="V56" s="16"/>
      <c r="W56" s="18"/>
      <c r="X56" s="16"/>
      <c r="Y56" s="16"/>
      <c r="Z56" s="16"/>
      <c r="AA56" s="16"/>
    </row>
    <row r="57" spans="1:27" ht="15.75" hidden="1" customHeight="1" x14ac:dyDescent="0.25">
      <c r="A57" s="859"/>
      <c r="B57" s="862"/>
      <c r="C57" s="763"/>
      <c r="D57" s="763"/>
      <c r="E57" s="863"/>
      <c r="F57" s="763"/>
      <c r="G57" s="860"/>
      <c r="H57" s="859"/>
      <c r="I57" s="763"/>
      <c r="J57" s="763"/>
      <c r="K57" s="763"/>
      <c r="L57" s="763"/>
      <c r="M57" s="860"/>
      <c r="N57" s="859"/>
      <c r="O57" s="859"/>
      <c r="P57" s="859"/>
      <c r="Q57" s="859"/>
      <c r="R57" s="158"/>
      <c r="S57" s="16"/>
      <c r="T57" s="16"/>
      <c r="U57" s="16"/>
      <c r="V57" s="16"/>
      <c r="W57" s="18"/>
      <c r="X57" s="16"/>
      <c r="Y57" s="16"/>
      <c r="Z57" s="16"/>
      <c r="AA57" s="16"/>
    </row>
    <row r="58" spans="1:27" ht="15.75" hidden="1" customHeight="1" x14ac:dyDescent="0.25">
      <c r="A58" s="859"/>
      <c r="B58" s="862"/>
      <c r="C58" s="763"/>
      <c r="D58" s="763"/>
      <c r="E58" s="863"/>
      <c r="F58" s="763"/>
      <c r="G58" s="860"/>
      <c r="H58" s="859"/>
      <c r="I58" s="763"/>
      <c r="J58" s="763"/>
      <c r="K58" s="763"/>
      <c r="L58" s="763"/>
      <c r="M58" s="860"/>
      <c r="N58" s="859"/>
      <c r="O58" s="859"/>
      <c r="P58" s="859"/>
      <c r="Q58" s="859"/>
      <c r="S58" s="16"/>
      <c r="T58" s="16"/>
      <c r="U58" s="16"/>
      <c r="V58" s="16"/>
      <c r="W58" s="18"/>
      <c r="X58" s="16"/>
      <c r="Y58" s="16"/>
      <c r="Z58" s="16"/>
      <c r="AA58" s="16"/>
    </row>
    <row r="59" spans="1:27" ht="15.75" hidden="1" customHeight="1" x14ac:dyDescent="0.25">
      <c r="A59" s="859"/>
      <c r="B59" s="862"/>
      <c r="C59" s="763"/>
      <c r="D59" s="763"/>
      <c r="E59" s="863"/>
      <c r="F59" s="763"/>
      <c r="G59" s="860"/>
      <c r="H59" s="859"/>
      <c r="I59" s="763"/>
      <c r="J59" s="763"/>
      <c r="K59" s="763"/>
      <c r="L59" s="763"/>
      <c r="M59" s="860"/>
      <c r="N59" s="859"/>
      <c r="O59" s="859"/>
      <c r="P59" s="859"/>
      <c r="Q59" s="859"/>
      <c r="S59" s="16"/>
      <c r="T59" s="16"/>
      <c r="U59" s="16"/>
      <c r="V59" s="16"/>
      <c r="W59" s="18"/>
      <c r="X59" s="16"/>
      <c r="Y59" s="16"/>
      <c r="Z59" s="16"/>
      <c r="AA59" s="16"/>
    </row>
    <row r="60" spans="1:27" ht="15.75" hidden="1" customHeight="1" x14ac:dyDescent="0.25">
      <c r="A60" s="859"/>
      <c r="B60" s="862"/>
      <c r="C60" s="763"/>
      <c r="D60" s="763"/>
      <c r="E60" s="863"/>
      <c r="F60" s="763"/>
      <c r="G60" s="860"/>
      <c r="H60" s="859"/>
      <c r="I60" s="763"/>
      <c r="J60" s="763"/>
      <c r="K60" s="763"/>
      <c r="L60" s="763"/>
      <c r="M60" s="860"/>
      <c r="N60" s="859"/>
      <c r="O60" s="859"/>
      <c r="P60" s="859"/>
      <c r="Q60" s="859"/>
      <c r="S60" s="16"/>
      <c r="T60" s="16"/>
      <c r="U60" s="16"/>
      <c r="V60" s="16"/>
      <c r="W60" s="18"/>
      <c r="X60" s="16"/>
      <c r="Y60" s="16"/>
      <c r="Z60" s="16"/>
      <c r="AA60" s="16"/>
    </row>
    <row r="61" spans="1:27" ht="15.75" hidden="1" customHeight="1" x14ac:dyDescent="0.25">
      <c r="A61" s="859"/>
      <c r="B61" s="862"/>
      <c r="C61" s="763"/>
      <c r="D61" s="763"/>
      <c r="E61" s="863"/>
      <c r="F61" s="763"/>
      <c r="G61" s="860"/>
      <c r="H61" s="859"/>
      <c r="I61" s="763"/>
      <c r="J61" s="763"/>
      <c r="K61" s="763"/>
      <c r="L61" s="763"/>
      <c r="M61" s="860"/>
      <c r="N61" s="859"/>
      <c r="O61" s="859"/>
      <c r="P61" s="859"/>
      <c r="Q61" s="859"/>
      <c r="S61" s="16"/>
      <c r="T61" s="16"/>
      <c r="U61" s="16"/>
      <c r="V61" s="16"/>
      <c r="W61" s="18"/>
      <c r="X61" s="16"/>
      <c r="Y61" s="16"/>
      <c r="Z61" s="16"/>
      <c r="AA61" s="16"/>
    </row>
    <row r="62" spans="1:27" ht="15.75" hidden="1" customHeight="1" x14ac:dyDescent="0.25">
      <c r="A62" s="859"/>
      <c r="B62" s="862"/>
      <c r="C62" s="763"/>
      <c r="D62" s="763"/>
      <c r="E62" s="863"/>
      <c r="F62" s="763"/>
      <c r="G62" s="860"/>
      <c r="H62" s="859"/>
      <c r="I62" s="763"/>
      <c r="J62" s="763"/>
      <c r="K62" s="763"/>
      <c r="L62" s="763"/>
      <c r="M62" s="860"/>
      <c r="N62" s="859"/>
      <c r="O62" s="859"/>
      <c r="P62" s="859"/>
      <c r="Q62" s="859"/>
      <c r="S62" s="16"/>
      <c r="T62" s="16"/>
      <c r="U62" s="16"/>
      <c r="V62" s="16"/>
      <c r="W62" s="18"/>
      <c r="X62" s="16"/>
      <c r="Y62" s="16"/>
      <c r="Z62" s="16"/>
      <c r="AA62" s="16"/>
    </row>
    <row r="63" spans="1:27" ht="15.75" hidden="1" customHeight="1" x14ac:dyDescent="0.25">
      <c r="A63" s="859"/>
      <c r="B63" s="862"/>
      <c r="C63" s="763"/>
      <c r="D63" s="763"/>
      <c r="E63" s="863"/>
      <c r="F63" s="763"/>
      <c r="G63" s="860"/>
      <c r="H63" s="859"/>
      <c r="I63" s="763"/>
      <c r="J63" s="763"/>
      <c r="K63" s="763"/>
      <c r="L63" s="763"/>
      <c r="M63" s="860"/>
      <c r="N63" s="859"/>
      <c r="O63" s="859"/>
      <c r="P63" s="859"/>
      <c r="Q63" s="859"/>
      <c r="S63" s="16"/>
      <c r="T63" s="16"/>
      <c r="U63" s="16"/>
      <c r="V63" s="16"/>
      <c r="W63" s="18"/>
      <c r="X63" s="16"/>
      <c r="Y63" s="16"/>
      <c r="Z63" s="16"/>
      <c r="AA63" s="16"/>
    </row>
    <row r="64" spans="1:27" ht="15.75" customHeight="1" x14ac:dyDescent="0.25">
      <c r="A64" s="859"/>
      <c r="B64" s="862"/>
      <c r="C64" s="763"/>
      <c r="D64" s="763"/>
      <c r="E64" s="863"/>
      <c r="F64" s="763"/>
      <c r="G64" s="766"/>
      <c r="H64" s="859"/>
      <c r="I64" s="763"/>
      <c r="J64" s="763"/>
      <c r="K64" s="763"/>
      <c r="L64" s="763"/>
      <c r="M64" s="766"/>
      <c r="N64" s="861"/>
      <c r="O64" s="861"/>
      <c r="P64" s="763"/>
      <c r="Q64" s="859"/>
      <c r="R64" s="158"/>
      <c r="S64" s="16"/>
      <c r="T64" s="159"/>
      <c r="U64" s="160"/>
      <c r="V64" s="160"/>
      <c r="W64" s="18"/>
      <c r="X64" s="16"/>
      <c r="Y64" s="16"/>
      <c r="Z64" s="16"/>
      <c r="AA64" s="16"/>
    </row>
    <row r="65" spans="1:27" ht="15.75" customHeight="1" x14ac:dyDescent="0.25">
      <c r="A65" s="859"/>
      <c r="B65" s="862"/>
      <c r="C65" s="763"/>
      <c r="D65" s="763"/>
      <c r="E65" s="863"/>
      <c r="F65" s="763"/>
      <c r="G65" s="860"/>
      <c r="H65" s="859"/>
      <c r="I65" s="763"/>
      <c r="J65" s="763"/>
      <c r="K65" s="763"/>
      <c r="L65" s="763"/>
      <c r="M65" s="860"/>
      <c r="N65" s="860"/>
      <c r="O65" s="860"/>
      <c r="P65" s="763"/>
      <c r="Q65" s="859"/>
      <c r="R65" s="158"/>
      <c r="S65" s="16"/>
      <c r="T65" s="159"/>
      <c r="U65" s="160"/>
      <c r="V65" s="160"/>
      <c r="W65" s="18"/>
      <c r="X65" s="16"/>
      <c r="Y65" s="16"/>
      <c r="Z65" s="16"/>
      <c r="AA65" s="16"/>
    </row>
    <row r="66" spans="1:27" ht="15.75" customHeight="1" x14ac:dyDescent="0.25">
      <c r="A66" s="859"/>
      <c r="B66" s="862"/>
      <c r="C66" s="763"/>
      <c r="D66" s="763"/>
      <c r="E66" s="863"/>
      <c r="F66" s="763"/>
      <c r="G66" s="860"/>
      <c r="H66" s="859"/>
      <c r="I66" s="763"/>
      <c r="J66" s="763"/>
      <c r="K66" s="763"/>
      <c r="L66" s="763"/>
      <c r="M66" s="860"/>
      <c r="N66" s="860"/>
      <c r="O66" s="860"/>
      <c r="P66" s="763"/>
      <c r="Q66" s="859"/>
      <c r="R66" s="158"/>
      <c r="S66" s="16"/>
      <c r="T66" s="159"/>
      <c r="U66" s="160"/>
      <c r="V66" s="160"/>
      <c r="W66" s="18"/>
      <c r="X66" s="16"/>
      <c r="Y66" s="16"/>
      <c r="Z66" s="16"/>
      <c r="AA66" s="16"/>
    </row>
    <row r="67" spans="1:27" ht="15.75" customHeight="1" x14ac:dyDescent="0.25">
      <c r="A67" s="859"/>
      <c r="B67" s="862"/>
      <c r="C67" s="763"/>
      <c r="D67" s="763"/>
      <c r="E67" s="863"/>
      <c r="F67" s="763"/>
      <c r="G67" s="860"/>
      <c r="H67" s="859"/>
      <c r="I67" s="763"/>
      <c r="J67" s="763"/>
      <c r="K67" s="763"/>
      <c r="L67" s="763"/>
      <c r="M67" s="860"/>
      <c r="N67" s="860"/>
      <c r="O67" s="860"/>
      <c r="P67" s="763"/>
      <c r="Q67" s="859"/>
      <c r="R67" s="158"/>
      <c r="S67" s="16"/>
      <c r="T67" s="159"/>
      <c r="U67" s="160"/>
      <c r="V67" s="160"/>
      <c r="W67" s="18"/>
      <c r="X67" s="16"/>
      <c r="Y67" s="16"/>
      <c r="Z67" s="16"/>
      <c r="AA67" s="16"/>
    </row>
    <row r="68" spans="1:27" ht="15.75" customHeight="1" x14ac:dyDescent="0.25">
      <c r="A68" s="859"/>
      <c r="B68" s="862"/>
      <c r="C68" s="763"/>
      <c r="D68" s="763"/>
      <c r="E68" s="863"/>
      <c r="F68" s="763"/>
      <c r="G68" s="860"/>
      <c r="H68" s="859"/>
      <c r="I68" s="763"/>
      <c r="J68" s="763"/>
      <c r="K68" s="763"/>
      <c r="L68" s="763"/>
      <c r="M68" s="860"/>
      <c r="N68" s="860"/>
      <c r="O68" s="860"/>
      <c r="P68" s="763"/>
      <c r="Q68" s="859"/>
      <c r="S68" s="16"/>
      <c r="T68" s="159"/>
      <c r="U68" s="160"/>
      <c r="V68" s="160"/>
      <c r="W68" s="18"/>
      <c r="X68" s="16"/>
      <c r="Y68" s="16"/>
      <c r="Z68" s="16"/>
      <c r="AA68" s="16"/>
    </row>
    <row r="69" spans="1:27" ht="15.75" customHeight="1" x14ac:dyDescent="0.25">
      <c r="A69" s="859"/>
      <c r="B69" s="862"/>
      <c r="C69" s="763"/>
      <c r="D69" s="763"/>
      <c r="E69" s="863"/>
      <c r="F69" s="763"/>
      <c r="G69" s="860"/>
      <c r="H69" s="859"/>
      <c r="I69" s="763"/>
      <c r="J69" s="763"/>
      <c r="K69" s="763"/>
      <c r="L69" s="763"/>
      <c r="M69" s="766"/>
      <c r="N69" s="859"/>
      <c r="O69" s="859"/>
      <c r="P69" s="859"/>
      <c r="Q69" s="859"/>
      <c r="R69" s="158"/>
      <c r="S69" s="16"/>
      <c r="T69" s="16"/>
      <c r="U69" s="16"/>
      <c r="V69" s="16"/>
      <c r="W69" s="18"/>
      <c r="X69" s="16"/>
      <c r="Y69" s="16"/>
      <c r="Z69" s="16"/>
      <c r="AA69" s="16"/>
    </row>
    <row r="70" spans="1:27" ht="15.75" customHeight="1" x14ac:dyDescent="0.25">
      <c r="A70" s="859"/>
      <c r="B70" s="862"/>
      <c r="C70" s="763"/>
      <c r="D70" s="763"/>
      <c r="E70" s="863"/>
      <c r="F70" s="763"/>
      <c r="G70" s="860"/>
      <c r="H70" s="859"/>
      <c r="I70" s="763"/>
      <c r="J70" s="763"/>
      <c r="K70" s="763"/>
      <c r="L70" s="763"/>
      <c r="M70" s="766"/>
      <c r="N70" s="859"/>
      <c r="O70" s="859"/>
      <c r="P70" s="859"/>
      <c r="Q70" s="859"/>
      <c r="R70" s="158"/>
      <c r="S70" s="16"/>
      <c r="T70" s="16"/>
      <c r="U70" s="16"/>
      <c r="V70" s="16"/>
      <c r="W70" s="18"/>
      <c r="X70" s="16"/>
      <c r="Y70" s="16"/>
      <c r="Z70" s="16"/>
      <c r="AA70" s="16"/>
    </row>
    <row r="71" spans="1:27" ht="15.75" customHeight="1" x14ac:dyDescent="0.25">
      <c r="A71" s="859"/>
      <c r="B71" s="862"/>
      <c r="C71" s="763"/>
      <c r="D71" s="763"/>
      <c r="E71" s="863"/>
      <c r="F71" s="763"/>
      <c r="G71" s="860"/>
      <c r="H71" s="859"/>
      <c r="I71" s="763"/>
      <c r="J71" s="763"/>
      <c r="K71" s="763"/>
      <c r="L71" s="763"/>
      <c r="M71" s="860"/>
      <c r="N71" s="859"/>
      <c r="O71" s="859"/>
      <c r="P71" s="859"/>
      <c r="Q71" s="859"/>
      <c r="R71" s="158"/>
      <c r="S71" s="16"/>
      <c r="T71" s="16"/>
      <c r="U71" s="16"/>
      <c r="V71" s="16"/>
      <c r="W71" s="18"/>
      <c r="X71" s="16"/>
      <c r="Y71" s="16"/>
      <c r="Z71" s="16"/>
      <c r="AA71" s="16"/>
    </row>
    <row r="72" spans="1:27" ht="15.75" customHeight="1" x14ac:dyDescent="0.25">
      <c r="A72" s="859"/>
      <c r="B72" s="862"/>
      <c r="C72" s="763"/>
      <c r="D72" s="763"/>
      <c r="E72" s="863"/>
      <c r="F72" s="763"/>
      <c r="G72" s="860"/>
      <c r="H72" s="859"/>
      <c r="I72" s="763"/>
      <c r="J72" s="763"/>
      <c r="K72" s="763"/>
      <c r="L72" s="763"/>
      <c r="M72" s="860"/>
      <c r="N72" s="859"/>
      <c r="O72" s="859"/>
      <c r="P72" s="859"/>
      <c r="Q72" s="859"/>
      <c r="S72" s="16"/>
      <c r="T72" s="16"/>
      <c r="U72" s="16"/>
      <c r="V72" s="16"/>
      <c r="W72" s="18"/>
      <c r="X72" s="16"/>
      <c r="Y72" s="16"/>
      <c r="Z72" s="16"/>
      <c r="AA72" s="16"/>
    </row>
    <row r="73" spans="1:27" ht="15.75" customHeight="1" x14ac:dyDescent="0.25">
      <c r="A73" s="859"/>
      <c r="B73" s="862"/>
      <c r="C73" s="763"/>
      <c r="D73" s="763"/>
      <c r="E73" s="863"/>
      <c r="F73" s="763"/>
      <c r="G73" s="860"/>
      <c r="H73" s="859"/>
      <c r="I73" s="763"/>
      <c r="J73" s="763"/>
      <c r="K73" s="763"/>
      <c r="L73" s="763"/>
      <c r="M73" s="860"/>
      <c r="N73" s="859"/>
      <c r="O73" s="859"/>
      <c r="P73" s="859"/>
      <c r="Q73" s="859"/>
      <c r="S73" s="16"/>
      <c r="T73" s="16"/>
      <c r="U73" s="16"/>
      <c r="V73" s="16"/>
      <c r="W73" s="18"/>
      <c r="X73" s="16"/>
      <c r="Y73" s="16"/>
      <c r="Z73" s="16"/>
      <c r="AA73" s="16"/>
    </row>
    <row r="74" spans="1:27" ht="15.75" customHeight="1" x14ac:dyDescent="0.25">
      <c r="A74" s="859"/>
      <c r="B74" s="862"/>
      <c r="C74" s="763"/>
      <c r="D74" s="763"/>
      <c r="E74" s="863"/>
      <c r="F74" s="763"/>
      <c r="G74" s="860"/>
      <c r="H74" s="859"/>
      <c r="I74" s="763"/>
      <c r="J74" s="763"/>
      <c r="K74" s="763"/>
      <c r="L74" s="763"/>
      <c r="M74" s="860"/>
      <c r="N74" s="859"/>
      <c r="O74" s="859"/>
      <c r="P74" s="859"/>
      <c r="Q74" s="859"/>
      <c r="S74" s="16"/>
      <c r="T74" s="16"/>
      <c r="U74" s="16"/>
      <c r="V74" s="16"/>
      <c r="W74" s="18"/>
      <c r="X74" s="16"/>
      <c r="Y74" s="16"/>
      <c r="Z74" s="16"/>
      <c r="AA74" s="16"/>
    </row>
    <row r="75" spans="1:27" ht="15.75" customHeight="1" x14ac:dyDescent="0.25">
      <c r="A75" s="859"/>
      <c r="B75" s="862"/>
      <c r="C75" s="763"/>
      <c r="D75" s="763"/>
      <c r="E75" s="863"/>
      <c r="F75" s="763"/>
      <c r="G75" s="860"/>
      <c r="H75" s="859"/>
      <c r="I75" s="763"/>
      <c r="J75" s="763"/>
      <c r="K75" s="763"/>
      <c r="L75" s="763"/>
      <c r="M75" s="860"/>
      <c r="N75" s="859"/>
      <c r="O75" s="859"/>
      <c r="P75" s="859"/>
      <c r="Q75" s="859"/>
      <c r="S75" s="16"/>
      <c r="T75" s="16"/>
      <c r="U75" s="16"/>
      <c r="V75" s="16"/>
      <c r="W75" s="18"/>
      <c r="X75" s="16"/>
      <c r="Y75" s="16"/>
      <c r="Z75" s="16"/>
      <c r="AA75" s="16"/>
    </row>
    <row r="76" spans="1:27" ht="15.75" customHeight="1" x14ac:dyDescent="0.25">
      <c r="A76" s="859"/>
      <c r="B76" s="862"/>
      <c r="C76" s="763"/>
      <c r="D76" s="763"/>
      <c r="E76" s="863"/>
      <c r="F76" s="763"/>
      <c r="G76" s="860"/>
      <c r="H76" s="859"/>
      <c r="I76" s="763"/>
      <c r="J76" s="763"/>
      <c r="K76" s="763"/>
      <c r="L76" s="763"/>
      <c r="M76" s="860"/>
      <c r="N76" s="859"/>
      <c r="O76" s="859"/>
      <c r="P76" s="859"/>
      <c r="Q76" s="859"/>
      <c r="S76" s="16"/>
      <c r="T76" s="16"/>
      <c r="U76" s="16"/>
      <c r="V76" s="16"/>
      <c r="W76" s="18"/>
      <c r="X76" s="16"/>
      <c r="Y76" s="16"/>
      <c r="Z76" s="16"/>
      <c r="AA76" s="16"/>
    </row>
    <row r="77" spans="1:27" ht="15.75" customHeight="1" x14ac:dyDescent="0.25">
      <c r="A77" s="859"/>
      <c r="B77" s="862"/>
      <c r="C77" s="763"/>
      <c r="D77" s="763"/>
      <c r="E77" s="863"/>
      <c r="F77" s="763"/>
      <c r="G77" s="860"/>
      <c r="H77" s="859"/>
      <c r="I77" s="763"/>
      <c r="J77" s="763"/>
      <c r="K77" s="763"/>
      <c r="L77" s="763"/>
      <c r="M77" s="860"/>
      <c r="N77" s="859"/>
      <c r="O77" s="859"/>
      <c r="P77" s="859"/>
      <c r="Q77" s="859"/>
      <c r="S77" s="16"/>
      <c r="T77" s="16"/>
      <c r="U77" s="16"/>
      <c r="V77" s="16"/>
      <c r="W77" s="18"/>
      <c r="X77" s="16"/>
      <c r="Y77" s="16"/>
      <c r="Z77" s="16"/>
      <c r="AA77" s="16"/>
    </row>
    <row r="78" spans="1:27" ht="15.75" customHeight="1" x14ac:dyDescent="0.25">
      <c r="A78" s="859"/>
      <c r="B78" s="862"/>
      <c r="C78" s="763"/>
      <c r="D78" s="763"/>
      <c r="E78" s="863"/>
      <c r="F78" s="763"/>
      <c r="G78" s="766"/>
      <c r="H78" s="859"/>
      <c r="I78" s="763"/>
      <c r="J78" s="763"/>
      <c r="K78" s="763"/>
      <c r="L78" s="763"/>
      <c r="M78" s="766"/>
      <c r="N78" s="861"/>
      <c r="O78" s="861"/>
      <c r="P78" s="763"/>
      <c r="Q78" s="859"/>
      <c r="R78" s="158"/>
      <c r="S78" s="16"/>
      <c r="T78" s="159"/>
      <c r="U78" s="160"/>
      <c r="V78" s="160"/>
      <c r="W78" s="18"/>
      <c r="X78" s="16"/>
      <c r="Y78" s="16"/>
      <c r="Z78" s="16"/>
      <c r="AA78" s="16"/>
    </row>
    <row r="79" spans="1:27" ht="15.75" customHeight="1" x14ac:dyDescent="0.25">
      <c r="A79" s="859"/>
      <c r="B79" s="862"/>
      <c r="C79" s="763"/>
      <c r="D79" s="763"/>
      <c r="E79" s="863"/>
      <c r="F79" s="763"/>
      <c r="G79" s="860"/>
      <c r="H79" s="859"/>
      <c r="I79" s="763"/>
      <c r="J79" s="763"/>
      <c r="K79" s="763"/>
      <c r="L79" s="763"/>
      <c r="M79" s="860"/>
      <c r="N79" s="860"/>
      <c r="O79" s="860"/>
      <c r="P79" s="763"/>
      <c r="Q79" s="859"/>
      <c r="R79" s="158"/>
      <c r="S79" s="16"/>
      <c r="T79" s="159"/>
      <c r="U79" s="160"/>
      <c r="V79" s="160"/>
      <c r="W79" s="18"/>
      <c r="X79" s="16"/>
      <c r="Y79" s="16"/>
      <c r="Z79" s="16"/>
      <c r="AA79" s="16"/>
    </row>
    <row r="80" spans="1:27" ht="15.75" customHeight="1" x14ac:dyDescent="0.25">
      <c r="A80" s="859"/>
      <c r="B80" s="862"/>
      <c r="C80" s="763"/>
      <c r="D80" s="763"/>
      <c r="E80" s="863"/>
      <c r="F80" s="763"/>
      <c r="G80" s="860"/>
      <c r="H80" s="859"/>
      <c r="I80" s="763"/>
      <c r="J80" s="763"/>
      <c r="K80" s="763"/>
      <c r="L80" s="763"/>
      <c r="M80" s="860"/>
      <c r="N80" s="860"/>
      <c r="O80" s="860"/>
      <c r="P80" s="763"/>
      <c r="Q80" s="859"/>
      <c r="R80" s="158"/>
      <c r="S80" s="16"/>
      <c r="T80" s="159"/>
      <c r="U80" s="160"/>
      <c r="V80" s="160"/>
      <c r="W80" s="18"/>
      <c r="X80" s="16"/>
      <c r="Y80" s="16"/>
      <c r="Z80" s="16"/>
      <c r="AA80" s="16"/>
    </row>
    <row r="81" spans="1:27" ht="15.75" customHeight="1" x14ac:dyDescent="0.25">
      <c r="A81" s="859"/>
      <c r="B81" s="862"/>
      <c r="C81" s="763"/>
      <c r="D81" s="763"/>
      <c r="E81" s="863"/>
      <c r="F81" s="763"/>
      <c r="G81" s="860"/>
      <c r="H81" s="859"/>
      <c r="I81" s="763"/>
      <c r="J81" s="763"/>
      <c r="K81" s="763"/>
      <c r="L81" s="763"/>
      <c r="M81" s="860"/>
      <c r="N81" s="860"/>
      <c r="O81" s="860"/>
      <c r="P81" s="763"/>
      <c r="Q81" s="859"/>
      <c r="R81" s="158"/>
      <c r="S81" s="16"/>
      <c r="T81" s="159"/>
      <c r="U81" s="160"/>
      <c r="V81" s="160"/>
      <c r="W81" s="18"/>
      <c r="X81" s="16"/>
      <c r="Y81" s="16"/>
      <c r="Z81" s="16"/>
      <c r="AA81" s="16"/>
    </row>
    <row r="82" spans="1:27" ht="15.75" customHeight="1" x14ac:dyDescent="0.25">
      <c r="A82" s="859"/>
      <c r="B82" s="862"/>
      <c r="C82" s="763"/>
      <c r="D82" s="763"/>
      <c r="E82" s="863"/>
      <c r="F82" s="763"/>
      <c r="G82" s="860"/>
      <c r="H82" s="859"/>
      <c r="I82" s="763"/>
      <c r="J82" s="763"/>
      <c r="K82" s="763"/>
      <c r="L82" s="763"/>
      <c r="M82" s="860"/>
      <c r="N82" s="860"/>
      <c r="O82" s="860"/>
      <c r="P82" s="763"/>
      <c r="Q82" s="859"/>
      <c r="S82" s="16"/>
      <c r="T82" s="159"/>
      <c r="U82" s="160"/>
      <c r="V82" s="160"/>
      <c r="W82" s="18"/>
      <c r="X82" s="16"/>
      <c r="Y82" s="16"/>
      <c r="Z82" s="16"/>
      <c r="AA82" s="16"/>
    </row>
    <row r="83" spans="1:27" ht="15.75" customHeight="1" x14ac:dyDescent="0.25">
      <c r="A83" s="859"/>
      <c r="B83" s="862"/>
      <c r="C83" s="763"/>
      <c r="D83" s="763"/>
      <c r="E83" s="863"/>
      <c r="F83" s="763"/>
      <c r="G83" s="860"/>
      <c r="H83" s="859"/>
      <c r="I83" s="763"/>
      <c r="J83" s="763"/>
      <c r="K83" s="763"/>
      <c r="L83" s="763"/>
      <c r="M83" s="766"/>
      <c r="N83" s="859"/>
      <c r="O83" s="859"/>
      <c r="P83" s="859"/>
      <c r="Q83" s="859"/>
      <c r="R83" s="158"/>
      <c r="S83" s="16"/>
      <c r="T83" s="16"/>
      <c r="U83" s="16"/>
      <c r="V83" s="16"/>
      <c r="W83" s="18"/>
      <c r="X83" s="16"/>
      <c r="Y83" s="16"/>
      <c r="Z83" s="16"/>
      <c r="AA83" s="16"/>
    </row>
    <row r="84" spans="1:27" ht="15.75" customHeight="1" x14ac:dyDescent="0.25">
      <c r="A84" s="859"/>
      <c r="B84" s="862"/>
      <c r="C84" s="763"/>
      <c r="D84" s="763"/>
      <c r="E84" s="863"/>
      <c r="F84" s="763"/>
      <c r="G84" s="860"/>
      <c r="H84" s="859"/>
      <c r="I84" s="763"/>
      <c r="J84" s="763"/>
      <c r="K84" s="763"/>
      <c r="L84" s="763"/>
      <c r="M84" s="766"/>
      <c r="N84" s="859"/>
      <c r="O84" s="859"/>
      <c r="P84" s="859"/>
      <c r="Q84" s="859"/>
      <c r="R84" s="158"/>
      <c r="S84" s="16"/>
      <c r="T84" s="16"/>
      <c r="U84" s="16"/>
      <c r="V84" s="16"/>
      <c r="W84" s="18"/>
      <c r="X84" s="16"/>
      <c r="Y84" s="16"/>
      <c r="Z84" s="16"/>
      <c r="AA84" s="16"/>
    </row>
    <row r="85" spans="1:27" ht="15.75" customHeight="1" x14ac:dyDescent="0.25">
      <c r="A85" s="859"/>
      <c r="B85" s="862"/>
      <c r="C85" s="763"/>
      <c r="D85" s="763"/>
      <c r="E85" s="863"/>
      <c r="F85" s="763"/>
      <c r="G85" s="860"/>
      <c r="H85" s="859"/>
      <c r="I85" s="763"/>
      <c r="J85" s="763"/>
      <c r="K85" s="763"/>
      <c r="L85" s="763"/>
      <c r="M85" s="860"/>
      <c r="N85" s="859"/>
      <c r="O85" s="859"/>
      <c r="P85" s="859"/>
      <c r="Q85" s="859"/>
      <c r="R85" s="158"/>
      <c r="S85" s="16"/>
      <c r="T85" s="16"/>
      <c r="U85" s="16"/>
      <c r="V85" s="16"/>
      <c r="W85" s="18"/>
      <c r="X85" s="16"/>
      <c r="Y85" s="16"/>
      <c r="Z85" s="16"/>
      <c r="AA85" s="16"/>
    </row>
    <row r="86" spans="1:27" ht="15.75" customHeight="1" x14ac:dyDescent="0.25">
      <c r="A86" s="859"/>
      <c r="B86" s="862"/>
      <c r="C86" s="763"/>
      <c r="D86" s="763"/>
      <c r="E86" s="863"/>
      <c r="F86" s="763"/>
      <c r="G86" s="860"/>
      <c r="H86" s="859"/>
      <c r="I86" s="763"/>
      <c r="J86" s="763"/>
      <c r="K86" s="763"/>
      <c r="L86" s="763"/>
      <c r="M86" s="860"/>
      <c r="N86" s="859"/>
      <c r="O86" s="859"/>
      <c r="P86" s="859"/>
      <c r="Q86" s="859"/>
      <c r="S86" s="16"/>
      <c r="T86" s="16"/>
      <c r="U86" s="16"/>
      <c r="V86" s="16"/>
      <c r="W86" s="18"/>
      <c r="X86" s="16"/>
      <c r="Y86" s="16"/>
      <c r="Z86" s="16"/>
      <c r="AA86" s="16"/>
    </row>
    <row r="87" spans="1:27" ht="15.75" customHeight="1" x14ac:dyDescent="0.25">
      <c r="A87" s="859"/>
      <c r="B87" s="862"/>
      <c r="C87" s="763"/>
      <c r="D87" s="763"/>
      <c r="E87" s="863"/>
      <c r="F87" s="763"/>
      <c r="G87" s="860"/>
      <c r="H87" s="859"/>
      <c r="I87" s="763"/>
      <c r="J87" s="763"/>
      <c r="K87" s="763"/>
      <c r="L87" s="763"/>
      <c r="M87" s="860"/>
      <c r="N87" s="859"/>
      <c r="O87" s="859"/>
      <c r="P87" s="859"/>
      <c r="Q87" s="859"/>
      <c r="S87" s="16"/>
      <c r="T87" s="16"/>
      <c r="U87" s="16"/>
      <c r="V87" s="16"/>
      <c r="W87" s="18"/>
      <c r="X87" s="16"/>
      <c r="Y87" s="16"/>
      <c r="Z87" s="16"/>
      <c r="AA87" s="16"/>
    </row>
    <row r="88" spans="1:27" ht="15.75" customHeight="1" x14ac:dyDescent="0.25">
      <c r="A88" s="859"/>
      <c r="B88" s="862"/>
      <c r="C88" s="763"/>
      <c r="D88" s="763"/>
      <c r="E88" s="863"/>
      <c r="F88" s="763"/>
      <c r="G88" s="860"/>
      <c r="H88" s="859"/>
      <c r="I88" s="763"/>
      <c r="J88" s="763"/>
      <c r="K88" s="763"/>
      <c r="L88" s="763"/>
      <c r="M88" s="860"/>
      <c r="N88" s="859"/>
      <c r="O88" s="859"/>
      <c r="P88" s="859"/>
      <c r="Q88" s="859"/>
      <c r="S88" s="16"/>
      <c r="T88" s="16"/>
      <c r="U88" s="16"/>
      <c r="V88" s="16"/>
      <c r="W88" s="18"/>
      <c r="X88" s="16"/>
      <c r="Y88" s="16"/>
      <c r="Z88" s="16"/>
      <c r="AA88" s="16"/>
    </row>
    <row r="89" spans="1:27" ht="15.75" customHeight="1" x14ac:dyDescent="0.25">
      <c r="A89" s="859"/>
      <c r="B89" s="862"/>
      <c r="C89" s="763"/>
      <c r="D89" s="763"/>
      <c r="E89" s="863"/>
      <c r="F89" s="763"/>
      <c r="G89" s="860"/>
      <c r="H89" s="859"/>
      <c r="I89" s="763"/>
      <c r="J89" s="763"/>
      <c r="K89" s="763"/>
      <c r="L89" s="763"/>
      <c r="M89" s="860"/>
      <c r="N89" s="859"/>
      <c r="O89" s="859"/>
      <c r="P89" s="859"/>
      <c r="Q89" s="859"/>
      <c r="S89" s="16"/>
      <c r="T89" s="16"/>
      <c r="U89" s="16"/>
      <c r="V89" s="16"/>
      <c r="W89" s="18"/>
      <c r="X89" s="16"/>
      <c r="Y89" s="16"/>
      <c r="Z89" s="16"/>
      <c r="AA89" s="16"/>
    </row>
    <row r="90" spans="1:27" ht="15.75" customHeight="1" x14ac:dyDescent="0.25">
      <c r="A90" s="859"/>
      <c r="B90" s="862"/>
      <c r="C90" s="763"/>
      <c r="D90" s="763"/>
      <c r="E90" s="863"/>
      <c r="F90" s="763"/>
      <c r="G90" s="860"/>
      <c r="H90" s="859"/>
      <c r="I90" s="763"/>
      <c r="J90" s="763"/>
      <c r="K90" s="763"/>
      <c r="L90" s="763"/>
      <c r="M90" s="860"/>
      <c r="N90" s="859"/>
      <c r="O90" s="859"/>
      <c r="P90" s="859"/>
      <c r="Q90" s="859"/>
      <c r="S90" s="16"/>
      <c r="T90" s="16"/>
      <c r="U90" s="16"/>
      <c r="V90" s="16"/>
      <c r="W90" s="18"/>
      <c r="X90" s="16"/>
      <c r="Y90" s="16"/>
      <c r="Z90" s="16"/>
      <c r="AA90" s="16"/>
    </row>
    <row r="91" spans="1:27" ht="15.75" customHeight="1" x14ac:dyDescent="0.25">
      <c r="A91" s="859"/>
      <c r="B91" s="862"/>
      <c r="C91" s="763"/>
      <c r="D91" s="763"/>
      <c r="E91" s="863"/>
      <c r="F91" s="763"/>
      <c r="G91" s="860"/>
      <c r="H91" s="859"/>
      <c r="I91" s="763"/>
      <c r="J91" s="763"/>
      <c r="K91" s="763"/>
      <c r="L91" s="763"/>
      <c r="M91" s="860"/>
      <c r="N91" s="859"/>
      <c r="O91" s="859"/>
      <c r="P91" s="859"/>
      <c r="Q91" s="859"/>
      <c r="S91" s="16"/>
      <c r="T91" s="16"/>
      <c r="U91" s="16"/>
      <c r="V91" s="16"/>
      <c r="W91" s="18"/>
      <c r="X91" s="16"/>
      <c r="Y91" s="16"/>
      <c r="Z91" s="16"/>
      <c r="AA91" s="16"/>
    </row>
    <row r="92" spans="1:27" ht="15.75" customHeight="1" x14ac:dyDescent="0.25">
      <c r="A92" s="859"/>
      <c r="B92" s="862"/>
      <c r="C92" s="763"/>
      <c r="D92" s="763"/>
      <c r="E92" s="863"/>
      <c r="F92" s="763"/>
      <c r="G92" s="766"/>
      <c r="H92" s="859"/>
      <c r="I92" s="763"/>
      <c r="J92" s="763"/>
      <c r="K92" s="763"/>
      <c r="L92" s="763"/>
      <c r="M92" s="766"/>
      <c r="N92" s="861"/>
      <c r="O92" s="861"/>
      <c r="P92" s="763"/>
      <c r="Q92" s="859"/>
      <c r="R92" s="158"/>
      <c r="S92" s="16"/>
      <c r="T92" s="159"/>
      <c r="U92" s="160"/>
      <c r="V92" s="160"/>
      <c r="W92" s="18"/>
      <c r="X92" s="16"/>
      <c r="Y92" s="16"/>
      <c r="Z92" s="16"/>
      <c r="AA92" s="16"/>
    </row>
    <row r="93" spans="1:27" ht="15.75" customHeight="1" x14ac:dyDescent="0.25">
      <c r="A93" s="859"/>
      <c r="B93" s="862"/>
      <c r="C93" s="763"/>
      <c r="D93" s="763"/>
      <c r="E93" s="863"/>
      <c r="F93" s="763"/>
      <c r="G93" s="860"/>
      <c r="H93" s="859"/>
      <c r="I93" s="763"/>
      <c r="J93" s="763"/>
      <c r="K93" s="763"/>
      <c r="L93" s="763"/>
      <c r="M93" s="860"/>
      <c r="N93" s="860"/>
      <c r="O93" s="860"/>
      <c r="P93" s="763"/>
      <c r="Q93" s="859"/>
      <c r="R93" s="158"/>
      <c r="S93" s="16"/>
      <c r="T93" s="159"/>
      <c r="U93" s="160"/>
      <c r="V93" s="160"/>
      <c r="W93" s="18"/>
      <c r="X93" s="16"/>
      <c r="Y93" s="16"/>
      <c r="Z93" s="16"/>
      <c r="AA93" s="16"/>
    </row>
    <row r="94" spans="1:27" ht="15.75" customHeight="1" x14ac:dyDescent="0.25">
      <c r="A94" s="859"/>
      <c r="B94" s="862"/>
      <c r="C94" s="763"/>
      <c r="D94" s="763"/>
      <c r="E94" s="863"/>
      <c r="F94" s="763"/>
      <c r="G94" s="860"/>
      <c r="H94" s="859"/>
      <c r="I94" s="763"/>
      <c r="J94" s="763"/>
      <c r="K94" s="763"/>
      <c r="L94" s="763"/>
      <c r="M94" s="860"/>
      <c r="N94" s="860"/>
      <c r="O94" s="860"/>
      <c r="P94" s="763"/>
      <c r="Q94" s="859"/>
      <c r="R94" s="158"/>
      <c r="S94" s="16"/>
      <c r="T94" s="159"/>
      <c r="U94" s="160"/>
      <c r="V94" s="160"/>
      <c r="W94" s="18"/>
      <c r="X94" s="16"/>
      <c r="Y94" s="16"/>
      <c r="Z94" s="16"/>
      <c r="AA94" s="16"/>
    </row>
    <row r="95" spans="1:27" ht="15.75" customHeight="1" x14ac:dyDescent="0.25">
      <c r="A95" s="859"/>
      <c r="B95" s="862"/>
      <c r="C95" s="763"/>
      <c r="D95" s="763"/>
      <c r="E95" s="863"/>
      <c r="F95" s="763"/>
      <c r="G95" s="860"/>
      <c r="H95" s="859"/>
      <c r="I95" s="763"/>
      <c r="J95" s="763"/>
      <c r="K95" s="763"/>
      <c r="L95" s="763"/>
      <c r="M95" s="860"/>
      <c r="N95" s="860"/>
      <c r="O95" s="860"/>
      <c r="P95" s="763"/>
      <c r="Q95" s="859"/>
      <c r="R95" s="158"/>
      <c r="S95" s="16"/>
      <c r="T95" s="159"/>
      <c r="U95" s="160"/>
      <c r="V95" s="160"/>
      <c r="W95" s="18"/>
      <c r="X95" s="16"/>
      <c r="Y95" s="16"/>
      <c r="Z95" s="16"/>
      <c r="AA95" s="16"/>
    </row>
    <row r="96" spans="1:27" ht="15.75" customHeight="1" x14ac:dyDescent="0.25">
      <c r="A96" s="859"/>
      <c r="B96" s="862"/>
      <c r="C96" s="763"/>
      <c r="D96" s="763"/>
      <c r="E96" s="863"/>
      <c r="F96" s="763"/>
      <c r="G96" s="860"/>
      <c r="H96" s="859"/>
      <c r="I96" s="763"/>
      <c r="J96" s="763"/>
      <c r="K96" s="763"/>
      <c r="L96" s="763"/>
      <c r="M96" s="860"/>
      <c r="N96" s="860"/>
      <c r="O96" s="860"/>
      <c r="P96" s="763"/>
      <c r="Q96" s="859"/>
      <c r="S96" s="16"/>
      <c r="T96" s="159"/>
      <c r="U96" s="160"/>
      <c r="V96" s="160"/>
      <c r="W96" s="18"/>
      <c r="X96" s="16"/>
      <c r="Y96" s="16"/>
      <c r="Z96" s="16"/>
      <c r="AA96" s="16"/>
    </row>
    <row r="97" spans="1:27" ht="15.75" customHeight="1" x14ac:dyDescent="0.25">
      <c r="A97" s="859"/>
      <c r="B97" s="862"/>
      <c r="C97" s="763"/>
      <c r="D97" s="763"/>
      <c r="E97" s="863"/>
      <c r="F97" s="763"/>
      <c r="G97" s="860"/>
      <c r="H97" s="859"/>
      <c r="I97" s="763"/>
      <c r="J97" s="763"/>
      <c r="K97" s="763"/>
      <c r="L97" s="763"/>
      <c r="M97" s="766"/>
      <c r="N97" s="859"/>
      <c r="O97" s="859"/>
      <c r="P97" s="859"/>
      <c r="Q97" s="859"/>
      <c r="R97" s="158"/>
      <c r="S97" s="16"/>
      <c r="T97" s="16"/>
      <c r="U97" s="16"/>
      <c r="V97" s="16"/>
      <c r="W97" s="18"/>
      <c r="X97" s="16"/>
      <c r="Y97" s="16"/>
      <c r="Z97" s="16"/>
      <c r="AA97" s="16"/>
    </row>
    <row r="98" spans="1:27" ht="15.75" customHeight="1" x14ac:dyDescent="0.25">
      <c r="A98" s="859"/>
      <c r="B98" s="862"/>
      <c r="C98" s="763"/>
      <c r="D98" s="763"/>
      <c r="E98" s="863"/>
      <c r="F98" s="763"/>
      <c r="G98" s="860"/>
      <c r="H98" s="859"/>
      <c r="I98" s="763"/>
      <c r="J98" s="763"/>
      <c r="K98" s="763"/>
      <c r="L98" s="763"/>
      <c r="M98" s="766"/>
      <c r="N98" s="859"/>
      <c r="O98" s="859"/>
      <c r="P98" s="859"/>
      <c r="Q98" s="859"/>
      <c r="R98" s="158"/>
      <c r="S98" s="16"/>
      <c r="T98" s="16"/>
      <c r="U98" s="16"/>
      <c r="V98" s="16"/>
      <c r="W98" s="18"/>
      <c r="X98" s="16"/>
      <c r="Y98" s="16"/>
      <c r="Z98" s="16"/>
      <c r="AA98" s="16"/>
    </row>
    <row r="99" spans="1:27" ht="15.75" customHeight="1" x14ac:dyDescent="0.25">
      <c r="A99" s="859"/>
      <c r="B99" s="862"/>
      <c r="C99" s="763"/>
      <c r="D99" s="763"/>
      <c r="E99" s="863"/>
      <c r="F99" s="763"/>
      <c r="G99" s="860"/>
      <c r="H99" s="859"/>
      <c r="I99" s="763"/>
      <c r="J99" s="763"/>
      <c r="K99" s="763"/>
      <c r="L99" s="763"/>
      <c r="M99" s="860"/>
      <c r="N99" s="859"/>
      <c r="O99" s="859"/>
      <c r="P99" s="859"/>
      <c r="Q99" s="859"/>
      <c r="R99" s="158"/>
      <c r="S99" s="16"/>
      <c r="T99" s="16"/>
      <c r="U99" s="16"/>
      <c r="V99" s="16"/>
      <c r="W99" s="18"/>
      <c r="X99" s="16"/>
      <c r="Y99" s="16"/>
      <c r="Z99" s="16"/>
      <c r="AA99" s="16"/>
    </row>
    <row r="100" spans="1:27" ht="15.75" customHeight="1" x14ac:dyDescent="0.25">
      <c r="A100" s="859"/>
      <c r="B100" s="862"/>
      <c r="C100" s="763"/>
      <c r="D100" s="763"/>
      <c r="E100" s="863"/>
      <c r="F100" s="763"/>
      <c r="G100" s="860"/>
      <c r="H100" s="859"/>
      <c r="I100" s="763"/>
      <c r="J100" s="763"/>
      <c r="K100" s="763"/>
      <c r="L100" s="763"/>
      <c r="M100" s="860"/>
      <c r="N100" s="859"/>
      <c r="O100" s="859"/>
      <c r="P100" s="859"/>
      <c r="Q100" s="859"/>
      <c r="S100" s="16"/>
      <c r="T100" s="16"/>
      <c r="U100" s="16"/>
      <c r="V100" s="16"/>
      <c r="W100" s="18"/>
      <c r="X100" s="16"/>
      <c r="Y100" s="16"/>
      <c r="Z100" s="16"/>
      <c r="AA100" s="16"/>
    </row>
    <row r="101" spans="1:27" ht="15.75" customHeight="1" x14ac:dyDescent="0.25">
      <c r="A101" s="859"/>
      <c r="B101" s="862"/>
      <c r="C101" s="763"/>
      <c r="D101" s="763"/>
      <c r="E101" s="863"/>
      <c r="F101" s="763"/>
      <c r="G101" s="860"/>
      <c r="H101" s="859"/>
      <c r="I101" s="763"/>
      <c r="J101" s="763"/>
      <c r="K101" s="763"/>
      <c r="L101" s="763"/>
      <c r="M101" s="860"/>
      <c r="N101" s="859"/>
      <c r="O101" s="859"/>
      <c r="P101" s="859"/>
      <c r="Q101" s="859"/>
      <c r="S101" s="16"/>
      <c r="T101" s="16"/>
      <c r="U101" s="16"/>
      <c r="V101" s="16"/>
      <c r="W101" s="18"/>
      <c r="X101" s="16"/>
      <c r="Y101" s="16"/>
      <c r="Z101" s="16"/>
      <c r="AA101" s="16"/>
    </row>
    <row r="102" spans="1:27" x14ac:dyDescent="0.25">
      <c r="A102" s="859"/>
      <c r="B102" s="862"/>
      <c r="C102" s="763"/>
      <c r="D102" s="763"/>
      <c r="E102" s="863"/>
      <c r="F102" s="763"/>
      <c r="G102" s="860"/>
      <c r="H102" s="859"/>
      <c r="I102" s="763"/>
      <c r="J102" s="763"/>
      <c r="K102" s="763"/>
      <c r="L102" s="763"/>
      <c r="M102" s="860"/>
      <c r="N102" s="859"/>
      <c r="O102" s="859"/>
      <c r="P102" s="859"/>
      <c r="Q102" s="859"/>
      <c r="S102" s="16"/>
      <c r="T102" s="16"/>
      <c r="U102" s="16"/>
      <c r="V102" s="16"/>
      <c r="W102" s="18"/>
      <c r="X102" s="16"/>
      <c r="Y102" s="16"/>
      <c r="Z102" s="16"/>
      <c r="AA102" s="16"/>
    </row>
    <row r="103" spans="1:27" x14ac:dyDescent="0.25">
      <c r="A103" s="859"/>
      <c r="B103" s="862"/>
      <c r="C103" s="763"/>
      <c r="D103" s="763"/>
      <c r="E103" s="863"/>
      <c r="F103" s="763"/>
      <c r="G103" s="860"/>
      <c r="H103" s="859"/>
      <c r="I103" s="763"/>
      <c r="J103" s="763"/>
      <c r="K103" s="763"/>
      <c r="L103" s="763"/>
      <c r="M103" s="860"/>
      <c r="N103" s="859"/>
      <c r="O103" s="859"/>
      <c r="P103" s="859"/>
      <c r="Q103" s="859"/>
      <c r="S103" s="16"/>
      <c r="T103" s="16"/>
      <c r="U103" s="16"/>
      <c r="V103" s="16"/>
      <c r="W103" s="18"/>
      <c r="X103" s="16"/>
      <c r="Y103" s="16"/>
      <c r="Z103" s="16"/>
      <c r="AA103" s="16"/>
    </row>
    <row r="104" spans="1:27" x14ac:dyDescent="0.25">
      <c r="A104" s="859"/>
      <c r="B104" s="862"/>
      <c r="C104" s="763"/>
      <c r="D104" s="763"/>
      <c r="E104" s="863"/>
      <c r="F104" s="763"/>
      <c r="G104" s="860"/>
      <c r="H104" s="859"/>
      <c r="I104" s="763"/>
      <c r="J104" s="763"/>
      <c r="K104" s="763"/>
      <c r="L104" s="763"/>
      <c r="M104" s="860"/>
      <c r="N104" s="859"/>
      <c r="O104" s="859"/>
      <c r="P104" s="859"/>
      <c r="Q104" s="859"/>
      <c r="S104" s="16"/>
      <c r="T104" s="16"/>
      <c r="U104" s="16"/>
      <c r="V104" s="16"/>
      <c r="W104" s="18"/>
      <c r="X104" s="16"/>
      <c r="Y104" s="16"/>
      <c r="Z104" s="16"/>
      <c r="AA104" s="16"/>
    </row>
    <row r="105" spans="1:27" x14ac:dyDescent="0.25">
      <c r="A105" s="859"/>
      <c r="B105" s="862"/>
      <c r="C105" s="763"/>
      <c r="D105" s="763"/>
      <c r="E105" s="863"/>
      <c r="F105" s="763"/>
      <c r="G105" s="860"/>
      <c r="H105" s="859"/>
      <c r="I105" s="763"/>
      <c r="J105" s="763"/>
      <c r="K105" s="763"/>
      <c r="L105" s="763"/>
      <c r="M105" s="860"/>
      <c r="N105" s="859"/>
      <c r="O105" s="859"/>
      <c r="P105" s="859"/>
      <c r="Q105" s="859"/>
      <c r="S105" s="16"/>
      <c r="T105" s="16"/>
      <c r="U105" s="16"/>
      <c r="V105" s="16"/>
      <c r="W105" s="18"/>
      <c r="X105" s="16"/>
      <c r="Y105" s="16"/>
      <c r="Z105" s="16"/>
      <c r="AA105" s="16"/>
    </row>
    <row r="106" spans="1:27" x14ac:dyDescent="0.25">
      <c r="R106" s="1"/>
    </row>
    <row r="107" spans="1:27" x14ac:dyDescent="0.25">
      <c r="R107" s="1"/>
    </row>
  </sheetData>
  <mergeCells count="236">
    <mergeCell ref="B2:D4"/>
    <mergeCell ref="E2:AA2"/>
    <mergeCell ref="E3:P3"/>
    <mergeCell ref="Q3:AA3"/>
    <mergeCell ref="E4:AA4"/>
    <mergeCell ref="A6:A7"/>
    <mergeCell ref="B6:E6"/>
    <mergeCell ref="F6:I6"/>
    <mergeCell ref="J6:Q6"/>
    <mergeCell ref="R6:V6"/>
    <mergeCell ref="X6:X7"/>
    <mergeCell ref="Y6:Y7"/>
    <mergeCell ref="Z6:AA6"/>
    <mergeCell ref="D7:E7"/>
    <mergeCell ref="A8:A35"/>
    <mergeCell ref="B8:B35"/>
    <mergeCell ref="C8:C35"/>
    <mergeCell ref="D8:D35"/>
    <mergeCell ref="E8:E35"/>
    <mergeCell ref="F8:F35"/>
    <mergeCell ref="G8:G35"/>
    <mergeCell ref="H8:H35"/>
    <mergeCell ref="I8:I35"/>
    <mergeCell ref="J8:J12"/>
    <mergeCell ref="K8:K12"/>
    <mergeCell ref="L8:L12"/>
    <mergeCell ref="J13:J21"/>
    <mergeCell ref="K13:K21"/>
    <mergeCell ref="L13:L21"/>
    <mergeCell ref="J22:J26"/>
    <mergeCell ref="V8:V9"/>
    <mergeCell ref="Q10:Q12"/>
    <mergeCell ref="R10:R12"/>
    <mergeCell ref="S10:S12"/>
    <mergeCell ref="T10:T12"/>
    <mergeCell ref="U10:U12"/>
    <mergeCell ref="V10:V12"/>
    <mergeCell ref="M8:M12"/>
    <mergeCell ref="N8:N12"/>
    <mergeCell ref="O8:O12"/>
    <mergeCell ref="P8:P12"/>
    <mergeCell ref="Q8:Q9"/>
    <mergeCell ref="R8:R9"/>
    <mergeCell ref="M13:M21"/>
    <mergeCell ref="N13:N21"/>
    <mergeCell ref="O13:O21"/>
    <mergeCell ref="P13:P21"/>
    <mergeCell ref="Q13:Q16"/>
    <mergeCell ref="R13:R16"/>
    <mergeCell ref="S8:S9"/>
    <mergeCell ref="T8:T9"/>
    <mergeCell ref="U8:U9"/>
    <mergeCell ref="S13:S16"/>
    <mergeCell ref="T13:T16"/>
    <mergeCell ref="U13:U16"/>
    <mergeCell ref="V13:V16"/>
    <mergeCell ref="Q17:Q21"/>
    <mergeCell ref="R17:R21"/>
    <mergeCell ref="S17:S21"/>
    <mergeCell ref="T17:T21"/>
    <mergeCell ref="U17:U21"/>
    <mergeCell ref="V17:V21"/>
    <mergeCell ref="U24:U26"/>
    <mergeCell ref="V24:V26"/>
    <mergeCell ref="S25:S26"/>
    <mergeCell ref="Q22:Q23"/>
    <mergeCell ref="R22:R23"/>
    <mergeCell ref="S22:S23"/>
    <mergeCell ref="T22:T23"/>
    <mergeCell ref="U22:U23"/>
    <mergeCell ref="V22:V23"/>
    <mergeCell ref="J27:J35"/>
    <mergeCell ref="K27:K35"/>
    <mergeCell ref="L27:L35"/>
    <mergeCell ref="M27:M35"/>
    <mergeCell ref="N27:N35"/>
    <mergeCell ref="O27:O35"/>
    <mergeCell ref="Q24:Q26"/>
    <mergeCell ref="R24:R26"/>
    <mergeCell ref="T24:T26"/>
    <mergeCell ref="K22:K26"/>
    <mergeCell ref="L22:L26"/>
    <mergeCell ref="M22:M26"/>
    <mergeCell ref="N22:N26"/>
    <mergeCell ref="O22:O26"/>
    <mergeCell ref="P22:P26"/>
    <mergeCell ref="P27:P35"/>
    <mergeCell ref="Q27:Q28"/>
    <mergeCell ref="R27:R28"/>
    <mergeCell ref="S27:S28"/>
    <mergeCell ref="T27:T28"/>
    <mergeCell ref="U27:U28"/>
    <mergeCell ref="Q31:Q32"/>
    <mergeCell ref="R31:R32"/>
    <mergeCell ref="S31:S32"/>
    <mergeCell ref="T31:T32"/>
    <mergeCell ref="U31:U32"/>
    <mergeCell ref="V31:V32"/>
    <mergeCell ref="Q33:Q35"/>
    <mergeCell ref="R33:R35"/>
    <mergeCell ref="S33:S35"/>
    <mergeCell ref="T33:T35"/>
    <mergeCell ref="U33:U35"/>
    <mergeCell ref="V33:V35"/>
    <mergeCell ref="V27:V28"/>
    <mergeCell ref="Q29:Q30"/>
    <mergeCell ref="R29:R30"/>
    <mergeCell ref="S29:S30"/>
    <mergeCell ref="T29:T30"/>
    <mergeCell ref="U29:U30"/>
    <mergeCell ref="V29:V30"/>
    <mergeCell ref="P36:P40"/>
    <mergeCell ref="Q36:Q40"/>
    <mergeCell ref="J41:J49"/>
    <mergeCell ref="K41:K49"/>
    <mergeCell ref="L41:L49"/>
    <mergeCell ref="M41:M49"/>
    <mergeCell ref="N41:N49"/>
    <mergeCell ref="J36:J40"/>
    <mergeCell ref="K36:K40"/>
    <mergeCell ref="L36:L40"/>
    <mergeCell ref="O41:O49"/>
    <mergeCell ref="P41:P49"/>
    <mergeCell ref="Q41:Q49"/>
    <mergeCell ref="I36:I49"/>
    <mergeCell ref="A36:A49"/>
    <mergeCell ref="B36:B49"/>
    <mergeCell ref="C36:C49"/>
    <mergeCell ref="D36:D49"/>
    <mergeCell ref="E36:E49"/>
    <mergeCell ref="F36:F49"/>
    <mergeCell ref="N50:N54"/>
    <mergeCell ref="O50:O54"/>
    <mergeCell ref="I50:I63"/>
    <mergeCell ref="A50:A63"/>
    <mergeCell ref="B50:B63"/>
    <mergeCell ref="C50:C63"/>
    <mergeCell ref="D50:D63"/>
    <mergeCell ref="E50:E63"/>
    <mergeCell ref="F50:F63"/>
    <mergeCell ref="G50:G63"/>
    <mergeCell ref="G36:G49"/>
    <mergeCell ref="H36:H49"/>
    <mergeCell ref="M36:M40"/>
    <mergeCell ref="N36:N40"/>
    <mergeCell ref="O36:O40"/>
    <mergeCell ref="P50:P54"/>
    <mergeCell ref="Q50:Q54"/>
    <mergeCell ref="J55:J63"/>
    <mergeCell ref="K55:K63"/>
    <mergeCell ref="L55:L63"/>
    <mergeCell ref="M55:M63"/>
    <mergeCell ref="N55:N63"/>
    <mergeCell ref="O55:O63"/>
    <mergeCell ref="J50:J54"/>
    <mergeCell ref="K50:K54"/>
    <mergeCell ref="L50:L54"/>
    <mergeCell ref="M50:M54"/>
    <mergeCell ref="P55:P63"/>
    <mergeCell ref="Q55:Q63"/>
    <mergeCell ref="A64:A77"/>
    <mergeCell ref="B64:B77"/>
    <mergeCell ref="C64:C77"/>
    <mergeCell ref="D64:D77"/>
    <mergeCell ref="E64:E77"/>
    <mergeCell ref="F64:F77"/>
    <mergeCell ref="G64:G77"/>
    <mergeCell ref="H64:H77"/>
    <mergeCell ref="H50:H63"/>
    <mergeCell ref="N69:N77"/>
    <mergeCell ref="O69:O77"/>
    <mergeCell ref="P69:P77"/>
    <mergeCell ref="J64:J68"/>
    <mergeCell ref="K64:K68"/>
    <mergeCell ref="L64:L68"/>
    <mergeCell ref="M64:M68"/>
    <mergeCell ref="N64:N68"/>
    <mergeCell ref="Q69:Q77"/>
    <mergeCell ref="A78:A91"/>
    <mergeCell ref="B78:B91"/>
    <mergeCell ref="C78:C91"/>
    <mergeCell ref="D78:D91"/>
    <mergeCell ref="E78:E91"/>
    <mergeCell ref="F78:F91"/>
    <mergeCell ref="G78:G91"/>
    <mergeCell ref="H78:H91"/>
    <mergeCell ref="I78:I91"/>
    <mergeCell ref="I64:I77"/>
    <mergeCell ref="P78:P82"/>
    <mergeCell ref="Q78:Q82"/>
    <mergeCell ref="J83:J91"/>
    <mergeCell ref="K83:K91"/>
    <mergeCell ref="L83:L91"/>
    <mergeCell ref="M83:M91"/>
    <mergeCell ref="N83:N91"/>
    <mergeCell ref="O83:O91"/>
    <mergeCell ref="P83:P91"/>
    <mergeCell ref="Q83:Q91"/>
    <mergeCell ref="J78:J82"/>
    <mergeCell ref="K78:K82"/>
    <mergeCell ref="L78:L82"/>
    <mergeCell ref="M78:M82"/>
    <mergeCell ref="N78:N82"/>
    <mergeCell ref="O78:O82"/>
    <mergeCell ref="O64:O68"/>
    <mergeCell ref="P64:P68"/>
    <mergeCell ref="Q64:Q68"/>
    <mergeCell ref="J69:J77"/>
    <mergeCell ref="K69:K77"/>
    <mergeCell ref="L69:L77"/>
    <mergeCell ref="M69:M77"/>
    <mergeCell ref="G92:G105"/>
    <mergeCell ref="H92:H105"/>
    <mergeCell ref="I92:I105"/>
    <mergeCell ref="J92:J96"/>
    <mergeCell ref="K92:K96"/>
    <mergeCell ref="L92:L96"/>
    <mergeCell ref="A92:A105"/>
    <mergeCell ref="B92:B105"/>
    <mergeCell ref="C92:C105"/>
    <mergeCell ref="D92:D105"/>
    <mergeCell ref="E92:E105"/>
    <mergeCell ref="F92:F105"/>
    <mergeCell ref="O97:O105"/>
    <mergeCell ref="P97:P105"/>
    <mergeCell ref="Q97:Q105"/>
    <mergeCell ref="M92:M96"/>
    <mergeCell ref="N92:N96"/>
    <mergeCell ref="O92:O96"/>
    <mergeCell ref="P92:P96"/>
    <mergeCell ref="Q92:Q96"/>
    <mergeCell ref="J97:J105"/>
    <mergeCell ref="K97:K105"/>
    <mergeCell ref="L97:L105"/>
    <mergeCell ref="M97:M105"/>
    <mergeCell ref="N97:N105"/>
  </mergeCells>
  <dataValidations count="4">
    <dataValidation type="list" allowBlank="1" showInputMessage="1" showErrorMessage="1" sqref="F8" xr:uid="{00000000-0002-0000-0B00-000000000000}">
      <formula1>INDIRECT($D$8)</formula1>
    </dataValidation>
    <dataValidation type="list" allowBlank="1" showInputMessage="1" showErrorMessage="1" sqref="F36:F105" xr:uid="{00000000-0002-0000-0B00-000001000000}">
      <formula1>INDIRECT($D36)</formula1>
    </dataValidation>
    <dataValidation type="list" allowBlank="1" showInputMessage="1" showErrorMessage="1" sqref="K13:K21 K97:K105 K83:K91 K69:K77 K55:K63 K41:K49 K27:K35" xr:uid="{00000000-0002-0000-0B00-000002000000}">
      <formula1>$H$4:$H$20</formula1>
    </dataValidation>
    <dataValidation type="list" allowBlank="1" showInputMessage="1" showErrorMessage="1" sqref="J13:J21 J97:J105 J83:J91 J69:J77 J55:J63 J41:J49 J27:J35" xr:uid="{00000000-0002-0000-0B00-000003000000}">
      <formula1>$G$4:$G$10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67"/>
  <sheetViews>
    <sheetView topLeftCell="M29" workbookViewId="0">
      <selection activeCell="T14" sqref="T14"/>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33.855468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6" spans="1:31" ht="20.25" customHeight="1" x14ac:dyDescent="0.3">
      <c r="A6" s="910" t="s">
        <v>4</v>
      </c>
      <c r="B6" s="911" t="s">
        <v>5</v>
      </c>
      <c r="C6" s="911"/>
      <c r="D6" s="911"/>
      <c r="E6" s="911"/>
      <c r="F6" s="912" t="s">
        <v>57</v>
      </c>
      <c r="G6" s="912"/>
      <c r="H6" s="912"/>
      <c r="I6" s="912"/>
      <c r="J6" s="913" t="s">
        <v>7</v>
      </c>
      <c r="K6" s="913"/>
      <c r="L6" s="913"/>
      <c r="M6" s="913"/>
      <c r="N6" s="913"/>
      <c r="O6" s="913"/>
      <c r="P6" s="913"/>
      <c r="Q6" s="913"/>
      <c r="R6" s="914" t="s">
        <v>8</v>
      </c>
      <c r="S6" s="914"/>
      <c r="T6" s="914"/>
      <c r="U6" s="914"/>
      <c r="V6" s="914"/>
      <c r="W6" s="35"/>
      <c r="X6" s="813" t="s">
        <v>9</v>
      </c>
      <c r="Y6" s="815" t="s">
        <v>10</v>
      </c>
      <c r="Z6" s="813" t="s">
        <v>11</v>
      </c>
      <c r="AA6" s="813"/>
    </row>
    <row r="7" spans="1:31" ht="72" x14ac:dyDescent="0.25">
      <c r="A7" s="910"/>
      <c r="B7" s="37" t="s">
        <v>12</v>
      </c>
      <c r="C7" s="37" t="s">
        <v>13</v>
      </c>
      <c r="D7" s="817" t="s">
        <v>14</v>
      </c>
      <c r="E7" s="817"/>
      <c r="F7" s="38" t="s">
        <v>58</v>
      </c>
      <c r="G7" s="38" t="s">
        <v>16</v>
      </c>
      <c r="H7" s="38" t="s">
        <v>10</v>
      </c>
      <c r="I7" s="38" t="s">
        <v>59</v>
      </c>
      <c r="J7" s="39" t="s">
        <v>18</v>
      </c>
      <c r="K7" s="39" t="s">
        <v>19</v>
      </c>
      <c r="L7" s="39" t="s">
        <v>33</v>
      </c>
      <c r="M7" s="39" t="s">
        <v>20</v>
      </c>
      <c r="N7" s="39" t="s">
        <v>21</v>
      </c>
      <c r="O7" s="39" t="s">
        <v>34</v>
      </c>
      <c r="P7" s="39" t="s">
        <v>22</v>
      </c>
      <c r="Q7" s="39" t="s">
        <v>10</v>
      </c>
      <c r="R7" s="40" t="s">
        <v>23</v>
      </c>
      <c r="S7" s="40" t="s">
        <v>24</v>
      </c>
      <c r="T7" s="40" t="s">
        <v>16</v>
      </c>
      <c r="U7" s="40" t="s">
        <v>35</v>
      </c>
      <c r="V7" s="40" t="s">
        <v>36</v>
      </c>
      <c r="W7" s="41"/>
      <c r="X7" s="813"/>
      <c r="Y7" s="815"/>
      <c r="Z7" s="36" t="s">
        <v>25</v>
      </c>
      <c r="AA7" s="36" t="s">
        <v>26</v>
      </c>
    </row>
    <row r="8" spans="1:31" ht="58.5" customHeight="1" x14ac:dyDescent="0.25">
      <c r="A8" s="517">
        <v>1</v>
      </c>
      <c r="B8" s="486" t="s">
        <v>60</v>
      </c>
      <c r="C8" s="486" t="s">
        <v>61</v>
      </c>
      <c r="D8" s="486" t="s">
        <v>39</v>
      </c>
      <c r="E8" s="507" t="str">
        <f>VLOOKUP(D8,'[15]Vinculos '!$D$3:$E$8,2,FALSE)</f>
        <v>2. Diseñar e implementar una estrategia de innovación que permita hacer más eficiente la gestión de la Unidad.</v>
      </c>
      <c r="F8" s="486" t="s">
        <v>62</v>
      </c>
      <c r="G8" s="594">
        <v>1</v>
      </c>
      <c r="H8" s="589"/>
      <c r="I8" s="486" t="s">
        <v>29</v>
      </c>
      <c r="J8" s="486" t="s">
        <v>42</v>
      </c>
      <c r="K8" s="486" t="s">
        <v>63</v>
      </c>
      <c r="L8" s="486" t="s">
        <v>64</v>
      </c>
      <c r="M8" s="594">
        <v>0.3</v>
      </c>
      <c r="N8" s="492">
        <v>45293</v>
      </c>
      <c r="O8" s="492">
        <v>45656</v>
      </c>
      <c r="P8" s="486" t="s">
        <v>65</v>
      </c>
      <c r="Q8" s="589"/>
      <c r="R8" s="59" t="s">
        <v>66</v>
      </c>
      <c r="S8" s="20" t="s">
        <v>53</v>
      </c>
      <c r="T8" s="30">
        <v>0.1</v>
      </c>
      <c r="U8" s="31">
        <v>45293</v>
      </c>
      <c r="V8" s="31">
        <v>45381</v>
      </c>
      <c r="W8" s="17">
        <f t="shared" ref="W8:W30" si="0">V8-U8</f>
        <v>88</v>
      </c>
      <c r="X8" s="20"/>
      <c r="Y8" s="20">
        <f t="shared" ref="Y8:Y15" si="1">IF(X8="ejecutado",1,0)</f>
        <v>0</v>
      </c>
      <c r="Z8" s="20"/>
      <c r="AA8" s="20"/>
      <c r="AB8" s="16"/>
      <c r="AC8" s="16"/>
      <c r="AD8" s="16"/>
      <c r="AE8" s="16"/>
    </row>
    <row r="9" spans="1:31" ht="58.5" customHeight="1" x14ac:dyDescent="0.25">
      <c r="A9" s="517"/>
      <c r="B9" s="486"/>
      <c r="C9" s="486"/>
      <c r="D9" s="486"/>
      <c r="E9" s="507"/>
      <c r="F9" s="486"/>
      <c r="G9" s="594"/>
      <c r="H9" s="589"/>
      <c r="I9" s="486"/>
      <c r="J9" s="486"/>
      <c r="K9" s="486"/>
      <c r="L9" s="486"/>
      <c r="M9" s="517"/>
      <c r="N9" s="517"/>
      <c r="O9" s="492"/>
      <c r="P9" s="486"/>
      <c r="Q9" s="589"/>
      <c r="R9" s="59" t="s">
        <v>67</v>
      </c>
      <c r="S9" s="20" t="s">
        <v>53</v>
      </c>
      <c r="T9" s="30">
        <v>0.2</v>
      </c>
      <c r="U9" s="31">
        <v>45293</v>
      </c>
      <c r="V9" s="60">
        <v>45412</v>
      </c>
      <c r="W9" s="17">
        <f t="shared" si="0"/>
        <v>119</v>
      </c>
      <c r="X9" s="20"/>
      <c r="Y9" s="20">
        <f t="shared" si="1"/>
        <v>0</v>
      </c>
      <c r="Z9" s="20"/>
      <c r="AA9" s="20"/>
      <c r="AB9" s="16"/>
      <c r="AC9" s="16"/>
      <c r="AD9" s="16"/>
      <c r="AE9" s="16"/>
    </row>
    <row r="10" spans="1:31" ht="58.5" customHeight="1" x14ac:dyDescent="0.25">
      <c r="A10" s="517"/>
      <c r="B10" s="486"/>
      <c r="C10" s="486"/>
      <c r="D10" s="486"/>
      <c r="E10" s="507"/>
      <c r="F10" s="486"/>
      <c r="G10" s="594"/>
      <c r="H10" s="589"/>
      <c r="I10" s="486"/>
      <c r="J10" s="486"/>
      <c r="K10" s="486"/>
      <c r="L10" s="486"/>
      <c r="M10" s="517"/>
      <c r="N10" s="517"/>
      <c r="O10" s="492"/>
      <c r="P10" s="486"/>
      <c r="Q10" s="589"/>
      <c r="R10" s="59" t="s">
        <v>68</v>
      </c>
      <c r="S10" s="20" t="s">
        <v>53</v>
      </c>
      <c r="T10" s="30">
        <v>0.1</v>
      </c>
      <c r="U10" s="31">
        <v>45323</v>
      </c>
      <c r="V10" s="31">
        <v>45381</v>
      </c>
      <c r="W10" s="17"/>
      <c r="X10" s="20"/>
      <c r="Y10" s="20"/>
      <c r="Z10" s="20"/>
      <c r="AA10" s="20"/>
      <c r="AB10" s="16"/>
      <c r="AC10" s="16"/>
      <c r="AD10" s="16"/>
      <c r="AE10" s="16"/>
    </row>
    <row r="11" spans="1:31" ht="58.5" customHeight="1" x14ac:dyDescent="0.25">
      <c r="A11" s="517"/>
      <c r="B11" s="486"/>
      <c r="C11" s="486"/>
      <c r="D11" s="486"/>
      <c r="E11" s="507"/>
      <c r="F11" s="486"/>
      <c r="G11" s="594"/>
      <c r="H11" s="589"/>
      <c r="I11" s="486"/>
      <c r="J11" s="486"/>
      <c r="K11" s="486"/>
      <c r="L11" s="486"/>
      <c r="M11" s="517"/>
      <c r="N11" s="517"/>
      <c r="O11" s="492"/>
      <c r="P11" s="486"/>
      <c r="Q11" s="589"/>
      <c r="R11" s="59" t="s">
        <v>69</v>
      </c>
      <c r="S11" s="20" t="s">
        <v>53</v>
      </c>
      <c r="T11" s="30">
        <v>0.2</v>
      </c>
      <c r="U11" s="31">
        <v>45383</v>
      </c>
      <c r="V11" s="31">
        <v>45473</v>
      </c>
      <c r="W11" s="17"/>
      <c r="X11" s="20"/>
      <c r="Y11" s="20"/>
      <c r="Z11" s="20"/>
      <c r="AA11" s="20"/>
      <c r="AB11" s="16"/>
      <c r="AC11" s="16"/>
      <c r="AD11" s="16"/>
      <c r="AE11" s="16"/>
    </row>
    <row r="12" spans="1:31" ht="58.5" customHeight="1" x14ac:dyDescent="0.25">
      <c r="A12" s="517"/>
      <c r="B12" s="486"/>
      <c r="C12" s="486"/>
      <c r="D12" s="486"/>
      <c r="E12" s="507"/>
      <c r="F12" s="486"/>
      <c r="G12" s="594"/>
      <c r="H12" s="589"/>
      <c r="I12" s="486"/>
      <c r="J12" s="486"/>
      <c r="K12" s="486"/>
      <c r="L12" s="486"/>
      <c r="M12" s="517"/>
      <c r="N12" s="517"/>
      <c r="O12" s="492"/>
      <c r="P12" s="486"/>
      <c r="Q12" s="589"/>
      <c r="R12" s="59" t="s">
        <v>70</v>
      </c>
      <c r="S12" s="20" t="s">
        <v>53</v>
      </c>
      <c r="T12" s="30">
        <v>0.1</v>
      </c>
      <c r="U12" s="31">
        <v>45383</v>
      </c>
      <c r="V12" s="31">
        <v>45473</v>
      </c>
      <c r="W12" s="17">
        <f t="shared" si="0"/>
        <v>90</v>
      </c>
      <c r="X12" s="20"/>
      <c r="Y12" s="20">
        <f t="shared" si="1"/>
        <v>0</v>
      </c>
      <c r="Z12" s="20"/>
      <c r="AA12" s="20"/>
      <c r="AB12" s="16"/>
      <c r="AC12" s="16"/>
      <c r="AD12" s="16"/>
      <c r="AE12" s="16"/>
    </row>
    <row r="13" spans="1:31" ht="58.5" customHeight="1" x14ac:dyDescent="0.25">
      <c r="A13" s="517"/>
      <c r="B13" s="486"/>
      <c r="C13" s="486"/>
      <c r="D13" s="486"/>
      <c r="E13" s="507"/>
      <c r="F13" s="486"/>
      <c r="G13" s="594"/>
      <c r="H13" s="589"/>
      <c r="I13" s="486"/>
      <c r="J13" s="486"/>
      <c r="K13" s="486"/>
      <c r="L13" s="486"/>
      <c r="M13" s="517"/>
      <c r="N13" s="517"/>
      <c r="O13" s="492"/>
      <c r="P13" s="486"/>
      <c r="Q13" s="589"/>
      <c r="R13" s="59" t="s">
        <v>71</v>
      </c>
      <c r="S13" s="20" t="s">
        <v>53</v>
      </c>
      <c r="T13" s="30">
        <v>0.15</v>
      </c>
      <c r="U13" s="31">
        <v>45474</v>
      </c>
      <c r="V13" s="31">
        <v>45565</v>
      </c>
      <c r="W13" s="17">
        <f t="shared" si="0"/>
        <v>91</v>
      </c>
      <c r="X13" s="20"/>
      <c r="Y13" s="20">
        <f t="shared" si="1"/>
        <v>0</v>
      </c>
      <c r="Z13" s="20"/>
      <c r="AA13" s="20"/>
      <c r="AB13" s="16"/>
      <c r="AC13" s="16"/>
      <c r="AD13" s="16"/>
      <c r="AE13" s="16"/>
    </row>
    <row r="14" spans="1:31" ht="58.5" customHeight="1" x14ac:dyDescent="0.25">
      <c r="A14" s="517"/>
      <c r="B14" s="486"/>
      <c r="C14" s="486"/>
      <c r="D14" s="486"/>
      <c r="E14" s="507"/>
      <c r="F14" s="486"/>
      <c r="G14" s="594"/>
      <c r="H14" s="589"/>
      <c r="I14" s="486"/>
      <c r="J14" s="486"/>
      <c r="K14" s="486"/>
      <c r="L14" s="486"/>
      <c r="M14" s="517"/>
      <c r="N14" s="517"/>
      <c r="O14" s="492"/>
      <c r="P14" s="486"/>
      <c r="Q14" s="589"/>
      <c r="R14" s="59" t="s">
        <v>72</v>
      </c>
      <c r="S14" s="20" t="s">
        <v>53</v>
      </c>
      <c r="T14" s="30">
        <v>0.15</v>
      </c>
      <c r="U14" s="31">
        <v>45566</v>
      </c>
      <c r="V14" s="31">
        <v>45656</v>
      </c>
      <c r="W14" s="17">
        <f t="shared" si="0"/>
        <v>90</v>
      </c>
      <c r="X14" s="20"/>
      <c r="Y14" s="20">
        <f t="shared" si="1"/>
        <v>0</v>
      </c>
      <c r="Z14" s="20"/>
      <c r="AA14" s="20"/>
      <c r="AB14" s="16"/>
      <c r="AC14" s="16"/>
      <c r="AD14" s="16"/>
      <c r="AE14" s="16"/>
    </row>
    <row r="15" spans="1:31" ht="54" customHeight="1" x14ac:dyDescent="0.25">
      <c r="A15" s="517"/>
      <c r="B15" s="486"/>
      <c r="C15" s="486"/>
      <c r="D15" s="486"/>
      <c r="E15" s="507"/>
      <c r="F15" s="486"/>
      <c r="G15" s="594"/>
      <c r="H15" s="589"/>
      <c r="I15" s="486"/>
      <c r="J15" s="486" t="s">
        <v>42</v>
      </c>
      <c r="K15" s="486" t="s">
        <v>73</v>
      </c>
      <c r="L15" s="486" t="s">
        <v>74</v>
      </c>
      <c r="M15" s="594">
        <v>0.2</v>
      </c>
      <c r="N15" s="492">
        <v>45474</v>
      </c>
      <c r="O15" s="492">
        <v>45656</v>
      </c>
      <c r="P15" s="486" t="s">
        <v>75</v>
      </c>
      <c r="Q15" s="589"/>
      <c r="R15" s="59" t="s">
        <v>76</v>
      </c>
      <c r="S15" s="20" t="s">
        <v>53</v>
      </c>
      <c r="T15" s="30">
        <v>0.2</v>
      </c>
      <c r="U15" s="31">
        <v>45474</v>
      </c>
      <c r="V15" s="31">
        <v>45535</v>
      </c>
      <c r="W15" s="17">
        <f t="shared" si="0"/>
        <v>61</v>
      </c>
      <c r="X15" s="20"/>
      <c r="Y15" s="20">
        <f t="shared" si="1"/>
        <v>0</v>
      </c>
      <c r="Z15" s="20"/>
      <c r="AA15" s="20"/>
    </row>
    <row r="16" spans="1:31" ht="40.5" customHeight="1" x14ac:dyDescent="0.25">
      <c r="A16" s="517"/>
      <c r="B16" s="486"/>
      <c r="C16" s="486"/>
      <c r="D16" s="486"/>
      <c r="E16" s="507"/>
      <c r="F16" s="486"/>
      <c r="G16" s="594"/>
      <c r="H16" s="589"/>
      <c r="I16" s="486"/>
      <c r="J16" s="486"/>
      <c r="K16" s="486"/>
      <c r="L16" s="486"/>
      <c r="M16" s="594"/>
      <c r="N16" s="517"/>
      <c r="O16" s="517"/>
      <c r="P16" s="486"/>
      <c r="Q16" s="589"/>
      <c r="R16" s="59" t="s">
        <v>77</v>
      </c>
      <c r="S16" s="20" t="s">
        <v>53</v>
      </c>
      <c r="T16" s="30">
        <v>0.25</v>
      </c>
      <c r="U16" s="31">
        <v>45488</v>
      </c>
      <c r="V16" s="31">
        <v>45565</v>
      </c>
      <c r="W16" s="17">
        <f t="shared" si="0"/>
        <v>77</v>
      </c>
      <c r="X16" s="20"/>
      <c r="Y16" s="20"/>
      <c r="Z16" s="20"/>
      <c r="AA16" s="20"/>
    </row>
    <row r="17" spans="1:27" ht="49.5" customHeight="1" x14ac:dyDescent="0.25">
      <c r="A17" s="517"/>
      <c r="B17" s="486"/>
      <c r="C17" s="486"/>
      <c r="D17" s="486"/>
      <c r="E17" s="507"/>
      <c r="F17" s="486"/>
      <c r="G17" s="594"/>
      <c r="H17" s="589"/>
      <c r="I17" s="486"/>
      <c r="J17" s="486"/>
      <c r="K17" s="486"/>
      <c r="L17" s="486"/>
      <c r="M17" s="517"/>
      <c r="N17" s="517"/>
      <c r="O17" s="517"/>
      <c r="P17" s="486"/>
      <c r="Q17" s="589"/>
      <c r="R17" s="61" t="s">
        <v>78</v>
      </c>
      <c r="S17" s="20" t="s">
        <v>53</v>
      </c>
      <c r="T17" s="30">
        <v>0.25</v>
      </c>
      <c r="U17" s="31">
        <v>45488</v>
      </c>
      <c r="V17" s="31">
        <v>45611</v>
      </c>
      <c r="W17" s="17">
        <f t="shared" si="0"/>
        <v>123</v>
      </c>
      <c r="X17" s="20"/>
      <c r="Y17" s="20">
        <f t="shared" ref="Y17:Y30" si="2">IF(X17="ejecutado",1,0)</f>
        <v>0</v>
      </c>
      <c r="Z17" s="20"/>
      <c r="AA17" s="20"/>
    </row>
    <row r="18" spans="1:27" ht="49.5" customHeight="1" x14ac:dyDescent="0.25">
      <c r="A18" s="517"/>
      <c r="B18" s="486"/>
      <c r="C18" s="486"/>
      <c r="D18" s="486"/>
      <c r="E18" s="507"/>
      <c r="F18" s="486"/>
      <c r="G18" s="594"/>
      <c r="H18" s="589"/>
      <c r="I18" s="486"/>
      <c r="J18" s="486"/>
      <c r="K18" s="486"/>
      <c r="L18" s="486"/>
      <c r="M18" s="517"/>
      <c r="N18" s="517"/>
      <c r="O18" s="517"/>
      <c r="P18" s="486"/>
      <c r="Q18" s="589"/>
      <c r="R18" s="61" t="s">
        <v>79</v>
      </c>
      <c r="S18" s="20" t="s">
        <v>53</v>
      </c>
      <c r="T18" s="30">
        <v>0.2</v>
      </c>
      <c r="U18" s="31">
        <v>45536</v>
      </c>
      <c r="V18" s="31">
        <v>45626</v>
      </c>
      <c r="W18" s="17">
        <f t="shared" si="0"/>
        <v>90</v>
      </c>
      <c r="X18" s="20"/>
      <c r="Y18" s="20">
        <f t="shared" si="2"/>
        <v>0</v>
      </c>
      <c r="Z18" s="20"/>
      <c r="AA18" s="20"/>
    </row>
    <row r="19" spans="1:27" ht="48" customHeight="1" x14ac:dyDescent="0.25">
      <c r="A19" s="517"/>
      <c r="B19" s="486"/>
      <c r="C19" s="486"/>
      <c r="D19" s="486"/>
      <c r="E19" s="507"/>
      <c r="F19" s="486"/>
      <c r="G19" s="594"/>
      <c r="H19" s="589"/>
      <c r="I19" s="486"/>
      <c r="J19" s="486"/>
      <c r="K19" s="486"/>
      <c r="L19" s="486"/>
      <c r="M19" s="517"/>
      <c r="N19" s="517"/>
      <c r="O19" s="517"/>
      <c r="P19" s="486"/>
      <c r="Q19" s="589"/>
      <c r="R19" s="62" t="s">
        <v>80</v>
      </c>
      <c r="S19" s="20" t="s">
        <v>53</v>
      </c>
      <c r="T19" s="30">
        <v>0.1</v>
      </c>
      <c r="U19" s="31">
        <v>45566</v>
      </c>
      <c r="V19" s="31">
        <v>45656</v>
      </c>
      <c r="W19" s="17">
        <f t="shared" si="0"/>
        <v>90</v>
      </c>
      <c r="X19" s="20"/>
      <c r="Y19" s="20">
        <f t="shared" si="2"/>
        <v>0</v>
      </c>
      <c r="Z19" s="20"/>
      <c r="AA19" s="20"/>
    </row>
    <row r="20" spans="1:27" ht="15.75" customHeight="1" x14ac:dyDescent="0.25">
      <c r="A20" s="517"/>
      <c r="B20" s="486"/>
      <c r="C20" s="486"/>
      <c r="D20" s="486"/>
      <c r="E20" s="507"/>
      <c r="F20" s="486"/>
      <c r="G20" s="594"/>
      <c r="H20" s="589"/>
      <c r="I20" s="486"/>
      <c r="J20" s="486"/>
      <c r="K20" s="486"/>
      <c r="L20" s="486"/>
      <c r="M20" s="517"/>
      <c r="N20" s="517"/>
      <c r="O20" s="517"/>
      <c r="P20" s="486"/>
      <c r="Q20" s="589"/>
      <c r="R20" s="63"/>
      <c r="S20" s="20"/>
      <c r="T20" s="20"/>
      <c r="U20" s="20"/>
      <c r="V20" s="20"/>
      <c r="W20" s="17">
        <f t="shared" si="0"/>
        <v>0</v>
      </c>
      <c r="X20" s="20"/>
      <c r="Y20" s="20">
        <f t="shared" si="2"/>
        <v>0</v>
      </c>
      <c r="Z20" s="20"/>
      <c r="AA20" s="20"/>
    </row>
    <row r="21" spans="1:27" ht="15.75" customHeight="1" x14ac:dyDescent="0.25">
      <c r="A21" s="517"/>
      <c r="B21" s="486"/>
      <c r="C21" s="486"/>
      <c r="D21" s="486"/>
      <c r="E21" s="507"/>
      <c r="F21" s="486"/>
      <c r="G21" s="594"/>
      <c r="H21" s="589"/>
      <c r="I21" s="486"/>
      <c r="J21" s="486"/>
      <c r="K21" s="486"/>
      <c r="L21" s="486"/>
      <c r="M21" s="517"/>
      <c r="N21" s="517"/>
      <c r="O21" s="517"/>
      <c r="P21" s="486"/>
      <c r="Q21" s="589"/>
      <c r="R21" s="63"/>
      <c r="S21" s="20"/>
      <c r="T21" s="20"/>
      <c r="U21" s="20"/>
      <c r="V21" s="20"/>
      <c r="W21" s="17">
        <f t="shared" si="0"/>
        <v>0</v>
      </c>
      <c r="X21" s="20"/>
      <c r="Y21" s="20">
        <f t="shared" si="2"/>
        <v>0</v>
      </c>
      <c r="Z21" s="20"/>
      <c r="AA21" s="20"/>
    </row>
    <row r="22" spans="1:27" ht="15.75" customHeight="1" x14ac:dyDescent="0.25">
      <c r="A22" s="517"/>
      <c r="B22" s="486"/>
      <c r="C22" s="486"/>
      <c r="D22" s="486"/>
      <c r="E22" s="507"/>
      <c r="F22" s="486"/>
      <c r="G22" s="594"/>
      <c r="H22" s="589"/>
      <c r="I22" s="486"/>
      <c r="J22" s="486"/>
      <c r="K22" s="486"/>
      <c r="L22" s="486"/>
      <c r="M22" s="517"/>
      <c r="N22" s="517"/>
      <c r="O22" s="517"/>
      <c r="P22" s="486"/>
      <c r="Q22" s="589"/>
      <c r="R22" s="63"/>
      <c r="S22" s="20"/>
      <c r="T22" s="20"/>
      <c r="U22" s="20"/>
      <c r="V22" s="20"/>
      <c r="W22" s="17">
        <f t="shared" si="0"/>
        <v>0</v>
      </c>
      <c r="X22" s="20"/>
      <c r="Y22" s="20">
        <f t="shared" si="2"/>
        <v>0</v>
      </c>
      <c r="Z22" s="20"/>
      <c r="AA22" s="20"/>
    </row>
    <row r="23" spans="1:27" ht="15.75" customHeight="1" x14ac:dyDescent="0.25">
      <c r="A23" s="517"/>
      <c r="B23" s="486"/>
      <c r="C23" s="486"/>
      <c r="D23" s="486"/>
      <c r="E23" s="507"/>
      <c r="F23" s="486"/>
      <c r="G23" s="594"/>
      <c r="H23" s="589"/>
      <c r="I23" s="486"/>
      <c r="J23" s="486"/>
      <c r="K23" s="486"/>
      <c r="L23" s="486"/>
      <c r="M23" s="517"/>
      <c r="N23" s="517"/>
      <c r="O23" s="517"/>
      <c r="P23" s="486"/>
      <c r="Q23" s="589"/>
      <c r="R23" s="63"/>
      <c r="S23" s="20"/>
      <c r="T23" s="20"/>
      <c r="U23" s="64"/>
      <c r="V23" s="20"/>
      <c r="W23" s="17">
        <f t="shared" si="0"/>
        <v>0</v>
      </c>
      <c r="X23" s="20"/>
      <c r="Y23" s="20">
        <f t="shared" si="2"/>
        <v>0</v>
      </c>
      <c r="Z23" s="20"/>
      <c r="AA23" s="20"/>
    </row>
    <row r="24" spans="1:27" ht="47.25" customHeight="1" x14ac:dyDescent="0.25">
      <c r="A24" s="517"/>
      <c r="B24" s="486"/>
      <c r="C24" s="486"/>
      <c r="D24" s="486"/>
      <c r="E24" s="507"/>
      <c r="F24" s="486"/>
      <c r="G24" s="594"/>
      <c r="H24" s="589"/>
      <c r="I24" s="486"/>
      <c r="J24" s="486" t="s">
        <v>42</v>
      </c>
      <c r="K24" s="486" t="s">
        <v>43</v>
      </c>
      <c r="L24" s="486" t="s">
        <v>81</v>
      </c>
      <c r="M24" s="594">
        <v>0.2</v>
      </c>
      <c r="N24" s="492">
        <v>45293</v>
      </c>
      <c r="O24" s="492">
        <v>45565</v>
      </c>
      <c r="P24" s="486" t="s">
        <v>82</v>
      </c>
      <c r="Q24" s="589"/>
      <c r="R24" s="61" t="s">
        <v>83</v>
      </c>
      <c r="S24" s="20" t="s">
        <v>53</v>
      </c>
      <c r="T24" s="30">
        <v>0.2</v>
      </c>
      <c r="U24" s="60">
        <v>45293</v>
      </c>
      <c r="V24" s="60">
        <v>45381</v>
      </c>
      <c r="W24" s="17">
        <f t="shared" si="0"/>
        <v>88</v>
      </c>
      <c r="X24" s="20"/>
      <c r="Y24" s="20">
        <f t="shared" si="2"/>
        <v>0</v>
      </c>
      <c r="Z24" s="20"/>
      <c r="AA24" s="20"/>
    </row>
    <row r="25" spans="1:27" ht="47.25" customHeight="1" x14ac:dyDescent="0.25">
      <c r="A25" s="517"/>
      <c r="B25" s="486"/>
      <c r="C25" s="486"/>
      <c r="D25" s="486"/>
      <c r="E25" s="507"/>
      <c r="F25" s="486"/>
      <c r="G25" s="594"/>
      <c r="H25" s="589"/>
      <c r="I25" s="486"/>
      <c r="J25" s="486"/>
      <c r="K25" s="486"/>
      <c r="L25" s="486"/>
      <c r="M25" s="517"/>
      <c r="N25" s="517"/>
      <c r="O25" s="517"/>
      <c r="P25" s="486"/>
      <c r="Q25" s="589"/>
      <c r="R25" s="61" t="s">
        <v>84</v>
      </c>
      <c r="S25" s="20" t="s">
        <v>53</v>
      </c>
      <c r="T25" s="30">
        <v>0.2</v>
      </c>
      <c r="U25" s="60">
        <v>45293</v>
      </c>
      <c r="V25" s="60">
        <v>45381</v>
      </c>
      <c r="W25" s="17">
        <f t="shared" si="0"/>
        <v>88</v>
      </c>
      <c r="X25" s="20"/>
      <c r="Y25" s="20">
        <f t="shared" si="2"/>
        <v>0</v>
      </c>
      <c r="Z25" s="20"/>
      <c r="AA25" s="20"/>
    </row>
    <row r="26" spans="1:27" ht="47.25" customHeight="1" x14ac:dyDescent="0.25">
      <c r="A26" s="517"/>
      <c r="B26" s="486"/>
      <c r="C26" s="486"/>
      <c r="D26" s="486"/>
      <c r="E26" s="507"/>
      <c r="F26" s="486"/>
      <c r="G26" s="594"/>
      <c r="H26" s="589"/>
      <c r="I26" s="486"/>
      <c r="J26" s="486"/>
      <c r="K26" s="486"/>
      <c r="L26" s="486"/>
      <c r="M26" s="517"/>
      <c r="N26" s="517"/>
      <c r="O26" s="517"/>
      <c r="P26" s="486"/>
      <c r="Q26" s="589"/>
      <c r="R26" s="61" t="s">
        <v>85</v>
      </c>
      <c r="S26" s="20" t="s">
        <v>53</v>
      </c>
      <c r="T26" s="30">
        <v>0.2</v>
      </c>
      <c r="U26" s="60">
        <v>45323</v>
      </c>
      <c r="V26" s="60">
        <v>45412</v>
      </c>
      <c r="W26" s="17">
        <f t="shared" si="0"/>
        <v>89</v>
      </c>
      <c r="X26" s="20"/>
      <c r="Y26" s="20">
        <f t="shared" si="2"/>
        <v>0</v>
      </c>
      <c r="Z26" s="20"/>
      <c r="AA26" s="20"/>
    </row>
    <row r="27" spans="1:27" ht="47.25" customHeight="1" x14ac:dyDescent="0.25">
      <c r="A27" s="517"/>
      <c r="B27" s="486"/>
      <c r="C27" s="486"/>
      <c r="D27" s="486"/>
      <c r="E27" s="507"/>
      <c r="F27" s="486"/>
      <c r="G27" s="594"/>
      <c r="H27" s="589"/>
      <c r="I27" s="486"/>
      <c r="J27" s="486"/>
      <c r="K27" s="486"/>
      <c r="L27" s="486"/>
      <c r="M27" s="517"/>
      <c r="N27" s="517"/>
      <c r="O27" s="517"/>
      <c r="P27" s="486"/>
      <c r="Q27" s="589"/>
      <c r="R27" s="61" t="s">
        <v>86</v>
      </c>
      <c r="S27" s="20" t="s">
        <v>53</v>
      </c>
      <c r="T27" s="30">
        <v>0.2</v>
      </c>
      <c r="U27" s="60">
        <v>45413</v>
      </c>
      <c r="V27" s="60">
        <v>45442</v>
      </c>
      <c r="W27" s="17">
        <f t="shared" si="0"/>
        <v>29</v>
      </c>
      <c r="X27" s="20"/>
      <c r="Y27" s="20">
        <f t="shared" si="2"/>
        <v>0</v>
      </c>
      <c r="Z27" s="20"/>
      <c r="AA27" s="20"/>
    </row>
    <row r="28" spans="1:27" ht="47.25" customHeight="1" x14ac:dyDescent="0.25">
      <c r="A28" s="517"/>
      <c r="B28" s="486"/>
      <c r="C28" s="486"/>
      <c r="D28" s="486"/>
      <c r="E28" s="507"/>
      <c r="F28" s="486"/>
      <c r="G28" s="594"/>
      <c r="H28" s="589"/>
      <c r="I28" s="486"/>
      <c r="J28" s="486"/>
      <c r="K28" s="486"/>
      <c r="L28" s="486"/>
      <c r="M28" s="517"/>
      <c r="N28" s="517"/>
      <c r="O28" s="517"/>
      <c r="P28" s="486"/>
      <c r="Q28" s="589"/>
      <c r="R28" s="61" t="s">
        <v>87</v>
      </c>
      <c r="S28" s="20" t="s">
        <v>53</v>
      </c>
      <c r="T28" s="30">
        <v>0.1</v>
      </c>
      <c r="U28" s="60">
        <v>45413</v>
      </c>
      <c r="V28" s="60">
        <v>45473</v>
      </c>
      <c r="W28" s="17">
        <f t="shared" si="0"/>
        <v>60</v>
      </c>
      <c r="X28" s="20"/>
      <c r="Y28" s="20"/>
      <c r="Z28" s="20"/>
      <c r="AA28" s="20"/>
    </row>
    <row r="29" spans="1:27" ht="47.25" customHeight="1" x14ac:dyDescent="0.25">
      <c r="A29" s="517"/>
      <c r="B29" s="486"/>
      <c r="C29" s="486"/>
      <c r="D29" s="486"/>
      <c r="E29" s="507"/>
      <c r="F29" s="486"/>
      <c r="G29" s="594"/>
      <c r="H29" s="589"/>
      <c r="I29" s="486"/>
      <c r="J29" s="486"/>
      <c r="K29" s="486"/>
      <c r="L29" s="486"/>
      <c r="M29" s="517"/>
      <c r="N29" s="517"/>
      <c r="O29" s="517"/>
      <c r="P29" s="486"/>
      <c r="Q29" s="589"/>
      <c r="R29" s="61" t="s">
        <v>88</v>
      </c>
      <c r="S29" s="20" t="s">
        <v>53</v>
      </c>
      <c r="T29" s="30">
        <v>0.1</v>
      </c>
      <c r="U29" s="60">
        <v>45474</v>
      </c>
      <c r="V29" s="60">
        <v>45565</v>
      </c>
      <c r="W29" s="17">
        <f t="shared" si="0"/>
        <v>91</v>
      </c>
      <c r="X29" s="20"/>
      <c r="Y29" s="20">
        <f t="shared" si="2"/>
        <v>0</v>
      </c>
      <c r="Z29" s="20"/>
      <c r="AA29" s="20"/>
    </row>
    <row r="30" spans="1:27" s="67" customFormat="1" ht="51" customHeight="1" x14ac:dyDescent="0.25">
      <c r="A30" s="517"/>
      <c r="B30" s="486"/>
      <c r="C30" s="486"/>
      <c r="D30" s="486"/>
      <c r="E30" s="507"/>
      <c r="F30" s="486"/>
      <c r="G30" s="594"/>
      <c r="H30" s="589"/>
      <c r="I30" s="486"/>
      <c r="J30" s="486" t="s">
        <v>89</v>
      </c>
      <c r="K30" s="486" t="s">
        <v>63</v>
      </c>
      <c r="L30" s="486" t="s">
        <v>90</v>
      </c>
      <c r="M30" s="594">
        <v>0.3</v>
      </c>
      <c r="N30" s="492">
        <v>45293</v>
      </c>
      <c r="O30" s="492">
        <v>45656</v>
      </c>
      <c r="P30" s="486" t="s">
        <v>91</v>
      </c>
      <c r="Q30" s="589"/>
      <c r="R30" s="65" t="s">
        <v>92</v>
      </c>
      <c r="S30" s="50" t="s">
        <v>93</v>
      </c>
      <c r="T30" s="30">
        <v>0.12</v>
      </c>
      <c r="U30" s="31">
        <v>45293</v>
      </c>
      <c r="V30" s="31">
        <v>45381</v>
      </c>
      <c r="W30" s="66">
        <f t="shared" si="0"/>
        <v>88</v>
      </c>
      <c r="X30" s="50"/>
      <c r="Y30" s="50">
        <f t="shared" si="2"/>
        <v>0</v>
      </c>
      <c r="Z30" s="50"/>
      <c r="AA30" s="50"/>
    </row>
    <row r="31" spans="1:27" s="67" customFormat="1" ht="51" customHeight="1" x14ac:dyDescent="0.25">
      <c r="A31" s="517"/>
      <c r="B31" s="486"/>
      <c r="C31" s="486"/>
      <c r="D31" s="486"/>
      <c r="E31" s="507"/>
      <c r="F31" s="486"/>
      <c r="G31" s="594"/>
      <c r="H31" s="589"/>
      <c r="I31" s="486"/>
      <c r="J31" s="486"/>
      <c r="K31" s="486"/>
      <c r="L31" s="486"/>
      <c r="M31" s="594"/>
      <c r="N31" s="517"/>
      <c r="O31" s="517"/>
      <c r="P31" s="486"/>
      <c r="Q31" s="589"/>
      <c r="R31" s="65" t="s">
        <v>94</v>
      </c>
      <c r="S31" s="50" t="s">
        <v>93</v>
      </c>
      <c r="T31" s="30">
        <v>0.13</v>
      </c>
      <c r="U31" s="31">
        <v>45293</v>
      </c>
      <c r="V31" s="31">
        <v>45381</v>
      </c>
      <c r="W31" s="66"/>
      <c r="X31" s="50"/>
      <c r="Y31" s="50"/>
      <c r="Z31" s="50"/>
      <c r="AA31" s="50"/>
    </row>
    <row r="32" spans="1:27" s="67" customFormat="1" ht="51" customHeight="1" x14ac:dyDescent="0.25">
      <c r="A32" s="517"/>
      <c r="B32" s="486"/>
      <c r="C32" s="486"/>
      <c r="D32" s="486"/>
      <c r="E32" s="507"/>
      <c r="F32" s="486"/>
      <c r="G32" s="594"/>
      <c r="H32" s="589"/>
      <c r="I32" s="486"/>
      <c r="J32" s="486"/>
      <c r="K32" s="486"/>
      <c r="L32" s="486"/>
      <c r="M32" s="517"/>
      <c r="N32" s="517"/>
      <c r="O32" s="517"/>
      <c r="P32" s="486"/>
      <c r="Q32" s="589"/>
      <c r="R32" s="65" t="s">
        <v>95</v>
      </c>
      <c r="S32" s="50" t="s">
        <v>93</v>
      </c>
      <c r="T32" s="30">
        <v>0.12</v>
      </c>
      <c r="U32" s="31">
        <v>45383</v>
      </c>
      <c r="V32" s="31">
        <v>45473</v>
      </c>
      <c r="W32" s="66">
        <f t="shared" ref="W32:W44" si="3">V32-U32</f>
        <v>90</v>
      </c>
      <c r="X32" s="50"/>
      <c r="Y32" s="50">
        <f t="shared" ref="Y32:Y44" si="4">IF(X32="ejecutado",1,0)</f>
        <v>0</v>
      </c>
      <c r="Z32" s="50"/>
      <c r="AA32" s="50"/>
    </row>
    <row r="33" spans="1:27" s="67" customFormat="1" ht="51" customHeight="1" x14ac:dyDescent="0.25">
      <c r="A33" s="517"/>
      <c r="B33" s="486"/>
      <c r="C33" s="486"/>
      <c r="D33" s="486"/>
      <c r="E33" s="507"/>
      <c r="F33" s="486"/>
      <c r="G33" s="594"/>
      <c r="H33" s="589"/>
      <c r="I33" s="486"/>
      <c r="J33" s="486"/>
      <c r="K33" s="486"/>
      <c r="L33" s="486"/>
      <c r="M33" s="517"/>
      <c r="N33" s="517"/>
      <c r="O33" s="517"/>
      <c r="P33" s="486"/>
      <c r="Q33" s="589"/>
      <c r="R33" s="65" t="s">
        <v>96</v>
      </c>
      <c r="S33" s="50" t="s">
        <v>93</v>
      </c>
      <c r="T33" s="30">
        <v>0.13</v>
      </c>
      <c r="U33" s="31">
        <v>45383</v>
      </c>
      <c r="V33" s="31">
        <v>45473</v>
      </c>
      <c r="W33" s="66">
        <f t="shared" si="3"/>
        <v>90</v>
      </c>
      <c r="X33" s="50"/>
      <c r="Y33" s="50">
        <f t="shared" si="4"/>
        <v>0</v>
      </c>
      <c r="Z33" s="50"/>
      <c r="AA33" s="50"/>
    </row>
    <row r="34" spans="1:27" s="67" customFormat="1" ht="51" customHeight="1" x14ac:dyDescent="0.25">
      <c r="A34" s="517"/>
      <c r="B34" s="486"/>
      <c r="C34" s="486"/>
      <c r="D34" s="486"/>
      <c r="E34" s="507"/>
      <c r="F34" s="486"/>
      <c r="G34" s="594"/>
      <c r="H34" s="589"/>
      <c r="I34" s="486"/>
      <c r="J34" s="486"/>
      <c r="K34" s="486"/>
      <c r="L34" s="486"/>
      <c r="M34" s="517"/>
      <c r="N34" s="517"/>
      <c r="O34" s="517"/>
      <c r="P34" s="486"/>
      <c r="Q34" s="589"/>
      <c r="R34" s="65" t="s">
        <v>97</v>
      </c>
      <c r="S34" s="50" t="s">
        <v>93</v>
      </c>
      <c r="T34" s="30">
        <v>0.12</v>
      </c>
      <c r="U34" s="31">
        <v>45474</v>
      </c>
      <c r="V34" s="31">
        <v>45565</v>
      </c>
      <c r="W34" s="66">
        <f t="shared" si="3"/>
        <v>91</v>
      </c>
      <c r="X34" s="50"/>
      <c r="Y34" s="50">
        <f t="shared" si="4"/>
        <v>0</v>
      </c>
      <c r="Z34" s="50"/>
      <c r="AA34" s="50"/>
    </row>
    <row r="35" spans="1:27" s="67" customFormat="1" ht="51" customHeight="1" x14ac:dyDescent="0.25">
      <c r="A35" s="517"/>
      <c r="B35" s="486"/>
      <c r="C35" s="486"/>
      <c r="D35" s="486"/>
      <c r="E35" s="507"/>
      <c r="F35" s="486"/>
      <c r="G35" s="594"/>
      <c r="H35" s="589"/>
      <c r="I35" s="486"/>
      <c r="J35" s="486"/>
      <c r="K35" s="486"/>
      <c r="L35" s="486"/>
      <c r="M35" s="517"/>
      <c r="N35" s="517"/>
      <c r="O35" s="517"/>
      <c r="P35" s="486"/>
      <c r="Q35" s="589"/>
      <c r="R35" s="65" t="s">
        <v>98</v>
      </c>
      <c r="S35" s="50" t="s">
        <v>93</v>
      </c>
      <c r="T35" s="30">
        <v>0.13</v>
      </c>
      <c r="U35" s="31">
        <v>45474</v>
      </c>
      <c r="V35" s="31">
        <v>45565</v>
      </c>
      <c r="W35" s="66">
        <f t="shared" si="3"/>
        <v>91</v>
      </c>
      <c r="X35" s="50"/>
      <c r="Y35" s="50">
        <f t="shared" si="4"/>
        <v>0</v>
      </c>
      <c r="Z35" s="50"/>
      <c r="AA35" s="50"/>
    </row>
    <row r="36" spans="1:27" s="67" customFormat="1" ht="51" customHeight="1" x14ac:dyDescent="0.25">
      <c r="A36" s="517"/>
      <c r="B36" s="486"/>
      <c r="C36" s="486"/>
      <c r="D36" s="486"/>
      <c r="E36" s="507"/>
      <c r="F36" s="486"/>
      <c r="G36" s="594"/>
      <c r="H36" s="589"/>
      <c r="I36" s="486"/>
      <c r="J36" s="486"/>
      <c r="K36" s="486"/>
      <c r="L36" s="486"/>
      <c r="M36" s="517"/>
      <c r="N36" s="517"/>
      <c r="O36" s="517"/>
      <c r="P36" s="486"/>
      <c r="Q36" s="589"/>
      <c r="R36" s="65" t="s">
        <v>99</v>
      </c>
      <c r="S36" s="50" t="s">
        <v>93</v>
      </c>
      <c r="T36" s="30">
        <v>0.12</v>
      </c>
      <c r="U36" s="31">
        <v>45566</v>
      </c>
      <c r="V36" s="31">
        <v>45656</v>
      </c>
      <c r="W36" s="66">
        <f t="shared" si="3"/>
        <v>90</v>
      </c>
      <c r="X36" s="50"/>
      <c r="Y36" s="50">
        <f t="shared" si="4"/>
        <v>0</v>
      </c>
      <c r="Z36" s="50"/>
      <c r="AA36" s="50"/>
    </row>
    <row r="37" spans="1:27" s="67" customFormat="1" ht="51" customHeight="1" x14ac:dyDescent="0.25">
      <c r="A37" s="517"/>
      <c r="B37" s="486"/>
      <c r="C37" s="486"/>
      <c r="D37" s="486"/>
      <c r="E37" s="507"/>
      <c r="F37" s="486"/>
      <c r="G37" s="594"/>
      <c r="H37" s="589"/>
      <c r="I37" s="486"/>
      <c r="J37" s="486"/>
      <c r="K37" s="486"/>
      <c r="L37" s="486"/>
      <c r="M37" s="517"/>
      <c r="N37" s="517"/>
      <c r="O37" s="517"/>
      <c r="P37" s="486"/>
      <c r="Q37" s="589"/>
      <c r="R37" s="65" t="s">
        <v>100</v>
      </c>
      <c r="S37" s="50" t="s">
        <v>93</v>
      </c>
      <c r="T37" s="30">
        <v>0.13</v>
      </c>
      <c r="U37" s="31">
        <v>45566</v>
      </c>
      <c r="V37" s="31">
        <v>45656</v>
      </c>
      <c r="W37" s="66">
        <f t="shared" si="3"/>
        <v>90</v>
      </c>
      <c r="X37" s="50"/>
      <c r="Y37" s="50">
        <f t="shared" si="4"/>
        <v>0</v>
      </c>
      <c r="Z37" s="50"/>
      <c r="AA37" s="50"/>
    </row>
    <row r="38" spans="1:27" ht="15.75" customHeight="1" x14ac:dyDescent="0.25">
      <c r="A38" s="517"/>
      <c r="B38" s="486"/>
      <c r="C38" s="49"/>
      <c r="D38" s="486"/>
      <c r="E38" s="507"/>
      <c r="F38" s="486"/>
      <c r="G38" s="594"/>
      <c r="H38" s="589"/>
      <c r="I38" s="486"/>
      <c r="J38" s="486"/>
      <c r="K38" s="486"/>
      <c r="L38" s="486"/>
      <c r="M38" s="517"/>
      <c r="N38" s="517"/>
      <c r="O38" s="517"/>
      <c r="P38" s="486"/>
      <c r="Q38" s="589"/>
      <c r="R38" s="63"/>
      <c r="S38" s="20"/>
      <c r="T38" s="20"/>
      <c r="U38" s="20"/>
      <c r="V38" s="20"/>
      <c r="W38" s="17">
        <f t="shared" si="3"/>
        <v>0</v>
      </c>
      <c r="X38" s="20"/>
      <c r="Y38" s="20">
        <f t="shared" si="4"/>
        <v>0</v>
      </c>
      <c r="Z38" s="20"/>
      <c r="AA38" s="20"/>
    </row>
    <row r="39" spans="1:27" ht="15.75" customHeight="1" x14ac:dyDescent="0.25">
      <c r="A39" s="739"/>
      <c r="B39" s="602"/>
      <c r="C39" s="532"/>
      <c r="D39" s="532"/>
      <c r="E39" s="577"/>
      <c r="F39" s="593"/>
      <c r="G39" s="740"/>
      <c r="H39" s="741"/>
      <c r="I39" s="513"/>
      <c r="J39" s="510"/>
      <c r="K39" s="532"/>
      <c r="L39" s="485"/>
      <c r="M39" s="740"/>
      <c r="N39" s="491"/>
      <c r="O39" s="491"/>
      <c r="P39" s="485"/>
      <c r="Q39" s="742"/>
      <c r="R39" s="24"/>
      <c r="S39" s="25"/>
      <c r="T39" s="26"/>
      <c r="U39" s="27"/>
      <c r="V39" s="28"/>
      <c r="W39" s="18">
        <f t="shared" si="3"/>
        <v>0</v>
      </c>
      <c r="X39" s="68"/>
      <c r="Y39" s="25">
        <f t="shared" si="4"/>
        <v>0</v>
      </c>
      <c r="Z39" s="25"/>
      <c r="AA39" s="69"/>
    </row>
    <row r="40" spans="1:27" ht="15.75" customHeight="1" x14ac:dyDescent="0.25">
      <c r="A40" s="599"/>
      <c r="B40" s="602"/>
      <c r="C40" s="532"/>
      <c r="D40" s="532"/>
      <c r="E40" s="577"/>
      <c r="F40" s="571"/>
      <c r="G40" s="517"/>
      <c r="H40" s="589"/>
      <c r="I40" s="513"/>
      <c r="J40" s="510"/>
      <c r="K40" s="532"/>
      <c r="L40" s="486"/>
      <c r="M40" s="517"/>
      <c r="N40" s="517"/>
      <c r="O40" s="517"/>
      <c r="P40" s="486"/>
      <c r="Q40" s="590"/>
      <c r="R40" s="29"/>
      <c r="S40" s="20"/>
      <c r="T40" s="30"/>
      <c r="U40" s="31"/>
      <c r="V40" s="32"/>
      <c r="W40" s="18">
        <f t="shared" si="3"/>
        <v>0</v>
      </c>
      <c r="X40" s="19"/>
      <c r="Y40" s="20">
        <f t="shared" si="4"/>
        <v>0</v>
      </c>
      <c r="Z40" s="20"/>
      <c r="AA40" s="21"/>
    </row>
    <row r="41" spans="1:27" ht="15.75" customHeight="1" x14ac:dyDescent="0.25">
      <c r="A41" s="599"/>
      <c r="B41" s="602"/>
      <c r="C41" s="532"/>
      <c r="D41" s="532"/>
      <c r="E41" s="577"/>
      <c r="F41" s="571"/>
      <c r="G41" s="517"/>
      <c r="H41" s="589"/>
      <c r="I41" s="513"/>
      <c r="J41" s="510"/>
      <c r="K41" s="532"/>
      <c r="L41" s="486"/>
      <c r="M41" s="517"/>
      <c r="N41" s="517"/>
      <c r="O41" s="517"/>
      <c r="P41" s="486"/>
      <c r="Q41" s="590"/>
      <c r="R41" s="29"/>
      <c r="S41" s="20"/>
      <c r="T41" s="30"/>
      <c r="U41" s="31"/>
      <c r="V41" s="32"/>
      <c r="W41" s="18">
        <f t="shared" si="3"/>
        <v>0</v>
      </c>
      <c r="X41" s="19"/>
      <c r="Y41" s="20">
        <f t="shared" si="4"/>
        <v>0</v>
      </c>
      <c r="Z41" s="20"/>
      <c r="AA41" s="21"/>
    </row>
    <row r="42" spans="1:27" ht="15.75" customHeight="1" x14ac:dyDescent="0.25">
      <c r="A42" s="599"/>
      <c r="B42" s="602"/>
      <c r="C42" s="532"/>
      <c r="D42" s="532"/>
      <c r="E42" s="577"/>
      <c r="F42" s="571"/>
      <c r="G42" s="517"/>
      <c r="H42" s="589"/>
      <c r="I42" s="513"/>
      <c r="J42" s="510"/>
      <c r="K42" s="532"/>
      <c r="L42" s="486"/>
      <c r="M42" s="517"/>
      <c r="N42" s="517"/>
      <c r="O42" s="517"/>
      <c r="P42" s="486"/>
      <c r="Q42" s="590"/>
      <c r="R42" s="29"/>
      <c r="S42" s="20"/>
      <c r="T42" s="30"/>
      <c r="U42" s="31"/>
      <c r="V42" s="32"/>
      <c r="W42" s="18">
        <f t="shared" si="3"/>
        <v>0</v>
      </c>
      <c r="X42" s="19"/>
      <c r="Y42" s="20">
        <f t="shared" si="4"/>
        <v>0</v>
      </c>
      <c r="Z42" s="20"/>
      <c r="AA42" s="21"/>
    </row>
    <row r="43" spans="1:27" ht="15.75" customHeight="1" x14ac:dyDescent="0.25">
      <c r="A43" s="599"/>
      <c r="B43" s="602"/>
      <c r="C43" s="532"/>
      <c r="D43" s="532"/>
      <c r="E43" s="577"/>
      <c r="F43" s="571"/>
      <c r="G43" s="517"/>
      <c r="H43" s="589"/>
      <c r="I43" s="513"/>
      <c r="J43" s="593"/>
      <c r="K43" s="485"/>
      <c r="L43" s="486"/>
      <c r="M43" s="517"/>
      <c r="N43" s="517"/>
      <c r="O43" s="517"/>
      <c r="P43" s="486"/>
      <c r="Q43" s="590"/>
      <c r="R43" s="33"/>
      <c r="S43" s="20"/>
      <c r="T43" s="30"/>
      <c r="U43" s="31"/>
      <c r="V43" s="32"/>
      <c r="W43" s="18">
        <f t="shared" si="3"/>
        <v>0</v>
      </c>
      <c r="X43" s="19"/>
      <c r="Y43" s="20">
        <f t="shared" si="4"/>
        <v>0</v>
      </c>
      <c r="Z43" s="20"/>
      <c r="AA43" s="21"/>
    </row>
    <row r="44" spans="1:27" ht="15.75" customHeight="1" x14ac:dyDescent="0.25">
      <c r="A44" s="599"/>
      <c r="B44" s="602"/>
      <c r="C44" s="532"/>
      <c r="D44" s="532"/>
      <c r="E44" s="577"/>
      <c r="F44" s="571"/>
      <c r="G44" s="517"/>
      <c r="H44" s="589"/>
      <c r="I44" s="513"/>
      <c r="J44" s="509"/>
      <c r="K44" s="487"/>
      <c r="L44" s="486"/>
      <c r="M44" s="594"/>
      <c r="N44" s="589"/>
      <c r="O44" s="589"/>
      <c r="P44" s="589"/>
      <c r="Q44" s="590"/>
      <c r="R44" s="29"/>
      <c r="S44" s="20"/>
      <c r="T44" s="20"/>
      <c r="U44" s="20"/>
      <c r="V44" s="21"/>
      <c r="W44" s="18">
        <f t="shared" si="3"/>
        <v>0</v>
      </c>
      <c r="X44" s="19"/>
      <c r="Y44" s="20">
        <f t="shared" si="4"/>
        <v>0</v>
      </c>
      <c r="Z44" s="20"/>
      <c r="AA44" s="21"/>
    </row>
    <row r="45" spans="1:27" ht="15.75" customHeight="1" x14ac:dyDescent="0.25">
      <c r="A45" s="599"/>
      <c r="B45" s="602"/>
      <c r="C45" s="532"/>
      <c r="D45" s="532"/>
      <c r="E45" s="577"/>
      <c r="F45" s="571"/>
      <c r="G45" s="517"/>
      <c r="H45" s="589"/>
      <c r="I45" s="513"/>
      <c r="J45" s="510"/>
      <c r="K45" s="532"/>
      <c r="L45" s="486"/>
      <c r="M45" s="594"/>
      <c r="N45" s="589"/>
      <c r="O45" s="589"/>
      <c r="P45" s="589"/>
      <c r="Q45" s="590"/>
      <c r="R45" s="29"/>
      <c r="S45" s="20"/>
      <c r="T45" s="20"/>
      <c r="U45" s="20"/>
      <c r="V45" s="21"/>
      <c r="W45" s="18"/>
      <c r="X45" s="19"/>
      <c r="Y45" s="20"/>
      <c r="Z45" s="20"/>
      <c r="AA45" s="21"/>
    </row>
    <row r="46" spans="1:27" ht="15.75" customHeight="1" x14ac:dyDescent="0.25">
      <c r="A46" s="599"/>
      <c r="B46" s="602"/>
      <c r="C46" s="532"/>
      <c r="D46" s="532"/>
      <c r="E46" s="577"/>
      <c r="F46" s="571"/>
      <c r="G46" s="517"/>
      <c r="H46" s="589"/>
      <c r="I46" s="513"/>
      <c r="J46" s="510"/>
      <c r="K46" s="532"/>
      <c r="L46" s="486"/>
      <c r="M46" s="517"/>
      <c r="N46" s="589"/>
      <c r="O46" s="589"/>
      <c r="P46" s="589"/>
      <c r="Q46" s="590"/>
      <c r="R46" s="29"/>
      <c r="S46" s="20"/>
      <c r="T46" s="20"/>
      <c r="U46" s="20"/>
      <c r="V46" s="21"/>
      <c r="W46" s="18">
        <f t="shared" ref="W46:W58" si="5">V46-U46</f>
        <v>0</v>
      </c>
      <c r="X46" s="19"/>
      <c r="Y46" s="20">
        <f t="shared" ref="Y46:Y58" si="6">IF(X46="ejecutado",1,0)</f>
        <v>0</v>
      </c>
      <c r="Z46" s="20"/>
      <c r="AA46" s="21"/>
    </row>
    <row r="47" spans="1:27" ht="15.75" customHeight="1" x14ac:dyDescent="0.25">
      <c r="A47" s="599"/>
      <c r="B47" s="602"/>
      <c r="C47" s="532"/>
      <c r="D47" s="532"/>
      <c r="E47" s="577"/>
      <c r="F47" s="571"/>
      <c r="G47" s="517"/>
      <c r="H47" s="589"/>
      <c r="I47" s="513"/>
      <c r="J47" s="510"/>
      <c r="K47" s="532"/>
      <c r="L47" s="486"/>
      <c r="M47" s="517"/>
      <c r="N47" s="589"/>
      <c r="O47" s="589"/>
      <c r="P47" s="589"/>
      <c r="Q47" s="590"/>
      <c r="R47" s="33"/>
      <c r="S47" s="20"/>
      <c r="T47" s="20"/>
      <c r="U47" s="20"/>
      <c r="V47" s="21"/>
      <c r="W47" s="18">
        <f t="shared" si="5"/>
        <v>0</v>
      </c>
      <c r="X47" s="19"/>
      <c r="Y47" s="20">
        <f t="shared" si="6"/>
        <v>0</v>
      </c>
      <c r="Z47" s="20"/>
      <c r="AA47" s="21"/>
    </row>
    <row r="48" spans="1:27" ht="15.75" customHeight="1" x14ac:dyDescent="0.25">
      <c r="A48" s="599"/>
      <c r="B48" s="602"/>
      <c r="C48" s="532"/>
      <c r="D48" s="532"/>
      <c r="E48" s="577"/>
      <c r="F48" s="571"/>
      <c r="G48" s="517"/>
      <c r="H48" s="589"/>
      <c r="I48" s="513"/>
      <c r="J48" s="510"/>
      <c r="K48" s="532"/>
      <c r="L48" s="486"/>
      <c r="M48" s="517"/>
      <c r="N48" s="589"/>
      <c r="O48" s="589"/>
      <c r="P48" s="589"/>
      <c r="Q48" s="590"/>
      <c r="R48" s="33"/>
      <c r="S48" s="20"/>
      <c r="T48" s="20"/>
      <c r="U48" s="20"/>
      <c r="V48" s="21"/>
      <c r="W48" s="18">
        <f t="shared" si="5"/>
        <v>0</v>
      </c>
      <c r="X48" s="19"/>
      <c r="Y48" s="20">
        <f t="shared" si="6"/>
        <v>0</v>
      </c>
      <c r="Z48" s="20"/>
      <c r="AA48" s="21"/>
    </row>
    <row r="49" spans="1:27" ht="15.75" customHeight="1" x14ac:dyDescent="0.25">
      <c r="A49" s="599"/>
      <c r="B49" s="602"/>
      <c r="C49" s="532"/>
      <c r="D49" s="532"/>
      <c r="E49" s="577"/>
      <c r="F49" s="571"/>
      <c r="G49" s="517"/>
      <c r="H49" s="589"/>
      <c r="I49" s="513"/>
      <c r="J49" s="510"/>
      <c r="K49" s="532"/>
      <c r="L49" s="486"/>
      <c r="M49" s="517"/>
      <c r="N49" s="589"/>
      <c r="O49" s="589"/>
      <c r="P49" s="589"/>
      <c r="Q49" s="590"/>
      <c r="R49" s="33"/>
      <c r="S49" s="20"/>
      <c r="T49" s="20"/>
      <c r="U49" s="20"/>
      <c r="V49" s="21"/>
      <c r="W49" s="18">
        <f t="shared" si="5"/>
        <v>0</v>
      </c>
      <c r="X49" s="19"/>
      <c r="Y49" s="20">
        <f t="shared" si="6"/>
        <v>0</v>
      </c>
      <c r="Z49" s="20"/>
      <c r="AA49" s="21"/>
    </row>
    <row r="50" spans="1:27" ht="15.75" customHeight="1" x14ac:dyDescent="0.25">
      <c r="A50" s="599"/>
      <c r="B50" s="602"/>
      <c r="C50" s="532"/>
      <c r="D50" s="532"/>
      <c r="E50" s="577"/>
      <c r="F50" s="571"/>
      <c r="G50" s="517"/>
      <c r="H50" s="589"/>
      <c r="I50" s="513"/>
      <c r="J50" s="510"/>
      <c r="K50" s="532"/>
      <c r="L50" s="486"/>
      <c r="M50" s="517"/>
      <c r="N50" s="589"/>
      <c r="O50" s="589"/>
      <c r="P50" s="589"/>
      <c r="Q50" s="590"/>
      <c r="R50" s="33"/>
      <c r="S50" s="20"/>
      <c r="T50" s="20"/>
      <c r="U50" s="20"/>
      <c r="V50" s="21"/>
      <c r="W50" s="18">
        <f t="shared" si="5"/>
        <v>0</v>
      </c>
      <c r="X50" s="19"/>
      <c r="Y50" s="20">
        <f t="shared" si="6"/>
        <v>0</v>
      </c>
      <c r="Z50" s="20"/>
      <c r="AA50" s="21"/>
    </row>
    <row r="51" spans="1:27" ht="15.75" customHeight="1" x14ac:dyDescent="0.25">
      <c r="A51" s="599"/>
      <c r="B51" s="602"/>
      <c r="C51" s="532"/>
      <c r="D51" s="532"/>
      <c r="E51" s="577"/>
      <c r="F51" s="571"/>
      <c r="G51" s="517"/>
      <c r="H51" s="589"/>
      <c r="I51" s="513"/>
      <c r="J51" s="510"/>
      <c r="K51" s="532"/>
      <c r="L51" s="486"/>
      <c r="M51" s="517"/>
      <c r="N51" s="589"/>
      <c r="O51" s="589"/>
      <c r="P51" s="589"/>
      <c r="Q51" s="590"/>
      <c r="R51" s="33"/>
      <c r="S51" s="20"/>
      <c r="T51" s="20"/>
      <c r="U51" s="20"/>
      <c r="V51" s="21"/>
      <c r="W51" s="18">
        <f t="shared" si="5"/>
        <v>0</v>
      </c>
      <c r="X51" s="19"/>
      <c r="Y51" s="20">
        <f t="shared" si="6"/>
        <v>0</v>
      </c>
      <c r="Z51" s="20"/>
      <c r="AA51" s="21"/>
    </row>
    <row r="52" spans="1:27" ht="15.75" customHeight="1" thickBot="1" x14ac:dyDescent="0.3">
      <c r="A52" s="600"/>
      <c r="B52" s="603"/>
      <c r="C52" s="533"/>
      <c r="D52" s="533"/>
      <c r="E52" s="578"/>
      <c r="F52" s="572"/>
      <c r="G52" s="539"/>
      <c r="H52" s="596"/>
      <c r="I52" s="514"/>
      <c r="J52" s="593"/>
      <c r="K52" s="485"/>
      <c r="L52" s="486"/>
      <c r="M52" s="517"/>
      <c r="N52" s="589"/>
      <c r="O52" s="589"/>
      <c r="P52" s="589"/>
      <c r="Q52" s="590"/>
      <c r="R52" s="33"/>
      <c r="S52" s="20"/>
      <c r="T52" s="20"/>
      <c r="U52" s="20"/>
      <c r="V52" s="21"/>
      <c r="W52" s="18">
        <f t="shared" si="5"/>
        <v>0</v>
      </c>
      <c r="X52" s="19"/>
      <c r="Y52" s="20">
        <f t="shared" si="6"/>
        <v>0</v>
      </c>
      <c r="Z52" s="20"/>
      <c r="AA52" s="21"/>
    </row>
    <row r="53" spans="1:27" ht="15.75" customHeight="1" x14ac:dyDescent="0.25">
      <c r="A53" s="598"/>
      <c r="B53" s="601"/>
      <c r="C53" s="543"/>
      <c r="D53" s="543"/>
      <c r="E53" s="576"/>
      <c r="F53" s="570"/>
      <c r="G53" s="516"/>
      <c r="H53" s="595"/>
      <c r="I53" s="597"/>
      <c r="J53" s="515"/>
      <c r="K53" s="543"/>
      <c r="L53" s="494"/>
      <c r="M53" s="516"/>
      <c r="N53" s="591"/>
      <c r="O53" s="591"/>
      <c r="P53" s="494"/>
      <c r="Q53" s="592"/>
      <c r="R53" s="70"/>
      <c r="S53" s="14"/>
      <c r="T53" s="71"/>
      <c r="U53" s="72"/>
      <c r="V53" s="73"/>
      <c r="W53" s="12">
        <f t="shared" si="5"/>
        <v>0</v>
      </c>
      <c r="X53" s="13"/>
      <c r="Y53" s="14">
        <f t="shared" si="6"/>
        <v>0</v>
      </c>
      <c r="Z53" s="14"/>
      <c r="AA53" s="15"/>
    </row>
    <row r="54" spans="1:27" ht="15.75" customHeight="1" x14ac:dyDescent="0.25">
      <c r="A54" s="599"/>
      <c r="B54" s="602"/>
      <c r="C54" s="532"/>
      <c r="D54" s="532"/>
      <c r="E54" s="577"/>
      <c r="F54" s="571"/>
      <c r="G54" s="517"/>
      <c r="H54" s="589"/>
      <c r="I54" s="513"/>
      <c r="J54" s="510"/>
      <c r="K54" s="532"/>
      <c r="L54" s="486"/>
      <c r="M54" s="517"/>
      <c r="N54" s="517"/>
      <c r="O54" s="517"/>
      <c r="P54" s="486"/>
      <c r="Q54" s="590"/>
      <c r="R54" s="29"/>
      <c r="S54" s="20"/>
      <c r="T54" s="30"/>
      <c r="U54" s="31"/>
      <c r="V54" s="32"/>
      <c r="W54" s="18">
        <f t="shared" si="5"/>
        <v>0</v>
      </c>
      <c r="X54" s="19"/>
      <c r="Y54" s="20">
        <f t="shared" si="6"/>
        <v>0</v>
      </c>
      <c r="Z54" s="20"/>
      <c r="AA54" s="21"/>
    </row>
    <row r="55" spans="1:27" ht="15.75" customHeight="1" x14ac:dyDescent="0.25">
      <c r="A55" s="599"/>
      <c r="B55" s="602"/>
      <c r="C55" s="532"/>
      <c r="D55" s="532"/>
      <c r="E55" s="577"/>
      <c r="F55" s="571"/>
      <c r="G55" s="517"/>
      <c r="H55" s="589"/>
      <c r="I55" s="513"/>
      <c r="J55" s="510"/>
      <c r="K55" s="532"/>
      <c r="L55" s="486"/>
      <c r="M55" s="517"/>
      <c r="N55" s="517"/>
      <c r="O55" s="517"/>
      <c r="P55" s="486"/>
      <c r="Q55" s="590"/>
      <c r="R55" s="29"/>
      <c r="S55" s="20"/>
      <c r="T55" s="30"/>
      <c r="U55" s="31"/>
      <c r="V55" s="32"/>
      <c r="W55" s="18">
        <f t="shared" si="5"/>
        <v>0</v>
      </c>
      <c r="X55" s="19"/>
      <c r="Y55" s="20">
        <f t="shared" si="6"/>
        <v>0</v>
      </c>
      <c r="Z55" s="20"/>
      <c r="AA55" s="21"/>
    </row>
    <row r="56" spans="1:27" ht="15.75" customHeight="1" x14ac:dyDescent="0.25">
      <c r="A56" s="599"/>
      <c r="B56" s="602"/>
      <c r="C56" s="532"/>
      <c r="D56" s="532"/>
      <c r="E56" s="577"/>
      <c r="F56" s="571"/>
      <c r="G56" s="517"/>
      <c r="H56" s="589"/>
      <c r="I56" s="513"/>
      <c r="J56" s="510"/>
      <c r="K56" s="532"/>
      <c r="L56" s="486"/>
      <c r="M56" s="517"/>
      <c r="N56" s="517"/>
      <c r="O56" s="517"/>
      <c r="P56" s="486"/>
      <c r="Q56" s="590"/>
      <c r="R56" s="29"/>
      <c r="S56" s="20"/>
      <c r="T56" s="30"/>
      <c r="U56" s="31"/>
      <c r="V56" s="32"/>
      <c r="W56" s="18">
        <f t="shared" si="5"/>
        <v>0</v>
      </c>
      <c r="X56" s="19"/>
      <c r="Y56" s="20">
        <f t="shared" si="6"/>
        <v>0</v>
      </c>
      <c r="Z56" s="20"/>
      <c r="AA56" s="21"/>
    </row>
    <row r="57" spans="1:27" ht="15.75" customHeight="1" x14ac:dyDescent="0.25">
      <c r="A57" s="599"/>
      <c r="B57" s="602"/>
      <c r="C57" s="532"/>
      <c r="D57" s="532"/>
      <c r="E57" s="577"/>
      <c r="F57" s="571"/>
      <c r="G57" s="517"/>
      <c r="H57" s="589"/>
      <c r="I57" s="513"/>
      <c r="J57" s="593"/>
      <c r="K57" s="485"/>
      <c r="L57" s="486"/>
      <c r="M57" s="517"/>
      <c r="N57" s="517"/>
      <c r="O57" s="517"/>
      <c r="P57" s="486"/>
      <c r="Q57" s="590"/>
      <c r="R57" s="33"/>
      <c r="S57" s="20"/>
      <c r="T57" s="30"/>
      <c r="U57" s="31"/>
      <c r="V57" s="32"/>
      <c r="W57" s="18">
        <f t="shared" si="5"/>
        <v>0</v>
      </c>
      <c r="X57" s="19"/>
      <c r="Y57" s="20">
        <f t="shared" si="6"/>
        <v>0</v>
      </c>
      <c r="Z57" s="20"/>
      <c r="AA57" s="21"/>
    </row>
    <row r="58" spans="1:27" ht="15.75" customHeight="1" x14ac:dyDescent="0.25">
      <c r="A58" s="599"/>
      <c r="B58" s="602"/>
      <c r="C58" s="532"/>
      <c r="D58" s="532"/>
      <c r="E58" s="577"/>
      <c r="F58" s="571"/>
      <c r="G58" s="517"/>
      <c r="H58" s="589"/>
      <c r="I58" s="513"/>
      <c r="J58" s="509"/>
      <c r="K58" s="487"/>
      <c r="L58" s="486"/>
      <c r="M58" s="594"/>
      <c r="N58" s="589"/>
      <c r="O58" s="589"/>
      <c r="P58" s="589"/>
      <c r="Q58" s="590"/>
      <c r="R58" s="29"/>
      <c r="S58" s="20"/>
      <c r="T58" s="20"/>
      <c r="U58" s="20"/>
      <c r="V58" s="21"/>
      <c r="W58" s="18">
        <f t="shared" si="5"/>
        <v>0</v>
      </c>
      <c r="X58" s="19"/>
      <c r="Y58" s="20">
        <f t="shared" si="6"/>
        <v>0</v>
      </c>
      <c r="Z58" s="20"/>
      <c r="AA58" s="21"/>
    </row>
    <row r="59" spans="1:27" ht="15.75" customHeight="1" x14ac:dyDescent="0.25">
      <c r="A59" s="599"/>
      <c r="B59" s="602"/>
      <c r="C59" s="532"/>
      <c r="D59" s="532"/>
      <c r="E59" s="577"/>
      <c r="F59" s="571"/>
      <c r="G59" s="517"/>
      <c r="H59" s="589"/>
      <c r="I59" s="513"/>
      <c r="J59" s="510"/>
      <c r="K59" s="532"/>
      <c r="L59" s="486"/>
      <c r="M59" s="594"/>
      <c r="N59" s="589"/>
      <c r="O59" s="589"/>
      <c r="P59" s="589"/>
      <c r="Q59" s="590"/>
      <c r="R59" s="29"/>
      <c r="S59" s="20"/>
      <c r="T59" s="20"/>
      <c r="U59" s="20"/>
      <c r="V59" s="21"/>
      <c r="W59" s="18"/>
      <c r="X59" s="19"/>
      <c r="Y59" s="20"/>
      <c r="Z59" s="20"/>
      <c r="AA59" s="21"/>
    </row>
    <row r="60" spans="1:27" ht="15.75" customHeight="1" x14ac:dyDescent="0.25">
      <c r="A60" s="599"/>
      <c r="B60" s="602"/>
      <c r="C60" s="532"/>
      <c r="D60" s="532"/>
      <c r="E60" s="577"/>
      <c r="F60" s="571"/>
      <c r="G60" s="517"/>
      <c r="H60" s="589"/>
      <c r="I60" s="513"/>
      <c r="J60" s="510"/>
      <c r="K60" s="532"/>
      <c r="L60" s="486"/>
      <c r="M60" s="517"/>
      <c r="N60" s="589"/>
      <c r="O60" s="589"/>
      <c r="P60" s="589"/>
      <c r="Q60" s="590"/>
      <c r="R60" s="29"/>
      <c r="S60" s="20"/>
      <c r="T60" s="20"/>
      <c r="U60" s="20"/>
      <c r="V60" s="21"/>
      <c r="W60" s="18">
        <f t="shared" ref="W60:W66" si="7">V60-U60</f>
        <v>0</v>
      </c>
      <c r="X60" s="19"/>
      <c r="Y60" s="20">
        <f t="shared" ref="Y60:Y66" si="8">IF(X60="ejecutado",1,0)</f>
        <v>0</v>
      </c>
      <c r="Z60" s="20"/>
      <c r="AA60" s="21"/>
    </row>
    <row r="61" spans="1:27" ht="15.75" customHeight="1" x14ac:dyDescent="0.25">
      <c r="A61" s="599"/>
      <c r="B61" s="602"/>
      <c r="C61" s="532"/>
      <c r="D61" s="532"/>
      <c r="E61" s="577"/>
      <c r="F61" s="571"/>
      <c r="G61" s="517"/>
      <c r="H61" s="589"/>
      <c r="I61" s="513"/>
      <c r="J61" s="510"/>
      <c r="K61" s="532"/>
      <c r="L61" s="486"/>
      <c r="M61" s="517"/>
      <c r="N61" s="589"/>
      <c r="O61" s="589"/>
      <c r="P61" s="589"/>
      <c r="Q61" s="590"/>
      <c r="R61" s="33"/>
      <c r="S61" s="20"/>
      <c r="T61" s="20"/>
      <c r="U61" s="20"/>
      <c r="V61" s="21"/>
      <c r="W61" s="18">
        <f t="shared" si="7"/>
        <v>0</v>
      </c>
      <c r="X61" s="19"/>
      <c r="Y61" s="20">
        <f t="shared" si="8"/>
        <v>0</v>
      </c>
      <c r="Z61" s="20"/>
      <c r="AA61" s="21"/>
    </row>
    <row r="62" spans="1:27" ht="15.75" customHeight="1" x14ac:dyDescent="0.25">
      <c r="A62" s="599"/>
      <c r="B62" s="602"/>
      <c r="C62" s="532"/>
      <c r="D62" s="532"/>
      <c r="E62" s="577"/>
      <c r="F62" s="571"/>
      <c r="G62" s="517"/>
      <c r="H62" s="589"/>
      <c r="I62" s="513"/>
      <c r="J62" s="510"/>
      <c r="K62" s="532"/>
      <c r="L62" s="486"/>
      <c r="M62" s="517"/>
      <c r="N62" s="589"/>
      <c r="O62" s="589"/>
      <c r="P62" s="589"/>
      <c r="Q62" s="590"/>
      <c r="R62" s="33"/>
      <c r="S62" s="20"/>
      <c r="T62" s="20"/>
      <c r="U62" s="20"/>
      <c r="V62" s="21"/>
      <c r="W62" s="18">
        <f t="shared" si="7"/>
        <v>0</v>
      </c>
      <c r="X62" s="19"/>
      <c r="Y62" s="20">
        <f t="shared" si="8"/>
        <v>0</v>
      </c>
      <c r="Z62" s="20"/>
      <c r="AA62" s="21"/>
    </row>
    <row r="63" spans="1:27" ht="15.75" customHeight="1" x14ac:dyDescent="0.25">
      <c r="A63" s="599"/>
      <c r="B63" s="602"/>
      <c r="C63" s="532"/>
      <c r="D63" s="532"/>
      <c r="E63" s="577"/>
      <c r="F63" s="571"/>
      <c r="G63" s="517"/>
      <c r="H63" s="589"/>
      <c r="I63" s="513"/>
      <c r="J63" s="510"/>
      <c r="K63" s="532"/>
      <c r="L63" s="486"/>
      <c r="M63" s="517"/>
      <c r="N63" s="589"/>
      <c r="O63" s="589"/>
      <c r="P63" s="589"/>
      <c r="Q63" s="590"/>
      <c r="R63" s="33"/>
      <c r="S63" s="20"/>
      <c r="T63" s="20"/>
      <c r="U63" s="20"/>
      <c r="V63" s="21"/>
      <c r="W63" s="18">
        <f t="shared" si="7"/>
        <v>0</v>
      </c>
      <c r="X63" s="19"/>
      <c r="Y63" s="20">
        <f t="shared" si="8"/>
        <v>0</v>
      </c>
      <c r="Z63" s="20"/>
      <c r="AA63" s="21"/>
    </row>
    <row r="64" spans="1:27" ht="15.75" customHeight="1" x14ac:dyDescent="0.25">
      <c r="A64" s="599"/>
      <c r="B64" s="602"/>
      <c r="C64" s="532"/>
      <c r="D64" s="532"/>
      <c r="E64" s="577"/>
      <c r="F64" s="571"/>
      <c r="G64" s="517"/>
      <c r="H64" s="589"/>
      <c r="I64" s="513"/>
      <c r="J64" s="510"/>
      <c r="K64" s="532"/>
      <c r="L64" s="486"/>
      <c r="M64" s="517"/>
      <c r="N64" s="589"/>
      <c r="O64" s="589"/>
      <c r="P64" s="589"/>
      <c r="Q64" s="590"/>
      <c r="R64" s="33"/>
      <c r="S64" s="20"/>
      <c r="T64" s="20"/>
      <c r="U64" s="20"/>
      <c r="V64" s="21"/>
      <c r="W64" s="18">
        <f t="shared" si="7"/>
        <v>0</v>
      </c>
      <c r="X64" s="19"/>
      <c r="Y64" s="20">
        <f t="shared" si="8"/>
        <v>0</v>
      </c>
      <c r="Z64" s="20"/>
      <c r="AA64" s="21"/>
    </row>
    <row r="65" spans="1:27" ht="15.75" customHeight="1" x14ac:dyDescent="0.25">
      <c r="A65" s="599"/>
      <c r="B65" s="602"/>
      <c r="C65" s="532"/>
      <c r="D65" s="532"/>
      <c r="E65" s="577"/>
      <c r="F65" s="571"/>
      <c r="G65" s="517"/>
      <c r="H65" s="589"/>
      <c r="I65" s="513"/>
      <c r="J65" s="510"/>
      <c r="K65" s="532"/>
      <c r="L65" s="486"/>
      <c r="M65" s="517"/>
      <c r="N65" s="589"/>
      <c r="O65" s="589"/>
      <c r="P65" s="589"/>
      <c r="Q65" s="590"/>
      <c r="R65" s="33"/>
      <c r="S65" s="20"/>
      <c r="T65" s="20"/>
      <c r="U65" s="20"/>
      <c r="V65" s="21"/>
      <c r="W65" s="18">
        <f t="shared" si="7"/>
        <v>0</v>
      </c>
      <c r="X65" s="19"/>
      <c r="Y65" s="20">
        <f t="shared" si="8"/>
        <v>0</v>
      </c>
      <c r="Z65" s="20"/>
      <c r="AA65" s="21"/>
    </row>
    <row r="66" spans="1:27" ht="15.75" customHeight="1" thickBot="1" x14ac:dyDescent="0.3">
      <c r="A66" s="600"/>
      <c r="B66" s="603"/>
      <c r="C66" s="533"/>
      <c r="D66" s="533"/>
      <c r="E66" s="578"/>
      <c r="F66" s="572"/>
      <c r="G66" s="539"/>
      <c r="H66" s="596"/>
      <c r="I66" s="514"/>
      <c r="J66" s="593"/>
      <c r="K66" s="485"/>
      <c r="L66" s="486"/>
      <c r="M66" s="517"/>
      <c r="N66" s="589"/>
      <c r="O66" s="589"/>
      <c r="P66" s="589"/>
      <c r="Q66" s="590"/>
      <c r="R66" s="33"/>
      <c r="S66" s="20"/>
      <c r="T66" s="20"/>
      <c r="U66" s="20"/>
      <c r="V66" s="21"/>
      <c r="W66" s="18">
        <f t="shared" si="7"/>
        <v>0</v>
      </c>
      <c r="X66" s="19"/>
      <c r="Y66" s="20">
        <f t="shared" si="8"/>
        <v>0</v>
      </c>
      <c r="Z66" s="20"/>
      <c r="AA66" s="21"/>
    </row>
    <row r="67" spans="1:27" x14ac:dyDescent="0.25">
      <c r="R67" s="1"/>
    </row>
  </sheetData>
  <mergeCells count="105">
    <mergeCell ref="D7:E7"/>
    <mergeCell ref="A8:A38"/>
    <mergeCell ref="B8:B38"/>
    <mergeCell ref="C8:C37"/>
    <mergeCell ref="D8:D38"/>
    <mergeCell ref="E8:E38"/>
    <mergeCell ref="F8:F38"/>
    <mergeCell ref="B2:D4"/>
    <mergeCell ref="E2:AA2"/>
    <mergeCell ref="E3:P3"/>
    <mergeCell ref="Q3:AA3"/>
    <mergeCell ref="E4:AA4"/>
    <mergeCell ref="A6:A7"/>
    <mergeCell ref="B6:E6"/>
    <mergeCell ref="F6:I6"/>
    <mergeCell ref="J6:Q6"/>
    <mergeCell ref="R6:V6"/>
    <mergeCell ref="G8:G38"/>
    <mergeCell ref="H8:H38"/>
    <mergeCell ref="I8:I38"/>
    <mergeCell ref="J8:J14"/>
    <mergeCell ref="K8:K14"/>
    <mergeCell ref="L8:L14"/>
    <mergeCell ref="X6:X7"/>
    <mergeCell ref="Y6:Y7"/>
    <mergeCell ref="Z6:AA6"/>
    <mergeCell ref="M8:M14"/>
    <mergeCell ref="N8:N14"/>
    <mergeCell ref="O8:O14"/>
    <mergeCell ref="P8:P14"/>
    <mergeCell ref="Q8:Q14"/>
    <mergeCell ref="J15:J23"/>
    <mergeCell ref="K15:K23"/>
    <mergeCell ref="L15:L23"/>
    <mergeCell ref="M15:M23"/>
    <mergeCell ref="N15:N23"/>
    <mergeCell ref="O15:O23"/>
    <mergeCell ref="P15:P23"/>
    <mergeCell ref="Q15:Q23"/>
    <mergeCell ref="J24:J29"/>
    <mergeCell ref="K24:K29"/>
    <mergeCell ref="L24:L29"/>
    <mergeCell ref="M24:M29"/>
    <mergeCell ref="N24:N29"/>
    <mergeCell ref="O24:O29"/>
    <mergeCell ref="P24:P29"/>
    <mergeCell ref="Q24:Q29"/>
    <mergeCell ref="J30:J38"/>
    <mergeCell ref="K30:K38"/>
    <mergeCell ref="L30:L38"/>
    <mergeCell ref="M30:M38"/>
    <mergeCell ref="N30:N38"/>
    <mergeCell ref="O30:O38"/>
    <mergeCell ref="P30:P38"/>
    <mergeCell ref="Q30:Q38"/>
    <mergeCell ref="O39:O43"/>
    <mergeCell ref="P39:P43"/>
    <mergeCell ref="Q39:Q43"/>
    <mergeCell ref="J44:J52"/>
    <mergeCell ref="K44:K52"/>
    <mergeCell ref="L44:L52"/>
    <mergeCell ref="M44:M52"/>
    <mergeCell ref="N44:N52"/>
    <mergeCell ref="G39:G52"/>
    <mergeCell ref="H39:H52"/>
    <mergeCell ref="I39:I52"/>
    <mergeCell ref="J39:J43"/>
    <mergeCell ref="K39:K43"/>
    <mergeCell ref="L39:L43"/>
    <mergeCell ref="O44:O52"/>
    <mergeCell ref="P44:P52"/>
    <mergeCell ref="Q44:Q52"/>
    <mergeCell ref="A53:A66"/>
    <mergeCell ref="B53:B66"/>
    <mergeCell ref="C53:C66"/>
    <mergeCell ref="D53:D66"/>
    <mergeCell ref="E53:E66"/>
    <mergeCell ref="F53:F66"/>
    <mergeCell ref="G53:G66"/>
    <mergeCell ref="M39:M43"/>
    <mergeCell ref="N39:N43"/>
    <mergeCell ref="A39:A52"/>
    <mergeCell ref="B39:B52"/>
    <mergeCell ref="C39:C52"/>
    <mergeCell ref="D39:D52"/>
    <mergeCell ref="E39:E52"/>
    <mergeCell ref="F39:F52"/>
    <mergeCell ref="H53:H66"/>
    <mergeCell ref="I53:I66"/>
    <mergeCell ref="J53:J57"/>
    <mergeCell ref="K53:K57"/>
    <mergeCell ref="L53:L57"/>
    <mergeCell ref="M53:M57"/>
    <mergeCell ref="P58:P66"/>
    <mergeCell ref="Q58:Q66"/>
    <mergeCell ref="N53:N57"/>
    <mergeCell ref="O53:O57"/>
    <mergeCell ref="P53:P57"/>
    <mergeCell ref="Q53:Q57"/>
    <mergeCell ref="J58:J66"/>
    <mergeCell ref="K58:K66"/>
    <mergeCell ref="L58:L66"/>
    <mergeCell ref="M58:M66"/>
    <mergeCell ref="N58:N66"/>
    <mergeCell ref="O58:O66"/>
  </mergeCells>
  <dataValidations count="5">
    <dataValidation type="list" allowBlank="1" showInputMessage="1" showErrorMessage="1" sqref="S18:S19 S15:S16" xr:uid="{00000000-0002-0000-0C00-000000000000}"/>
    <dataValidation type="list" allowBlank="1" showInputMessage="1" showErrorMessage="1" sqref="F39:F66" xr:uid="{00000000-0002-0000-0C00-000001000000}">
      <formula1>INDIRECT($D39)</formula1>
    </dataValidation>
    <dataValidation type="list" allowBlank="1" showInputMessage="1" showErrorMessage="1" sqref="F8" xr:uid="{00000000-0002-0000-0C00-000002000000}">
      <formula1>INDIRECT($D$8)</formula1>
    </dataValidation>
    <dataValidation type="list" allowBlank="1" showInputMessage="1" showErrorMessage="1" sqref="K44:K52 K58:K66" xr:uid="{00000000-0002-0000-0C00-000003000000}">
      <formula1>$H$4:$H$22</formula1>
    </dataValidation>
    <dataValidation type="list" allowBlank="1" showInputMessage="1" showErrorMessage="1" sqref="J44:J52 J58:J66" xr:uid="{00000000-0002-0000-0C00-000004000000}">
      <formula1>$G$4:$G$12</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43"/>
  <sheetViews>
    <sheetView topLeftCell="A7" workbookViewId="0">
      <selection activeCell="F8" sqref="F8:F18"/>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22.5703125" style="75" customWidth="1"/>
    <col min="17" max="17" width="19.5703125" style="1" hidden="1" customWidth="1"/>
    <col min="18" max="18" width="63.42578125" style="2" customWidth="1"/>
    <col min="19" max="19" width="31.42578125" style="1" customWidth="1"/>
    <col min="20" max="20" width="20.85546875" style="77" customWidth="1"/>
    <col min="21" max="21" width="23.5703125" style="1" customWidth="1"/>
    <col min="22" max="22" width="18.42578125" style="1" customWidth="1"/>
    <col min="23" max="23" width="20.42578125" style="1" hidden="1" customWidth="1"/>
    <col min="24" max="24" width="19" style="1" customWidth="1"/>
    <col min="25" max="25" width="21.5703125" style="1" customWidth="1"/>
    <col min="26" max="26" width="21" style="1" customWidth="1"/>
    <col min="27" max="27" width="26.5703125" style="1" customWidth="1"/>
    <col min="28" max="28" width="21.425781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6" spans="1:31" ht="20.25" customHeight="1" x14ac:dyDescent="0.3">
      <c r="A6" s="910" t="s">
        <v>4</v>
      </c>
      <c r="B6" s="911" t="s">
        <v>5</v>
      </c>
      <c r="C6" s="911"/>
      <c r="D6" s="911"/>
      <c r="E6" s="911"/>
      <c r="F6" s="912" t="s">
        <v>6</v>
      </c>
      <c r="G6" s="912"/>
      <c r="H6" s="912"/>
      <c r="I6" s="912"/>
      <c r="J6" s="913" t="s">
        <v>7</v>
      </c>
      <c r="K6" s="913"/>
      <c r="L6" s="913"/>
      <c r="M6" s="913"/>
      <c r="N6" s="913"/>
      <c r="O6" s="913"/>
      <c r="P6" s="913"/>
      <c r="Q6" s="913"/>
      <c r="R6" s="914" t="s">
        <v>8</v>
      </c>
      <c r="S6" s="914"/>
      <c r="T6" s="914"/>
      <c r="U6" s="914"/>
      <c r="V6" s="914"/>
      <c r="W6" s="35"/>
      <c r="X6" s="813" t="s">
        <v>9</v>
      </c>
      <c r="Y6" s="815" t="s">
        <v>10</v>
      </c>
      <c r="Z6" s="813" t="s">
        <v>11</v>
      </c>
      <c r="AA6" s="813"/>
    </row>
    <row r="7" spans="1:31" ht="72" x14ac:dyDescent="0.25">
      <c r="A7" s="910"/>
      <c r="B7" s="37" t="s">
        <v>12</v>
      </c>
      <c r="C7" s="37" t="s">
        <v>13</v>
      </c>
      <c r="D7" s="817" t="s">
        <v>14</v>
      </c>
      <c r="E7" s="817"/>
      <c r="F7" s="38" t="s">
        <v>15</v>
      </c>
      <c r="G7" s="38" t="s">
        <v>16</v>
      </c>
      <c r="H7" s="38" t="s">
        <v>10</v>
      </c>
      <c r="I7" s="38" t="s">
        <v>17</v>
      </c>
      <c r="J7" s="164" t="s">
        <v>18</v>
      </c>
      <c r="K7" s="164" t="s">
        <v>19</v>
      </c>
      <c r="L7" s="164" t="s">
        <v>33</v>
      </c>
      <c r="M7" s="164" t="s">
        <v>20</v>
      </c>
      <c r="N7" s="164" t="s">
        <v>21</v>
      </c>
      <c r="O7" s="164" t="s">
        <v>34</v>
      </c>
      <c r="P7" s="164" t="s">
        <v>22</v>
      </c>
      <c r="Q7" s="164" t="s">
        <v>10</v>
      </c>
      <c r="R7" s="78" t="s">
        <v>23</v>
      </c>
      <c r="S7" s="40" t="s">
        <v>24</v>
      </c>
      <c r="T7" s="40" t="s">
        <v>16</v>
      </c>
      <c r="U7" s="40" t="s">
        <v>35</v>
      </c>
      <c r="V7" s="40" t="s">
        <v>36</v>
      </c>
      <c r="W7" s="41"/>
      <c r="X7" s="813"/>
      <c r="Y7" s="815"/>
      <c r="Z7" s="36" t="s">
        <v>25</v>
      </c>
      <c r="AA7" s="36" t="s">
        <v>26</v>
      </c>
    </row>
    <row r="8" spans="1:31" s="75" customFormat="1" ht="30" x14ac:dyDescent="0.25">
      <c r="A8" s="517">
        <v>1</v>
      </c>
      <c r="B8" s="486" t="s">
        <v>60</v>
      </c>
      <c r="C8" s="486" t="s">
        <v>119</v>
      </c>
      <c r="D8" s="486" t="s">
        <v>39</v>
      </c>
      <c r="E8" s="507" t="str">
        <f>VLOOKUP(D8,'[16]Vinculos '!$D$3:$E$8,2,FALSE)</f>
        <v>2. Diseñar e implementar una estrategia de innovación que permita hacer más eficiente la gestión de la Unidad.</v>
      </c>
      <c r="F8" s="486" t="s">
        <v>117</v>
      </c>
      <c r="G8" s="594">
        <v>1</v>
      </c>
      <c r="H8" s="517"/>
      <c r="I8" s="486" t="s">
        <v>29</v>
      </c>
      <c r="J8" s="486" t="s">
        <v>42</v>
      </c>
      <c r="K8" s="486" t="s">
        <v>73</v>
      </c>
      <c r="L8" s="507" t="s">
        <v>120</v>
      </c>
      <c r="M8" s="489">
        <v>0.3</v>
      </c>
      <c r="N8" s="492">
        <v>45292</v>
      </c>
      <c r="O8" s="492">
        <v>45657</v>
      </c>
      <c r="P8" s="486" t="s">
        <v>121</v>
      </c>
      <c r="Q8" s="517"/>
      <c r="R8" s="79" t="s">
        <v>122</v>
      </c>
      <c r="S8" s="17"/>
      <c r="T8" s="80">
        <v>0.25</v>
      </c>
      <c r="U8" s="81">
        <v>45292</v>
      </c>
      <c r="V8" s="31">
        <v>45565</v>
      </c>
      <c r="W8" s="17">
        <f t="shared" ref="W8:W18" si="0">V8-U8</f>
        <v>273</v>
      </c>
      <c r="X8" s="17" t="s">
        <v>123</v>
      </c>
      <c r="Y8" s="17">
        <f t="shared" ref="Y8:Y18" si="1">IF(X8="ejecutado",1,0)</f>
        <v>0</v>
      </c>
      <c r="Z8" s="17"/>
      <c r="AA8" s="17"/>
      <c r="AB8" s="18"/>
      <c r="AC8" s="18"/>
      <c r="AD8" s="18"/>
      <c r="AE8" s="18"/>
    </row>
    <row r="9" spans="1:31" s="75" customFormat="1" ht="30" x14ac:dyDescent="0.25">
      <c r="A9" s="517"/>
      <c r="B9" s="486"/>
      <c r="C9" s="486"/>
      <c r="D9" s="486"/>
      <c r="E9" s="507"/>
      <c r="F9" s="486"/>
      <c r="G9" s="594"/>
      <c r="H9" s="517"/>
      <c r="I9" s="486"/>
      <c r="J9" s="486"/>
      <c r="K9" s="486"/>
      <c r="L9" s="507"/>
      <c r="M9" s="489"/>
      <c r="N9" s="492"/>
      <c r="O9" s="492"/>
      <c r="P9" s="486"/>
      <c r="Q9" s="517"/>
      <c r="R9" s="79" t="s">
        <v>124</v>
      </c>
      <c r="S9" s="17"/>
      <c r="T9" s="80">
        <v>0.25</v>
      </c>
      <c r="U9" s="81">
        <v>45292</v>
      </c>
      <c r="V9" s="31">
        <v>45657</v>
      </c>
      <c r="W9" s="17">
        <f t="shared" si="0"/>
        <v>365</v>
      </c>
      <c r="X9" s="17" t="s">
        <v>123</v>
      </c>
      <c r="Y9" s="17">
        <f t="shared" si="1"/>
        <v>0</v>
      </c>
      <c r="Z9" s="17"/>
      <c r="AA9" s="17"/>
      <c r="AB9" s="18"/>
      <c r="AC9" s="18"/>
      <c r="AD9" s="18"/>
      <c r="AE9" s="18"/>
    </row>
    <row r="10" spans="1:31" s="75" customFormat="1" ht="45" x14ac:dyDescent="0.25">
      <c r="A10" s="517"/>
      <c r="B10" s="486"/>
      <c r="C10" s="486"/>
      <c r="D10" s="486"/>
      <c r="E10" s="507"/>
      <c r="F10" s="486"/>
      <c r="G10" s="594"/>
      <c r="H10" s="517"/>
      <c r="I10" s="486"/>
      <c r="J10" s="486"/>
      <c r="K10" s="486"/>
      <c r="L10" s="507"/>
      <c r="M10" s="489"/>
      <c r="N10" s="492"/>
      <c r="O10" s="492"/>
      <c r="P10" s="486"/>
      <c r="Q10" s="517"/>
      <c r="R10" s="79" t="s">
        <v>125</v>
      </c>
      <c r="S10" s="17"/>
      <c r="T10" s="80">
        <v>0.25</v>
      </c>
      <c r="U10" s="81">
        <v>45292</v>
      </c>
      <c r="V10" s="31">
        <v>45473</v>
      </c>
      <c r="W10" s="17">
        <f t="shared" si="0"/>
        <v>181</v>
      </c>
      <c r="X10" s="17" t="s">
        <v>123</v>
      </c>
      <c r="Y10" s="17">
        <f t="shared" si="1"/>
        <v>0</v>
      </c>
      <c r="Z10" s="17"/>
      <c r="AA10" s="17"/>
      <c r="AB10" s="18"/>
      <c r="AC10" s="18"/>
      <c r="AD10" s="18"/>
      <c r="AE10" s="18"/>
    </row>
    <row r="11" spans="1:31" s="75" customFormat="1" ht="45" x14ac:dyDescent="0.25">
      <c r="A11" s="517"/>
      <c r="B11" s="486"/>
      <c r="C11" s="486"/>
      <c r="D11" s="486"/>
      <c r="E11" s="507"/>
      <c r="F11" s="486"/>
      <c r="G11" s="594"/>
      <c r="H11" s="517"/>
      <c r="I11" s="486"/>
      <c r="J11" s="486"/>
      <c r="K11" s="486"/>
      <c r="L11" s="507"/>
      <c r="M11" s="489"/>
      <c r="N11" s="492"/>
      <c r="O11" s="492"/>
      <c r="P11" s="486"/>
      <c r="Q11" s="517"/>
      <c r="R11" s="79" t="s">
        <v>126</v>
      </c>
      <c r="S11" s="17" t="s">
        <v>127</v>
      </c>
      <c r="T11" s="80">
        <v>0.25</v>
      </c>
      <c r="U11" s="81">
        <v>45292</v>
      </c>
      <c r="V11" s="31">
        <v>45473</v>
      </c>
      <c r="W11" s="17">
        <f t="shared" si="0"/>
        <v>181</v>
      </c>
      <c r="X11" s="17" t="s">
        <v>123</v>
      </c>
      <c r="Y11" s="17">
        <f t="shared" si="1"/>
        <v>0</v>
      </c>
      <c r="Z11" s="17"/>
      <c r="AA11" s="17"/>
      <c r="AB11" s="18"/>
      <c r="AC11" s="18"/>
      <c r="AD11" s="18"/>
      <c r="AE11" s="18"/>
    </row>
    <row r="12" spans="1:31" s="75" customFormat="1" x14ac:dyDescent="0.25">
      <c r="A12" s="517"/>
      <c r="B12" s="486"/>
      <c r="C12" s="486"/>
      <c r="D12" s="486"/>
      <c r="E12" s="507"/>
      <c r="F12" s="486"/>
      <c r="G12" s="517"/>
      <c r="H12" s="517"/>
      <c r="I12" s="486"/>
      <c r="J12" s="486"/>
      <c r="K12" s="486"/>
      <c r="L12" s="507" t="s">
        <v>128</v>
      </c>
      <c r="M12" s="489">
        <v>0.1</v>
      </c>
      <c r="N12" s="492">
        <v>45292</v>
      </c>
      <c r="O12" s="492">
        <v>45565</v>
      </c>
      <c r="P12" s="486" t="s">
        <v>129</v>
      </c>
      <c r="Q12" s="517"/>
      <c r="R12" s="79" t="s">
        <v>130</v>
      </c>
      <c r="S12" s="17"/>
      <c r="T12" s="82">
        <v>0.33</v>
      </c>
      <c r="U12" s="81">
        <v>45292</v>
      </c>
      <c r="V12" s="31">
        <v>45565</v>
      </c>
      <c r="W12" s="17">
        <f t="shared" si="0"/>
        <v>273</v>
      </c>
      <c r="X12" s="17" t="s">
        <v>123</v>
      </c>
      <c r="Y12" s="17">
        <f t="shared" si="1"/>
        <v>0</v>
      </c>
      <c r="Z12" s="17"/>
      <c r="AA12" s="17"/>
      <c r="AB12" s="18"/>
      <c r="AC12" s="18"/>
      <c r="AD12" s="18"/>
      <c r="AE12" s="18"/>
    </row>
    <row r="13" spans="1:31" s="75" customFormat="1" ht="30" x14ac:dyDescent="0.25">
      <c r="A13" s="517"/>
      <c r="B13" s="486"/>
      <c r="C13" s="486"/>
      <c r="D13" s="486"/>
      <c r="E13" s="507"/>
      <c r="F13" s="486"/>
      <c r="G13" s="517"/>
      <c r="H13" s="517"/>
      <c r="I13" s="486"/>
      <c r="J13" s="486"/>
      <c r="K13" s="486"/>
      <c r="L13" s="507"/>
      <c r="M13" s="489"/>
      <c r="N13" s="517"/>
      <c r="O13" s="517"/>
      <c r="P13" s="486"/>
      <c r="Q13" s="517"/>
      <c r="R13" s="79" t="s">
        <v>131</v>
      </c>
      <c r="S13" s="17"/>
      <c r="T13" s="82">
        <v>0.33</v>
      </c>
      <c r="U13" s="81">
        <v>45292</v>
      </c>
      <c r="V13" s="31">
        <v>45473</v>
      </c>
      <c r="W13" s="17">
        <f t="shared" si="0"/>
        <v>181</v>
      </c>
      <c r="X13" s="17" t="s">
        <v>123</v>
      </c>
      <c r="Y13" s="17">
        <f t="shared" si="1"/>
        <v>0</v>
      </c>
      <c r="Z13" s="17"/>
      <c r="AA13" s="17"/>
      <c r="AB13" s="18"/>
      <c r="AC13" s="18"/>
      <c r="AD13" s="18"/>
      <c r="AE13" s="18"/>
    </row>
    <row r="14" spans="1:31" s="75" customFormat="1" x14ac:dyDescent="0.25">
      <c r="A14" s="517"/>
      <c r="B14" s="486"/>
      <c r="C14" s="486"/>
      <c r="D14" s="486"/>
      <c r="E14" s="507"/>
      <c r="F14" s="486"/>
      <c r="G14" s="517"/>
      <c r="H14" s="517"/>
      <c r="I14" s="486"/>
      <c r="J14" s="486"/>
      <c r="K14" s="486"/>
      <c r="L14" s="507"/>
      <c r="M14" s="489"/>
      <c r="N14" s="517"/>
      <c r="O14" s="517"/>
      <c r="P14" s="486"/>
      <c r="Q14" s="517"/>
      <c r="R14" s="79" t="s">
        <v>132</v>
      </c>
      <c r="S14" s="17"/>
      <c r="T14" s="82">
        <v>0.34</v>
      </c>
      <c r="U14" s="81">
        <v>45292</v>
      </c>
      <c r="V14" s="31">
        <v>45473</v>
      </c>
      <c r="W14" s="17">
        <f t="shared" si="0"/>
        <v>181</v>
      </c>
      <c r="X14" s="17" t="s">
        <v>123</v>
      </c>
      <c r="Y14" s="17">
        <f t="shared" si="1"/>
        <v>0</v>
      </c>
      <c r="Z14" s="17"/>
      <c r="AA14" s="17"/>
      <c r="AB14" s="18"/>
      <c r="AC14" s="18"/>
      <c r="AD14" s="18"/>
      <c r="AE14" s="18"/>
    </row>
    <row r="15" spans="1:31" s="75" customFormat="1" ht="41.25" customHeight="1" x14ac:dyDescent="0.25">
      <c r="A15" s="517"/>
      <c r="B15" s="486"/>
      <c r="C15" s="486"/>
      <c r="D15" s="486"/>
      <c r="E15" s="507"/>
      <c r="F15" s="486"/>
      <c r="G15" s="517"/>
      <c r="H15" s="517"/>
      <c r="I15" s="486"/>
      <c r="J15" s="486"/>
      <c r="K15" s="486"/>
      <c r="L15" s="42" t="s">
        <v>133</v>
      </c>
      <c r="M15" s="45">
        <v>0.3</v>
      </c>
      <c r="N15" s="44">
        <v>45292</v>
      </c>
      <c r="O15" s="31">
        <v>45565</v>
      </c>
      <c r="P15" s="17" t="s">
        <v>134</v>
      </c>
      <c r="Q15" s="83"/>
      <c r="R15" s="79" t="s">
        <v>135</v>
      </c>
      <c r="S15" s="17"/>
      <c r="T15" s="80">
        <v>1</v>
      </c>
      <c r="U15" s="81">
        <v>45292</v>
      </c>
      <c r="V15" s="31">
        <v>45657</v>
      </c>
      <c r="W15" s="17">
        <f t="shared" si="0"/>
        <v>365</v>
      </c>
      <c r="X15" s="17" t="s">
        <v>123</v>
      </c>
      <c r="Y15" s="17">
        <f t="shared" si="1"/>
        <v>0</v>
      </c>
      <c r="Z15" s="17"/>
      <c r="AA15" s="17"/>
      <c r="AB15" s="18"/>
      <c r="AC15" s="18"/>
      <c r="AD15" s="18"/>
      <c r="AE15" s="18"/>
    </row>
    <row r="16" spans="1:31" s="75" customFormat="1" ht="45" x14ac:dyDescent="0.25">
      <c r="A16" s="517"/>
      <c r="B16" s="486"/>
      <c r="C16" s="486"/>
      <c r="D16" s="486"/>
      <c r="E16" s="507"/>
      <c r="F16" s="486"/>
      <c r="G16" s="517"/>
      <c r="H16" s="517"/>
      <c r="I16" s="486"/>
      <c r="J16" s="486"/>
      <c r="K16" s="486"/>
      <c r="L16" s="42" t="s">
        <v>136</v>
      </c>
      <c r="M16" s="45">
        <v>0.1</v>
      </c>
      <c r="N16" s="44">
        <v>45292</v>
      </c>
      <c r="O16" s="31">
        <v>45657</v>
      </c>
      <c r="P16" s="17" t="s">
        <v>137</v>
      </c>
      <c r="Q16" s="83"/>
      <c r="R16" s="79" t="s">
        <v>138</v>
      </c>
      <c r="S16" s="17"/>
      <c r="T16" s="80">
        <v>1</v>
      </c>
      <c r="U16" s="81">
        <v>45292</v>
      </c>
      <c r="V16" s="31">
        <v>45381</v>
      </c>
      <c r="W16" s="17">
        <f t="shared" si="0"/>
        <v>89</v>
      </c>
      <c r="X16" s="17" t="s">
        <v>123</v>
      </c>
      <c r="Y16" s="17">
        <f t="shared" si="1"/>
        <v>0</v>
      </c>
      <c r="Z16" s="17"/>
      <c r="AA16" s="17"/>
      <c r="AB16" s="18"/>
      <c r="AC16" s="18"/>
      <c r="AD16" s="18"/>
      <c r="AE16" s="18"/>
    </row>
    <row r="17" spans="1:27" s="75" customFormat="1" ht="30" x14ac:dyDescent="0.25">
      <c r="A17" s="517"/>
      <c r="B17" s="486"/>
      <c r="C17" s="486"/>
      <c r="D17" s="486"/>
      <c r="E17" s="507"/>
      <c r="F17" s="486"/>
      <c r="G17" s="517"/>
      <c r="H17" s="517"/>
      <c r="I17" s="486"/>
      <c r="J17" s="486"/>
      <c r="K17" s="486"/>
      <c r="L17" s="42" t="s">
        <v>139</v>
      </c>
      <c r="M17" s="45">
        <v>0.1</v>
      </c>
      <c r="N17" s="44">
        <v>45292</v>
      </c>
      <c r="O17" s="31">
        <v>45473</v>
      </c>
      <c r="P17" s="17" t="s">
        <v>140</v>
      </c>
      <c r="Q17" s="83"/>
      <c r="R17" s="79" t="s">
        <v>141</v>
      </c>
      <c r="S17" s="17"/>
      <c r="T17" s="80">
        <v>1</v>
      </c>
      <c r="U17" s="81">
        <v>45292</v>
      </c>
      <c r="V17" s="31">
        <v>45381</v>
      </c>
      <c r="W17" s="17">
        <f t="shared" si="0"/>
        <v>89</v>
      </c>
      <c r="X17" s="17" t="s">
        <v>123</v>
      </c>
      <c r="Y17" s="17">
        <f t="shared" si="1"/>
        <v>0</v>
      </c>
      <c r="Z17" s="17"/>
      <c r="AA17" s="17"/>
    </row>
    <row r="18" spans="1:27" s="75" customFormat="1" ht="45" x14ac:dyDescent="0.25">
      <c r="A18" s="517"/>
      <c r="B18" s="486"/>
      <c r="C18" s="486"/>
      <c r="D18" s="486"/>
      <c r="E18" s="507"/>
      <c r="F18" s="486"/>
      <c r="G18" s="517"/>
      <c r="H18" s="517"/>
      <c r="I18" s="486"/>
      <c r="J18" s="486"/>
      <c r="K18" s="486"/>
      <c r="L18" s="42" t="s">
        <v>142</v>
      </c>
      <c r="M18" s="45">
        <v>0.1</v>
      </c>
      <c r="N18" s="44">
        <v>45292</v>
      </c>
      <c r="O18" s="31">
        <v>45382</v>
      </c>
      <c r="P18" s="17" t="s">
        <v>143</v>
      </c>
      <c r="Q18" s="83"/>
      <c r="R18" s="79" t="s">
        <v>144</v>
      </c>
      <c r="S18" s="17" t="s">
        <v>118</v>
      </c>
      <c r="T18" s="80">
        <v>1</v>
      </c>
      <c r="U18" s="81">
        <v>45292</v>
      </c>
      <c r="V18" s="31">
        <v>45473</v>
      </c>
      <c r="W18" s="17">
        <f t="shared" si="0"/>
        <v>181</v>
      </c>
      <c r="X18" s="17" t="s">
        <v>123</v>
      </c>
      <c r="Y18" s="17">
        <f t="shared" si="1"/>
        <v>0</v>
      </c>
      <c r="Z18" s="17"/>
      <c r="AA18" s="17"/>
    </row>
    <row r="19" spans="1:27" x14ac:dyDescent="0.25">
      <c r="R19" s="1"/>
    </row>
    <row r="20" spans="1:27" x14ac:dyDescent="0.25">
      <c r="M20" s="58">
        <f>+SUM(M8:M18)</f>
        <v>0.99999999999999989</v>
      </c>
      <c r="R20" s="1"/>
    </row>
    <row r="22" spans="1:27" x14ac:dyDescent="0.25">
      <c r="S22"/>
      <c r="T22" s="84"/>
      <c r="V22" s="85"/>
    </row>
    <row r="23" spans="1:27" x14ac:dyDescent="0.25">
      <c r="S23" s="86"/>
      <c r="T23" s="84"/>
      <c r="U23" s="87"/>
      <c r="V23" s="915"/>
    </row>
    <row r="24" spans="1:27" x14ac:dyDescent="0.25">
      <c r="S24" s="86"/>
      <c r="T24" s="84"/>
      <c r="U24" s="87"/>
      <c r="V24" s="766"/>
    </row>
    <row r="25" spans="1:27" x14ac:dyDescent="0.25">
      <c r="S25" s="86"/>
      <c r="T25" s="84"/>
      <c r="U25" s="87"/>
      <c r="V25" s="766"/>
      <c r="X25" s="57"/>
    </row>
    <row r="26" spans="1:27" x14ac:dyDescent="0.25">
      <c r="S26" s="86"/>
      <c r="T26" s="84"/>
      <c r="U26" s="87"/>
      <c r="V26" s="88"/>
      <c r="X26"/>
    </row>
    <row r="27" spans="1:27" x14ac:dyDescent="0.25">
      <c r="S27" s="86"/>
      <c r="T27" s="84"/>
      <c r="U27" s="87"/>
      <c r="X27"/>
    </row>
    <row r="28" spans="1:27" x14ac:dyDescent="0.25">
      <c r="S28"/>
      <c r="T28" s="84"/>
      <c r="U28" s="89"/>
      <c r="X28"/>
    </row>
    <row r="29" spans="1:27" x14ac:dyDescent="0.25">
      <c r="S29"/>
      <c r="T29" s="84"/>
      <c r="X29"/>
    </row>
    <row r="30" spans="1:27" x14ac:dyDescent="0.25">
      <c r="X30"/>
    </row>
    <row r="31" spans="1:27" x14ac:dyDescent="0.25">
      <c r="X31"/>
    </row>
    <row r="32" spans="1:27" x14ac:dyDescent="0.25">
      <c r="X32"/>
    </row>
    <row r="33" spans="22:24" x14ac:dyDescent="0.25">
      <c r="V33"/>
      <c r="W33"/>
      <c r="X33"/>
    </row>
    <row r="34" spans="22:24" x14ac:dyDescent="0.25">
      <c r="V34"/>
      <c r="W34"/>
      <c r="X34"/>
    </row>
    <row r="35" spans="22:24" x14ac:dyDescent="0.25">
      <c r="V35"/>
      <c r="W35"/>
      <c r="X35"/>
    </row>
    <row r="36" spans="22:24" x14ac:dyDescent="0.25">
      <c r="V36"/>
      <c r="W36"/>
      <c r="X36"/>
    </row>
    <row r="37" spans="22:24" x14ac:dyDescent="0.25">
      <c r="V37"/>
      <c r="W37"/>
      <c r="X37"/>
    </row>
    <row r="38" spans="22:24" x14ac:dyDescent="0.25">
      <c r="V38"/>
      <c r="W38"/>
      <c r="X38"/>
    </row>
    <row r="39" spans="22:24" x14ac:dyDescent="0.25">
      <c r="V39"/>
      <c r="W39"/>
      <c r="X39"/>
    </row>
    <row r="40" spans="22:24" x14ac:dyDescent="0.25">
      <c r="V40"/>
      <c r="W40"/>
      <c r="X40"/>
    </row>
    <row r="41" spans="22:24" x14ac:dyDescent="0.25">
      <c r="V41"/>
      <c r="W41"/>
      <c r="X41"/>
    </row>
    <row r="42" spans="22:24" x14ac:dyDescent="0.25">
      <c r="V42"/>
      <c r="W42"/>
      <c r="X42"/>
    </row>
    <row r="43" spans="22:24" x14ac:dyDescent="0.25">
      <c r="V43"/>
      <c r="W43"/>
      <c r="X43"/>
    </row>
  </sheetData>
  <mergeCells count="38">
    <mergeCell ref="A6:A7"/>
    <mergeCell ref="B6:E6"/>
    <mergeCell ref="F6:I6"/>
    <mergeCell ref="J6:Q6"/>
    <mergeCell ref="R6:V6"/>
    <mergeCell ref="B2:D4"/>
    <mergeCell ref="E2:AA2"/>
    <mergeCell ref="E3:P3"/>
    <mergeCell ref="Q3:AA3"/>
    <mergeCell ref="E4:AA4"/>
    <mergeCell ref="A8:A18"/>
    <mergeCell ref="B8:B18"/>
    <mergeCell ref="C8:C18"/>
    <mergeCell ref="D8:D18"/>
    <mergeCell ref="E8:E18"/>
    <mergeCell ref="L8:L11"/>
    <mergeCell ref="X6:X7"/>
    <mergeCell ref="Y6:Y7"/>
    <mergeCell ref="Z6:AA6"/>
    <mergeCell ref="D7:E7"/>
    <mergeCell ref="F8:F18"/>
    <mergeCell ref="G8:G18"/>
    <mergeCell ref="H8:H18"/>
    <mergeCell ref="I8:I18"/>
    <mergeCell ref="J8:J18"/>
    <mergeCell ref="K8:K18"/>
    <mergeCell ref="L12:L14"/>
    <mergeCell ref="M12:M14"/>
    <mergeCell ref="N12:N14"/>
    <mergeCell ref="O12:O14"/>
    <mergeCell ref="P12:P14"/>
    <mergeCell ref="Q12:Q14"/>
    <mergeCell ref="V23:V25"/>
    <mergeCell ref="M8:M11"/>
    <mergeCell ref="N8:N11"/>
    <mergeCell ref="O8:O11"/>
    <mergeCell ref="P8:P11"/>
    <mergeCell ref="Q8:Q11"/>
  </mergeCells>
  <conditionalFormatting sqref="L8 L15:L18 L12">
    <cfRule type="duplicateValues" dxfId="0" priority="1"/>
  </conditionalFormatting>
  <dataValidations count="1">
    <dataValidation type="list" allowBlank="1" showInputMessage="1" showErrorMessage="1" sqref="F8:F18" xr:uid="{00000000-0002-0000-0D00-000000000000}">
      <formula1>INDIRECT($D$8)</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19"/>
  <sheetViews>
    <sheetView topLeftCell="H7" workbookViewId="0">
      <selection activeCell="I8" sqref="I8:I9"/>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33.85546875" style="2" customWidth="1"/>
    <col min="19" max="19" width="24.28515625" style="1" bestFit="1" customWidth="1"/>
    <col min="20" max="20" width="24.28515625" style="57"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2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2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2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1" thickBot="1" x14ac:dyDescent="0.35">
      <c r="A6" s="549" t="s">
        <v>4</v>
      </c>
      <c r="B6" s="559" t="s">
        <v>5</v>
      </c>
      <c r="C6" s="560"/>
      <c r="D6" s="560"/>
      <c r="E6" s="932"/>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3">
      <c r="A7" s="550"/>
      <c r="B7" s="91" t="s">
        <v>12</v>
      </c>
      <c r="C7" s="5" t="s">
        <v>13</v>
      </c>
      <c r="D7" s="606" t="s">
        <v>14</v>
      </c>
      <c r="E7" s="931"/>
      <c r="F7" s="92" t="s">
        <v>15</v>
      </c>
      <c r="G7" s="93" t="s">
        <v>16</v>
      </c>
      <c r="H7" s="93" t="s">
        <v>10</v>
      </c>
      <c r="I7" s="94" t="s">
        <v>17</v>
      </c>
      <c r="J7" s="183" t="s">
        <v>18</v>
      </c>
      <c r="K7" s="184" t="s">
        <v>19</v>
      </c>
      <c r="L7" s="184" t="s">
        <v>33</v>
      </c>
      <c r="M7" s="184" t="s">
        <v>20</v>
      </c>
      <c r="N7" s="184" t="s">
        <v>21</v>
      </c>
      <c r="O7" s="184" t="s">
        <v>34</v>
      </c>
      <c r="P7" s="184" t="s">
        <v>22</v>
      </c>
      <c r="Q7" s="185" t="s">
        <v>10</v>
      </c>
      <c r="R7" s="96" t="s">
        <v>23</v>
      </c>
      <c r="S7" s="97" t="s">
        <v>24</v>
      </c>
      <c r="T7" s="186" t="s">
        <v>16</v>
      </c>
      <c r="U7" s="97" t="s">
        <v>35</v>
      </c>
      <c r="V7" s="98" t="s">
        <v>36</v>
      </c>
      <c r="W7" s="8"/>
      <c r="X7" s="604"/>
      <c r="Y7" s="605"/>
      <c r="Z7" s="9" t="s">
        <v>25</v>
      </c>
      <c r="AA7" s="10" t="s">
        <v>26</v>
      </c>
    </row>
    <row r="8" spans="1:31" ht="45" x14ac:dyDescent="0.25">
      <c r="A8" s="916">
        <v>1</v>
      </c>
      <c r="B8" s="515" t="s">
        <v>145</v>
      </c>
      <c r="C8" s="543" t="s">
        <v>268</v>
      </c>
      <c r="D8" s="543" t="s">
        <v>39</v>
      </c>
      <c r="E8" s="839" t="str">
        <f>VLOOKUP(D8,'[17]Vinculos '!$D$3:$E$8,2,FALSE)</f>
        <v>2. Diseñar e implementar una estrategia de innovación que permita hacer más eficiente la gestión de la Unidad.</v>
      </c>
      <c r="F8" s="515" t="s">
        <v>40</v>
      </c>
      <c r="G8" s="840">
        <v>1</v>
      </c>
      <c r="H8" s="926"/>
      <c r="I8" s="597" t="s">
        <v>269</v>
      </c>
      <c r="J8" s="515" t="s">
        <v>42</v>
      </c>
      <c r="K8" s="543" t="s">
        <v>211</v>
      </c>
      <c r="L8" s="918" t="s">
        <v>270</v>
      </c>
      <c r="M8" s="516">
        <v>0.1666</v>
      </c>
      <c r="N8" s="921">
        <v>45413</v>
      </c>
      <c r="O8" s="921">
        <v>45473</v>
      </c>
      <c r="P8" s="494" t="s">
        <v>271</v>
      </c>
      <c r="Q8" s="592"/>
      <c r="R8" s="187" t="s">
        <v>272</v>
      </c>
      <c r="S8" s="543" t="s">
        <v>151</v>
      </c>
      <c r="T8" s="188">
        <v>9.0899999999999995E-2</v>
      </c>
      <c r="U8" s="72">
        <v>45413</v>
      </c>
      <c r="V8" s="73">
        <v>45443</v>
      </c>
      <c r="W8" s="12">
        <f t="shared" ref="W8:W10" si="0">V8-U8</f>
        <v>30</v>
      </c>
      <c r="X8" s="13"/>
      <c r="Y8" s="14">
        <f t="shared" ref="Y8:Y10" si="1">IF(X8="ejecutado",1,0)</f>
        <v>0</v>
      </c>
      <c r="Z8" s="14"/>
      <c r="AA8" s="15"/>
      <c r="AB8" s="16"/>
      <c r="AC8" s="16"/>
      <c r="AD8" s="16"/>
      <c r="AE8" s="16"/>
    </row>
    <row r="9" spans="1:31" ht="60.75" thickBot="1" x14ac:dyDescent="0.3">
      <c r="A9" s="917"/>
      <c r="B9" s="510"/>
      <c r="C9" s="532"/>
      <c r="D9" s="532"/>
      <c r="E9" s="535"/>
      <c r="F9" s="510"/>
      <c r="G9" s="781"/>
      <c r="H9" s="927"/>
      <c r="I9" s="514"/>
      <c r="J9" s="510"/>
      <c r="K9" s="532"/>
      <c r="L9" s="919"/>
      <c r="M9" s="539"/>
      <c r="N9" s="922"/>
      <c r="O9" s="922"/>
      <c r="P9" s="500"/>
      <c r="Q9" s="645"/>
      <c r="R9" s="189" t="s">
        <v>273</v>
      </c>
      <c r="S9" s="533"/>
      <c r="T9" s="190">
        <v>9.0899999999999995E-2</v>
      </c>
      <c r="U9" s="191">
        <v>45444</v>
      </c>
      <c r="V9" s="192">
        <v>45473</v>
      </c>
      <c r="W9" s="193">
        <f t="shared" si="0"/>
        <v>29</v>
      </c>
      <c r="X9" s="150"/>
      <c r="Y9" s="151">
        <f t="shared" si="1"/>
        <v>0</v>
      </c>
      <c r="Z9" s="151"/>
      <c r="AA9" s="152"/>
      <c r="AB9" s="16"/>
      <c r="AC9" s="16"/>
      <c r="AD9" s="16"/>
      <c r="AE9" s="16"/>
    </row>
    <row r="10" spans="1:31" ht="45" x14ac:dyDescent="0.25">
      <c r="A10" s="916">
        <v>2</v>
      </c>
      <c r="B10" s="510"/>
      <c r="C10" s="532"/>
      <c r="D10" s="532"/>
      <c r="E10" s="535"/>
      <c r="F10" s="510"/>
      <c r="G10" s="781"/>
      <c r="H10" s="927"/>
      <c r="I10" s="597" t="s">
        <v>274</v>
      </c>
      <c r="J10" s="510"/>
      <c r="K10" s="532"/>
      <c r="L10" s="918" t="s">
        <v>275</v>
      </c>
      <c r="M10" s="516">
        <v>0.1666</v>
      </c>
      <c r="N10" s="929">
        <v>45505</v>
      </c>
      <c r="O10" s="921">
        <v>45565</v>
      </c>
      <c r="P10" s="494" t="s">
        <v>276</v>
      </c>
      <c r="Q10" s="592"/>
      <c r="R10" s="187" t="s">
        <v>277</v>
      </c>
      <c r="S10" s="543" t="s">
        <v>151</v>
      </c>
      <c r="T10" s="188">
        <v>9.0899999999999995E-2</v>
      </c>
      <c r="U10" s="72">
        <v>45505</v>
      </c>
      <c r="V10" s="73">
        <v>45535</v>
      </c>
      <c r="W10" s="12">
        <f t="shared" si="0"/>
        <v>30</v>
      </c>
      <c r="X10" s="13"/>
      <c r="Y10" s="14">
        <f t="shared" si="1"/>
        <v>0</v>
      </c>
      <c r="Z10" s="14"/>
      <c r="AA10" s="15"/>
    </row>
    <row r="11" spans="1:31" ht="60.75" thickBot="1" x14ac:dyDescent="0.3">
      <c r="A11" s="917"/>
      <c r="B11" s="510"/>
      <c r="C11" s="532"/>
      <c r="D11" s="532"/>
      <c r="E11" s="535"/>
      <c r="F11" s="510"/>
      <c r="G11" s="781"/>
      <c r="H11" s="927"/>
      <c r="I11" s="514"/>
      <c r="J11" s="510"/>
      <c r="K11" s="532"/>
      <c r="L11" s="919"/>
      <c r="M11" s="920"/>
      <c r="N11" s="930"/>
      <c r="O11" s="922"/>
      <c r="P11" s="500"/>
      <c r="Q11" s="645"/>
      <c r="R11" s="194" t="s">
        <v>278</v>
      </c>
      <c r="S11" s="533"/>
      <c r="T11" s="190">
        <v>9.0899999999999995E-2</v>
      </c>
      <c r="U11" s="191">
        <v>45536</v>
      </c>
      <c r="V11" s="192">
        <v>45565</v>
      </c>
      <c r="W11" s="193"/>
      <c r="X11" s="150"/>
      <c r="Y11" s="151"/>
      <c r="Z11" s="151"/>
      <c r="AA11" s="152"/>
    </row>
    <row r="12" spans="1:31" ht="75" x14ac:dyDescent="0.25">
      <c r="A12" s="916">
        <v>3</v>
      </c>
      <c r="B12" s="510"/>
      <c r="C12" s="532"/>
      <c r="D12" s="532"/>
      <c r="E12" s="535"/>
      <c r="F12" s="510"/>
      <c r="G12" s="781"/>
      <c r="H12" s="927"/>
      <c r="I12" s="597" t="s">
        <v>269</v>
      </c>
      <c r="J12" s="510"/>
      <c r="K12" s="532"/>
      <c r="L12" s="918" t="s">
        <v>279</v>
      </c>
      <c r="M12" s="516">
        <v>0.1666</v>
      </c>
      <c r="N12" s="591">
        <v>45292</v>
      </c>
      <c r="O12" s="591">
        <v>45657</v>
      </c>
      <c r="P12" s="494" t="s">
        <v>280</v>
      </c>
      <c r="Q12" s="592"/>
      <c r="R12" s="195" t="s">
        <v>281</v>
      </c>
      <c r="S12" s="11" t="s">
        <v>282</v>
      </c>
      <c r="T12" s="188">
        <v>9.0899999999999995E-2</v>
      </c>
      <c r="U12" s="72">
        <v>45292</v>
      </c>
      <c r="V12" s="73">
        <v>45473</v>
      </c>
      <c r="W12" s="12">
        <f t="shared" ref="W12:W14" si="2">V12-U12</f>
        <v>181</v>
      </c>
      <c r="X12" s="13"/>
      <c r="Y12" s="14">
        <f t="shared" ref="Y12:Y14" si="3">IF(X12="ejecutado",1,0)</f>
        <v>0</v>
      </c>
      <c r="Z12" s="14"/>
      <c r="AA12" s="15"/>
    </row>
    <row r="13" spans="1:31" ht="75.75" thickBot="1" x14ac:dyDescent="0.3">
      <c r="A13" s="917"/>
      <c r="B13" s="510"/>
      <c r="C13" s="532"/>
      <c r="D13" s="532"/>
      <c r="E13" s="535"/>
      <c r="F13" s="510"/>
      <c r="G13" s="781"/>
      <c r="H13" s="927"/>
      <c r="I13" s="514"/>
      <c r="J13" s="510"/>
      <c r="K13" s="532"/>
      <c r="L13" s="919"/>
      <c r="M13" s="539"/>
      <c r="N13" s="539"/>
      <c r="O13" s="539"/>
      <c r="P13" s="500"/>
      <c r="Q13" s="645"/>
      <c r="R13" s="196" t="s">
        <v>283</v>
      </c>
      <c r="S13" s="144" t="s">
        <v>282</v>
      </c>
      <c r="T13" s="190">
        <v>9.0899999999999995E-2</v>
      </c>
      <c r="U13" s="191">
        <v>45474</v>
      </c>
      <c r="V13" s="192">
        <v>45657</v>
      </c>
      <c r="W13" s="193">
        <f t="shared" si="2"/>
        <v>183</v>
      </c>
      <c r="X13" s="150"/>
      <c r="Y13" s="151">
        <f t="shared" si="3"/>
        <v>0</v>
      </c>
      <c r="Z13" s="151"/>
      <c r="AA13" s="152"/>
    </row>
    <row r="14" spans="1:31" ht="105.75" thickBot="1" x14ac:dyDescent="0.3">
      <c r="A14" s="923">
        <v>4</v>
      </c>
      <c r="B14" s="510"/>
      <c r="C14" s="532"/>
      <c r="D14" s="532"/>
      <c r="E14" s="535"/>
      <c r="F14" s="510"/>
      <c r="G14" s="781"/>
      <c r="H14" s="927"/>
      <c r="I14" s="597" t="s">
        <v>284</v>
      </c>
      <c r="J14" s="510"/>
      <c r="K14" s="532"/>
      <c r="L14" s="924" t="s">
        <v>285</v>
      </c>
      <c r="M14" s="516">
        <v>0.1666</v>
      </c>
      <c r="N14" s="591">
        <v>45292</v>
      </c>
      <c r="O14" s="591">
        <v>45657</v>
      </c>
      <c r="P14" s="494" t="s">
        <v>286</v>
      </c>
      <c r="Q14" s="592"/>
      <c r="R14" s="195" t="s">
        <v>287</v>
      </c>
      <c r="S14" s="11" t="s">
        <v>282</v>
      </c>
      <c r="T14" s="188">
        <v>9.0899999999999995E-2</v>
      </c>
      <c r="U14" s="72">
        <v>45292</v>
      </c>
      <c r="V14" s="73">
        <v>45473</v>
      </c>
      <c r="W14" s="12">
        <f t="shared" si="2"/>
        <v>181</v>
      </c>
      <c r="X14" s="13"/>
      <c r="Y14" s="14">
        <f t="shared" si="3"/>
        <v>0</v>
      </c>
      <c r="Z14" s="14"/>
      <c r="AA14" s="15"/>
    </row>
    <row r="15" spans="1:31" ht="105.75" thickBot="1" x14ac:dyDescent="0.3">
      <c r="A15" s="917"/>
      <c r="B15" s="510"/>
      <c r="C15" s="532"/>
      <c r="D15" s="532"/>
      <c r="E15" s="535"/>
      <c r="F15" s="510"/>
      <c r="G15" s="781"/>
      <c r="H15" s="927"/>
      <c r="I15" s="514"/>
      <c r="J15" s="510"/>
      <c r="K15" s="532"/>
      <c r="L15" s="925"/>
      <c r="M15" s="920"/>
      <c r="N15" s="539"/>
      <c r="O15" s="539"/>
      <c r="P15" s="500"/>
      <c r="Q15" s="645"/>
      <c r="R15" s="197" t="s">
        <v>288</v>
      </c>
      <c r="S15" s="144" t="s">
        <v>282</v>
      </c>
      <c r="T15" s="190">
        <v>9.0899999999999995E-2</v>
      </c>
      <c r="U15" s="191">
        <v>45474</v>
      </c>
      <c r="V15" s="192">
        <v>45657</v>
      </c>
      <c r="W15" s="193"/>
      <c r="X15" s="150"/>
      <c r="Y15" s="151"/>
      <c r="Z15" s="151"/>
      <c r="AA15" s="152"/>
    </row>
    <row r="16" spans="1:31" ht="105.75" thickBot="1" x14ac:dyDescent="0.3">
      <c r="A16" s="198">
        <v>5</v>
      </c>
      <c r="B16" s="510"/>
      <c r="C16" s="532"/>
      <c r="D16" s="532"/>
      <c r="E16" s="535"/>
      <c r="F16" s="510"/>
      <c r="G16" s="781"/>
      <c r="H16" s="927"/>
      <c r="I16" s="199" t="s">
        <v>199</v>
      </c>
      <c r="J16" s="510"/>
      <c r="K16" s="532"/>
      <c r="L16" s="200" t="s">
        <v>289</v>
      </c>
      <c r="M16" s="201">
        <v>0.1666</v>
      </c>
      <c r="N16" s="202">
        <v>45383</v>
      </c>
      <c r="O16" s="202">
        <v>45412</v>
      </c>
      <c r="P16" s="203" t="s">
        <v>290</v>
      </c>
      <c r="Q16" s="204"/>
      <c r="R16" s="197" t="s">
        <v>291</v>
      </c>
      <c r="S16" s="203" t="s">
        <v>292</v>
      </c>
      <c r="T16" s="205">
        <v>9.0899999999999995E-2</v>
      </c>
      <c r="U16" s="202">
        <v>45383</v>
      </c>
      <c r="V16" s="202">
        <v>45412</v>
      </c>
      <c r="W16" s="206">
        <f t="shared" ref="W16:W18" si="4">V16-U16</f>
        <v>29</v>
      </c>
      <c r="X16" s="207"/>
      <c r="Y16" s="208">
        <f t="shared" ref="Y16:Y17" si="5">IF(X16="ejecutado",1,0)</f>
        <v>0</v>
      </c>
      <c r="Z16" s="208"/>
      <c r="AA16" s="209"/>
    </row>
    <row r="17" spans="1:27" ht="60" x14ac:dyDescent="0.25">
      <c r="A17" s="916">
        <v>6</v>
      </c>
      <c r="B17" s="510"/>
      <c r="C17" s="532"/>
      <c r="D17" s="532"/>
      <c r="E17" s="535"/>
      <c r="F17" s="510"/>
      <c r="G17" s="781"/>
      <c r="H17" s="927"/>
      <c r="I17" s="597" t="s">
        <v>269</v>
      </c>
      <c r="J17" s="510"/>
      <c r="K17" s="532"/>
      <c r="L17" s="918" t="s">
        <v>293</v>
      </c>
      <c r="M17" s="516">
        <v>0.1666</v>
      </c>
      <c r="N17" s="591">
        <v>45292</v>
      </c>
      <c r="O17" s="591">
        <v>45657</v>
      </c>
      <c r="P17" s="11" t="s">
        <v>290</v>
      </c>
      <c r="Q17" s="592"/>
      <c r="R17" s="210" t="s">
        <v>294</v>
      </c>
      <c r="S17" s="11" t="s">
        <v>53</v>
      </c>
      <c r="T17" s="188">
        <v>9.0899999999999995E-2</v>
      </c>
      <c r="U17" s="72">
        <v>45292</v>
      </c>
      <c r="V17" s="73">
        <v>45657</v>
      </c>
      <c r="W17" s="12">
        <f t="shared" si="4"/>
        <v>365</v>
      </c>
      <c r="X17" s="13"/>
      <c r="Y17" s="14">
        <f t="shared" si="5"/>
        <v>0</v>
      </c>
      <c r="Z17" s="14"/>
      <c r="AA17" s="15"/>
    </row>
    <row r="18" spans="1:27" ht="30.75" thickBot="1" x14ac:dyDescent="0.3">
      <c r="A18" s="917"/>
      <c r="B18" s="511"/>
      <c r="C18" s="533"/>
      <c r="D18" s="533"/>
      <c r="E18" s="536"/>
      <c r="F18" s="511"/>
      <c r="G18" s="843"/>
      <c r="H18" s="928"/>
      <c r="I18" s="514"/>
      <c r="J18" s="511"/>
      <c r="K18" s="533"/>
      <c r="L18" s="919"/>
      <c r="M18" s="920"/>
      <c r="N18" s="539"/>
      <c r="O18" s="539"/>
      <c r="P18" s="163" t="s">
        <v>295</v>
      </c>
      <c r="Q18" s="645"/>
      <c r="R18" s="196" t="s">
        <v>296</v>
      </c>
      <c r="S18" s="144" t="s">
        <v>53</v>
      </c>
      <c r="T18" s="190">
        <v>9.0899999999999995E-2</v>
      </c>
      <c r="U18" s="191">
        <v>45292</v>
      </c>
      <c r="V18" s="192">
        <v>45657</v>
      </c>
      <c r="W18" s="193">
        <f t="shared" si="4"/>
        <v>365</v>
      </c>
      <c r="X18" s="150"/>
      <c r="Y18" s="151"/>
      <c r="Z18" s="151"/>
      <c r="AA18" s="152"/>
    </row>
    <row r="19" spans="1:27" x14ac:dyDescent="0.25">
      <c r="M19" s="58"/>
    </row>
  </sheetData>
  <mergeCells count="64">
    <mergeCell ref="B2:D4"/>
    <mergeCell ref="E2:AA2"/>
    <mergeCell ref="E3:P3"/>
    <mergeCell ref="Q3:AA3"/>
    <mergeCell ref="E4:AA4"/>
    <mergeCell ref="X6:X7"/>
    <mergeCell ref="Y6:Y7"/>
    <mergeCell ref="Z6:AA6"/>
    <mergeCell ref="D7:E7"/>
    <mergeCell ref="A8:A9"/>
    <mergeCell ref="B8:B18"/>
    <mergeCell ref="C8:C18"/>
    <mergeCell ref="D8:D18"/>
    <mergeCell ref="E8:E18"/>
    <mergeCell ref="F8:F18"/>
    <mergeCell ref="A6:A7"/>
    <mergeCell ref="B6:E6"/>
    <mergeCell ref="F6:I6"/>
    <mergeCell ref="J6:Q6"/>
    <mergeCell ref="R6:V6"/>
    <mergeCell ref="S8:S9"/>
    <mergeCell ref="L8:L9"/>
    <mergeCell ref="M8:M9"/>
    <mergeCell ref="N8:N9"/>
    <mergeCell ref="O8:O9"/>
    <mergeCell ref="P8:P9"/>
    <mergeCell ref="Q8:Q9"/>
    <mergeCell ref="P10:P11"/>
    <mergeCell ref="Q10:Q11"/>
    <mergeCell ref="S10:S11"/>
    <mergeCell ref="A12:A13"/>
    <mergeCell ref="I12:I13"/>
    <mergeCell ref="L12:L13"/>
    <mergeCell ref="M12:M13"/>
    <mergeCell ref="N12:N13"/>
    <mergeCell ref="O12:O13"/>
    <mergeCell ref="P12:P13"/>
    <mergeCell ref="A10:A11"/>
    <mergeCell ref="I10:I11"/>
    <mergeCell ref="L10:L11"/>
    <mergeCell ref="M10:M11"/>
    <mergeCell ref="N10:N11"/>
    <mergeCell ref="O10:O11"/>
    <mergeCell ref="Q12:Q13"/>
    <mergeCell ref="A14:A15"/>
    <mergeCell ref="I14:I15"/>
    <mergeCell ref="L14:L15"/>
    <mergeCell ref="M14:M15"/>
    <mergeCell ref="N14:N15"/>
    <mergeCell ref="O14:O15"/>
    <mergeCell ref="P14:P15"/>
    <mergeCell ref="Q14:Q15"/>
    <mergeCell ref="G8:G18"/>
    <mergeCell ref="H8:H18"/>
    <mergeCell ref="I8:I9"/>
    <mergeCell ref="J8:J18"/>
    <mergeCell ref="K8:K18"/>
    <mergeCell ref="Q17:Q18"/>
    <mergeCell ref="O17:O18"/>
    <mergeCell ref="A17:A18"/>
    <mergeCell ref="I17:I18"/>
    <mergeCell ref="L17:L18"/>
    <mergeCell ref="M17:M18"/>
    <mergeCell ref="N17:N18"/>
  </mergeCells>
  <dataValidations count="1">
    <dataValidation type="list" allowBlank="1" showInputMessage="1" showErrorMessage="1" sqref="F8" xr:uid="{00000000-0002-0000-0E00-000000000000}">
      <formula1>INDIRECT($D$8)</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27"/>
  <sheetViews>
    <sheetView topLeftCell="N5" zoomScale="90" zoomScaleNormal="90" workbookViewId="0">
      <selection activeCell="R13" sqref="R13"/>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28.140625" style="1" customWidth="1"/>
    <col min="13" max="13" width="18.140625" style="1" customWidth="1"/>
    <col min="14" max="15" width="19.85546875" style="1" customWidth="1"/>
    <col min="16" max="16" width="14.28515625" style="1" customWidth="1"/>
    <col min="17" max="17" width="16.5703125" style="1" customWidth="1"/>
    <col min="18" max="18" width="65.140625" style="2" customWidth="1"/>
    <col min="19" max="19" width="20.85546875" style="1" customWidth="1"/>
    <col min="20" max="20" width="18.85546875" style="1" customWidth="1"/>
    <col min="21" max="21" width="19" style="1" customWidth="1"/>
    <col min="22" max="22" width="19.7109375" style="1" customWidth="1"/>
    <col min="23" max="23" width="20.28515625" style="1" hidden="1" customWidth="1"/>
    <col min="24" max="24" width="19" style="1" customWidth="1"/>
    <col min="25" max="25" width="21.5703125" style="1" customWidth="1"/>
    <col min="26" max="26" width="56.5703125" style="1" customWidth="1"/>
    <col min="27" max="27" width="61.42578125" style="1" customWidth="1"/>
    <col min="28" max="28" width="21.28515625" style="1" customWidth="1"/>
    <col min="29" max="16384" width="11.42578125" style="1"/>
  </cols>
  <sheetData>
    <row r="1" spans="1:31" ht="15.75" thickBot="1" x14ac:dyDescent="0.3"/>
    <row r="2" spans="1:31" s="3" customFormat="1" ht="2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2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2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0.25" x14ac:dyDescent="0.3">
      <c r="A6" s="549" t="s">
        <v>4</v>
      </c>
      <c r="B6" s="911" t="s">
        <v>5</v>
      </c>
      <c r="C6" s="911"/>
      <c r="D6" s="911"/>
      <c r="E6" s="911"/>
      <c r="F6" s="912" t="s">
        <v>6</v>
      </c>
      <c r="G6" s="912"/>
      <c r="H6" s="912"/>
      <c r="I6" s="912"/>
      <c r="J6" s="913" t="s">
        <v>7</v>
      </c>
      <c r="K6" s="913"/>
      <c r="L6" s="913"/>
      <c r="M6" s="913"/>
      <c r="N6" s="913"/>
      <c r="O6" s="913"/>
      <c r="P6" s="913"/>
      <c r="Q6" s="913"/>
      <c r="R6" s="914" t="s">
        <v>8</v>
      </c>
      <c r="S6" s="914"/>
      <c r="T6" s="914"/>
      <c r="U6" s="914"/>
      <c r="V6" s="914"/>
      <c r="W6" s="35"/>
      <c r="X6" s="813" t="s">
        <v>9</v>
      </c>
      <c r="Y6" s="815" t="s">
        <v>10</v>
      </c>
      <c r="Z6" s="813" t="s">
        <v>11</v>
      </c>
      <c r="AA6" s="813"/>
    </row>
    <row r="7" spans="1:31" ht="72" x14ac:dyDescent="0.25">
      <c r="A7" s="792"/>
      <c r="B7" s="37" t="s">
        <v>12</v>
      </c>
      <c r="C7" s="37" t="s">
        <v>13</v>
      </c>
      <c r="D7" s="817" t="s">
        <v>14</v>
      </c>
      <c r="E7" s="817"/>
      <c r="F7" s="38" t="s">
        <v>15</v>
      </c>
      <c r="G7" s="38" t="s">
        <v>16</v>
      </c>
      <c r="H7" s="38" t="s">
        <v>10</v>
      </c>
      <c r="I7" s="38" t="s">
        <v>17</v>
      </c>
      <c r="J7" s="39" t="s">
        <v>18</v>
      </c>
      <c r="K7" s="39" t="s">
        <v>19</v>
      </c>
      <c r="L7" s="39" t="s">
        <v>33</v>
      </c>
      <c r="M7" s="39" t="s">
        <v>20</v>
      </c>
      <c r="N7" s="39" t="s">
        <v>21</v>
      </c>
      <c r="O7" s="39" t="s">
        <v>34</v>
      </c>
      <c r="P7" s="39" t="s">
        <v>22</v>
      </c>
      <c r="Q7" s="39" t="s">
        <v>10</v>
      </c>
      <c r="R7" s="40" t="s">
        <v>23</v>
      </c>
      <c r="S7" s="40" t="s">
        <v>24</v>
      </c>
      <c r="T7" s="40" t="s">
        <v>16</v>
      </c>
      <c r="U7" s="40" t="s">
        <v>35</v>
      </c>
      <c r="V7" s="40" t="s">
        <v>36</v>
      </c>
      <c r="W7" s="41"/>
      <c r="X7" s="813"/>
      <c r="Y7" s="815"/>
      <c r="Z7" s="36" t="s">
        <v>25</v>
      </c>
      <c r="AA7" s="36" t="s">
        <v>26</v>
      </c>
    </row>
    <row r="8" spans="1:31" ht="42.75" x14ac:dyDescent="0.25">
      <c r="A8" s="760"/>
      <c r="B8" s="486" t="s">
        <v>37</v>
      </c>
      <c r="C8" s="486" t="s">
        <v>38</v>
      </c>
      <c r="D8" s="486" t="s">
        <v>39</v>
      </c>
      <c r="E8" s="507" t="str">
        <f>VLOOKUP(D8,'[18]Vinculos '!$D$3:$E$8,2,FALSE)</f>
        <v>2. Diseñar e implementar una estrategia de innovación que permita hacer más eficiente la gestión de la Unidad.</v>
      </c>
      <c r="F8" s="486" t="s">
        <v>40</v>
      </c>
      <c r="G8" s="934">
        <v>1</v>
      </c>
      <c r="H8" s="934"/>
      <c r="I8" s="486" t="s">
        <v>41</v>
      </c>
      <c r="J8" s="486" t="s">
        <v>42</v>
      </c>
      <c r="K8" s="486" t="s">
        <v>43</v>
      </c>
      <c r="L8" s="486" t="s">
        <v>44</v>
      </c>
      <c r="M8" s="594">
        <v>0.4</v>
      </c>
      <c r="N8" s="492">
        <v>45292</v>
      </c>
      <c r="O8" s="492">
        <v>45657</v>
      </c>
      <c r="P8" s="486" t="s">
        <v>45</v>
      </c>
      <c r="Q8" s="489"/>
      <c r="R8" s="46" t="s">
        <v>46</v>
      </c>
      <c r="S8" s="17" t="s">
        <v>47</v>
      </c>
      <c r="T8" s="47">
        <v>0.25</v>
      </c>
      <c r="U8" s="48">
        <v>45383</v>
      </c>
      <c r="V8" s="48">
        <v>45392</v>
      </c>
      <c r="W8" s="17">
        <f t="shared" ref="W8:W12" si="0">V8-U8</f>
        <v>9</v>
      </c>
      <c r="X8" s="49"/>
      <c r="Y8" s="17"/>
      <c r="Z8" s="50"/>
      <c r="AA8" s="51"/>
      <c r="AE8" s="16"/>
    </row>
    <row r="9" spans="1:31" ht="42.75" x14ac:dyDescent="0.25">
      <c r="A9" s="927"/>
      <c r="B9" s="486"/>
      <c r="C9" s="486"/>
      <c r="D9" s="486"/>
      <c r="E9" s="507"/>
      <c r="F9" s="486"/>
      <c r="G9" s="934"/>
      <c r="H9" s="934"/>
      <c r="I9" s="486"/>
      <c r="J9" s="486"/>
      <c r="K9" s="486"/>
      <c r="L9" s="486"/>
      <c r="M9" s="594"/>
      <c r="N9" s="492"/>
      <c r="O9" s="492"/>
      <c r="P9" s="486"/>
      <c r="Q9" s="489"/>
      <c r="R9" s="46" t="s">
        <v>48</v>
      </c>
      <c r="S9" s="17" t="s">
        <v>47</v>
      </c>
      <c r="T9" s="47">
        <v>0.25</v>
      </c>
      <c r="U9" s="48">
        <v>45474</v>
      </c>
      <c r="V9" s="48">
        <v>45483</v>
      </c>
      <c r="W9" s="17">
        <f t="shared" si="0"/>
        <v>9</v>
      </c>
      <c r="X9" s="20"/>
      <c r="Y9" s="17"/>
      <c r="Z9" s="20"/>
      <c r="AA9" s="51"/>
      <c r="AE9" s="16"/>
    </row>
    <row r="10" spans="1:31" ht="42.75" x14ac:dyDescent="0.25">
      <c r="A10" s="927"/>
      <c r="B10" s="486"/>
      <c r="C10" s="486"/>
      <c r="D10" s="486"/>
      <c r="E10" s="507"/>
      <c r="F10" s="486"/>
      <c r="G10" s="934"/>
      <c r="H10" s="934"/>
      <c r="I10" s="486"/>
      <c r="J10" s="486"/>
      <c r="K10" s="486"/>
      <c r="L10" s="486"/>
      <c r="M10" s="594"/>
      <c r="N10" s="492"/>
      <c r="O10" s="492"/>
      <c r="P10" s="486"/>
      <c r="Q10" s="489"/>
      <c r="R10" s="46" t="s">
        <v>49</v>
      </c>
      <c r="S10" s="17" t="s">
        <v>47</v>
      </c>
      <c r="T10" s="47">
        <v>0.25</v>
      </c>
      <c r="U10" s="48">
        <v>45566</v>
      </c>
      <c r="V10" s="48">
        <v>45575</v>
      </c>
      <c r="W10" s="17">
        <f t="shared" si="0"/>
        <v>9</v>
      </c>
      <c r="X10" s="20"/>
      <c r="Y10" s="17"/>
      <c r="Z10" s="20"/>
      <c r="AA10" s="20"/>
      <c r="AE10" s="16"/>
    </row>
    <row r="11" spans="1:31" ht="42.75" x14ac:dyDescent="0.25">
      <c r="A11" s="927"/>
      <c r="B11" s="486"/>
      <c r="C11" s="486"/>
      <c r="D11" s="486"/>
      <c r="E11" s="507"/>
      <c r="F11" s="486"/>
      <c r="G11" s="934"/>
      <c r="H11" s="934"/>
      <c r="I11" s="486"/>
      <c r="J11" s="486"/>
      <c r="K11" s="486"/>
      <c r="L11" s="486"/>
      <c r="M11" s="594"/>
      <c r="N11" s="492"/>
      <c r="O11" s="492"/>
      <c r="P11" s="486"/>
      <c r="Q11" s="489"/>
      <c r="R11" s="46" t="s">
        <v>50</v>
      </c>
      <c r="S11" s="17" t="s">
        <v>47</v>
      </c>
      <c r="T11" s="47">
        <v>0.25</v>
      </c>
      <c r="U11" s="48">
        <v>45627</v>
      </c>
      <c r="V11" s="48">
        <v>45657</v>
      </c>
      <c r="W11" s="17">
        <f t="shared" si="0"/>
        <v>30</v>
      </c>
      <c r="X11" s="20"/>
      <c r="Y11" s="17"/>
      <c r="Z11" s="20"/>
      <c r="AA11" s="20"/>
      <c r="AE11" s="16"/>
    </row>
    <row r="12" spans="1:31" ht="42.75" x14ac:dyDescent="0.25">
      <c r="A12" s="927"/>
      <c r="B12" s="486"/>
      <c r="C12" s="486"/>
      <c r="D12" s="486"/>
      <c r="E12" s="507"/>
      <c r="F12" s="486"/>
      <c r="G12" s="934"/>
      <c r="H12" s="934"/>
      <c r="I12" s="486"/>
      <c r="J12" s="486" t="s">
        <v>42</v>
      </c>
      <c r="K12" s="486" t="s">
        <v>43</v>
      </c>
      <c r="L12" s="486" t="s">
        <v>51</v>
      </c>
      <c r="M12" s="594">
        <v>0.3</v>
      </c>
      <c r="N12" s="492">
        <v>45292</v>
      </c>
      <c r="O12" s="492">
        <v>45657</v>
      </c>
      <c r="P12" s="935" t="s">
        <v>52</v>
      </c>
      <c r="Q12" s="936"/>
      <c r="R12" s="46" t="s">
        <v>319</v>
      </c>
      <c r="S12" s="52" t="s">
        <v>53</v>
      </c>
      <c r="T12" s="47">
        <v>0.25</v>
      </c>
      <c r="U12" s="48">
        <v>45292</v>
      </c>
      <c r="V12" s="48">
        <v>45382</v>
      </c>
      <c r="W12" s="17">
        <f t="shared" si="0"/>
        <v>90</v>
      </c>
      <c r="X12" s="49"/>
      <c r="Y12" s="17"/>
      <c r="Z12" s="50"/>
      <c r="AA12" s="51"/>
    </row>
    <row r="13" spans="1:31" ht="42.75" x14ac:dyDescent="0.25">
      <c r="A13" s="927"/>
      <c r="B13" s="486"/>
      <c r="C13" s="486"/>
      <c r="D13" s="486"/>
      <c r="E13" s="507"/>
      <c r="F13" s="486"/>
      <c r="G13" s="934"/>
      <c r="H13" s="934"/>
      <c r="I13" s="486"/>
      <c r="J13" s="486"/>
      <c r="K13" s="486"/>
      <c r="L13" s="486"/>
      <c r="M13" s="594"/>
      <c r="N13" s="492"/>
      <c r="O13" s="492"/>
      <c r="P13" s="935"/>
      <c r="Q13" s="936"/>
      <c r="R13" s="46" t="s">
        <v>320</v>
      </c>
      <c r="S13" s="52" t="s">
        <v>53</v>
      </c>
      <c r="T13" s="47">
        <v>0.25</v>
      </c>
      <c r="U13" s="48">
        <v>45383</v>
      </c>
      <c r="V13" s="48">
        <v>45473</v>
      </c>
      <c r="W13" s="17"/>
      <c r="X13" s="20"/>
      <c r="Y13" s="17"/>
      <c r="Z13" s="20"/>
      <c r="AA13" s="53"/>
    </row>
    <row r="14" spans="1:31" ht="42.75" x14ac:dyDescent="0.25">
      <c r="A14" s="927"/>
      <c r="B14" s="486"/>
      <c r="C14" s="486"/>
      <c r="D14" s="486"/>
      <c r="E14" s="507"/>
      <c r="F14" s="486"/>
      <c r="G14" s="934"/>
      <c r="H14" s="934"/>
      <c r="I14" s="486"/>
      <c r="J14" s="486"/>
      <c r="K14" s="486"/>
      <c r="L14" s="486"/>
      <c r="M14" s="517"/>
      <c r="N14" s="492"/>
      <c r="O14" s="492"/>
      <c r="P14" s="935"/>
      <c r="Q14" s="936"/>
      <c r="R14" s="46" t="s">
        <v>321</v>
      </c>
      <c r="S14" s="52" t="s">
        <v>53</v>
      </c>
      <c r="T14" s="47">
        <v>0.25</v>
      </c>
      <c r="U14" s="48">
        <v>45474</v>
      </c>
      <c r="V14" s="48">
        <v>45565</v>
      </c>
      <c r="W14" s="17">
        <f t="shared" ref="W14:W16" si="1">V14-U14</f>
        <v>91</v>
      </c>
      <c r="X14" s="20"/>
      <c r="Y14" s="17"/>
      <c r="Z14" s="20"/>
      <c r="AA14" s="20"/>
    </row>
    <row r="15" spans="1:31" ht="42.75" x14ac:dyDescent="0.25">
      <c r="A15" s="927"/>
      <c r="B15" s="486"/>
      <c r="C15" s="486"/>
      <c r="D15" s="486"/>
      <c r="E15" s="507"/>
      <c r="F15" s="486"/>
      <c r="G15" s="934"/>
      <c r="H15" s="934"/>
      <c r="I15" s="486"/>
      <c r="J15" s="486"/>
      <c r="K15" s="486"/>
      <c r="L15" s="486"/>
      <c r="M15" s="517"/>
      <c r="N15" s="492"/>
      <c r="O15" s="492"/>
      <c r="P15" s="935"/>
      <c r="Q15" s="936"/>
      <c r="R15" s="46" t="s">
        <v>322</v>
      </c>
      <c r="S15" s="52" t="s">
        <v>53</v>
      </c>
      <c r="T15" s="47">
        <v>0.25</v>
      </c>
      <c r="U15" s="48">
        <v>45566</v>
      </c>
      <c r="V15" s="48">
        <v>45626</v>
      </c>
      <c r="W15" s="17">
        <f t="shared" si="1"/>
        <v>60</v>
      </c>
      <c r="X15" s="20"/>
      <c r="Y15" s="17"/>
      <c r="Z15" s="20"/>
      <c r="AA15" s="20"/>
    </row>
    <row r="16" spans="1:31" ht="90" x14ac:dyDescent="0.25">
      <c r="A16" s="933"/>
      <c r="B16" s="486"/>
      <c r="C16" s="486"/>
      <c r="D16" s="486"/>
      <c r="E16" s="507"/>
      <c r="F16" s="486"/>
      <c r="G16" s="934"/>
      <c r="H16" s="43"/>
      <c r="I16" s="486"/>
      <c r="J16" s="49" t="s">
        <v>42</v>
      </c>
      <c r="K16" s="49" t="s">
        <v>43</v>
      </c>
      <c r="L16" s="49" t="s">
        <v>54</v>
      </c>
      <c r="M16" s="34">
        <v>0.3</v>
      </c>
      <c r="N16" s="54">
        <v>45292</v>
      </c>
      <c r="O16" s="54">
        <v>45657</v>
      </c>
      <c r="P16" s="49" t="s">
        <v>55</v>
      </c>
      <c r="Q16" s="55"/>
      <c r="R16" s="46" t="s">
        <v>56</v>
      </c>
      <c r="S16" s="42" t="s">
        <v>53</v>
      </c>
      <c r="T16" s="47">
        <v>1</v>
      </c>
      <c r="U16" s="31">
        <v>45383</v>
      </c>
      <c r="V16" s="48">
        <v>45473</v>
      </c>
      <c r="W16" s="17">
        <f t="shared" si="1"/>
        <v>90</v>
      </c>
      <c r="X16" s="20"/>
      <c r="Y16" s="17"/>
      <c r="Z16" s="50"/>
      <c r="AA16" s="56"/>
    </row>
    <row r="18" spans="29:30" ht="15" customHeight="1" x14ac:dyDescent="0.25"/>
    <row r="24" spans="29:30" x14ac:dyDescent="0.25">
      <c r="AC24" s="57"/>
      <c r="AD24" s="58"/>
    </row>
    <row r="25" spans="29:30" x14ac:dyDescent="0.25">
      <c r="AC25" s="57"/>
      <c r="AD25" s="58"/>
    </row>
    <row r="26" spans="29:30" x14ac:dyDescent="0.25">
      <c r="AC26" s="57"/>
      <c r="AD26" s="58"/>
    </row>
    <row r="27" spans="29:30" x14ac:dyDescent="0.25">
      <c r="AC27" s="57"/>
      <c r="AD27" s="58"/>
    </row>
  </sheetData>
  <mergeCells count="40">
    <mergeCell ref="N12:N15"/>
    <mergeCell ref="O12:O15"/>
    <mergeCell ref="P12:P15"/>
    <mergeCell ref="Q12:Q15"/>
    <mergeCell ref="M8:M11"/>
    <mergeCell ref="N8:N11"/>
    <mergeCell ref="O8:O11"/>
    <mergeCell ref="P8:P11"/>
    <mergeCell ref="Q8:Q11"/>
    <mergeCell ref="L8:L11"/>
    <mergeCell ref="X6:X7"/>
    <mergeCell ref="Y6:Y7"/>
    <mergeCell ref="Z6:AA6"/>
    <mergeCell ref="D7:E7"/>
    <mergeCell ref="F8:F16"/>
    <mergeCell ref="G8:G16"/>
    <mergeCell ref="H8:H11"/>
    <mergeCell ref="I8:I16"/>
    <mergeCell ref="J8:J11"/>
    <mergeCell ref="K8:K11"/>
    <mergeCell ref="H12:H15"/>
    <mergeCell ref="J12:J15"/>
    <mergeCell ref="K12:K15"/>
    <mergeCell ref="L12:L15"/>
    <mergeCell ref="M12:M15"/>
    <mergeCell ref="A8:A16"/>
    <mergeCell ref="B8:B16"/>
    <mergeCell ref="C8:C16"/>
    <mergeCell ref="D8:D16"/>
    <mergeCell ref="E8:E16"/>
    <mergeCell ref="B2:D4"/>
    <mergeCell ref="E2:AA2"/>
    <mergeCell ref="E3:P3"/>
    <mergeCell ref="Q3:AA3"/>
    <mergeCell ref="E4:AA4"/>
    <mergeCell ref="A6:A7"/>
    <mergeCell ref="B6:E6"/>
    <mergeCell ref="F6:I6"/>
    <mergeCell ref="J6:Q6"/>
    <mergeCell ref="R6:V6"/>
  </mergeCells>
  <dataValidations disablePrompts="1" count="1">
    <dataValidation type="list" allowBlank="1" showInputMessage="1" showErrorMessage="1" sqref="F8" xr:uid="{00000000-0002-0000-0F00-000000000000}">
      <formula1>INDIRECT($D$8)</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43"/>
  <sheetViews>
    <sheetView tabSelected="1" topLeftCell="C12" zoomScale="70" zoomScaleNormal="70" workbookViewId="0">
      <selection activeCell="F8" sqref="F8:F22"/>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59.14062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20.85546875" style="1" customWidth="1"/>
    <col min="25" max="25" width="30.85546875" style="1" customWidth="1"/>
    <col min="26" max="26" width="0.7109375" style="1" hidden="1" customWidth="1"/>
    <col min="27" max="27" width="26.42578125" style="1" hidden="1" customWidth="1"/>
    <col min="28" max="28" width="10.42578125" style="1" hidden="1" customWidth="1"/>
    <col min="29" max="29" width="54.42578125" style="1" hidden="1" customWidth="1"/>
    <col min="30" max="30" width="72.5703125" style="1" customWidth="1"/>
    <col min="31" max="31" width="31.85546875" style="1" customWidth="1"/>
    <col min="32" max="16384" width="11.42578125" style="1"/>
  </cols>
  <sheetData>
    <row r="1" spans="1:32" ht="15.75" thickBot="1" x14ac:dyDescent="0.3"/>
    <row r="2" spans="1:32"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5"/>
      <c r="AB2" s="545"/>
      <c r="AC2" s="546"/>
    </row>
    <row r="3" spans="1:32"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29"/>
      <c r="AB3" s="529"/>
      <c r="AC3" s="548"/>
    </row>
    <row r="4" spans="1:32"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29"/>
      <c r="AB4" s="529"/>
      <c r="AC4" s="548"/>
    </row>
    <row r="5" spans="1:32" ht="15.75" thickBot="1" x14ac:dyDescent="0.3"/>
    <row r="6" spans="1:32" ht="20.25" customHeight="1" thickBot="1" x14ac:dyDescent="0.35">
      <c r="A6" s="549" t="s">
        <v>4</v>
      </c>
      <c r="B6" s="559" t="s">
        <v>5</v>
      </c>
      <c r="C6" s="560"/>
      <c r="D6" s="560"/>
      <c r="E6" s="560"/>
      <c r="F6" s="561" t="s">
        <v>57</v>
      </c>
      <c r="G6" s="562"/>
      <c r="H6" s="562"/>
      <c r="I6" s="563"/>
      <c r="J6" s="564" t="s">
        <v>7</v>
      </c>
      <c r="K6" s="564"/>
      <c r="L6" s="564"/>
      <c r="M6" s="564"/>
      <c r="N6" s="564"/>
      <c r="O6" s="564"/>
      <c r="P6" s="564"/>
      <c r="Q6" s="565"/>
      <c r="R6" s="566" t="s">
        <v>8</v>
      </c>
      <c r="S6" s="567"/>
      <c r="T6" s="567"/>
      <c r="U6" s="567"/>
      <c r="V6" s="568"/>
      <c r="W6" s="4"/>
      <c r="X6" s="551" t="s">
        <v>9</v>
      </c>
      <c r="Y6" s="553" t="s">
        <v>10</v>
      </c>
      <c r="Z6" s="330"/>
      <c r="AA6" s="330"/>
      <c r="AB6" s="813" t="s">
        <v>11</v>
      </c>
      <c r="AC6" s="813"/>
      <c r="AD6" s="943" t="s">
        <v>371</v>
      </c>
      <c r="AE6" s="944"/>
    </row>
    <row r="7" spans="1:32" ht="119.25" customHeight="1" thickBot="1" x14ac:dyDescent="0.3">
      <c r="A7" s="550"/>
      <c r="B7" s="91" t="s">
        <v>12</v>
      </c>
      <c r="C7" s="5" t="s">
        <v>13</v>
      </c>
      <c r="D7" s="606" t="s">
        <v>14</v>
      </c>
      <c r="E7" s="607"/>
      <c r="F7" s="92" t="s">
        <v>58</v>
      </c>
      <c r="G7" s="93" t="s">
        <v>16</v>
      </c>
      <c r="H7" s="93" t="s">
        <v>10</v>
      </c>
      <c r="I7" s="94" t="s">
        <v>59</v>
      </c>
      <c r="J7" s="183" t="s">
        <v>18</v>
      </c>
      <c r="K7" s="184" t="s">
        <v>19</v>
      </c>
      <c r="L7" s="184" t="s">
        <v>33</v>
      </c>
      <c r="M7" s="184" t="s">
        <v>20</v>
      </c>
      <c r="N7" s="184" t="s">
        <v>21</v>
      </c>
      <c r="O7" s="184" t="s">
        <v>34</v>
      </c>
      <c r="P7" s="184" t="s">
        <v>22</v>
      </c>
      <c r="Q7" s="185" t="s">
        <v>10</v>
      </c>
      <c r="R7" s="96" t="s">
        <v>23</v>
      </c>
      <c r="S7" s="97" t="s">
        <v>24</v>
      </c>
      <c r="T7" s="97" t="s">
        <v>16</v>
      </c>
      <c r="U7" s="97" t="s">
        <v>35</v>
      </c>
      <c r="V7" s="98" t="s">
        <v>36</v>
      </c>
      <c r="W7" s="8"/>
      <c r="X7" s="604"/>
      <c r="Y7" s="605"/>
      <c r="Z7" s="36" t="s">
        <v>372</v>
      </c>
      <c r="AA7" s="36" t="s">
        <v>26</v>
      </c>
      <c r="AB7" s="36" t="s">
        <v>373</v>
      </c>
      <c r="AC7" s="425" t="s">
        <v>26</v>
      </c>
      <c r="AD7" s="36" t="s">
        <v>374</v>
      </c>
      <c r="AE7" s="36" t="s">
        <v>26</v>
      </c>
    </row>
    <row r="8" spans="1:32" ht="64.5" customHeight="1" thickBot="1" x14ac:dyDescent="0.3">
      <c r="A8" s="598"/>
      <c r="B8" s="543" t="s">
        <v>37</v>
      </c>
      <c r="C8" s="543" t="s">
        <v>375</v>
      </c>
      <c r="D8" s="543" t="s">
        <v>39</v>
      </c>
      <c r="E8" s="839" t="str">
        <f>VLOOKUP(D8,'[19]Vinculos '!$D$3:$E$8,2,FALSE)</f>
        <v>2. Diseñar e implementar una estrategia de innovación que permita hacer más eficiente la gestión de la Unidad.</v>
      </c>
      <c r="F8" s="515" t="s">
        <v>117</v>
      </c>
      <c r="G8" s="840">
        <v>1</v>
      </c>
      <c r="H8" s="841"/>
      <c r="I8" s="597" t="s">
        <v>41</v>
      </c>
      <c r="J8" s="515" t="s">
        <v>325</v>
      </c>
      <c r="K8" s="543" t="s">
        <v>376</v>
      </c>
      <c r="L8" s="543" t="s">
        <v>377</v>
      </c>
      <c r="M8" s="840">
        <v>0.45</v>
      </c>
      <c r="N8" s="755">
        <v>45323</v>
      </c>
      <c r="O8" s="755">
        <v>45626</v>
      </c>
      <c r="P8" s="543" t="s">
        <v>378</v>
      </c>
      <c r="Q8" s="833"/>
      <c r="R8" s="331" t="s">
        <v>379</v>
      </c>
      <c r="S8" s="11" t="s">
        <v>118</v>
      </c>
      <c r="T8" s="71">
        <v>0.15</v>
      </c>
      <c r="U8" s="479">
        <v>45323</v>
      </c>
      <c r="V8" s="480" t="s">
        <v>380</v>
      </c>
      <c r="W8" s="12" t="e">
        <f t="shared" ref="W8:W20" si="0">V8-U8</f>
        <v>#VALUE!</v>
      </c>
      <c r="X8" s="422"/>
      <c r="Y8" s="333"/>
      <c r="Z8" s="11" t="s">
        <v>381</v>
      </c>
      <c r="AA8" s="334" t="s">
        <v>382</v>
      </c>
      <c r="AB8" s="419" t="s">
        <v>381</v>
      </c>
      <c r="AC8" s="335" t="s">
        <v>382</v>
      </c>
      <c r="AD8" s="336"/>
      <c r="AE8" s="337"/>
    </row>
    <row r="9" spans="1:32" ht="48.75" customHeight="1" thickBot="1" x14ac:dyDescent="0.3">
      <c r="A9" s="599"/>
      <c r="B9" s="532"/>
      <c r="C9" s="532"/>
      <c r="D9" s="532"/>
      <c r="E9" s="535"/>
      <c r="F9" s="510"/>
      <c r="G9" s="781"/>
      <c r="H9" s="842"/>
      <c r="I9" s="513"/>
      <c r="J9" s="510"/>
      <c r="K9" s="532"/>
      <c r="L9" s="532"/>
      <c r="M9" s="781"/>
      <c r="N9" s="756"/>
      <c r="O9" s="756"/>
      <c r="P9" s="532"/>
      <c r="Q9" s="834"/>
      <c r="R9" s="338" t="s">
        <v>575</v>
      </c>
      <c r="S9" s="11" t="s">
        <v>118</v>
      </c>
      <c r="T9" s="30">
        <v>0.05</v>
      </c>
      <c r="U9" s="31">
        <v>45352</v>
      </c>
      <c r="V9" s="339">
        <v>45626</v>
      </c>
      <c r="W9" s="18">
        <f t="shared" si="0"/>
        <v>274</v>
      </c>
      <c r="X9" s="423"/>
      <c r="Y9" s="340"/>
      <c r="Z9" s="17" t="s">
        <v>383</v>
      </c>
      <c r="AA9" s="341" t="s">
        <v>384</v>
      </c>
      <c r="AB9" s="17" t="s">
        <v>383</v>
      </c>
      <c r="AC9" s="342" t="s">
        <v>384</v>
      </c>
      <c r="AD9" s="336"/>
      <c r="AE9" s="20"/>
    </row>
    <row r="10" spans="1:32" ht="59.25" customHeight="1" thickBot="1" x14ac:dyDescent="0.3">
      <c r="A10" s="599"/>
      <c r="B10" s="532"/>
      <c r="C10" s="532"/>
      <c r="D10" s="532"/>
      <c r="E10" s="535"/>
      <c r="F10" s="510"/>
      <c r="G10" s="781"/>
      <c r="H10" s="842"/>
      <c r="I10" s="513"/>
      <c r="J10" s="510"/>
      <c r="K10" s="532"/>
      <c r="L10" s="532"/>
      <c r="M10" s="781"/>
      <c r="N10" s="756"/>
      <c r="O10" s="756"/>
      <c r="P10" s="532"/>
      <c r="Q10" s="834"/>
      <c r="R10" s="343" t="s">
        <v>576</v>
      </c>
      <c r="S10" s="11" t="s">
        <v>118</v>
      </c>
      <c r="T10" s="30">
        <v>0.05</v>
      </c>
      <c r="U10" s="31">
        <v>45352</v>
      </c>
      <c r="V10" s="339">
        <v>45626</v>
      </c>
      <c r="W10" s="18">
        <f t="shared" si="0"/>
        <v>274</v>
      </c>
      <c r="X10" s="423"/>
      <c r="Y10" s="333"/>
      <c r="Z10" s="17" t="s">
        <v>385</v>
      </c>
      <c r="AA10" s="341" t="s">
        <v>386</v>
      </c>
      <c r="AB10" s="17" t="s">
        <v>385</v>
      </c>
      <c r="AC10" s="342" t="s">
        <v>386</v>
      </c>
      <c r="AD10" s="336"/>
      <c r="AE10" s="344"/>
    </row>
    <row r="11" spans="1:32" ht="51.75" customHeight="1" thickBot="1" x14ac:dyDescent="0.3">
      <c r="A11" s="599"/>
      <c r="B11" s="532"/>
      <c r="C11" s="532"/>
      <c r="D11" s="532"/>
      <c r="E11" s="535"/>
      <c r="F11" s="510"/>
      <c r="G11" s="781"/>
      <c r="H11" s="842"/>
      <c r="I11" s="513"/>
      <c r="J11" s="510"/>
      <c r="K11" s="532"/>
      <c r="L11" s="532"/>
      <c r="M11" s="781"/>
      <c r="N11" s="756"/>
      <c r="O11" s="756"/>
      <c r="P11" s="532"/>
      <c r="Q11" s="834"/>
      <c r="R11" s="343" t="s">
        <v>387</v>
      </c>
      <c r="S11" s="11" t="s">
        <v>118</v>
      </c>
      <c r="T11" s="345">
        <v>0.05</v>
      </c>
      <c r="U11" s="31">
        <v>45323</v>
      </c>
      <c r="V11" s="339">
        <v>45626</v>
      </c>
      <c r="W11" s="18">
        <f t="shared" si="0"/>
        <v>303</v>
      </c>
      <c r="X11" s="423"/>
      <c r="Y11" s="333"/>
      <c r="Z11" s="17" t="s">
        <v>385</v>
      </c>
      <c r="AA11" s="341" t="s">
        <v>386</v>
      </c>
      <c r="AB11" s="17" t="s">
        <v>385</v>
      </c>
      <c r="AC11" s="342" t="s">
        <v>386</v>
      </c>
      <c r="AD11" s="336"/>
      <c r="AE11" s="344"/>
    </row>
    <row r="12" spans="1:32" ht="55.5" customHeight="1" thickBot="1" x14ac:dyDescent="0.3">
      <c r="A12" s="599"/>
      <c r="B12" s="532"/>
      <c r="C12" s="532"/>
      <c r="D12" s="532"/>
      <c r="E12" s="535"/>
      <c r="F12" s="510"/>
      <c r="G12" s="781"/>
      <c r="H12" s="842"/>
      <c r="I12" s="513"/>
      <c r="J12" s="510"/>
      <c r="K12" s="532"/>
      <c r="L12" s="532"/>
      <c r="M12" s="781"/>
      <c r="N12" s="756"/>
      <c r="O12" s="756"/>
      <c r="P12" s="532"/>
      <c r="Q12" s="834"/>
      <c r="R12" s="343" t="s">
        <v>388</v>
      </c>
      <c r="S12" s="11" t="s">
        <v>118</v>
      </c>
      <c r="T12" s="345">
        <v>0.15</v>
      </c>
      <c r="U12" s="31">
        <v>45323</v>
      </c>
      <c r="V12" s="339">
        <v>45626</v>
      </c>
      <c r="W12" s="18">
        <f t="shared" si="0"/>
        <v>303</v>
      </c>
      <c r="X12" s="423"/>
      <c r="Y12" s="346"/>
      <c r="Z12" s="17"/>
      <c r="AA12" s="341"/>
      <c r="AB12" s="17"/>
      <c r="AC12" s="342"/>
      <c r="AD12" s="336"/>
      <c r="AE12" s="155"/>
    </row>
    <row r="13" spans="1:32" ht="137.25" hidden="1" customHeight="1" x14ac:dyDescent="0.25">
      <c r="A13" s="599"/>
      <c r="B13" s="532"/>
      <c r="C13" s="532"/>
      <c r="D13" s="532"/>
      <c r="E13" s="535"/>
      <c r="F13" s="510"/>
      <c r="G13" s="781"/>
      <c r="H13" s="842"/>
      <c r="I13" s="513"/>
      <c r="J13" s="510"/>
      <c r="K13" s="532"/>
      <c r="L13" s="486" t="s">
        <v>389</v>
      </c>
      <c r="M13" s="594">
        <v>0.2</v>
      </c>
      <c r="N13" s="492">
        <v>45323</v>
      </c>
      <c r="O13" s="492">
        <v>45626</v>
      </c>
      <c r="P13" s="517" t="s">
        <v>378</v>
      </c>
      <c r="Q13" s="589"/>
      <c r="R13" s="347"/>
      <c r="S13" s="17"/>
      <c r="T13" s="30"/>
      <c r="U13" s="31"/>
      <c r="V13" s="348"/>
      <c r="W13" s="18">
        <f t="shared" si="0"/>
        <v>0</v>
      </c>
      <c r="X13" s="420"/>
      <c r="Y13" s="345"/>
      <c r="Z13" s="421" t="s">
        <v>390</v>
      </c>
      <c r="AA13" s="341" t="s">
        <v>391</v>
      </c>
      <c r="AB13" s="349" t="s">
        <v>392</v>
      </c>
      <c r="AC13" s="342" t="s">
        <v>393</v>
      </c>
      <c r="AD13" s="336"/>
      <c r="AE13" s="350"/>
      <c r="AF13" s="351"/>
    </row>
    <row r="14" spans="1:32" ht="78.75" customHeight="1" thickBot="1" x14ac:dyDescent="0.3">
      <c r="A14" s="599"/>
      <c r="B14" s="532"/>
      <c r="C14" s="532"/>
      <c r="D14" s="532"/>
      <c r="E14" s="535"/>
      <c r="F14" s="510"/>
      <c r="G14" s="781"/>
      <c r="H14" s="842"/>
      <c r="I14" s="513"/>
      <c r="J14" s="510"/>
      <c r="K14" s="532"/>
      <c r="L14" s="486"/>
      <c r="M14" s="594"/>
      <c r="N14" s="492"/>
      <c r="O14" s="492"/>
      <c r="P14" s="517"/>
      <c r="Q14" s="589"/>
      <c r="R14" s="347" t="s">
        <v>394</v>
      </c>
      <c r="S14" s="11" t="s">
        <v>118</v>
      </c>
      <c r="T14" s="30">
        <v>0.04</v>
      </c>
      <c r="U14" s="60">
        <v>45474</v>
      </c>
      <c r="V14" s="339">
        <v>45596</v>
      </c>
      <c r="W14" s="18"/>
      <c r="X14" s="423"/>
      <c r="Y14" s="352"/>
      <c r="Z14" s="421"/>
      <c r="AA14" s="341"/>
      <c r="AB14" s="349"/>
      <c r="AC14" s="342"/>
      <c r="AD14" s="336"/>
      <c r="AE14" s="353"/>
      <c r="AF14" s="351"/>
    </row>
    <row r="15" spans="1:32" ht="82.5" customHeight="1" thickBot="1" x14ac:dyDescent="0.3">
      <c r="A15" s="599"/>
      <c r="B15" s="532"/>
      <c r="C15" s="532"/>
      <c r="D15" s="532"/>
      <c r="E15" s="535"/>
      <c r="F15" s="510"/>
      <c r="G15" s="781"/>
      <c r="H15" s="842"/>
      <c r="I15" s="513"/>
      <c r="J15" s="510"/>
      <c r="K15" s="532"/>
      <c r="L15" s="486"/>
      <c r="M15" s="594"/>
      <c r="N15" s="492"/>
      <c r="O15" s="492"/>
      <c r="P15" s="517"/>
      <c r="Q15" s="589"/>
      <c r="R15" s="347" t="s">
        <v>395</v>
      </c>
      <c r="S15" s="17" t="s">
        <v>118</v>
      </c>
      <c r="T15" s="30">
        <v>7.4999999999999997E-2</v>
      </c>
      <c r="U15" s="31">
        <v>45323</v>
      </c>
      <c r="V15" s="339">
        <v>45626</v>
      </c>
      <c r="W15" s="18"/>
      <c r="X15" s="420"/>
      <c r="Y15" s="352"/>
      <c r="Z15" s="421"/>
      <c r="AA15" s="341"/>
      <c r="AB15" s="349"/>
      <c r="AC15" s="342"/>
      <c r="AD15" s="354"/>
      <c r="AE15" s="353"/>
      <c r="AF15" s="351"/>
    </row>
    <row r="16" spans="1:32" ht="78" customHeight="1" thickBot="1" x14ac:dyDescent="0.3">
      <c r="A16" s="599"/>
      <c r="B16" s="532"/>
      <c r="C16" s="532"/>
      <c r="D16" s="532"/>
      <c r="E16" s="535"/>
      <c r="F16" s="510"/>
      <c r="G16" s="781"/>
      <c r="H16" s="842"/>
      <c r="I16" s="513"/>
      <c r="J16" s="510"/>
      <c r="K16" s="532"/>
      <c r="L16" s="486"/>
      <c r="M16" s="594"/>
      <c r="N16" s="517"/>
      <c r="O16" s="517"/>
      <c r="P16" s="517"/>
      <c r="Q16" s="589"/>
      <c r="R16" s="355" t="s">
        <v>396</v>
      </c>
      <c r="S16" s="17" t="s">
        <v>118</v>
      </c>
      <c r="T16" s="30">
        <v>0.08</v>
      </c>
      <c r="U16" s="60">
        <v>45383</v>
      </c>
      <c r="V16" s="339">
        <v>45626</v>
      </c>
      <c r="W16" s="18">
        <f t="shared" si="0"/>
        <v>243</v>
      </c>
      <c r="X16" s="420"/>
      <c r="Y16" s="356"/>
      <c r="Z16" s="66" t="s">
        <v>397</v>
      </c>
      <c r="AA16" s="341" t="s">
        <v>398</v>
      </c>
      <c r="AB16" s="244" t="s">
        <v>399</v>
      </c>
      <c r="AC16" s="342" t="s">
        <v>400</v>
      </c>
      <c r="AD16" s="357"/>
      <c r="AE16" s="23"/>
      <c r="AF16" s="351"/>
    </row>
    <row r="17" spans="1:32" ht="62.25" customHeight="1" thickBot="1" x14ac:dyDescent="0.3">
      <c r="A17" s="598"/>
      <c r="B17" s="532"/>
      <c r="C17" s="532"/>
      <c r="D17" s="532"/>
      <c r="E17" s="535"/>
      <c r="F17" s="510"/>
      <c r="G17" s="781"/>
      <c r="H17" s="842"/>
      <c r="I17" s="513"/>
      <c r="J17" s="510"/>
      <c r="K17" s="532"/>
      <c r="L17" s="867" t="s">
        <v>401</v>
      </c>
      <c r="M17" s="851">
        <v>0.1</v>
      </c>
      <c r="N17" s="493">
        <v>45352</v>
      </c>
      <c r="O17" s="493">
        <v>45657</v>
      </c>
      <c r="P17" s="487" t="s">
        <v>402</v>
      </c>
      <c r="Q17" s="869"/>
      <c r="R17" s="358" t="s">
        <v>403</v>
      </c>
      <c r="S17" s="17" t="s">
        <v>118</v>
      </c>
      <c r="T17" s="71">
        <v>0.03</v>
      </c>
      <c r="U17" s="72">
        <v>45383</v>
      </c>
      <c r="V17" s="332" t="s">
        <v>577</v>
      </c>
      <c r="W17" s="359" t="e">
        <f t="shared" si="0"/>
        <v>#VALUE!</v>
      </c>
      <c r="X17" s="422"/>
      <c r="Y17" s="356"/>
      <c r="Z17" s="426" t="s">
        <v>404</v>
      </c>
      <c r="AA17" s="360" t="s">
        <v>405</v>
      </c>
      <c r="AB17" s="426" t="s">
        <v>404</v>
      </c>
      <c r="AC17" s="361" t="s">
        <v>405</v>
      </c>
      <c r="AD17" s="362"/>
      <c r="AE17" s="344"/>
      <c r="AF17" s="351"/>
    </row>
    <row r="18" spans="1:32" ht="90.75" customHeight="1" x14ac:dyDescent="0.25">
      <c r="A18" s="599"/>
      <c r="B18" s="532"/>
      <c r="C18" s="532"/>
      <c r="D18" s="532"/>
      <c r="E18" s="535"/>
      <c r="F18" s="510"/>
      <c r="G18" s="781"/>
      <c r="H18" s="842"/>
      <c r="I18" s="513"/>
      <c r="J18" s="510"/>
      <c r="K18" s="532"/>
      <c r="L18" s="871"/>
      <c r="M18" s="781"/>
      <c r="N18" s="756"/>
      <c r="O18" s="756"/>
      <c r="P18" s="532"/>
      <c r="Q18" s="842"/>
      <c r="R18" s="363" t="s">
        <v>406</v>
      </c>
      <c r="S18" s="17" t="s">
        <v>118</v>
      </c>
      <c r="T18" s="30">
        <v>0.04</v>
      </c>
      <c r="U18" s="31">
        <v>45444</v>
      </c>
      <c r="V18" s="364" t="s">
        <v>407</v>
      </c>
      <c r="W18" s="18" t="e">
        <f t="shared" si="0"/>
        <v>#VALUE!</v>
      </c>
      <c r="X18" s="424"/>
      <c r="Y18" s="365"/>
      <c r="Z18" s="426" t="s">
        <v>404</v>
      </c>
      <c r="AA18" s="360" t="s">
        <v>405</v>
      </c>
      <c r="AB18" s="426" t="s">
        <v>408</v>
      </c>
      <c r="AC18" s="361" t="s">
        <v>409</v>
      </c>
      <c r="AD18" s="362"/>
      <c r="AE18" s="337"/>
      <c r="AF18" s="351"/>
    </row>
    <row r="19" spans="1:32" ht="36" customHeight="1" x14ac:dyDescent="0.25">
      <c r="A19" s="599"/>
      <c r="B19" s="532"/>
      <c r="C19" s="532"/>
      <c r="D19" s="532"/>
      <c r="E19" s="535"/>
      <c r="F19" s="510"/>
      <c r="G19" s="781"/>
      <c r="H19" s="842"/>
      <c r="I19" s="513"/>
      <c r="J19" s="510"/>
      <c r="K19" s="532"/>
      <c r="L19" s="868"/>
      <c r="M19" s="740"/>
      <c r="N19" s="491"/>
      <c r="O19" s="491"/>
      <c r="P19" s="485"/>
      <c r="Q19" s="933"/>
      <c r="R19" s="366" t="s">
        <v>410</v>
      </c>
      <c r="S19" s="17" t="s">
        <v>118</v>
      </c>
      <c r="T19" s="30">
        <v>0.03</v>
      </c>
      <c r="U19" s="31">
        <v>45627</v>
      </c>
      <c r="V19" s="364" t="s">
        <v>407</v>
      </c>
      <c r="W19" s="18" t="e">
        <f t="shared" si="0"/>
        <v>#VALUE!</v>
      </c>
      <c r="X19" s="420"/>
      <c r="Y19" s="17"/>
      <c r="Z19" s="17" t="s">
        <v>411</v>
      </c>
      <c r="AA19" s="341"/>
      <c r="AB19" s="17" t="s">
        <v>411</v>
      </c>
      <c r="AC19" s="342"/>
      <c r="AD19" s="367"/>
      <c r="AE19" s="228"/>
      <c r="AF19" s="351"/>
    </row>
    <row r="20" spans="1:32" ht="102" customHeight="1" thickBot="1" x14ac:dyDescent="0.3">
      <c r="A20" s="599"/>
      <c r="B20" s="532"/>
      <c r="C20" s="532"/>
      <c r="D20" s="532"/>
      <c r="E20" s="535"/>
      <c r="F20" s="510"/>
      <c r="G20" s="781"/>
      <c r="H20" s="842"/>
      <c r="I20" s="513"/>
      <c r="J20" s="510"/>
      <c r="K20" s="532"/>
      <c r="L20" s="17" t="s">
        <v>412</v>
      </c>
      <c r="M20" s="34">
        <v>0.15</v>
      </c>
      <c r="N20" s="44">
        <v>45352</v>
      </c>
      <c r="O20" s="44">
        <v>45626</v>
      </c>
      <c r="P20" s="17" t="s">
        <v>413</v>
      </c>
      <c r="Q20" s="418"/>
      <c r="R20" s="338" t="s">
        <v>578</v>
      </c>
      <c r="S20" s="52" t="s">
        <v>118</v>
      </c>
      <c r="T20" s="345">
        <v>0.15</v>
      </c>
      <c r="U20" s="60">
        <v>45352</v>
      </c>
      <c r="V20" s="368" t="s">
        <v>414</v>
      </c>
      <c r="W20" s="18" t="e">
        <f t="shared" si="0"/>
        <v>#VALUE!</v>
      </c>
      <c r="X20" s="420"/>
      <c r="Y20" s="345"/>
      <c r="Z20" s="17" t="s">
        <v>415</v>
      </c>
      <c r="AA20" s="341"/>
      <c r="AC20" s="342"/>
      <c r="AD20" s="357"/>
      <c r="AE20" s="357" t="s">
        <v>416</v>
      </c>
      <c r="AF20" s="351"/>
    </row>
    <row r="21" spans="1:32" ht="72" customHeight="1" thickBot="1" x14ac:dyDescent="0.3">
      <c r="A21" s="598"/>
      <c r="B21" s="532"/>
      <c r="C21" s="532"/>
      <c r="D21" s="532"/>
      <c r="E21" s="535"/>
      <c r="F21" s="510"/>
      <c r="G21" s="781"/>
      <c r="H21" s="842"/>
      <c r="I21" s="513"/>
      <c r="J21" s="510"/>
      <c r="K21" s="532"/>
      <c r="L21" s="945" t="s">
        <v>417</v>
      </c>
      <c r="M21" s="947">
        <v>0.1</v>
      </c>
      <c r="N21" s="941">
        <v>45323</v>
      </c>
      <c r="O21" s="941">
        <v>45565</v>
      </c>
      <c r="P21" s="937" t="s">
        <v>418</v>
      </c>
      <c r="Q21" s="939"/>
      <c r="R21" s="338" t="s">
        <v>419</v>
      </c>
      <c r="S21" s="426" t="s">
        <v>118</v>
      </c>
      <c r="T21" s="340">
        <v>0.05</v>
      </c>
      <c r="U21" s="369">
        <v>45323</v>
      </c>
      <c r="V21" s="332">
        <v>45412</v>
      </c>
      <c r="W21" s="370">
        <f>V21-U21</f>
        <v>89</v>
      </c>
      <c r="X21" s="371"/>
      <c r="Y21" s="333"/>
      <c r="Z21" s="427" t="s">
        <v>420</v>
      </c>
      <c r="AA21" s="372" t="s">
        <v>421</v>
      </c>
      <c r="AB21" s="427" t="s">
        <v>422</v>
      </c>
      <c r="AC21" s="373" t="s">
        <v>423</v>
      </c>
      <c r="AD21" s="374"/>
      <c r="AE21" s="375" t="s">
        <v>424</v>
      </c>
      <c r="AF21" s="351"/>
    </row>
    <row r="22" spans="1:32" ht="60" customHeight="1" x14ac:dyDescent="0.25">
      <c r="A22" s="599"/>
      <c r="B22" s="532"/>
      <c r="C22" s="532"/>
      <c r="D22" s="532"/>
      <c r="E22" s="535"/>
      <c r="F22" s="510"/>
      <c r="G22" s="781"/>
      <c r="H22" s="842"/>
      <c r="I22" s="513"/>
      <c r="J22" s="510"/>
      <c r="K22" s="532"/>
      <c r="L22" s="946"/>
      <c r="M22" s="942"/>
      <c r="N22" s="942"/>
      <c r="O22" s="942"/>
      <c r="P22" s="938"/>
      <c r="Q22" s="940"/>
      <c r="R22" s="376" t="s">
        <v>425</v>
      </c>
      <c r="S22" s="52" t="s">
        <v>118</v>
      </c>
      <c r="T22" s="345">
        <v>0.05</v>
      </c>
      <c r="U22" s="60">
        <v>45352</v>
      </c>
      <c r="V22" s="348">
        <v>45565</v>
      </c>
      <c r="W22" s="377">
        <f>V22-U22</f>
        <v>213</v>
      </c>
      <c r="X22" s="371"/>
      <c r="Y22" s="378"/>
      <c r="Z22" s="428" t="s">
        <v>426</v>
      </c>
      <c r="AA22" s="379" t="s">
        <v>427</v>
      </c>
      <c r="AB22" s="428" t="s">
        <v>428</v>
      </c>
      <c r="AC22" s="380" t="s">
        <v>429</v>
      </c>
      <c r="AD22" s="381"/>
      <c r="AE22" s="382"/>
      <c r="AF22" s="351"/>
    </row>
    <row r="23" spans="1:32" x14ac:dyDescent="0.25">
      <c r="R23" s="1"/>
      <c r="AD23" s="383"/>
    </row>
    <row r="24" spans="1:32" x14ac:dyDescent="0.25">
      <c r="R24" s="1"/>
      <c r="AD24" s="383"/>
    </row>
    <row r="25" spans="1:32" x14ac:dyDescent="0.25">
      <c r="AD25" s="383"/>
    </row>
    <row r="26" spans="1:32" x14ac:dyDescent="0.25">
      <c r="AD26" s="383"/>
    </row>
    <row r="27" spans="1:32" x14ac:dyDescent="0.25">
      <c r="AD27" s="383"/>
    </row>
    <row r="28" spans="1:32" x14ac:dyDescent="0.25">
      <c r="AD28" s="383"/>
    </row>
    <row r="29" spans="1:32" x14ac:dyDescent="0.25">
      <c r="AD29" s="383"/>
    </row>
    <row r="30" spans="1:32" x14ac:dyDescent="0.25">
      <c r="AD30" s="383"/>
    </row>
    <row r="31" spans="1:32" x14ac:dyDescent="0.25">
      <c r="AD31" s="383"/>
    </row>
    <row r="32" spans="1:32" x14ac:dyDescent="0.25">
      <c r="AD32" s="383"/>
    </row>
    <row r="33" spans="30:30" x14ac:dyDescent="0.25">
      <c r="AD33" s="383"/>
    </row>
    <row r="34" spans="30:30" x14ac:dyDescent="0.25">
      <c r="AD34" s="383"/>
    </row>
    <row r="35" spans="30:30" x14ac:dyDescent="0.25">
      <c r="AD35" s="383"/>
    </row>
    <row r="36" spans="30:30" x14ac:dyDescent="0.25">
      <c r="AD36" s="383"/>
    </row>
    <row r="37" spans="30:30" x14ac:dyDescent="0.25">
      <c r="AD37" s="383"/>
    </row>
    <row r="38" spans="30:30" x14ac:dyDescent="0.25">
      <c r="AD38" s="383"/>
    </row>
    <row r="39" spans="30:30" x14ac:dyDescent="0.25">
      <c r="AD39" s="383"/>
    </row>
    <row r="40" spans="30:30" x14ac:dyDescent="0.25">
      <c r="AD40" s="3"/>
    </row>
    <row r="41" spans="30:30" x14ac:dyDescent="0.25">
      <c r="AD41" s="3"/>
    </row>
    <row r="42" spans="30:30" x14ac:dyDescent="0.25">
      <c r="AD42" s="3"/>
    </row>
    <row r="43" spans="30:30" x14ac:dyDescent="0.25">
      <c r="AD43" s="3"/>
    </row>
  </sheetData>
  <mergeCells count="52">
    <mergeCell ref="F8:F22"/>
    <mergeCell ref="G8:G22"/>
    <mergeCell ref="A21:A22"/>
    <mergeCell ref="L21:L22"/>
    <mergeCell ref="M21:M22"/>
    <mergeCell ref="J8:J22"/>
    <mergeCell ref="K8:K22"/>
    <mergeCell ref="Y6:Y7"/>
    <mergeCell ref="AB6:AC6"/>
    <mergeCell ref="AD6:AE6"/>
    <mergeCell ref="X6:X7"/>
    <mergeCell ref="Q13:Q16"/>
    <mergeCell ref="Q8:Q12"/>
    <mergeCell ref="P13:P16"/>
    <mergeCell ref="Q21:Q22"/>
    <mergeCell ref="L17:L19"/>
    <mergeCell ref="M17:M19"/>
    <mergeCell ref="N17:N19"/>
    <mergeCell ref="O17:O19"/>
    <mergeCell ref="P17:P19"/>
    <mergeCell ref="N21:N22"/>
    <mergeCell ref="O21:O22"/>
    <mergeCell ref="D7:E7"/>
    <mergeCell ref="A8:A16"/>
    <mergeCell ref="B8:B22"/>
    <mergeCell ref="C8:C22"/>
    <mergeCell ref="D8:D22"/>
    <mergeCell ref="E8:E22"/>
    <mergeCell ref="A6:A7"/>
    <mergeCell ref="B6:E6"/>
    <mergeCell ref="A17:A20"/>
    <mergeCell ref="F6:I6"/>
    <mergeCell ref="J6:Q6"/>
    <mergeCell ref="R6:V6"/>
    <mergeCell ref="H8:H22"/>
    <mergeCell ref="I8:I22"/>
    <mergeCell ref="Q17:Q19"/>
    <mergeCell ref="P21:P22"/>
    <mergeCell ref="L8:L12"/>
    <mergeCell ref="M8:M12"/>
    <mergeCell ref="N8:N12"/>
    <mergeCell ref="O8:O12"/>
    <mergeCell ref="P8:P12"/>
    <mergeCell ref="L13:L16"/>
    <mergeCell ref="M13:M16"/>
    <mergeCell ref="N13:N16"/>
    <mergeCell ref="O13:O16"/>
    <mergeCell ref="B2:D4"/>
    <mergeCell ref="E2:AC2"/>
    <mergeCell ref="E3:P3"/>
    <mergeCell ref="Q3:AC3"/>
    <mergeCell ref="E4:AC4"/>
  </mergeCells>
  <dataValidations count="1">
    <dataValidation type="list" allowBlank="1" showInputMessage="1" showErrorMessage="1" sqref="F8" xr:uid="{00000000-0002-0000-1000-000000000000}">
      <formula1>INDIRECT($D$8)</formula1>
    </dataValidation>
  </dataValidations>
  <hyperlinks>
    <hyperlink ref="AC8" r:id="rId1" display="https://uaermv-my.sharepoint.com/:f:/g/personal/diana_reay_umv_gov_co/EuLPc5yF565KsM_U0tUBk18BSvoVvX6IWlHgkIwV3U0TpQ?e=eCl8Ic" xr:uid="{00000000-0004-0000-1000-000000000000}"/>
    <hyperlink ref="AC21" r:id="rId2" display="https://uaermv-my.sharepoint.com/:f:/g/personal/diana_reay_umv_gov_co/EuLPc5yF565KsM_U0tUBk18BSvoVvX6IWlHgkIwV3U0TpQ?e=eCl8Ic" xr:uid="{00000000-0004-0000-1000-000001000000}"/>
    <hyperlink ref="AA8" r:id="rId3" display="https://uaermv-my.sharepoint.com/:f:/g/personal/diana_reay_umv_gov_co/EuLPc5yF565KsM_U0tUBk18BSvoVvX6IWlHgkIwV3U0TpQ?e=eCl8Ic" xr:uid="{00000000-0004-0000-1000-000002000000}"/>
    <hyperlink ref="AA21" r:id="rId4" display="https://uaermv-my.sharepoint.com/:f:/g/personal/diana_reay_umv_gov_co/EuLPc5yF565KsM_U0tUBk18BSvoVvX6IWlHgkIwV3U0TpQ?e=eCl8Ic" xr:uid="{00000000-0004-0000-1000-000003000000}"/>
    <hyperlink ref="AE21" r:id="rId5" xr:uid="{00000000-0004-0000-1000-000004000000}"/>
  </hyperlinks>
  <pageMargins left="0.7" right="0.7" top="0.75" bottom="0.75" header="0.3" footer="0.3"/>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'C:\Users\cristina.sierra\Downloads\[GDOC_PlanAcción_2024 -vf.xlsx]Vinculos '!#REF!</xm:f>
          </x14:formula1>
          <xm:sqref>S8:S22 I8:K8 B8:D8 X8:X22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16"/>
  <sheetViews>
    <sheetView topLeftCell="A11" zoomScale="85" zoomScaleNormal="85" workbookViewId="0">
      <selection activeCell="I12" sqref="I12:I16"/>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8" width="21.140625" style="1" customWidth="1"/>
    <col min="9" max="9" width="37.5703125" style="1" customWidth="1"/>
    <col min="10" max="10" width="18.42578125" style="1" customWidth="1"/>
    <col min="11" max="11" width="21.140625" style="1" customWidth="1"/>
    <col min="12" max="12" width="49.7109375" style="1" customWidth="1"/>
    <col min="13" max="13" width="23.140625" style="1" customWidth="1"/>
    <col min="14" max="15" width="19.85546875" style="1" customWidth="1"/>
    <col min="16" max="16" width="17.140625" style="1" customWidth="1"/>
    <col min="17" max="17" width="19.7109375" style="1" customWidth="1"/>
    <col min="18" max="18" width="46.42578125" style="74" customWidth="1"/>
    <col min="19" max="19" width="24.28515625" style="75"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2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2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2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6" spans="1:31" ht="20.25" x14ac:dyDescent="0.3">
      <c r="A6" s="910" t="s">
        <v>4</v>
      </c>
      <c r="B6" s="911" t="s">
        <v>5</v>
      </c>
      <c r="C6" s="911"/>
      <c r="D6" s="911"/>
      <c r="E6" s="911"/>
      <c r="F6" s="912" t="s">
        <v>6</v>
      </c>
      <c r="G6" s="912"/>
      <c r="H6" s="912"/>
      <c r="I6" s="912"/>
      <c r="J6" s="913" t="s">
        <v>7</v>
      </c>
      <c r="K6" s="913"/>
      <c r="L6" s="913"/>
      <c r="M6" s="913"/>
      <c r="N6" s="913"/>
      <c r="O6" s="913"/>
      <c r="P6" s="913"/>
      <c r="Q6" s="913"/>
      <c r="R6" s="914" t="s">
        <v>8</v>
      </c>
      <c r="S6" s="914"/>
      <c r="T6" s="914"/>
      <c r="U6" s="914"/>
      <c r="V6" s="914"/>
      <c r="W6" s="35"/>
      <c r="X6" s="813" t="s">
        <v>9</v>
      </c>
      <c r="Y6" s="815" t="s">
        <v>10</v>
      </c>
      <c r="Z6" s="813" t="s">
        <v>11</v>
      </c>
      <c r="AA6" s="813"/>
    </row>
    <row r="7" spans="1:31" ht="72" x14ac:dyDescent="0.25">
      <c r="A7" s="910"/>
      <c r="B7" s="37" t="s">
        <v>12</v>
      </c>
      <c r="C7" s="37" t="s">
        <v>13</v>
      </c>
      <c r="D7" s="817" t="s">
        <v>14</v>
      </c>
      <c r="E7" s="817"/>
      <c r="F7" s="38" t="s">
        <v>15</v>
      </c>
      <c r="G7" s="38" t="s">
        <v>16</v>
      </c>
      <c r="H7" s="38" t="s">
        <v>10</v>
      </c>
      <c r="I7" s="38" t="s">
        <v>17</v>
      </c>
      <c r="J7" s="39" t="s">
        <v>18</v>
      </c>
      <c r="K7" s="39" t="s">
        <v>19</v>
      </c>
      <c r="L7" s="39" t="s">
        <v>33</v>
      </c>
      <c r="M7" s="39" t="s">
        <v>20</v>
      </c>
      <c r="N7" s="39" t="s">
        <v>21</v>
      </c>
      <c r="O7" s="39" t="s">
        <v>34</v>
      </c>
      <c r="P7" s="39" t="s">
        <v>22</v>
      </c>
      <c r="Q7" s="39" t="s">
        <v>10</v>
      </c>
      <c r="R7" s="40" t="s">
        <v>23</v>
      </c>
      <c r="S7" s="40" t="s">
        <v>24</v>
      </c>
      <c r="T7" s="40" t="s">
        <v>16</v>
      </c>
      <c r="U7" s="40" t="s">
        <v>35</v>
      </c>
      <c r="V7" s="40" t="s">
        <v>36</v>
      </c>
      <c r="W7" s="41"/>
      <c r="X7" s="813"/>
      <c r="Y7" s="815"/>
      <c r="Z7" s="36" t="s">
        <v>25</v>
      </c>
      <c r="AA7" s="36" t="s">
        <v>26</v>
      </c>
    </row>
    <row r="8" spans="1:31" ht="75" x14ac:dyDescent="0.25">
      <c r="A8" s="589"/>
      <c r="B8" s="486" t="s">
        <v>60</v>
      </c>
      <c r="C8" s="486" t="s">
        <v>101</v>
      </c>
      <c r="D8" s="486" t="s">
        <v>39</v>
      </c>
      <c r="E8" s="507" t="str">
        <f>VLOOKUP(D8,'[20]Vinculos '!$D$3:$E$8,2,FALSE)</f>
        <v>2. Diseñar e implementar una estrategia de innovación que permita hacer más eficiente la gestión de la Unidad.</v>
      </c>
      <c r="F8" s="486" t="s">
        <v>40</v>
      </c>
      <c r="G8" s="594"/>
      <c r="H8" s="589"/>
      <c r="I8" s="486" t="s">
        <v>102</v>
      </c>
      <c r="J8" s="486" t="s">
        <v>103</v>
      </c>
      <c r="K8" s="486" t="s">
        <v>104</v>
      </c>
      <c r="L8" s="486" t="s">
        <v>105</v>
      </c>
      <c r="M8" s="594">
        <v>0.5</v>
      </c>
      <c r="N8" s="492">
        <v>45292</v>
      </c>
      <c r="O8" s="492">
        <v>45657</v>
      </c>
      <c r="P8" s="486"/>
      <c r="Q8" s="589"/>
      <c r="R8" s="76" t="s">
        <v>106</v>
      </c>
      <c r="S8" s="17" t="s">
        <v>53</v>
      </c>
      <c r="T8" s="30">
        <v>0.25</v>
      </c>
      <c r="U8" s="31">
        <v>45292</v>
      </c>
      <c r="V8" s="31">
        <v>45381</v>
      </c>
      <c r="W8" s="17">
        <f t="shared" ref="W8:W16" si="0">V8-U8</f>
        <v>89</v>
      </c>
      <c r="X8" s="20"/>
      <c r="Y8" s="20">
        <f t="shared" ref="Y8:Y16" si="1">IF(X8="ejecutado",1,0)</f>
        <v>0</v>
      </c>
      <c r="Z8" s="20"/>
      <c r="AA8" s="20"/>
      <c r="AB8" s="16"/>
      <c r="AC8" s="16"/>
      <c r="AD8" s="16"/>
      <c r="AE8" s="16"/>
    </row>
    <row r="9" spans="1:31" ht="75" x14ac:dyDescent="0.25">
      <c r="A9" s="589"/>
      <c r="B9" s="486"/>
      <c r="C9" s="486"/>
      <c r="D9" s="486"/>
      <c r="E9" s="507"/>
      <c r="F9" s="486"/>
      <c r="G9" s="517"/>
      <c r="H9" s="589"/>
      <c r="I9" s="486"/>
      <c r="J9" s="486"/>
      <c r="K9" s="486"/>
      <c r="L9" s="486"/>
      <c r="M9" s="517"/>
      <c r="N9" s="517"/>
      <c r="O9" s="517"/>
      <c r="P9" s="486"/>
      <c r="Q9" s="589"/>
      <c r="R9" s="76" t="s">
        <v>107</v>
      </c>
      <c r="S9" s="17" t="s">
        <v>53</v>
      </c>
      <c r="T9" s="30">
        <v>0.25</v>
      </c>
      <c r="U9" s="31">
        <v>45383</v>
      </c>
      <c r="V9" s="31">
        <v>45473</v>
      </c>
      <c r="W9" s="17">
        <f t="shared" si="0"/>
        <v>90</v>
      </c>
      <c r="X9" s="20"/>
      <c r="Y9" s="20">
        <f t="shared" si="1"/>
        <v>0</v>
      </c>
      <c r="Z9" s="20"/>
      <c r="AA9" s="20"/>
      <c r="AB9" s="16"/>
      <c r="AC9" s="16"/>
      <c r="AD9" s="16"/>
      <c r="AE9" s="16"/>
    </row>
    <row r="10" spans="1:31" ht="75" x14ac:dyDescent="0.25">
      <c r="A10" s="589"/>
      <c r="B10" s="486"/>
      <c r="C10" s="486"/>
      <c r="D10" s="486"/>
      <c r="E10" s="507"/>
      <c r="F10" s="486"/>
      <c r="G10" s="517"/>
      <c r="H10" s="589"/>
      <c r="I10" s="486"/>
      <c r="J10" s="486"/>
      <c r="K10" s="486"/>
      <c r="L10" s="486"/>
      <c r="M10" s="517"/>
      <c r="N10" s="517"/>
      <c r="O10" s="517"/>
      <c r="P10" s="486"/>
      <c r="Q10" s="589"/>
      <c r="R10" s="76" t="s">
        <v>108</v>
      </c>
      <c r="S10" s="17" t="s">
        <v>53</v>
      </c>
      <c r="T10" s="30">
        <v>0.25</v>
      </c>
      <c r="U10" s="31">
        <v>45474</v>
      </c>
      <c r="V10" s="31">
        <v>45565</v>
      </c>
      <c r="W10" s="17">
        <f t="shared" si="0"/>
        <v>91</v>
      </c>
      <c r="X10" s="20"/>
      <c r="Y10" s="20">
        <f t="shared" si="1"/>
        <v>0</v>
      </c>
      <c r="Z10" s="20"/>
      <c r="AA10" s="20"/>
      <c r="AB10" s="16"/>
      <c r="AC10" s="16"/>
      <c r="AD10" s="16"/>
      <c r="AE10" s="16"/>
    </row>
    <row r="11" spans="1:31" ht="75" x14ac:dyDescent="0.25">
      <c r="A11" s="589"/>
      <c r="B11" s="486"/>
      <c r="C11" s="486"/>
      <c r="D11" s="486"/>
      <c r="E11" s="507"/>
      <c r="F11" s="486"/>
      <c r="G11" s="517"/>
      <c r="H11" s="589"/>
      <c r="I11" s="486"/>
      <c r="J11" s="486"/>
      <c r="K11" s="486"/>
      <c r="L11" s="486"/>
      <c r="M11" s="517"/>
      <c r="N11" s="517"/>
      <c r="O11" s="517"/>
      <c r="P11" s="486"/>
      <c r="Q11" s="589"/>
      <c r="R11" s="76" t="s">
        <v>109</v>
      </c>
      <c r="S11" s="17" t="s">
        <v>53</v>
      </c>
      <c r="T11" s="30">
        <v>0.25</v>
      </c>
      <c r="U11" s="31">
        <v>45566</v>
      </c>
      <c r="V11" s="31">
        <v>45657</v>
      </c>
      <c r="W11" s="17">
        <f t="shared" si="0"/>
        <v>91</v>
      </c>
      <c r="X11" s="20"/>
      <c r="Y11" s="20">
        <f t="shared" si="1"/>
        <v>0</v>
      </c>
      <c r="Z11" s="20"/>
      <c r="AA11" s="20"/>
      <c r="AB11" s="16"/>
      <c r="AC11" s="16"/>
      <c r="AD11" s="16"/>
      <c r="AE11" s="16"/>
    </row>
    <row r="12" spans="1:31" ht="60" customHeight="1" x14ac:dyDescent="0.25">
      <c r="A12" s="869"/>
      <c r="B12" s="487" t="s">
        <v>60</v>
      </c>
      <c r="C12" s="487" t="s">
        <v>101</v>
      </c>
      <c r="D12" s="487" t="s">
        <v>39</v>
      </c>
      <c r="E12" s="508" t="str">
        <f>VLOOKUP(D12,'[20]Vinculos '!$D$3:$E$8,2,FALSE)</f>
        <v>2. Diseñar e implementar una estrategia de innovación que permita hacer más eficiente la gestión de la Unidad.</v>
      </c>
      <c r="F12" s="487" t="s">
        <v>40</v>
      </c>
      <c r="G12" s="851"/>
      <c r="H12" s="869"/>
      <c r="I12" s="487"/>
      <c r="J12" s="486"/>
      <c r="K12" s="486"/>
      <c r="L12" s="486" t="s">
        <v>110</v>
      </c>
      <c r="M12" s="594">
        <v>0.5</v>
      </c>
      <c r="N12" s="492">
        <v>45292</v>
      </c>
      <c r="O12" s="492">
        <v>45657</v>
      </c>
      <c r="P12" s="486"/>
      <c r="Q12" s="589"/>
      <c r="R12" s="76" t="s">
        <v>111</v>
      </c>
      <c r="S12" s="17" t="s">
        <v>112</v>
      </c>
      <c r="T12" s="30">
        <v>0.2</v>
      </c>
      <c r="U12" s="31">
        <v>45292</v>
      </c>
      <c r="V12" s="31">
        <v>45321</v>
      </c>
      <c r="W12" s="17">
        <f t="shared" si="0"/>
        <v>29</v>
      </c>
      <c r="X12" s="20"/>
      <c r="Y12" s="20">
        <f t="shared" si="1"/>
        <v>0</v>
      </c>
      <c r="Z12" s="20"/>
      <c r="AA12" s="20"/>
    </row>
    <row r="13" spans="1:31" ht="75" x14ac:dyDescent="0.25">
      <c r="A13" s="842"/>
      <c r="B13" s="532"/>
      <c r="C13" s="532"/>
      <c r="D13" s="532"/>
      <c r="E13" s="577"/>
      <c r="F13" s="532"/>
      <c r="G13" s="781"/>
      <c r="H13" s="842"/>
      <c r="I13" s="532"/>
      <c r="J13" s="486"/>
      <c r="K13" s="486"/>
      <c r="L13" s="486"/>
      <c r="M13" s="517"/>
      <c r="N13" s="517"/>
      <c r="O13" s="517"/>
      <c r="P13" s="486"/>
      <c r="Q13" s="589"/>
      <c r="R13" s="76" t="s">
        <v>113</v>
      </c>
      <c r="S13" s="17" t="s">
        <v>112</v>
      </c>
      <c r="T13" s="30">
        <v>0.2</v>
      </c>
      <c r="U13" s="31">
        <v>45292</v>
      </c>
      <c r="V13" s="31">
        <v>45381</v>
      </c>
      <c r="W13" s="17">
        <f t="shared" si="0"/>
        <v>89</v>
      </c>
      <c r="X13" s="20"/>
      <c r="Y13" s="20">
        <f t="shared" si="1"/>
        <v>0</v>
      </c>
      <c r="Z13" s="20"/>
      <c r="AA13" s="20"/>
    </row>
    <row r="14" spans="1:31" ht="75" x14ac:dyDescent="0.25">
      <c r="A14" s="842"/>
      <c r="B14" s="532"/>
      <c r="C14" s="532"/>
      <c r="D14" s="532"/>
      <c r="E14" s="577"/>
      <c r="F14" s="532"/>
      <c r="G14" s="781"/>
      <c r="H14" s="842"/>
      <c r="I14" s="532"/>
      <c r="J14" s="486"/>
      <c r="K14" s="486"/>
      <c r="L14" s="486"/>
      <c r="M14" s="517"/>
      <c r="N14" s="517"/>
      <c r="O14" s="517"/>
      <c r="P14" s="486"/>
      <c r="Q14" s="589"/>
      <c r="R14" s="76" t="s">
        <v>114</v>
      </c>
      <c r="S14" s="17" t="s">
        <v>112</v>
      </c>
      <c r="T14" s="30">
        <v>0.2</v>
      </c>
      <c r="U14" s="31">
        <v>45383</v>
      </c>
      <c r="V14" s="31">
        <v>45473</v>
      </c>
      <c r="W14" s="17">
        <f t="shared" si="0"/>
        <v>90</v>
      </c>
      <c r="X14" s="20"/>
      <c r="Y14" s="20">
        <f t="shared" si="1"/>
        <v>0</v>
      </c>
      <c r="Z14" s="20"/>
      <c r="AA14" s="20"/>
    </row>
    <row r="15" spans="1:31" ht="75" x14ac:dyDescent="0.25">
      <c r="A15" s="842"/>
      <c r="B15" s="532"/>
      <c r="C15" s="532"/>
      <c r="D15" s="532"/>
      <c r="E15" s="577"/>
      <c r="F15" s="532"/>
      <c r="G15" s="781"/>
      <c r="H15" s="842"/>
      <c r="I15" s="532"/>
      <c r="J15" s="486"/>
      <c r="K15" s="486"/>
      <c r="L15" s="486"/>
      <c r="M15" s="517"/>
      <c r="N15" s="517"/>
      <c r="O15" s="517"/>
      <c r="P15" s="486"/>
      <c r="Q15" s="589"/>
      <c r="R15" s="76" t="s">
        <v>115</v>
      </c>
      <c r="S15" s="17" t="s">
        <v>112</v>
      </c>
      <c r="T15" s="30">
        <v>0.2</v>
      </c>
      <c r="U15" s="31">
        <v>45474</v>
      </c>
      <c r="V15" s="31">
        <v>45565</v>
      </c>
      <c r="W15" s="17">
        <f t="shared" si="0"/>
        <v>91</v>
      </c>
      <c r="X15" s="20"/>
      <c r="Y15" s="20">
        <f t="shared" si="1"/>
        <v>0</v>
      </c>
      <c r="Z15" s="20"/>
      <c r="AA15" s="20"/>
    </row>
    <row r="16" spans="1:31" ht="75" x14ac:dyDescent="0.25">
      <c r="A16" s="741"/>
      <c r="B16" s="485"/>
      <c r="C16" s="485"/>
      <c r="D16" s="485"/>
      <c r="E16" s="955"/>
      <c r="F16" s="485"/>
      <c r="G16" s="740"/>
      <c r="H16" s="741"/>
      <c r="I16" s="485"/>
      <c r="J16" s="486"/>
      <c r="K16" s="486"/>
      <c r="L16" s="486"/>
      <c r="M16" s="517"/>
      <c r="N16" s="517"/>
      <c r="O16" s="517"/>
      <c r="P16" s="486"/>
      <c r="Q16" s="589"/>
      <c r="R16" s="76" t="s">
        <v>116</v>
      </c>
      <c r="S16" s="17" t="s">
        <v>112</v>
      </c>
      <c r="T16" s="30">
        <v>0.2</v>
      </c>
      <c r="U16" s="31">
        <v>45566</v>
      </c>
      <c r="V16" s="31">
        <v>45657</v>
      </c>
      <c r="W16" s="17">
        <f t="shared" si="0"/>
        <v>91</v>
      </c>
      <c r="X16" s="20"/>
      <c r="Y16" s="20">
        <f t="shared" si="1"/>
        <v>0</v>
      </c>
      <c r="Z16" s="20"/>
      <c r="AA16" s="20"/>
    </row>
  </sheetData>
  <mergeCells count="48">
    <mergeCell ref="A12:A16"/>
    <mergeCell ref="B12:B16"/>
    <mergeCell ref="C12:C16"/>
    <mergeCell ref="D12:D16"/>
    <mergeCell ref="E12:E16"/>
    <mergeCell ref="F12:F16"/>
    <mergeCell ref="G12:G16"/>
    <mergeCell ref="H12:H16"/>
    <mergeCell ref="B2:D4"/>
    <mergeCell ref="E2:AA2"/>
    <mergeCell ref="E3:P3"/>
    <mergeCell ref="Q3:AA3"/>
    <mergeCell ref="E4:AA4"/>
    <mergeCell ref="X6:X7"/>
    <mergeCell ref="Y6:Y7"/>
    <mergeCell ref="Z6:AA6"/>
    <mergeCell ref="D7:E7"/>
    <mergeCell ref="A8:A11"/>
    <mergeCell ref="B8:B11"/>
    <mergeCell ref="C8:C11"/>
    <mergeCell ref="D8:D11"/>
    <mergeCell ref="E8:E11"/>
    <mergeCell ref="F8:F11"/>
    <mergeCell ref="A6:A7"/>
    <mergeCell ref="B6:E6"/>
    <mergeCell ref="F6:I6"/>
    <mergeCell ref="J6:Q6"/>
    <mergeCell ref="R6:V6"/>
    <mergeCell ref="O8:O11"/>
    <mergeCell ref="P8:P11"/>
    <mergeCell ref="Q8:Q11"/>
    <mergeCell ref="G8:G11"/>
    <mergeCell ref="H8:H11"/>
    <mergeCell ref="I8:I11"/>
    <mergeCell ref="J8:J11"/>
    <mergeCell ref="K8:K11"/>
    <mergeCell ref="L8:L11"/>
    <mergeCell ref="K12:K16"/>
    <mergeCell ref="M8:M11"/>
    <mergeCell ref="N8:N11"/>
    <mergeCell ref="J12:J16"/>
    <mergeCell ref="I12:I16"/>
    <mergeCell ref="L12:L16"/>
    <mergeCell ref="M12:M16"/>
    <mergeCell ref="N12:N16"/>
    <mergeCell ref="O12:O16"/>
    <mergeCell ref="P12:P16"/>
    <mergeCell ref="Q12:Q16"/>
  </mergeCells>
  <dataValidations count="2">
    <dataValidation type="list" allowBlank="1" showInputMessage="1" showErrorMessage="1" sqref="F12" xr:uid="{00000000-0002-0000-1100-000000000000}">
      <formula1>INDIRECT($D12)</formula1>
    </dataValidation>
    <dataValidation type="list" allowBlank="1" showInputMessage="1" showErrorMessage="1" sqref="F8:F11" xr:uid="{00000000-0002-0000-1100-000001000000}">
      <formula1>INDIRECT($D$8)</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24"/>
  <sheetViews>
    <sheetView topLeftCell="A9" zoomScale="55" zoomScaleNormal="55" workbookViewId="0">
      <selection activeCell="Q21" sqref="Q21:Q24"/>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33.855468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0.25" customHeight="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3">
      <c r="A7" s="550"/>
      <c r="B7" s="91" t="s">
        <v>12</v>
      </c>
      <c r="C7" s="5" t="s">
        <v>13</v>
      </c>
      <c r="D7" s="606" t="s">
        <v>14</v>
      </c>
      <c r="E7" s="607"/>
      <c r="F7" s="92" t="s">
        <v>15</v>
      </c>
      <c r="G7" s="93" t="s">
        <v>16</v>
      </c>
      <c r="H7" s="93" t="s">
        <v>10</v>
      </c>
      <c r="I7" s="94" t="s">
        <v>17</v>
      </c>
      <c r="J7" s="183" t="s">
        <v>18</v>
      </c>
      <c r="K7" s="184" t="s">
        <v>19</v>
      </c>
      <c r="L7" s="184" t="s">
        <v>33</v>
      </c>
      <c r="M7" s="184" t="s">
        <v>20</v>
      </c>
      <c r="N7" s="184" t="s">
        <v>21</v>
      </c>
      <c r="O7" s="184" t="s">
        <v>34</v>
      </c>
      <c r="P7" s="184" t="s">
        <v>22</v>
      </c>
      <c r="Q7" s="185" t="s">
        <v>10</v>
      </c>
      <c r="R7" s="96" t="s">
        <v>23</v>
      </c>
      <c r="S7" s="97" t="s">
        <v>24</v>
      </c>
      <c r="T7" s="97" t="s">
        <v>16</v>
      </c>
      <c r="U7" s="97" t="s">
        <v>35</v>
      </c>
      <c r="V7" s="98" t="s">
        <v>36</v>
      </c>
      <c r="W7" s="8"/>
      <c r="X7" s="604"/>
      <c r="Y7" s="605"/>
      <c r="Z7" s="9" t="s">
        <v>25</v>
      </c>
      <c r="AA7" s="10" t="s">
        <v>26</v>
      </c>
    </row>
    <row r="8" spans="1:31" ht="94.5" customHeight="1" thickBot="1" x14ac:dyDescent="0.3">
      <c r="A8" s="598"/>
      <c r="B8" s="543" t="s">
        <v>258</v>
      </c>
      <c r="C8" s="543"/>
      <c r="D8" s="543" t="s">
        <v>39</v>
      </c>
      <c r="E8" s="839" t="str">
        <f>VLOOKUP(D8,'[21]Vinculos '!$D$3:$E$8,2,FALSE)</f>
        <v>2. Diseñar e implementar una estrategia de innovación que permita hacer más eficiente la gestión de la Unidad.</v>
      </c>
      <c r="F8" s="515" t="s">
        <v>40</v>
      </c>
      <c r="G8" s="840">
        <v>1</v>
      </c>
      <c r="H8" s="841"/>
      <c r="I8" s="597" t="s">
        <v>41</v>
      </c>
      <c r="J8" s="515" t="s">
        <v>103</v>
      </c>
      <c r="K8" s="543" t="s">
        <v>104</v>
      </c>
      <c r="L8" s="494" t="s">
        <v>259</v>
      </c>
      <c r="M8" s="516">
        <v>0.8</v>
      </c>
      <c r="N8" s="591">
        <v>45292</v>
      </c>
      <c r="O8" s="591">
        <v>45657</v>
      </c>
      <c r="P8" s="494" t="s">
        <v>45</v>
      </c>
      <c r="Q8" s="592"/>
      <c r="R8" s="245" t="s">
        <v>315</v>
      </c>
      <c r="S8" s="14"/>
      <c r="T8" s="71">
        <v>0.2</v>
      </c>
      <c r="U8" s="72">
        <v>45292</v>
      </c>
      <c r="V8" s="73">
        <v>45382</v>
      </c>
      <c r="W8" s="12">
        <f t="shared" ref="W8:W12" si="0">V8-U8</f>
        <v>90</v>
      </c>
      <c r="X8" s="13"/>
      <c r="Y8" s="14">
        <f t="shared" ref="Y8:Y12" si="1">IF(X8="ejecutado",1,0)</f>
        <v>0</v>
      </c>
      <c r="Z8" s="14"/>
      <c r="AA8" s="15"/>
      <c r="AB8" s="16"/>
      <c r="AC8" s="16"/>
      <c r="AD8" s="16"/>
      <c r="AE8" s="16"/>
    </row>
    <row r="9" spans="1:31" ht="96" customHeight="1" thickBot="1" x14ac:dyDescent="0.3">
      <c r="A9" s="599"/>
      <c r="B9" s="532"/>
      <c r="C9" s="532"/>
      <c r="D9" s="532"/>
      <c r="E9" s="535"/>
      <c r="F9" s="510"/>
      <c r="G9" s="781"/>
      <c r="H9" s="842"/>
      <c r="I9" s="513"/>
      <c r="J9" s="510"/>
      <c r="K9" s="532"/>
      <c r="L9" s="486"/>
      <c r="M9" s="517"/>
      <c r="N9" s="517"/>
      <c r="O9" s="517"/>
      <c r="P9" s="486"/>
      <c r="Q9" s="590"/>
      <c r="R9" s="245" t="s">
        <v>316</v>
      </c>
      <c r="S9" s="20"/>
      <c r="T9" s="30">
        <v>0.2</v>
      </c>
      <c r="U9" s="31">
        <v>45383</v>
      </c>
      <c r="V9" s="32">
        <v>45473</v>
      </c>
      <c r="W9" s="18">
        <f t="shared" si="0"/>
        <v>90</v>
      </c>
      <c r="X9" s="19"/>
      <c r="Y9" s="20">
        <f t="shared" si="1"/>
        <v>0</v>
      </c>
      <c r="Z9" s="20"/>
      <c r="AA9" s="21"/>
      <c r="AB9" s="16"/>
      <c r="AC9" s="16"/>
      <c r="AD9" s="16"/>
      <c r="AE9" s="16"/>
    </row>
    <row r="10" spans="1:31" ht="88.5" customHeight="1" thickBot="1" x14ac:dyDescent="0.3">
      <c r="A10" s="599"/>
      <c r="B10" s="532"/>
      <c r="C10" s="532"/>
      <c r="D10" s="532"/>
      <c r="E10" s="535"/>
      <c r="F10" s="510"/>
      <c r="G10" s="781"/>
      <c r="H10" s="842"/>
      <c r="I10" s="513"/>
      <c r="J10" s="510"/>
      <c r="K10" s="532"/>
      <c r="L10" s="486"/>
      <c r="M10" s="517"/>
      <c r="N10" s="517"/>
      <c r="O10" s="517"/>
      <c r="P10" s="486"/>
      <c r="Q10" s="590"/>
      <c r="R10" s="245" t="s">
        <v>317</v>
      </c>
      <c r="S10" s="20"/>
      <c r="T10" s="30">
        <v>0.2</v>
      </c>
      <c r="U10" s="31">
        <v>45474</v>
      </c>
      <c r="V10" s="32">
        <v>45565</v>
      </c>
      <c r="W10" s="18">
        <f t="shared" si="0"/>
        <v>91</v>
      </c>
      <c r="X10" s="19"/>
      <c r="Y10" s="20">
        <f t="shared" si="1"/>
        <v>0</v>
      </c>
      <c r="Z10" s="20"/>
      <c r="AA10" s="21"/>
      <c r="AB10" s="16"/>
      <c r="AC10" s="16"/>
      <c r="AD10" s="16"/>
      <c r="AE10" s="16"/>
    </row>
    <row r="11" spans="1:31" ht="91.5" customHeight="1" x14ac:dyDescent="0.25">
      <c r="A11" s="599"/>
      <c r="B11" s="532"/>
      <c r="C11" s="532"/>
      <c r="D11" s="532"/>
      <c r="E11" s="535"/>
      <c r="F11" s="510"/>
      <c r="G11" s="781"/>
      <c r="H11" s="842"/>
      <c r="I11" s="513"/>
      <c r="J11" s="510"/>
      <c r="K11" s="532"/>
      <c r="L11" s="486"/>
      <c r="M11" s="517"/>
      <c r="N11" s="517"/>
      <c r="O11" s="517"/>
      <c r="P11" s="486"/>
      <c r="Q11" s="590"/>
      <c r="R11" s="245" t="s">
        <v>318</v>
      </c>
      <c r="S11" s="20"/>
      <c r="T11" s="30">
        <v>0.2</v>
      </c>
      <c r="U11" s="31">
        <v>45566</v>
      </c>
      <c r="V11" s="32">
        <v>45657</v>
      </c>
      <c r="W11" s="18">
        <f t="shared" si="0"/>
        <v>91</v>
      </c>
      <c r="X11" s="19"/>
      <c r="Y11" s="20">
        <f t="shared" si="1"/>
        <v>0</v>
      </c>
      <c r="Z11" s="20"/>
      <c r="AA11" s="21"/>
      <c r="AB11" s="16"/>
      <c r="AC11" s="16"/>
      <c r="AD11" s="16"/>
      <c r="AE11" s="16"/>
    </row>
    <row r="12" spans="1:31" ht="111.75" customHeight="1" x14ac:dyDescent="0.25">
      <c r="A12" s="599"/>
      <c r="B12" s="532"/>
      <c r="C12" s="532"/>
      <c r="D12" s="532"/>
      <c r="E12" s="535"/>
      <c r="F12" s="510"/>
      <c r="G12" s="781"/>
      <c r="H12" s="842"/>
      <c r="I12" s="513"/>
      <c r="J12" s="509" t="s">
        <v>103</v>
      </c>
      <c r="K12" s="487" t="s">
        <v>104</v>
      </c>
      <c r="L12" s="487" t="s">
        <v>260</v>
      </c>
      <c r="M12" s="851">
        <v>0.12</v>
      </c>
      <c r="N12" s="493">
        <v>45292</v>
      </c>
      <c r="O12" s="493">
        <v>45657</v>
      </c>
      <c r="P12" s="487" t="s">
        <v>55</v>
      </c>
      <c r="Q12" s="948"/>
      <c r="R12" s="29" t="s">
        <v>261</v>
      </c>
      <c r="S12" s="20"/>
      <c r="T12" s="30">
        <v>0.06</v>
      </c>
      <c r="U12" s="31">
        <v>45292</v>
      </c>
      <c r="V12" s="32">
        <v>45473</v>
      </c>
      <c r="W12" s="18">
        <f t="shared" si="0"/>
        <v>181</v>
      </c>
      <c r="X12" s="19"/>
      <c r="Y12" s="20">
        <f t="shared" si="1"/>
        <v>0</v>
      </c>
      <c r="Z12" s="20"/>
      <c r="AA12" s="21"/>
    </row>
    <row r="13" spans="1:31" ht="105.75" customHeight="1" x14ac:dyDescent="0.25">
      <c r="A13" s="599"/>
      <c r="B13" s="532"/>
      <c r="C13" s="532"/>
      <c r="D13" s="532"/>
      <c r="E13" s="535"/>
      <c r="F13" s="510"/>
      <c r="G13" s="781"/>
      <c r="H13" s="842"/>
      <c r="I13" s="513"/>
      <c r="J13" s="510"/>
      <c r="K13" s="532"/>
      <c r="L13" s="532"/>
      <c r="M13" s="781"/>
      <c r="N13" s="756"/>
      <c r="O13" s="756"/>
      <c r="P13" s="532"/>
      <c r="Q13" s="834"/>
      <c r="R13" s="29" t="s">
        <v>262</v>
      </c>
      <c r="S13" s="20"/>
      <c r="T13" s="30">
        <v>0.06</v>
      </c>
      <c r="U13" s="31">
        <v>45474</v>
      </c>
      <c r="V13" s="32">
        <v>45657</v>
      </c>
      <c r="W13" s="18"/>
      <c r="X13" s="19"/>
      <c r="Y13" s="20"/>
      <c r="Z13" s="20"/>
      <c r="AA13" s="21"/>
    </row>
    <row r="14" spans="1:31" ht="15.75" customHeight="1" x14ac:dyDescent="0.25">
      <c r="A14" s="599"/>
      <c r="B14" s="532"/>
      <c r="C14" s="532"/>
      <c r="D14" s="532"/>
      <c r="E14" s="535"/>
      <c r="F14" s="510"/>
      <c r="G14" s="781"/>
      <c r="H14" s="842"/>
      <c r="I14" s="513"/>
      <c r="J14" s="510"/>
      <c r="K14" s="532"/>
      <c r="L14" s="532"/>
      <c r="M14" s="781"/>
      <c r="N14" s="756"/>
      <c r="O14" s="756"/>
      <c r="P14" s="532"/>
      <c r="Q14" s="834"/>
      <c r="R14" s="29"/>
      <c r="S14" s="20"/>
      <c r="T14" s="20"/>
      <c r="U14" s="20"/>
      <c r="V14" s="21"/>
      <c r="W14" s="18">
        <f t="shared" ref="W14:W24" si="2">V14-U14</f>
        <v>0</v>
      </c>
      <c r="X14" s="19"/>
      <c r="Y14" s="20">
        <f t="shared" ref="Y14:Y24" si="3">IF(X14="ejecutado",1,0)</f>
        <v>0</v>
      </c>
      <c r="Z14" s="20"/>
      <c r="AA14" s="21"/>
    </row>
    <row r="15" spans="1:31" ht="15.75" customHeight="1" x14ac:dyDescent="0.25">
      <c r="A15" s="599"/>
      <c r="B15" s="532"/>
      <c r="C15" s="532"/>
      <c r="D15" s="532"/>
      <c r="E15" s="535"/>
      <c r="F15" s="510"/>
      <c r="G15" s="781"/>
      <c r="H15" s="842"/>
      <c r="I15" s="513"/>
      <c r="J15" s="510"/>
      <c r="K15" s="532"/>
      <c r="L15" s="532"/>
      <c r="M15" s="781"/>
      <c r="N15" s="756"/>
      <c r="O15" s="756"/>
      <c r="P15" s="532"/>
      <c r="Q15" s="834"/>
      <c r="R15" s="33"/>
      <c r="S15" s="20"/>
      <c r="T15" s="20"/>
      <c r="U15" s="20"/>
      <c r="V15" s="21"/>
      <c r="W15" s="18">
        <f t="shared" si="2"/>
        <v>0</v>
      </c>
      <c r="X15" s="19"/>
      <c r="Y15" s="20">
        <f t="shared" si="3"/>
        <v>0</v>
      </c>
      <c r="Z15" s="20"/>
      <c r="AA15" s="21"/>
    </row>
    <row r="16" spans="1:31" ht="15.75" customHeight="1" x14ac:dyDescent="0.25">
      <c r="A16" s="599"/>
      <c r="B16" s="532"/>
      <c r="C16" s="532"/>
      <c r="D16" s="532"/>
      <c r="E16" s="535"/>
      <c r="F16" s="510"/>
      <c r="G16" s="781"/>
      <c r="H16" s="842"/>
      <c r="I16" s="513"/>
      <c r="J16" s="510"/>
      <c r="K16" s="532"/>
      <c r="L16" s="532"/>
      <c r="M16" s="781"/>
      <c r="N16" s="756"/>
      <c r="O16" s="756"/>
      <c r="P16" s="532"/>
      <c r="Q16" s="834"/>
      <c r="R16" s="33"/>
      <c r="S16" s="20"/>
      <c r="T16" s="20"/>
      <c r="U16" s="20"/>
      <c r="V16" s="21"/>
      <c r="W16" s="18">
        <f t="shared" si="2"/>
        <v>0</v>
      </c>
      <c r="X16" s="19"/>
      <c r="Y16" s="20">
        <f t="shared" si="3"/>
        <v>0</v>
      </c>
      <c r="Z16" s="20"/>
      <c r="AA16" s="21"/>
    </row>
    <row r="17" spans="1:27" ht="15.75" customHeight="1" x14ac:dyDescent="0.25">
      <c r="A17" s="599"/>
      <c r="B17" s="532"/>
      <c r="C17" s="532"/>
      <c r="D17" s="532"/>
      <c r="E17" s="535"/>
      <c r="F17" s="510"/>
      <c r="G17" s="781"/>
      <c r="H17" s="842"/>
      <c r="I17" s="513"/>
      <c r="J17" s="510"/>
      <c r="K17" s="532"/>
      <c r="L17" s="532"/>
      <c r="M17" s="781"/>
      <c r="N17" s="756"/>
      <c r="O17" s="756"/>
      <c r="P17" s="532"/>
      <c r="Q17" s="834"/>
      <c r="R17" s="33"/>
      <c r="S17" s="20"/>
      <c r="T17" s="20"/>
      <c r="U17" s="20"/>
      <c r="V17" s="21"/>
      <c r="W17" s="18">
        <f t="shared" si="2"/>
        <v>0</v>
      </c>
      <c r="X17" s="19"/>
      <c r="Y17" s="20">
        <f t="shared" si="3"/>
        <v>0</v>
      </c>
      <c r="Z17" s="20"/>
      <c r="AA17" s="21"/>
    </row>
    <row r="18" spans="1:27" ht="15.75" customHeight="1" x14ac:dyDescent="0.25">
      <c r="A18" s="599"/>
      <c r="B18" s="532"/>
      <c r="C18" s="532"/>
      <c r="D18" s="532"/>
      <c r="E18" s="535"/>
      <c r="F18" s="510"/>
      <c r="G18" s="781"/>
      <c r="H18" s="842"/>
      <c r="I18" s="513"/>
      <c r="J18" s="510"/>
      <c r="K18" s="532"/>
      <c r="L18" s="532"/>
      <c r="M18" s="781"/>
      <c r="N18" s="756"/>
      <c r="O18" s="756"/>
      <c r="P18" s="532"/>
      <c r="Q18" s="834"/>
      <c r="R18" s="33"/>
      <c r="S18" s="20"/>
      <c r="T18" s="20"/>
      <c r="U18" s="20"/>
      <c r="V18" s="21"/>
      <c r="W18" s="18">
        <f t="shared" si="2"/>
        <v>0</v>
      </c>
      <c r="X18" s="19"/>
      <c r="Y18" s="20">
        <f t="shared" si="3"/>
        <v>0</v>
      </c>
      <c r="Z18" s="20"/>
      <c r="AA18" s="21"/>
    </row>
    <row r="19" spans="1:27" ht="2.25" customHeight="1" thickBot="1" x14ac:dyDescent="0.3">
      <c r="A19" s="599"/>
      <c r="B19" s="532"/>
      <c r="C19" s="532"/>
      <c r="D19" s="532"/>
      <c r="E19" s="535"/>
      <c r="F19" s="510"/>
      <c r="G19" s="781"/>
      <c r="H19" s="842"/>
      <c r="I19" s="513"/>
      <c r="J19" s="510"/>
      <c r="K19" s="532"/>
      <c r="L19" s="532"/>
      <c r="M19" s="781"/>
      <c r="N19" s="756"/>
      <c r="O19" s="756"/>
      <c r="P19" s="532"/>
      <c r="Q19" s="834"/>
      <c r="R19" s="33"/>
      <c r="S19" s="20"/>
      <c r="T19" s="20"/>
      <c r="U19" s="20"/>
      <c r="V19" s="21"/>
      <c r="W19" s="18">
        <f t="shared" si="2"/>
        <v>0</v>
      </c>
      <c r="X19" s="19"/>
      <c r="Y19" s="20">
        <f t="shared" si="3"/>
        <v>0</v>
      </c>
      <c r="Z19" s="20"/>
      <c r="AA19" s="21"/>
    </row>
    <row r="20" spans="1:27" ht="15.75" hidden="1" customHeight="1" x14ac:dyDescent="0.25">
      <c r="A20" s="600"/>
      <c r="B20" s="532"/>
      <c r="C20" s="533"/>
      <c r="D20" s="532"/>
      <c r="E20" s="535"/>
      <c r="F20" s="510"/>
      <c r="G20" s="781"/>
      <c r="H20" s="842"/>
      <c r="I20" s="513"/>
      <c r="J20" s="511"/>
      <c r="K20" s="533"/>
      <c r="L20" s="533"/>
      <c r="M20" s="843"/>
      <c r="N20" s="829"/>
      <c r="O20" s="829"/>
      <c r="P20" s="533"/>
      <c r="Q20" s="835"/>
      <c r="R20" s="33"/>
      <c r="S20" s="20"/>
      <c r="T20" s="20"/>
      <c r="U20" s="20"/>
      <c r="V20" s="21"/>
      <c r="W20" s="18">
        <f t="shared" si="2"/>
        <v>0</v>
      </c>
      <c r="X20" s="19"/>
      <c r="Y20" s="20">
        <f t="shared" si="3"/>
        <v>0</v>
      </c>
      <c r="Z20" s="20"/>
      <c r="AA20" s="21"/>
    </row>
    <row r="21" spans="1:27" ht="30" customHeight="1" thickBot="1" x14ac:dyDescent="0.3">
      <c r="A21" s="598"/>
      <c r="B21" s="532"/>
      <c r="C21" s="543"/>
      <c r="D21" s="532"/>
      <c r="E21" s="535"/>
      <c r="F21" s="510"/>
      <c r="G21" s="781"/>
      <c r="H21" s="842"/>
      <c r="I21" s="513"/>
      <c r="J21" s="515" t="s">
        <v>103</v>
      </c>
      <c r="K21" s="543" t="s">
        <v>104</v>
      </c>
      <c r="L21" s="494" t="s">
        <v>263</v>
      </c>
      <c r="M21" s="516">
        <v>0.08</v>
      </c>
      <c r="N21" s="591">
        <v>45292</v>
      </c>
      <c r="O21" s="591">
        <v>45657</v>
      </c>
      <c r="P21" s="494" t="s">
        <v>55</v>
      </c>
      <c r="Q21" s="592"/>
      <c r="R21" s="70" t="s">
        <v>264</v>
      </c>
      <c r="S21" s="14"/>
      <c r="T21" s="71">
        <v>0.02</v>
      </c>
      <c r="U21" s="72">
        <v>45292</v>
      </c>
      <c r="V21" s="73">
        <v>45382</v>
      </c>
      <c r="W21" s="12">
        <f t="shared" si="2"/>
        <v>90</v>
      </c>
      <c r="X21" s="13"/>
      <c r="Y21" s="14">
        <f t="shared" si="3"/>
        <v>0</v>
      </c>
      <c r="Z21" s="14"/>
      <c r="AA21" s="15"/>
    </row>
    <row r="22" spans="1:27" ht="31.5" customHeight="1" thickBot="1" x14ac:dyDescent="0.3">
      <c r="A22" s="599"/>
      <c r="B22" s="532"/>
      <c r="C22" s="532"/>
      <c r="D22" s="532"/>
      <c r="E22" s="535"/>
      <c r="F22" s="510"/>
      <c r="G22" s="781"/>
      <c r="H22" s="842"/>
      <c r="I22" s="513"/>
      <c r="J22" s="510"/>
      <c r="K22" s="532"/>
      <c r="L22" s="486"/>
      <c r="M22" s="517"/>
      <c r="N22" s="517"/>
      <c r="O22" s="517"/>
      <c r="P22" s="486"/>
      <c r="Q22" s="590"/>
      <c r="R22" s="70" t="s">
        <v>265</v>
      </c>
      <c r="S22" s="20"/>
      <c r="T22" s="71">
        <v>0.02</v>
      </c>
      <c r="U22" s="31">
        <v>45383</v>
      </c>
      <c r="V22" s="32">
        <v>45473</v>
      </c>
      <c r="W22" s="18">
        <f t="shared" si="2"/>
        <v>90</v>
      </c>
      <c r="X22" s="19"/>
      <c r="Y22" s="20">
        <f t="shared" si="3"/>
        <v>0</v>
      </c>
      <c r="Z22" s="20"/>
      <c r="AA22" s="21"/>
    </row>
    <row r="23" spans="1:27" ht="31.5" customHeight="1" thickBot="1" x14ac:dyDescent="0.3">
      <c r="A23" s="599"/>
      <c r="B23" s="532"/>
      <c r="C23" s="532"/>
      <c r="D23" s="532"/>
      <c r="E23" s="535"/>
      <c r="F23" s="510"/>
      <c r="G23" s="781"/>
      <c r="H23" s="842"/>
      <c r="I23" s="513"/>
      <c r="J23" s="510"/>
      <c r="K23" s="532"/>
      <c r="L23" s="486"/>
      <c r="M23" s="517"/>
      <c r="N23" s="517"/>
      <c r="O23" s="517"/>
      <c r="P23" s="486"/>
      <c r="Q23" s="590"/>
      <c r="R23" s="70" t="s">
        <v>266</v>
      </c>
      <c r="S23" s="20"/>
      <c r="T23" s="71">
        <v>0.02</v>
      </c>
      <c r="U23" s="31">
        <v>45474</v>
      </c>
      <c r="V23" s="32">
        <v>45565</v>
      </c>
      <c r="W23" s="18">
        <f t="shared" si="2"/>
        <v>91</v>
      </c>
      <c r="X23" s="19"/>
      <c r="Y23" s="20">
        <f t="shared" si="3"/>
        <v>0</v>
      </c>
      <c r="Z23" s="20"/>
      <c r="AA23" s="21"/>
    </row>
    <row r="24" spans="1:27" ht="30" customHeight="1" x14ac:dyDescent="0.25">
      <c r="A24" s="599"/>
      <c r="B24" s="532"/>
      <c r="C24" s="532"/>
      <c r="D24" s="532"/>
      <c r="E24" s="535"/>
      <c r="F24" s="593"/>
      <c r="G24" s="740"/>
      <c r="H24" s="741"/>
      <c r="I24" s="513"/>
      <c r="J24" s="510"/>
      <c r="K24" s="532"/>
      <c r="L24" s="486"/>
      <c r="M24" s="517"/>
      <c r="N24" s="517"/>
      <c r="O24" s="517"/>
      <c r="P24" s="486"/>
      <c r="Q24" s="590"/>
      <c r="R24" s="70" t="s">
        <v>267</v>
      </c>
      <c r="S24" s="20"/>
      <c r="T24" s="71">
        <v>0.02</v>
      </c>
      <c r="U24" s="31">
        <v>45566</v>
      </c>
      <c r="V24" s="32">
        <v>45657</v>
      </c>
      <c r="W24" s="18">
        <f t="shared" si="2"/>
        <v>91</v>
      </c>
      <c r="X24" s="19"/>
      <c r="Y24" s="20">
        <f t="shared" si="3"/>
        <v>0</v>
      </c>
      <c r="Z24" s="20"/>
      <c r="AA24" s="21"/>
    </row>
  </sheetData>
  <mergeCells count="49">
    <mergeCell ref="B2:D4"/>
    <mergeCell ref="E2:AA2"/>
    <mergeCell ref="E3:P3"/>
    <mergeCell ref="Q3:AA3"/>
    <mergeCell ref="E4:AA4"/>
    <mergeCell ref="A6:A7"/>
    <mergeCell ref="B6:E6"/>
    <mergeCell ref="F6:I6"/>
    <mergeCell ref="J6:Q6"/>
    <mergeCell ref="R6:V6"/>
    <mergeCell ref="X6:X7"/>
    <mergeCell ref="Y6:Y7"/>
    <mergeCell ref="Z6:AA6"/>
    <mergeCell ref="D7:E7"/>
    <mergeCell ref="C8:C20"/>
    <mergeCell ref="M8:M11"/>
    <mergeCell ref="N8:N11"/>
    <mergeCell ref="O8:O11"/>
    <mergeCell ref="B8:B24"/>
    <mergeCell ref="D8:D24"/>
    <mergeCell ref="E8:E24"/>
    <mergeCell ref="F8:F24"/>
    <mergeCell ref="G8:G24"/>
    <mergeCell ref="I8:I24"/>
    <mergeCell ref="H8:H24"/>
    <mergeCell ref="A21:A24"/>
    <mergeCell ref="C21:C24"/>
    <mergeCell ref="P8:P11"/>
    <mergeCell ref="Q8:Q11"/>
    <mergeCell ref="J12:J20"/>
    <mergeCell ref="K12:K20"/>
    <mergeCell ref="L12:L20"/>
    <mergeCell ref="M12:M20"/>
    <mergeCell ref="N12:N20"/>
    <mergeCell ref="J8:J11"/>
    <mergeCell ref="K8:K11"/>
    <mergeCell ref="L8:L11"/>
    <mergeCell ref="O12:O20"/>
    <mergeCell ref="P12:P20"/>
    <mergeCell ref="Q12:Q20"/>
    <mergeCell ref="A8:A20"/>
    <mergeCell ref="J21:J24"/>
    <mergeCell ref="K21:K24"/>
    <mergeCell ref="L21:L24"/>
    <mergeCell ref="M21:M24"/>
    <mergeCell ref="N21:N24"/>
    <mergeCell ref="O21:O24"/>
    <mergeCell ref="P21:P24"/>
    <mergeCell ref="Q21:Q24"/>
  </mergeCells>
  <dataValidations count="3">
    <dataValidation type="list" allowBlank="1" showInputMessage="1" showErrorMessage="1" sqref="F8" xr:uid="{00000000-0002-0000-1200-000001000000}">
      <formula1>INDIRECT($D$8)</formula1>
    </dataValidation>
    <dataValidation type="list" allowBlank="1" showInputMessage="1" showErrorMessage="1" sqref="K12:K20" xr:uid="{00000000-0002-0000-1200-000002000000}">
      <formula1>$H$4:$H$19</formula1>
    </dataValidation>
    <dataValidation type="list" allowBlank="1" showInputMessage="1" showErrorMessage="1" sqref="J12:J20" xr:uid="{00000000-0002-0000-1200-000003000000}">
      <formula1>$G$4:$G$10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4000000}">
          <x14:formula1>
            <xm:f>'C:\Users\cristina.sierra\Downloads\[DESI-FM-005_V12_Formato_Plan_de_Accion_de_Procesos (1) (1) (1).xlsx]Vinculos '!#REF!</xm:f>
          </x14:formula1>
          <xm:sqref>I8 X8:X24 J8:K11 B8 D8 C8:C24 S8:S24 J21:K24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E16"/>
  <sheetViews>
    <sheetView topLeftCell="L10" zoomScale="80" zoomScaleNormal="80" workbookViewId="0">
      <selection activeCell="T16" sqref="T16"/>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9.5703125" style="1" customWidth="1"/>
    <col min="14" max="15" width="19.85546875" style="1" customWidth="1"/>
    <col min="16" max="16" width="17.140625" style="1" customWidth="1"/>
    <col min="17" max="17" width="19.7109375" style="1" customWidth="1"/>
    <col min="18" max="18" width="41.14062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0.25" customHeight="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3">
      <c r="A7" s="792"/>
      <c r="B7" s="302" t="s">
        <v>12</v>
      </c>
      <c r="C7" s="303" t="s">
        <v>13</v>
      </c>
      <c r="D7" s="557" t="s">
        <v>14</v>
      </c>
      <c r="E7" s="558"/>
      <c r="F7" s="153" t="s">
        <v>15</v>
      </c>
      <c r="G7" s="304" t="s">
        <v>16</v>
      </c>
      <c r="H7" s="304" t="s">
        <v>10</v>
      </c>
      <c r="I7" s="305" t="s">
        <v>17</v>
      </c>
      <c r="J7" s="306" t="s">
        <v>18</v>
      </c>
      <c r="K7" s="307" t="s">
        <v>19</v>
      </c>
      <c r="L7" s="307" t="s">
        <v>33</v>
      </c>
      <c r="M7" s="307" t="s">
        <v>20</v>
      </c>
      <c r="N7" s="307" t="s">
        <v>21</v>
      </c>
      <c r="O7" s="307" t="s">
        <v>34</v>
      </c>
      <c r="P7" s="307" t="s">
        <v>22</v>
      </c>
      <c r="Q7" s="308" t="s">
        <v>10</v>
      </c>
      <c r="R7" s="96" t="s">
        <v>23</v>
      </c>
      <c r="S7" s="97" t="s">
        <v>24</v>
      </c>
      <c r="T7" s="97" t="s">
        <v>16</v>
      </c>
      <c r="U7" s="97" t="s">
        <v>35</v>
      </c>
      <c r="V7" s="98" t="s">
        <v>36</v>
      </c>
      <c r="W7" s="8"/>
      <c r="X7" s="604"/>
      <c r="Y7" s="605"/>
      <c r="Z7" s="9" t="s">
        <v>25</v>
      </c>
      <c r="AA7" s="10" t="s">
        <v>26</v>
      </c>
    </row>
    <row r="8" spans="1:31" ht="77.25" customHeight="1" thickBot="1" x14ac:dyDescent="0.3">
      <c r="A8" s="589"/>
      <c r="B8" s="504" t="s">
        <v>310</v>
      </c>
      <c r="C8" s="486" t="s">
        <v>311</v>
      </c>
      <c r="D8" s="486" t="s">
        <v>39</v>
      </c>
      <c r="E8" s="507" t="str">
        <f>VLOOKUP(D8,'[22]Vinculos '!$D$3:$E$8,2,FALSE)</f>
        <v>2. Diseñar e implementar una estrategia de innovación que permita hacer más eficiente la gestión de la Unidad.</v>
      </c>
      <c r="F8" s="486" t="s">
        <v>40</v>
      </c>
      <c r="G8" s="594">
        <v>1</v>
      </c>
      <c r="H8" s="517"/>
      <c r="I8" s="486" t="s">
        <v>41</v>
      </c>
      <c r="J8" s="486" t="s">
        <v>312</v>
      </c>
      <c r="K8" s="486" t="s">
        <v>313</v>
      </c>
      <c r="L8" s="949" t="s">
        <v>340</v>
      </c>
      <c r="M8" s="594">
        <v>0.5</v>
      </c>
      <c r="N8" s="492">
        <v>45292</v>
      </c>
      <c r="O8" s="492">
        <v>45657</v>
      </c>
      <c r="P8" s="486" t="s">
        <v>341</v>
      </c>
      <c r="Q8" s="517"/>
      <c r="R8" s="299" t="s">
        <v>342</v>
      </c>
      <c r="S8" s="138" t="s">
        <v>314</v>
      </c>
      <c r="T8" s="71">
        <v>0.1</v>
      </c>
      <c r="U8" s="72">
        <v>45292</v>
      </c>
      <c r="V8" s="73">
        <v>45322</v>
      </c>
      <c r="W8" s="12">
        <f t="shared" ref="W8:W16" si="0">V8-U8</f>
        <v>30</v>
      </c>
      <c r="X8" s="13"/>
      <c r="Y8" s="14">
        <f t="shared" ref="Y8:Y16" si="1">IF(X8="ejecutado",1,0)</f>
        <v>0</v>
      </c>
      <c r="Z8" s="14"/>
      <c r="AA8" s="15"/>
      <c r="AB8" s="16"/>
      <c r="AC8" s="16"/>
      <c r="AD8" s="16"/>
      <c r="AE8" s="16"/>
    </row>
    <row r="9" spans="1:31" ht="56.25" customHeight="1" thickBot="1" x14ac:dyDescent="0.3">
      <c r="A9" s="589"/>
      <c r="B9" s="504"/>
      <c r="C9" s="486"/>
      <c r="D9" s="486"/>
      <c r="E9" s="507"/>
      <c r="F9" s="486"/>
      <c r="G9" s="594"/>
      <c r="H9" s="517"/>
      <c r="I9" s="486"/>
      <c r="J9" s="486"/>
      <c r="K9" s="486"/>
      <c r="L9" s="949"/>
      <c r="M9" s="517"/>
      <c r="N9" s="517"/>
      <c r="O9" s="517"/>
      <c r="P9" s="486"/>
      <c r="Q9" s="517"/>
      <c r="R9" s="300" t="s">
        <v>343</v>
      </c>
      <c r="S9" s="138" t="s">
        <v>314</v>
      </c>
      <c r="T9" s="71">
        <v>0.3</v>
      </c>
      <c r="U9" s="72">
        <v>45292</v>
      </c>
      <c r="V9" s="73">
        <v>45412</v>
      </c>
      <c r="W9" s="18">
        <f t="shared" si="0"/>
        <v>120</v>
      </c>
      <c r="X9" s="19"/>
      <c r="Y9" s="20">
        <f t="shared" si="1"/>
        <v>0</v>
      </c>
      <c r="Z9" s="20"/>
      <c r="AA9" s="21"/>
      <c r="AB9" s="16"/>
      <c r="AC9" s="16"/>
      <c r="AD9" s="16"/>
      <c r="AE9" s="16"/>
    </row>
    <row r="10" spans="1:31" ht="45" customHeight="1" thickBot="1" x14ac:dyDescent="0.3">
      <c r="A10" s="589"/>
      <c r="B10" s="504"/>
      <c r="C10" s="486"/>
      <c r="D10" s="486"/>
      <c r="E10" s="507"/>
      <c r="F10" s="486"/>
      <c r="G10" s="594"/>
      <c r="H10" s="517"/>
      <c r="I10" s="486"/>
      <c r="J10" s="486"/>
      <c r="K10" s="486"/>
      <c r="L10" s="949"/>
      <c r="M10" s="517"/>
      <c r="N10" s="517"/>
      <c r="O10" s="517"/>
      <c r="P10" s="486"/>
      <c r="Q10" s="517"/>
      <c r="R10" s="300" t="s">
        <v>344</v>
      </c>
      <c r="S10" s="138" t="s">
        <v>314</v>
      </c>
      <c r="T10" s="71">
        <v>0.3</v>
      </c>
      <c r="U10" s="72">
        <v>45383</v>
      </c>
      <c r="V10" s="73">
        <v>45504</v>
      </c>
      <c r="W10" s="18">
        <f t="shared" si="0"/>
        <v>121</v>
      </c>
      <c r="X10" s="19"/>
      <c r="Y10" s="20">
        <f t="shared" si="1"/>
        <v>0</v>
      </c>
      <c r="Z10" s="20"/>
      <c r="AA10" s="21"/>
      <c r="AB10" s="16"/>
      <c r="AC10" s="16"/>
      <c r="AD10" s="16"/>
      <c r="AE10" s="16"/>
    </row>
    <row r="11" spans="1:31" ht="64.5" customHeight="1" thickBot="1" x14ac:dyDescent="0.3">
      <c r="A11" s="589"/>
      <c r="B11" s="504"/>
      <c r="C11" s="486"/>
      <c r="D11" s="486"/>
      <c r="E11" s="507"/>
      <c r="F11" s="486"/>
      <c r="G11" s="594"/>
      <c r="H11" s="517"/>
      <c r="I11" s="486"/>
      <c r="J11" s="486"/>
      <c r="K11" s="486"/>
      <c r="L11" s="949"/>
      <c r="M11" s="517"/>
      <c r="N11" s="517"/>
      <c r="O11" s="517"/>
      <c r="P11" s="486"/>
      <c r="Q11" s="517"/>
      <c r="R11" s="299" t="s">
        <v>345</v>
      </c>
      <c r="S11" s="138" t="s">
        <v>314</v>
      </c>
      <c r="T11" s="71">
        <v>0.3</v>
      </c>
      <c r="U11" s="72">
        <v>45474</v>
      </c>
      <c r="V11" s="73">
        <v>45657</v>
      </c>
      <c r="W11" s="18">
        <f t="shared" si="0"/>
        <v>183</v>
      </c>
      <c r="X11" s="19"/>
      <c r="Y11" s="20">
        <f t="shared" si="1"/>
        <v>0</v>
      </c>
      <c r="Z11" s="20"/>
      <c r="AA11" s="21"/>
      <c r="AB11" s="16"/>
      <c r="AC11" s="16"/>
      <c r="AD11" s="16"/>
      <c r="AE11" s="16"/>
    </row>
    <row r="12" spans="1:31" ht="72" customHeight="1" thickBot="1" x14ac:dyDescent="0.3">
      <c r="A12" s="589"/>
      <c r="B12" s="504"/>
      <c r="C12" s="486"/>
      <c r="D12" s="486"/>
      <c r="E12" s="507"/>
      <c r="F12" s="486"/>
      <c r="G12" s="594"/>
      <c r="H12" s="517"/>
      <c r="I12" s="486"/>
      <c r="J12" s="486"/>
      <c r="K12" s="486" t="s">
        <v>313</v>
      </c>
      <c r="L12" s="486" t="s">
        <v>346</v>
      </c>
      <c r="M12" s="594">
        <v>0.25</v>
      </c>
      <c r="N12" s="492">
        <v>45292</v>
      </c>
      <c r="O12" s="492">
        <v>45657</v>
      </c>
      <c r="P12" s="486" t="s">
        <v>341</v>
      </c>
      <c r="Q12" s="517"/>
      <c r="R12" s="300" t="s">
        <v>347</v>
      </c>
      <c r="S12" s="243" t="s">
        <v>53</v>
      </c>
      <c r="T12" s="71">
        <v>0.5</v>
      </c>
      <c r="U12" s="72">
        <v>45292</v>
      </c>
      <c r="V12" s="73">
        <v>45473</v>
      </c>
      <c r="W12" s="12">
        <f t="shared" si="0"/>
        <v>181</v>
      </c>
      <c r="X12" s="13"/>
      <c r="Y12" s="14">
        <f t="shared" si="1"/>
        <v>0</v>
      </c>
      <c r="Z12" s="14"/>
      <c r="AA12" s="15"/>
    </row>
    <row r="13" spans="1:31" ht="73.5" customHeight="1" thickBot="1" x14ac:dyDescent="0.3">
      <c r="A13" s="589"/>
      <c r="B13" s="504"/>
      <c r="C13" s="486"/>
      <c r="D13" s="486"/>
      <c r="E13" s="507"/>
      <c r="F13" s="486"/>
      <c r="G13" s="594"/>
      <c r="H13" s="517"/>
      <c r="I13" s="486"/>
      <c r="J13" s="486"/>
      <c r="K13" s="486"/>
      <c r="L13" s="486"/>
      <c r="M13" s="594"/>
      <c r="N13" s="492"/>
      <c r="O13" s="492"/>
      <c r="P13" s="486"/>
      <c r="Q13" s="517"/>
      <c r="R13" s="299" t="s">
        <v>348</v>
      </c>
      <c r="S13" s="244" t="s">
        <v>53</v>
      </c>
      <c r="T13" s="30">
        <v>0.5</v>
      </c>
      <c r="U13" s="72">
        <v>45474</v>
      </c>
      <c r="V13" s="73">
        <v>45657</v>
      </c>
      <c r="W13" s="18">
        <f t="shared" si="0"/>
        <v>183</v>
      </c>
      <c r="X13" s="19"/>
      <c r="Y13" s="20">
        <f t="shared" si="1"/>
        <v>0</v>
      </c>
      <c r="Z13" s="20"/>
      <c r="AA13" s="21"/>
    </row>
    <row r="14" spans="1:31" ht="49.5" customHeight="1" thickBot="1" x14ac:dyDescent="0.3">
      <c r="A14" s="589"/>
      <c r="B14" s="504"/>
      <c r="C14" s="486"/>
      <c r="D14" s="486"/>
      <c r="E14" s="507"/>
      <c r="F14" s="486"/>
      <c r="G14" s="594"/>
      <c r="H14" s="517"/>
      <c r="I14" s="486"/>
      <c r="J14" s="486"/>
      <c r="K14" s="486" t="s">
        <v>313</v>
      </c>
      <c r="L14" s="486" t="s">
        <v>349</v>
      </c>
      <c r="M14" s="594">
        <v>0.25</v>
      </c>
      <c r="N14" s="492">
        <v>45292</v>
      </c>
      <c r="O14" s="492">
        <v>45657</v>
      </c>
      <c r="P14" s="486">
        <v>1</v>
      </c>
      <c r="Q14" s="517">
        <v>1</v>
      </c>
      <c r="R14" s="301" t="s">
        <v>350</v>
      </c>
      <c r="S14" s="14" t="s">
        <v>151</v>
      </c>
      <c r="T14" s="298">
        <v>0.33300000000000002</v>
      </c>
      <c r="U14" s="72">
        <v>45292</v>
      </c>
      <c r="V14" s="73">
        <v>45322</v>
      </c>
      <c r="W14" s="12">
        <f t="shared" si="0"/>
        <v>30</v>
      </c>
      <c r="X14" s="13"/>
      <c r="Y14" s="14">
        <f t="shared" si="1"/>
        <v>0</v>
      </c>
      <c r="Z14" s="14"/>
      <c r="AA14" s="15"/>
    </row>
    <row r="15" spans="1:31" ht="63.75" customHeight="1" thickBot="1" x14ac:dyDescent="0.3">
      <c r="A15" s="589"/>
      <c r="B15" s="504"/>
      <c r="C15" s="486"/>
      <c r="D15" s="486"/>
      <c r="E15" s="507"/>
      <c r="F15" s="486"/>
      <c r="G15" s="594"/>
      <c r="H15" s="517"/>
      <c r="I15" s="486"/>
      <c r="J15" s="486"/>
      <c r="K15" s="486"/>
      <c r="L15" s="486"/>
      <c r="M15" s="594"/>
      <c r="N15" s="492"/>
      <c r="O15" s="492"/>
      <c r="P15" s="486"/>
      <c r="Q15" s="517"/>
      <c r="R15" s="301" t="s">
        <v>351</v>
      </c>
      <c r="S15" s="138" t="s">
        <v>151</v>
      </c>
      <c r="T15" s="298">
        <v>0.33300000000000002</v>
      </c>
      <c r="U15" s="72">
        <v>45292</v>
      </c>
      <c r="V15" s="73">
        <v>45443</v>
      </c>
      <c r="W15" s="18">
        <f t="shared" si="0"/>
        <v>151</v>
      </c>
      <c r="X15" s="19"/>
      <c r="Y15" s="20">
        <f t="shared" si="1"/>
        <v>0</v>
      </c>
      <c r="Z15" s="20"/>
      <c r="AA15" s="21"/>
    </row>
    <row r="16" spans="1:31" ht="45" x14ac:dyDescent="0.25">
      <c r="A16" s="589"/>
      <c r="B16" s="504"/>
      <c r="C16" s="486"/>
      <c r="D16" s="486"/>
      <c r="E16" s="507"/>
      <c r="F16" s="486"/>
      <c r="G16" s="594"/>
      <c r="H16" s="517"/>
      <c r="I16" s="486"/>
      <c r="J16" s="486"/>
      <c r="K16" s="486"/>
      <c r="L16" s="486"/>
      <c r="M16" s="594"/>
      <c r="N16" s="492"/>
      <c r="O16" s="492"/>
      <c r="P16" s="486"/>
      <c r="Q16" s="517"/>
      <c r="R16" s="301" t="s">
        <v>352</v>
      </c>
      <c r="S16" s="138" t="s">
        <v>151</v>
      </c>
      <c r="T16" s="298">
        <v>0.33300000000000002</v>
      </c>
      <c r="U16" s="72">
        <v>45444</v>
      </c>
      <c r="V16" s="73">
        <v>45657</v>
      </c>
      <c r="W16" s="18">
        <f t="shared" si="0"/>
        <v>213</v>
      </c>
      <c r="X16" s="19"/>
      <c r="Y16" s="20">
        <f t="shared" si="1"/>
        <v>0</v>
      </c>
      <c r="Z16" s="20"/>
      <c r="AA16" s="21"/>
    </row>
  </sheetData>
  <mergeCells count="45">
    <mergeCell ref="X6:X7"/>
    <mergeCell ref="Y6:Y7"/>
    <mergeCell ref="Z6:AA6"/>
    <mergeCell ref="D7:E7"/>
    <mergeCell ref="A6:A7"/>
    <mergeCell ref="B6:E6"/>
    <mergeCell ref="F6:I6"/>
    <mergeCell ref="J6:Q6"/>
    <mergeCell ref="R6:V6"/>
    <mergeCell ref="B2:D4"/>
    <mergeCell ref="E2:AA2"/>
    <mergeCell ref="E3:P3"/>
    <mergeCell ref="Q3:AA3"/>
    <mergeCell ref="E4:AA4"/>
    <mergeCell ref="K14:K16"/>
    <mergeCell ref="L14:L16"/>
    <mergeCell ref="M14:M16"/>
    <mergeCell ref="N14:N16"/>
    <mergeCell ref="O14:O16"/>
    <mergeCell ref="F8:F16"/>
    <mergeCell ref="G8:G16"/>
    <mergeCell ref="H8:H16"/>
    <mergeCell ref="I8:I16"/>
    <mergeCell ref="J8:J16"/>
    <mergeCell ref="A8:A16"/>
    <mergeCell ref="B8:B16"/>
    <mergeCell ref="C8:C16"/>
    <mergeCell ref="D8:D16"/>
    <mergeCell ref="E8:E16"/>
    <mergeCell ref="P14:P16"/>
    <mergeCell ref="Q14:Q16"/>
    <mergeCell ref="P8:P11"/>
    <mergeCell ref="Q8:Q11"/>
    <mergeCell ref="K12:K13"/>
    <mergeCell ref="L12:L13"/>
    <mergeCell ref="M12:M13"/>
    <mergeCell ref="N12:N13"/>
    <mergeCell ref="O12:O13"/>
    <mergeCell ref="P12:P13"/>
    <mergeCell ref="Q12:Q13"/>
    <mergeCell ref="K8:K11"/>
    <mergeCell ref="L8:L11"/>
    <mergeCell ref="M8:M11"/>
    <mergeCell ref="N8:N11"/>
    <mergeCell ref="O8:O11"/>
  </mergeCells>
  <dataValidations count="1">
    <dataValidation type="list" allowBlank="1" showInputMessage="1" showErrorMessage="1" sqref="F8" xr:uid="{00000000-0002-0000-1300-000000000000}">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1000000}">
          <x14:formula1>
            <xm:f>'C:\Users\cristina.sierra\Downloads\[DESI-FM-005_V12_Formato_Plan_de_Accion_de_Procesos (1) (5).xlsx]Vinculos '!#REF!</xm:f>
          </x14:formula1>
          <xm:sqref>I8:J8 K8:K12 K14 X8:X16 S8:S16 B8:D8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6"/>
  <sheetViews>
    <sheetView topLeftCell="N1" workbookViewId="0">
      <selection activeCell="V11" sqref="V11"/>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33.855468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0.25" customHeight="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3">
      <c r="A7" s="550"/>
      <c r="B7" s="91" t="s">
        <v>12</v>
      </c>
      <c r="C7" s="5" t="s">
        <v>13</v>
      </c>
      <c r="D7" s="606" t="s">
        <v>14</v>
      </c>
      <c r="E7" s="607"/>
      <c r="F7" s="92" t="s">
        <v>15</v>
      </c>
      <c r="G7" s="93" t="s">
        <v>16</v>
      </c>
      <c r="H7" s="93" t="s">
        <v>10</v>
      </c>
      <c r="I7" s="94" t="s">
        <v>17</v>
      </c>
      <c r="J7" s="183" t="s">
        <v>18</v>
      </c>
      <c r="K7" s="184" t="s">
        <v>19</v>
      </c>
      <c r="L7" s="184" t="s">
        <v>33</v>
      </c>
      <c r="M7" s="184" t="s">
        <v>20</v>
      </c>
      <c r="N7" s="184" t="s">
        <v>21</v>
      </c>
      <c r="O7" s="184" t="s">
        <v>34</v>
      </c>
      <c r="P7" s="184" t="s">
        <v>22</v>
      </c>
      <c r="Q7" s="185" t="s">
        <v>10</v>
      </c>
      <c r="R7" s="96" t="s">
        <v>23</v>
      </c>
      <c r="S7" s="97" t="s">
        <v>24</v>
      </c>
      <c r="T7" s="97" t="s">
        <v>16</v>
      </c>
      <c r="U7" s="97" t="s">
        <v>35</v>
      </c>
      <c r="V7" s="98" t="s">
        <v>36</v>
      </c>
      <c r="W7" s="8"/>
      <c r="X7" s="604"/>
      <c r="Y7" s="605"/>
      <c r="Z7" s="9" t="s">
        <v>25</v>
      </c>
      <c r="AA7" s="10" t="s">
        <v>26</v>
      </c>
    </row>
    <row r="8" spans="1:31" ht="60" customHeight="1" x14ac:dyDescent="0.25">
      <c r="A8" s="598"/>
      <c r="B8" s="543" t="s">
        <v>323</v>
      </c>
      <c r="C8" s="543" t="s">
        <v>324</v>
      </c>
      <c r="D8" s="543" t="s">
        <v>39</v>
      </c>
      <c r="E8" s="576" t="str">
        <f>VLOOKUP(D8,'[2]Vinculos '!$D$3:$E$8,2,FALSE)</f>
        <v>2. Diseñar e implementar una estrategia de innovación que permita hacer más eficiente la gestión de la Unidad.</v>
      </c>
      <c r="F8" s="570" t="s">
        <v>117</v>
      </c>
      <c r="G8" s="516"/>
      <c r="H8" s="595"/>
      <c r="I8" s="597" t="s">
        <v>41</v>
      </c>
      <c r="J8" s="515" t="s">
        <v>325</v>
      </c>
      <c r="K8" s="543" t="s">
        <v>43</v>
      </c>
      <c r="L8" s="494" t="s">
        <v>326</v>
      </c>
      <c r="M8" s="516">
        <v>1</v>
      </c>
      <c r="N8" s="591">
        <v>45327</v>
      </c>
      <c r="O8" s="591">
        <v>45657</v>
      </c>
      <c r="P8" s="494" t="s">
        <v>327</v>
      </c>
      <c r="Q8" s="592"/>
      <c r="R8" s="246" t="s">
        <v>362</v>
      </c>
      <c r="S8" s="243" t="s">
        <v>32</v>
      </c>
      <c r="T8" s="71">
        <v>0.3</v>
      </c>
      <c r="U8" s="72">
        <v>45327</v>
      </c>
      <c r="V8" s="73">
        <v>45350</v>
      </c>
      <c r="W8" s="12">
        <f t="shared" ref="W8:W16" si="0">V8-U8</f>
        <v>23</v>
      </c>
      <c r="X8" s="13"/>
      <c r="Y8" s="138">
        <f t="shared" ref="Y8:Y16" si="1">IF(X8="ejecutado",1,0)</f>
        <v>0</v>
      </c>
      <c r="Z8" s="14"/>
      <c r="AA8" s="15"/>
      <c r="AB8" s="16"/>
      <c r="AC8" s="16"/>
      <c r="AD8" s="16"/>
      <c r="AE8" s="16"/>
    </row>
    <row r="9" spans="1:31" ht="60" customHeight="1" x14ac:dyDescent="0.25">
      <c r="A9" s="599"/>
      <c r="B9" s="532"/>
      <c r="C9" s="532"/>
      <c r="D9" s="532"/>
      <c r="E9" s="577"/>
      <c r="F9" s="571"/>
      <c r="G9" s="517"/>
      <c r="H9" s="589"/>
      <c r="I9" s="513"/>
      <c r="J9" s="510"/>
      <c r="K9" s="532"/>
      <c r="L9" s="486"/>
      <c r="M9" s="517"/>
      <c r="N9" s="517"/>
      <c r="O9" s="517"/>
      <c r="P9" s="486"/>
      <c r="Q9" s="590"/>
      <c r="R9" s="148" t="s">
        <v>363</v>
      </c>
      <c r="S9" s="244" t="s">
        <v>32</v>
      </c>
      <c r="T9" s="30">
        <v>0.5</v>
      </c>
      <c r="U9" s="31">
        <v>45352</v>
      </c>
      <c r="V9" s="32">
        <v>45657</v>
      </c>
      <c r="W9" s="18">
        <f t="shared" si="0"/>
        <v>305</v>
      </c>
      <c r="X9" s="19"/>
      <c r="Y9" s="49">
        <f t="shared" si="1"/>
        <v>0</v>
      </c>
      <c r="Z9" s="20"/>
      <c r="AA9" s="21"/>
      <c r="AB9" s="16"/>
      <c r="AC9" s="16"/>
      <c r="AD9" s="16"/>
      <c r="AE9" s="16"/>
    </row>
    <row r="10" spans="1:31" ht="60" customHeight="1" thickBot="1" x14ac:dyDescent="0.3">
      <c r="A10" s="599"/>
      <c r="B10" s="532"/>
      <c r="C10" s="532"/>
      <c r="D10" s="532"/>
      <c r="E10" s="577"/>
      <c r="F10" s="571"/>
      <c r="G10" s="517"/>
      <c r="H10" s="589"/>
      <c r="I10" s="513"/>
      <c r="J10" s="510"/>
      <c r="K10" s="532"/>
      <c r="L10" s="486"/>
      <c r="M10" s="517"/>
      <c r="N10" s="517"/>
      <c r="O10" s="517"/>
      <c r="P10" s="486"/>
      <c r="Q10" s="590"/>
      <c r="R10" s="148" t="s">
        <v>361</v>
      </c>
      <c r="S10" s="244" t="s">
        <v>32</v>
      </c>
      <c r="T10" s="30">
        <v>0.2</v>
      </c>
      <c r="U10" s="31">
        <v>45327</v>
      </c>
      <c r="V10" s="32">
        <v>45657</v>
      </c>
      <c r="W10" s="18">
        <f t="shared" si="0"/>
        <v>330</v>
      </c>
      <c r="X10" s="19"/>
      <c r="Y10" s="49">
        <f t="shared" si="1"/>
        <v>0</v>
      </c>
      <c r="Z10" s="20"/>
      <c r="AA10" s="21"/>
      <c r="AB10" s="16"/>
      <c r="AC10" s="16"/>
      <c r="AD10" s="16"/>
      <c r="AE10" s="16"/>
    </row>
    <row r="11" spans="1:31" ht="15.75" customHeight="1" x14ac:dyDescent="0.25">
      <c r="A11" s="598"/>
      <c r="B11" s="601"/>
      <c r="C11" s="543"/>
      <c r="D11" s="543"/>
      <c r="E11" s="576"/>
      <c r="F11" s="570"/>
      <c r="G11" s="516"/>
      <c r="H11" s="595"/>
      <c r="I11" s="597"/>
      <c r="J11" s="515"/>
      <c r="K11" s="543"/>
      <c r="L11" s="494"/>
      <c r="M11" s="516"/>
      <c r="N11" s="591"/>
      <c r="O11" s="591"/>
      <c r="P11" s="494"/>
      <c r="Q11" s="592"/>
      <c r="R11" s="70"/>
      <c r="S11" s="14"/>
      <c r="T11" s="71"/>
      <c r="U11" s="72"/>
      <c r="V11" s="73"/>
      <c r="W11" s="12">
        <f t="shared" si="0"/>
        <v>0</v>
      </c>
      <c r="X11" s="13"/>
      <c r="Y11" s="14">
        <f t="shared" si="1"/>
        <v>0</v>
      </c>
      <c r="Z11" s="14"/>
      <c r="AA11" s="15"/>
    </row>
    <row r="12" spans="1:31" ht="15.75" customHeight="1" x14ac:dyDescent="0.25">
      <c r="A12" s="599"/>
      <c r="B12" s="602"/>
      <c r="C12" s="532"/>
      <c r="D12" s="532"/>
      <c r="E12" s="577"/>
      <c r="F12" s="571"/>
      <c r="G12" s="517"/>
      <c r="H12" s="589"/>
      <c r="I12" s="513"/>
      <c r="J12" s="510"/>
      <c r="K12" s="532"/>
      <c r="L12" s="486"/>
      <c r="M12" s="517"/>
      <c r="N12" s="517"/>
      <c r="O12" s="517"/>
      <c r="P12" s="486"/>
      <c r="Q12" s="590"/>
      <c r="R12" s="29"/>
      <c r="S12" s="20"/>
      <c r="T12" s="30"/>
      <c r="U12" s="31"/>
      <c r="V12" s="32"/>
      <c r="W12" s="18">
        <f t="shared" si="0"/>
        <v>0</v>
      </c>
      <c r="X12" s="19"/>
      <c r="Y12" s="20">
        <f t="shared" si="1"/>
        <v>0</v>
      </c>
      <c r="Z12" s="20"/>
      <c r="AA12" s="21"/>
    </row>
    <row r="13" spans="1:31" ht="15.75" customHeight="1" x14ac:dyDescent="0.25">
      <c r="A13" s="599"/>
      <c r="B13" s="602"/>
      <c r="C13" s="532"/>
      <c r="D13" s="532"/>
      <c r="E13" s="577"/>
      <c r="F13" s="571"/>
      <c r="G13" s="517"/>
      <c r="H13" s="589"/>
      <c r="I13" s="513"/>
      <c r="J13" s="510"/>
      <c r="K13" s="532"/>
      <c r="L13" s="486"/>
      <c r="M13" s="517"/>
      <c r="N13" s="517"/>
      <c r="O13" s="517"/>
      <c r="P13" s="486"/>
      <c r="Q13" s="590"/>
      <c r="R13" s="29"/>
      <c r="S13" s="20"/>
      <c r="T13" s="30"/>
      <c r="U13" s="31"/>
      <c r="V13" s="32"/>
      <c r="W13" s="18">
        <f t="shared" si="0"/>
        <v>0</v>
      </c>
      <c r="X13" s="19"/>
      <c r="Y13" s="20">
        <f t="shared" si="1"/>
        <v>0</v>
      </c>
      <c r="Z13" s="20"/>
      <c r="AA13" s="21"/>
    </row>
    <row r="14" spans="1:31" ht="15.75" customHeight="1" x14ac:dyDescent="0.25">
      <c r="A14" s="599"/>
      <c r="B14" s="602"/>
      <c r="C14" s="532"/>
      <c r="D14" s="532"/>
      <c r="E14" s="577"/>
      <c r="F14" s="571"/>
      <c r="G14" s="517"/>
      <c r="H14" s="589"/>
      <c r="I14" s="513"/>
      <c r="J14" s="510"/>
      <c r="K14" s="532"/>
      <c r="L14" s="486"/>
      <c r="M14" s="517"/>
      <c r="N14" s="517"/>
      <c r="O14" s="517"/>
      <c r="P14" s="486"/>
      <c r="Q14" s="590"/>
      <c r="R14" s="29"/>
      <c r="S14" s="20"/>
      <c r="T14" s="30"/>
      <c r="U14" s="31"/>
      <c r="V14" s="32"/>
      <c r="W14" s="18">
        <f t="shared" si="0"/>
        <v>0</v>
      </c>
      <c r="X14" s="19"/>
      <c r="Y14" s="20">
        <f t="shared" si="1"/>
        <v>0</v>
      </c>
      <c r="Z14" s="20"/>
      <c r="AA14" s="21"/>
    </row>
    <row r="15" spans="1:31" ht="15.75" customHeight="1" x14ac:dyDescent="0.25">
      <c r="A15" s="599"/>
      <c r="B15" s="602"/>
      <c r="C15" s="532"/>
      <c r="D15" s="532"/>
      <c r="E15" s="577"/>
      <c r="F15" s="571"/>
      <c r="G15" s="517"/>
      <c r="H15" s="589"/>
      <c r="I15" s="513"/>
      <c r="J15" s="593"/>
      <c r="K15" s="485"/>
      <c r="L15" s="486"/>
      <c r="M15" s="517"/>
      <c r="N15" s="517"/>
      <c r="O15" s="517"/>
      <c r="P15" s="486"/>
      <c r="Q15" s="590"/>
      <c r="R15" s="33"/>
      <c r="S15" s="20"/>
      <c r="T15" s="30"/>
      <c r="U15" s="31"/>
      <c r="V15" s="32"/>
      <c r="W15" s="18">
        <f t="shared" si="0"/>
        <v>0</v>
      </c>
      <c r="X15" s="19"/>
      <c r="Y15" s="20">
        <f t="shared" si="1"/>
        <v>0</v>
      </c>
      <c r="Z15" s="20"/>
      <c r="AA15" s="21"/>
    </row>
    <row r="16" spans="1:31" ht="15.75" customHeight="1" x14ac:dyDescent="0.25">
      <c r="A16" s="599"/>
      <c r="B16" s="602"/>
      <c r="C16" s="532"/>
      <c r="D16" s="532"/>
      <c r="E16" s="577"/>
      <c r="F16" s="571"/>
      <c r="G16" s="517"/>
      <c r="H16" s="589"/>
      <c r="I16" s="513"/>
      <c r="J16" s="509"/>
      <c r="K16" s="487"/>
      <c r="L16" s="486"/>
      <c r="M16" s="594"/>
      <c r="N16" s="589"/>
      <c r="O16" s="589"/>
      <c r="P16" s="589"/>
      <c r="Q16" s="590"/>
      <c r="R16" s="29"/>
      <c r="S16" s="20"/>
      <c r="T16" s="20"/>
      <c r="U16" s="20"/>
      <c r="V16" s="21"/>
      <c r="W16" s="18">
        <f t="shared" si="0"/>
        <v>0</v>
      </c>
      <c r="X16" s="19"/>
      <c r="Y16" s="20">
        <f t="shared" si="1"/>
        <v>0</v>
      </c>
      <c r="Z16" s="20"/>
      <c r="AA16" s="21"/>
    </row>
    <row r="17" spans="1:27" ht="15.75" customHeight="1" x14ac:dyDescent="0.25">
      <c r="A17" s="599"/>
      <c r="B17" s="602"/>
      <c r="C17" s="532"/>
      <c r="D17" s="532"/>
      <c r="E17" s="577"/>
      <c r="F17" s="571"/>
      <c r="G17" s="517"/>
      <c r="H17" s="589"/>
      <c r="I17" s="513"/>
      <c r="J17" s="510"/>
      <c r="K17" s="532"/>
      <c r="L17" s="486"/>
      <c r="M17" s="594"/>
      <c r="N17" s="589"/>
      <c r="O17" s="589"/>
      <c r="P17" s="589"/>
      <c r="Q17" s="590"/>
      <c r="R17" s="29"/>
      <c r="S17" s="20"/>
      <c r="T17" s="20"/>
      <c r="U17" s="20"/>
      <c r="V17" s="21"/>
      <c r="W17" s="18"/>
      <c r="X17" s="19"/>
      <c r="Y17" s="20"/>
      <c r="Z17" s="20"/>
      <c r="AA17" s="21"/>
    </row>
    <row r="18" spans="1:27" ht="15.75" customHeight="1" x14ac:dyDescent="0.25">
      <c r="A18" s="599"/>
      <c r="B18" s="602"/>
      <c r="C18" s="532"/>
      <c r="D18" s="532"/>
      <c r="E18" s="577"/>
      <c r="F18" s="571"/>
      <c r="G18" s="517"/>
      <c r="H18" s="589"/>
      <c r="I18" s="513"/>
      <c r="J18" s="510"/>
      <c r="K18" s="532"/>
      <c r="L18" s="486"/>
      <c r="M18" s="517"/>
      <c r="N18" s="589"/>
      <c r="O18" s="589"/>
      <c r="P18" s="589"/>
      <c r="Q18" s="590"/>
      <c r="R18" s="29"/>
      <c r="S18" s="20"/>
      <c r="T18" s="20"/>
      <c r="U18" s="20"/>
      <c r="V18" s="21"/>
      <c r="W18" s="18">
        <f t="shared" ref="W18:W30" si="2">V18-U18</f>
        <v>0</v>
      </c>
      <c r="X18" s="19"/>
      <c r="Y18" s="20">
        <f t="shared" ref="Y18:Y30" si="3">IF(X18="ejecutado",1,0)</f>
        <v>0</v>
      </c>
      <c r="Z18" s="20"/>
      <c r="AA18" s="21"/>
    </row>
    <row r="19" spans="1:27" ht="15.75" customHeight="1" x14ac:dyDescent="0.25">
      <c r="A19" s="599"/>
      <c r="B19" s="602"/>
      <c r="C19" s="532"/>
      <c r="D19" s="532"/>
      <c r="E19" s="577"/>
      <c r="F19" s="571"/>
      <c r="G19" s="517"/>
      <c r="H19" s="589"/>
      <c r="I19" s="513"/>
      <c r="J19" s="510"/>
      <c r="K19" s="532"/>
      <c r="L19" s="486"/>
      <c r="M19" s="517"/>
      <c r="N19" s="589"/>
      <c r="O19" s="589"/>
      <c r="P19" s="589"/>
      <c r="Q19" s="590"/>
      <c r="R19" s="33"/>
      <c r="S19" s="20"/>
      <c r="T19" s="20"/>
      <c r="U19" s="20"/>
      <c r="V19" s="21"/>
      <c r="W19" s="18">
        <f t="shared" si="2"/>
        <v>0</v>
      </c>
      <c r="X19" s="19"/>
      <c r="Y19" s="20">
        <f t="shared" si="3"/>
        <v>0</v>
      </c>
      <c r="Z19" s="20"/>
      <c r="AA19" s="21"/>
    </row>
    <row r="20" spans="1:27" ht="15.75" customHeight="1" x14ac:dyDescent="0.25">
      <c r="A20" s="599"/>
      <c r="B20" s="602"/>
      <c r="C20" s="532"/>
      <c r="D20" s="532"/>
      <c r="E20" s="577"/>
      <c r="F20" s="571"/>
      <c r="G20" s="517"/>
      <c r="H20" s="589"/>
      <c r="I20" s="513"/>
      <c r="J20" s="510"/>
      <c r="K20" s="532"/>
      <c r="L20" s="486"/>
      <c r="M20" s="517"/>
      <c r="N20" s="589"/>
      <c r="O20" s="589"/>
      <c r="P20" s="589"/>
      <c r="Q20" s="590"/>
      <c r="R20" s="33"/>
      <c r="S20" s="20"/>
      <c r="T20" s="20"/>
      <c r="U20" s="20"/>
      <c r="V20" s="21"/>
      <c r="W20" s="18">
        <f t="shared" si="2"/>
        <v>0</v>
      </c>
      <c r="X20" s="19"/>
      <c r="Y20" s="20">
        <f t="shared" si="3"/>
        <v>0</v>
      </c>
      <c r="Z20" s="20"/>
      <c r="AA20" s="21"/>
    </row>
    <row r="21" spans="1:27" ht="15.75" customHeight="1" x14ac:dyDescent="0.25">
      <c r="A21" s="599"/>
      <c r="B21" s="602"/>
      <c r="C21" s="532"/>
      <c r="D21" s="532"/>
      <c r="E21" s="577"/>
      <c r="F21" s="571"/>
      <c r="G21" s="517"/>
      <c r="H21" s="589"/>
      <c r="I21" s="513"/>
      <c r="J21" s="510"/>
      <c r="K21" s="532"/>
      <c r="L21" s="486"/>
      <c r="M21" s="517"/>
      <c r="N21" s="589"/>
      <c r="O21" s="589"/>
      <c r="P21" s="589"/>
      <c r="Q21" s="590"/>
      <c r="R21" s="33"/>
      <c r="S21" s="20"/>
      <c r="T21" s="20"/>
      <c r="U21" s="20"/>
      <c r="V21" s="21"/>
      <c r="W21" s="18">
        <f t="shared" si="2"/>
        <v>0</v>
      </c>
      <c r="X21" s="19"/>
      <c r="Y21" s="20">
        <f t="shared" si="3"/>
        <v>0</v>
      </c>
      <c r="Z21" s="20"/>
      <c r="AA21" s="21"/>
    </row>
    <row r="22" spans="1:27" ht="15.75" customHeight="1" x14ac:dyDescent="0.25">
      <c r="A22" s="599"/>
      <c r="B22" s="602"/>
      <c r="C22" s="532"/>
      <c r="D22" s="532"/>
      <c r="E22" s="577"/>
      <c r="F22" s="571"/>
      <c r="G22" s="517"/>
      <c r="H22" s="589"/>
      <c r="I22" s="513"/>
      <c r="J22" s="510"/>
      <c r="K22" s="532"/>
      <c r="L22" s="486"/>
      <c r="M22" s="517"/>
      <c r="N22" s="589"/>
      <c r="O22" s="589"/>
      <c r="P22" s="589"/>
      <c r="Q22" s="590"/>
      <c r="R22" s="33"/>
      <c r="S22" s="20"/>
      <c r="T22" s="20"/>
      <c r="U22" s="20"/>
      <c r="V22" s="21"/>
      <c r="W22" s="18">
        <f t="shared" si="2"/>
        <v>0</v>
      </c>
      <c r="X22" s="19"/>
      <c r="Y22" s="20">
        <f t="shared" si="3"/>
        <v>0</v>
      </c>
      <c r="Z22" s="20"/>
      <c r="AA22" s="21"/>
    </row>
    <row r="23" spans="1:27" ht="15.75" customHeight="1" x14ac:dyDescent="0.25">
      <c r="A23" s="599"/>
      <c r="B23" s="602"/>
      <c r="C23" s="532"/>
      <c r="D23" s="532"/>
      <c r="E23" s="577"/>
      <c r="F23" s="571"/>
      <c r="G23" s="517"/>
      <c r="H23" s="589"/>
      <c r="I23" s="513"/>
      <c r="J23" s="510"/>
      <c r="K23" s="532"/>
      <c r="L23" s="486"/>
      <c r="M23" s="517"/>
      <c r="N23" s="589"/>
      <c r="O23" s="589"/>
      <c r="P23" s="589"/>
      <c r="Q23" s="590"/>
      <c r="R23" s="33"/>
      <c r="S23" s="20"/>
      <c r="T23" s="20"/>
      <c r="U23" s="20"/>
      <c r="V23" s="21"/>
      <c r="W23" s="18">
        <f t="shared" si="2"/>
        <v>0</v>
      </c>
      <c r="X23" s="19"/>
      <c r="Y23" s="20">
        <f t="shared" si="3"/>
        <v>0</v>
      </c>
      <c r="Z23" s="20"/>
      <c r="AA23" s="21"/>
    </row>
    <row r="24" spans="1:27" ht="15.75" customHeight="1" thickBot="1" x14ac:dyDescent="0.3">
      <c r="A24" s="600"/>
      <c r="B24" s="603"/>
      <c r="C24" s="533"/>
      <c r="D24" s="533"/>
      <c r="E24" s="578"/>
      <c r="F24" s="572"/>
      <c r="G24" s="539"/>
      <c r="H24" s="596"/>
      <c r="I24" s="514"/>
      <c r="J24" s="593"/>
      <c r="K24" s="485"/>
      <c r="L24" s="486"/>
      <c r="M24" s="517"/>
      <c r="N24" s="589"/>
      <c r="O24" s="589"/>
      <c r="P24" s="589"/>
      <c r="Q24" s="590"/>
      <c r="R24" s="33"/>
      <c r="S24" s="20"/>
      <c r="T24" s="20"/>
      <c r="U24" s="20"/>
      <c r="V24" s="21"/>
      <c r="W24" s="18">
        <f t="shared" si="2"/>
        <v>0</v>
      </c>
      <c r="X24" s="19"/>
      <c r="Y24" s="20">
        <f t="shared" si="3"/>
        <v>0</v>
      </c>
      <c r="Z24" s="20"/>
      <c r="AA24" s="21"/>
    </row>
    <row r="25" spans="1:27" ht="15.75" customHeight="1" x14ac:dyDescent="0.25">
      <c r="A25" s="598"/>
      <c r="B25" s="601"/>
      <c r="C25" s="543"/>
      <c r="D25" s="543"/>
      <c r="E25" s="576"/>
      <c r="F25" s="570"/>
      <c r="G25" s="516"/>
      <c r="H25" s="595"/>
      <c r="I25" s="597"/>
      <c r="J25" s="515"/>
      <c r="K25" s="543"/>
      <c r="L25" s="494"/>
      <c r="M25" s="516"/>
      <c r="N25" s="591"/>
      <c r="O25" s="591"/>
      <c r="P25" s="494"/>
      <c r="Q25" s="592"/>
      <c r="R25" s="70"/>
      <c r="S25" s="14"/>
      <c r="T25" s="71"/>
      <c r="U25" s="72"/>
      <c r="V25" s="73"/>
      <c r="W25" s="12">
        <f t="shared" si="2"/>
        <v>0</v>
      </c>
      <c r="X25" s="13"/>
      <c r="Y25" s="14">
        <f t="shared" si="3"/>
        <v>0</v>
      </c>
      <c r="Z25" s="14"/>
      <c r="AA25" s="15"/>
    </row>
    <row r="26" spans="1:27" ht="15.75" customHeight="1" x14ac:dyDescent="0.25">
      <c r="A26" s="599"/>
      <c r="B26" s="602"/>
      <c r="C26" s="532"/>
      <c r="D26" s="532"/>
      <c r="E26" s="577"/>
      <c r="F26" s="571"/>
      <c r="G26" s="517"/>
      <c r="H26" s="589"/>
      <c r="I26" s="513"/>
      <c r="J26" s="510"/>
      <c r="K26" s="532"/>
      <c r="L26" s="486"/>
      <c r="M26" s="517"/>
      <c r="N26" s="517"/>
      <c r="O26" s="517"/>
      <c r="P26" s="486"/>
      <c r="Q26" s="590"/>
      <c r="R26" s="29"/>
      <c r="S26" s="20"/>
      <c r="T26" s="30"/>
      <c r="U26" s="31"/>
      <c r="V26" s="32"/>
      <c r="W26" s="18">
        <f t="shared" si="2"/>
        <v>0</v>
      </c>
      <c r="X26" s="19"/>
      <c r="Y26" s="20">
        <f t="shared" si="3"/>
        <v>0</v>
      </c>
      <c r="Z26" s="20"/>
      <c r="AA26" s="21"/>
    </row>
    <row r="27" spans="1:27" ht="15.75" customHeight="1" x14ac:dyDescent="0.25">
      <c r="A27" s="599"/>
      <c r="B27" s="602"/>
      <c r="C27" s="532"/>
      <c r="D27" s="532"/>
      <c r="E27" s="577"/>
      <c r="F27" s="571"/>
      <c r="G27" s="517"/>
      <c r="H27" s="589"/>
      <c r="I27" s="513"/>
      <c r="J27" s="510"/>
      <c r="K27" s="532"/>
      <c r="L27" s="486"/>
      <c r="M27" s="517"/>
      <c r="N27" s="517"/>
      <c r="O27" s="517"/>
      <c r="P27" s="486"/>
      <c r="Q27" s="590"/>
      <c r="R27" s="29"/>
      <c r="S27" s="20"/>
      <c r="T27" s="30"/>
      <c r="U27" s="31"/>
      <c r="V27" s="32"/>
      <c r="W27" s="18">
        <f t="shared" si="2"/>
        <v>0</v>
      </c>
      <c r="X27" s="19"/>
      <c r="Y27" s="20">
        <f t="shared" si="3"/>
        <v>0</v>
      </c>
      <c r="Z27" s="20"/>
      <c r="AA27" s="21"/>
    </row>
    <row r="28" spans="1:27" ht="15.75" customHeight="1" x14ac:dyDescent="0.25">
      <c r="A28" s="599"/>
      <c r="B28" s="602"/>
      <c r="C28" s="532"/>
      <c r="D28" s="532"/>
      <c r="E28" s="577"/>
      <c r="F28" s="571"/>
      <c r="G28" s="517"/>
      <c r="H28" s="589"/>
      <c r="I28" s="513"/>
      <c r="J28" s="510"/>
      <c r="K28" s="532"/>
      <c r="L28" s="486"/>
      <c r="M28" s="517"/>
      <c r="N28" s="517"/>
      <c r="O28" s="517"/>
      <c r="P28" s="486"/>
      <c r="Q28" s="590"/>
      <c r="R28" s="29"/>
      <c r="S28" s="20"/>
      <c r="T28" s="30"/>
      <c r="U28" s="31"/>
      <c r="V28" s="32"/>
      <c r="W28" s="18">
        <f t="shared" si="2"/>
        <v>0</v>
      </c>
      <c r="X28" s="19"/>
      <c r="Y28" s="20">
        <f t="shared" si="3"/>
        <v>0</v>
      </c>
      <c r="Z28" s="20"/>
      <c r="AA28" s="21"/>
    </row>
    <row r="29" spans="1:27" ht="15.75" customHeight="1" x14ac:dyDescent="0.25">
      <c r="A29" s="599"/>
      <c r="B29" s="602"/>
      <c r="C29" s="532"/>
      <c r="D29" s="532"/>
      <c r="E29" s="577"/>
      <c r="F29" s="571"/>
      <c r="G29" s="517"/>
      <c r="H29" s="589"/>
      <c r="I29" s="513"/>
      <c r="J29" s="593"/>
      <c r="K29" s="485"/>
      <c r="L29" s="486"/>
      <c r="M29" s="517"/>
      <c r="N29" s="517"/>
      <c r="O29" s="517"/>
      <c r="P29" s="486"/>
      <c r="Q29" s="590"/>
      <c r="R29" s="33"/>
      <c r="S29" s="20"/>
      <c r="T29" s="30"/>
      <c r="U29" s="31"/>
      <c r="V29" s="32"/>
      <c r="W29" s="18">
        <f t="shared" si="2"/>
        <v>0</v>
      </c>
      <c r="X29" s="19"/>
      <c r="Y29" s="20">
        <f t="shared" si="3"/>
        <v>0</v>
      </c>
      <c r="Z29" s="20"/>
      <c r="AA29" s="21"/>
    </row>
    <row r="30" spans="1:27" ht="15.75" customHeight="1" x14ac:dyDescent="0.25">
      <c r="A30" s="599"/>
      <c r="B30" s="602"/>
      <c r="C30" s="532"/>
      <c r="D30" s="532"/>
      <c r="E30" s="577"/>
      <c r="F30" s="571"/>
      <c r="G30" s="517"/>
      <c r="H30" s="589"/>
      <c r="I30" s="513"/>
      <c r="J30" s="509"/>
      <c r="K30" s="487"/>
      <c r="L30" s="486"/>
      <c r="M30" s="594"/>
      <c r="N30" s="589"/>
      <c r="O30" s="589"/>
      <c r="P30" s="589"/>
      <c r="Q30" s="590"/>
      <c r="R30" s="29"/>
      <c r="S30" s="20"/>
      <c r="T30" s="20"/>
      <c r="U30" s="20"/>
      <c r="V30" s="21"/>
      <c r="W30" s="18">
        <f t="shared" si="2"/>
        <v>0</v>
      </c>
      <c r="X30" s="19"/>
      <c r="Y30" s="20">
        <f t="shared" si="3"/>
        <v>0</v>
      </c>
      <c r="Z30" s="20"/>
      <c r="AA30" s="21"/>
    </row>
    <row r="31" spans="1:27" ht="15.75" customHeight="1" x14ac:dyDescent="0.25">
      <c r="A31" s="599"/>
      <c r="B31" s="602"/>
      <c r="C31" s="532"/>
      <c r="D31" s="532"/>
      <c r="E31" s="577"/>
      <c r="F31" s="571"/>
      <c r="G31" s="517"/>
      <c r="H31" s="589"/>
      <c r="I31" s="513"/>
      <c r="J31" s="510"/>
      <c r="K31" s="532"/>
      <c r="L31" s="486"/>
      <c r="M31" s="594"/>
      <c r="N31" s="589"/>
      <c r="O31" s="589"/>
      <c r="P31" s="589"/>
      <c r="Q31" s="590"/>
      <c r="R31" s="29"/>
      <c r="S31" s="20"/>
      <c r="T31" s="20"/>
      <c r="U31" s="20"/>
      <c r="V31" s="21"/>
      <c r="W31" s="18"/>
      <c r="X31" s="19"/>
      <c r="Y31" s="20"/>
      <c r="Z31" s="20"/>
      <c r="AA31" s="21"/>
    </row>
    <row r="32" spans="1:27" ht="15.75" customHeight="1" x14ac:dyDescent="0.25">
      <c r="A32" s="599"/>
      <c r="B32" s="602"/>
      <c r="C32" s="532"/>
      <c r="D32" s="532"/>
      <c r="E32" s="577"/>
      <c r="F32" s="571"/>
      <c r="G32" s="517"/>
      <c r="H32" s="589"/>
      <c r="I32" s="513"/>
      <c r="J32" s="510"/>
      <c r="K32" s="532"/>
      <c r="L32" s="486"/>
      <c r="M32" s="517"/>
      <c r="N32" s="589"/>
      <c r="O32" s="589"/>
      <c r="P32" s="589"/>
      <c r="Q32" s="590"/>
      <c r="R32" s="29"/>
      <c r="S32" s="20"/>
      <c r="T32" s="20"/>
      <c r="U32" s="20"/>
      <c r="V32" s="21"/>
      <c r="W32" s="18">
        <f t="shared" ref="W32:W44" si="4">V32-U32</f>
        <v>0</v>
      </c>
      <c r="X32" s="19"/>
      <c r="Y32" s="20">
        <f t="shared" ref="Y32:Y44" si="5">IF(X32="ejecutado",1,0)</f>
        <v>0</v>
      </c>
      <c r="Z32" s="20"/>
      <c r="AA32" s="21"/>
    </row>
    <row r="33" spans="1:27" ht="15.75" customHeight="1" x14ac:dyDescent="0.25">
      <c r="A33" s="599"/>
      <c r="B33" s="602"/>
      <c r="C33" s="532"/>
      <c r="D33" s="532"/>
      <c r="E33" s="577"/>
      <c r="F33" s="571"/>
      <c r="G33" s="517"/>
      <c r="H33" s="589"/>
      <c r="I33" s="513"/>
      <c r="J33" s="510"/>
      <c r="K33" s="532"/>
      <c r="L33" s="486"/>
      <c r="M33" s="517"/>
      <c r="N33" s="589"/>
      <c r="O33" s="589"/>
      <c r="P33" s="589"/>
      <c r="Q33" s="590"/>
      <c r="R33" s="33"/>
      <c r="S33" s="20"/>
      <c r="T33" s="20"/>
      <c r="U33" s="20"/>
      <c r="V33" s="21"/>
      <c r="W33" s="18">
        <f t="shared" si="4"/>
        <v>0</v>
      </c>
      <c r="X33" s="19"/>
      <c r="Y33" s="20">
        <f t="shared" si="5"/>
        <v>0</v>
      </c>
      <c r="Z33" s="20"/>
      <c r="AA33" s="21"/>
    </row>
    <row r="34" spans="1:27" ht="15.75" customHeight="1" x14ac:dyDescent="0.25">
      <c r="A34" s="599"/>
      <c r="B34" s="602"/>
      <c r="C34" s="532"/>
      <c r="D34" s="532"/>
      <c r="E34" s="577"/>
      <c r="F34" s="571"/>
      <c r="G34" s="517"/>
      <c r="H34" s="589"/>
      <c r="I34" s="513"/>
      <c r="J34" s="510"/>
      <c r="K34" s="532"/>
      <c r="L34" s="486"/>
      <c r="M34" s="517"/>
      <c r="N34" s="589"/>
      <c r="O34" s="589"/>
      <c r="P34" s="589"/>
      <c r="Q34" s="590"/>
      <c r="R34" s="33"/>
      <c r="S34" s="20"/>
      <c r="T34" s="20"/>
      <c r="U34" s="20"/>
      <c r="V34" s="21"/>
      <c r="W34" s="18">
        <f t="shared" si="4"/>
        <v>0</v>
      </c>
      <c r="X34" s="19"/>
      <c r="Y34" s="20">
        <f t="shared" si="5"/>
        <v>0</v>
      </c>
      <c r="Z34" s="20"/>
      <c r="AA34" s="21"/>
    </row>
    <row r="35" spans="1:27" ht="15.75" customHeight="1" x14ac:dyDescent="0.25">
      <c r="A35" s="599"/>
      <c r="B35" s="602"/>
      <c r="C35" s="532"/>
      <c r="D35" s="532"/>
      <c r="E35" s="577"/>
      <c r="F35" s="571"/>
      <c r="G35" s="517"/>
      <c r="H35" s="589"/>
      <c r="I35" s="513"/>
      <c r="J35" s="510"/>
      <c r="K35" s="532"/>
      <c r="L35" s="486"/>
      <c r="M35" s="517"/>
      <c r="N35" s="589"/>
      <c r="O35" s="589"/>
      <c r="P35" s="589"/>
      <c r="Q35" s="590"/>
      <c r="R35" s="33"/>
      <c r="S35" s="20"/>
      <c r="T35" s="20"/>
      <c r="U35" s="20"/>
      <c r="V35" s="21"/>
      <c r="W35" s="18">
        <f t="shared" si="4"/>
        <v>0</v>
      </c>
      <c r="X35" s="19"/>
      <c r="Y35" s="20">
        <f t="shared" si="5"/>
        <v>0</v>
      </c>
      <c r="Z35" s="20"/>
      <c r="AA35" s="21"/>
    </row>
    <row r="36" spans="1:27" ht="15.75" customHeight="1" x14ac:dyDescent="0.25">
      <c r="A36" s="599"/>
      <c r="B36" s="602"/>
      <c r="C36" s="532"/>
      <c r="D36" s="532"/>
      <c r="E36" s="577"/>
      <c r="F36" s="571"/>
      <c r="G36" s="517"/>
      <c r="H36" s="589"/>
      <c r="I36" s="513"/>
      <c r="J36" s="510"/>
      <c r="K36" s="532"/>
      <c r="L36" s="486"/>
      <c r="M36" s="517"/>
      <c r="N36" s="589"/>
      <c r="O36" s="589"/>
      <c r="P36" s="589"/>
      <c r="Q36" s="590"/>
      <c r="R36" s="33"/>
      <c r="S36" s="20"/>
      <c r="T36" s="20"/>
      <c r="U36" s="20"/>
      <c r="V36" s="21"/>
      <c r="W36" s="18">
        <f t="shared" si="4"/>
        <v>0</v>
      </c>
      <c r="X36" s="19"/>
      <c r="Y36" s="20">
        <f t="shared" si="5"/>
        <v>0</v>
      </c>
      <c r="Z36" s="20"/>
      <c r="AA36" s="21"/>
    </row>
    <row r="37" spans="1:27" ht="15.75" customHeight="1" x14ac:dyDescent="0.25">
      <c r="A37" s="599"/>
      <c r="B37" s="602"/>
      <c r="C37" s="532"/>
      <c r="D37" s="532"/>
      <c r="E37" s="577"/>
      <c r="F37" s="571"/>
      <c r="G37" s="517"/>
      <c r="H37" s="589"/>
      <c r="I37" s="513"/>
      <c r="J37" s="510"/>
      <c r="K37" s="532"/>
      <c r="L37" s="486"/>
      <c r="M37" s="517"/>
      <c r="N37" s="589"/>
      <c r="O37" s="589"/>
      <c r="P37" s="589"/>
      <c r="Q37" s="590"/>
      <c r="R37" s="33"/>
      <c r="S37" s="20"/>
      <c r="T37" s="20"/>
      <c r="U37" s="20"/>
      <c r="V37" s="21"/>
      <c r="W37" s="18">
        <f t="shared" si="4"/>
        <v>0</v>
      </c>
      <c r="X37" s="19"/>
      <c r="Y37" s="20">
        <f t="shared" si="5"/>
        <v>0</v>
      </c>
      <c r="Z37" s="20"/>
      <c r="AA37" s="21"/>
    </row>
    <row r="38" spans="1:27" ht="15.75" customHeight="1" thickBot="1" x14ac:dyDescent="0.3">
      <c r="A38" s="600"/>
      <c r="B38" s="603"/>
      <c r="C38" s="533"/>
      <c r="D38" s="533"/>
      <c r="E38" s="578"/>
      <c r="F38" s="572"/>
      <c r="G38" s="539"/>
      <c r="H38" s="596"/>
      <c r="I38" s="514"/>
      <c r="J38" s="593"/>
      <c r="K38" s="485"/>
      <c r="L38" s="486"/>
      <c r="M38" s="517"/>
      <c r="N38" s="589"/>
      <c r="O38" s="589"/>
      <c r="P38" s="589"/>
      <c r="Q38" s="590"/>
      <c r="R38" s="33"/>
      <c r="S38" s="20"/>
      <c r="T38" s="20"/>
      <c r="U38" s="20"/>
      <c r="V38" s="21"/>
      <c r="W38" s="18">
        <f t="shared" si="4"/>
        <v>0</v>
      </c>
      <c r="X38" s="19"/>
      <c r="Y38" s="20">
        <f t="shared" si="5"/>
        <v>0</v>
      </c>
      <c r="Z38" s="20"/>
      <c r="AA38" s="21"/>
    </row>
    <row r="39" spans="1:27" ht="15.75" customHeight="1" x14ac:dyDescent="0.25">
      <c r="A39" s="598"/>
      <c r="B39" s="601"/>
      <c r="C39" s="543"/>
      <c r="D39" s="543"/>
      <c r="E39" s="576"/>
      <c r="F39" s="570"/>
      <c r="G39" s="516"/>
      <c r="H39" s="595"/>
      <c r="I39" s="597"/>
      <c r="J39" s="515"/>
      <c r="K39" s="543"/>
      <c r="L39" s="494"/>
      <c r="M39" s="516"/>
      <c r="N39" s="591"/>
      <c r="O39" s="591"/>
      <c r="P39" s="494"/>
      <c r="Q39" s="592"/>
      <c r="R39" s="70"/>
      <c r="S39" s="14"/>
      <c r="T39" s="71"/>
      <c r="U39" s="72"/>
      <c r="V39" s="73"/>
      <c r="W39" s="12">
        <f t="shared" si="4"/>
        <v>0</v>
      </c>
      <c r="X39" s="13"/>
      <c r="Y39" s="14">
        <f t="shared" si="5"/>
        <v>0</v>
      </c>
      <c r="Z39" s="14"/>
      <c r="AA39" s="15"/>
    </row>
    <row r="40" spans="1:27" ht="15.75" customHeight="1" x14ac:dyDescent="0.25">
      <c r="A40" s="599"/>
      <c r="B40" s="602"/>
      <c r="C40" s="532"/>
      <c r="D40" s="532"/>
      <c r="E40" s="577"/>
      <c r="F40" s="571"/>
      <c r="G40" s="517"/>
      <c r="H40" s="589"/>
      <c r="I40" s="513"/>
      <c r="J40" s="510"/>
      <c r="K40" s="532"/>
      <c r="L40" s="486"/>
      <c r="M40" s="517"/>
      <c r="N40" s="517"/>
      <c r="O40" s="517"/>
      <c r="P40" s="486"/>
      <c r="Q40" s="590"/>
      <c r="R40" s="29"/>
      <c r="S40" s="20"/>
      <c r="T40" s="30"/>
      <c r="U40" s="31"/>
      <c r="V40" s="32"/>
      <c r="W40" s="18">
        <f t="shared" si="4"/>
        <v>0</v>
      </c>
      <c r="X40" s="19"/>
      <c r="Y40" s="20">
        <f t="shared" si="5"/>
        <v>0</v>
      </c>
      <c r="Z40" s="20"/>
      <c r="AA40" s="21"/>
    </row>
    <row r="41" spans="1:27" ht="15.75" customHeight="1" x14ac:dyDescent="0.25">
      <c r="A41" s="599"/>
      <c r="B41" s="602"/>
      <c r="C41" s="532"/>
      <c r="D41" s="532"/>
      <c r="E41" s="577"/>
      <c r="F41" s="571"/>
      <c r="G41" s="517"/>
      <c r="H41" s="589"/>
      <c r="I41" s="513"/>
      <c r="J41" s="510"/>
      <c r="K41" s="532"/>
      <c r="L41" s="486"/>
      <c r="M41" s="517"/>
      <c r="N41" s="517"/>
      <c r="O41" s="517"/>
      <c r="P41" s="486"/>
      <c r="Q41" s="590"/>
      <c r="R41" s="29"/>
      <c r="S41" s="20"/>
      <c r="T41" s="30"/>
      <c r="U41" s="31"/>
      <c r="V41" s="32"/>
      <c r="W41" s="18">
        <f t="shared" si="4"/>
        <v>0</v>
      </c>
      <c r="X41" s="19"/>
      <c r="Y41" s="20">
        <f t="shared" si="5"/>
        <v>0</v>
      </c>
      <c r="Z41" s="20"/>
      <c r="AA41" s="21"/>
    </row>
    <row r="42" spans="1:27" ht="15.75" customHeight="1" x14ac:dyDescent="0.25">
      <c r="A42" s="599"/>
      <c r="B42" s="602"/>
      <c r="C42" s="532"/>
      <c r="D42" s="532"/>
      <c r="E42" s="577"/>
      <c r="F42" s="571"/>
      <c r="G42" s="517"/>
      <c r="H42" s="589"/>
      <c r="I42" s="513"/>
      <c r="J42" s="510"/>
      <c r="K42" s="532"/>
      <c r="L42" s="486"/>
      <c r="M42" s="517"/>
      <c r="N42" s="517"/>
      <c r="O42" s="517"/>
      <c r="P42" s="486"/>
      <c r="Q42" s="590"/>
      <c r="R42" s="29"/>
      <c r="S42" s="20"/>
      <c r="T42" s="30"/>
      <c r="U42" s="31"/>
      <c r="V42" s="32"/>
      <c r="W42" s="18">
        <f t="shared" si="4"/>
        <v>0</v>
      </c>
      <c r="X42" s="19"/>
      <c r="Y42" s="20">
        <f t="shared" si="5"/>
        <v>0</v>
      </c>
      <c r="Z42" s="20"/>
      <c r="AA42" s="21"/>
    </row>
    <row r="43" spans="1:27" ht="15.75" customHeight="1" x14ac:dyDescent="0.25">
      <c r="A43" s="599"/>
      <c r="B43" s="602"/>
      <c r="C43" s="532"/>
      <c r="D43" s="532"/>
      <c r="E43" s="577"/>
      <c r="F43" s="571"/>
      <c r="G43" s="517"/>
      <c r="H43" s="589"/>
      <c r="I43" s="513"/>
      <c r="J43" s="593"/>
      <c r="K43" s="485"/>
      <c r="L43" s="486"/>
      <c r="M43" s="517"/>
      <c r="N43" s="517"/>
      <c r="O43" s="517"/>
      <c r="P43" s="486"/>
      <c r="Q43" s="590"/>
      <c r="R43" s="33"/>
      <c r="S43" s="20"/>
      <c r="T43" s="30"/>
      <c r="U43" s="31"/>
      <c r="V43" s="32"/>
      <c r="W43" s="18">
        <f t="shared" si="4"/>
        <v>0</v>
      </c>
      <c r="X43" s="19"/>
      <c r="Y43" s="20">
        <f t="shared" si="5"/>
        <v>0</v>
      </c>
      <c r="Z43" s="20"/>
      <c r="AA43" s="21"/>
    </row>
    <row r="44" spans="1:27" ht="15.75" customHeight="1" x14ac:dyDescent="0.25">
      <c r="A44" s="599"/>
      <c r="B44" s="602"/>
      <c r="C44" s="532"/>
      <c r="D44" s="532"/>
      <c r="E44" s="577"/>
      <c r="F44" s="571"/>
      <c r="G44" s="517"/>
      <c r="H44" s="589"/>
      <c r="I44" s="513"/>
      <c r="J44" s="509"/>
      <c r="K44" s="487"/>
      <c r="L44" s="486"/>
      <c r="M44" s="594"/>
      <c r="N44" s="589"/>
      <c r="O44" s="589"/>
      <c r="P44" s="589"/>
      <c r="Q44" s="590"/>
      <c r="R44" s="29"/>
      <c r="S44" s="20"/>
      <c r="T44" s="20"/>
      <c r="U44" s="20"/>
      <c r="V44" s="21"/>
      <c r="W44" s="18">
        <f t="shared" si="4"/>
        <v>0</v>
      </c>
      <c r="X44" s="19"/>
      <c r="Y44" s="20">
        <f t="shared" si="5"/>
        <v>0</v>
      </c>
      <c r="Z44" s="20"/>
      <c r="AA44" s="21"/>
    </row>
    <row r="45" spans="1:27" ht="15.75" customHeight="1" x14ac:dyDescent="0.25">
      <c r="A45" s="599"/>
      <c r="B45" s="602"/>
      <c r="C45" s="532"/>
      <c r="D45" s="532"/>
      <c r="E45" s="577"/>
      <c r="F45" s="571"/>
      <c r="G45" s="517"/>
      <c r="H45" s="589"/>
      <c r="I45" s="513"/>
      <c r="J45" s="510"/>
      <c r="K45" s="532"/>
      <c r="L45" s="486"/>
      <c r="M45" s="594"/>
      <c r="N45" s="589"/>
      <c r="O45" s="589"/>
      <c r="P45" s="589"/>
      <c r="Q45" s="590"/>
      <c r="R45" s="29"/>
      <c r="S45" s="20"/>
      <c r="T45" s="20"/>
      <c r="U45" s="20"/>
      <c r="V45" s="21"/>
      <c r="W45" s="18"/>
      <c r="X45" s="19"/>
      <c r="Y45" s="20"/>
      <c r="Z45" s="20"/>
      <c r="AA45" s="21"/>
    </row>
    <row r="46" spans="1:27" ht="15.75" customHeight="1" x14ac:dyDescent="0.25">
      <c r="A46" s="599"/>
      <c r="B46" s="602"/>
      <c r="C46" s="532"/>
      <c r="D46" s="532"/>
      <c r="E46" s="577"/>
      <c r="F46" s="571"/>
      <c r="G46" s="517"/>
      <c r="H46" s="589"/>
      <c r="I46" s="513"/>
      <c r="J46" s="510"/>
      <c r="K46" s="532"/>
      <c r="L46" s="486"/>
      <c r="M46" s="517"/>
      <c r="N46" s="589"/>
      <c r="O46" s="589"/>
      <c r="P46" s="589"/>
      <c r="Q46" s="590"/>
      <c r="R46" s="29"/>
      <c r="S46" s="20"/>
      <c r="T46" s="20"/>
      <c r="U46" s="20"/>
      <c r="V46" s="21"/>
      <c r="W46" s="18">
        <f t="shared" ref="W46:W58" si="6">V46-U46</f>
        <v>0</v>
      </c>
      <c r="X46" s="19"/>
      <c r="Y46" s="20">
        <f t="shared" ref="Y46:Y58" si="7">IF(X46="ejecutado",1,0)</f>
        <v>0</v>
      </c>
      <c r="Z46" s="20"/>
      <c r="AA46" s="21"/>
    </row>
    <row r="47" spans="1:27" ht="15.75" customHeight="1" x14ac:dyDescent="0.25">
      <c r="A47" s="599"/>
      <c r="B47" s="602"/>
      <c r="C47" s="532"/>
      <c r="D47" s="532"/>
      <c r="E47" s="577"/>
      <c r="F47" s="571"/>
      <c r="G47" s="517"/>
      <c r="H47" s="589"/>
      <c r="I47" s="513"/>
      <c r="J47" s="510"/>
      <c r="K47" s="532"/>
      <c r="L47" s="486"/>
      <c r="M47" s="517"/>
      <c r="N47" s="589"/>
      <c r="O47" s="589"/>
      <c r="P47" s="589"/>
      <c r="Q47" s="590"/>
      <c r="R47" s="33"/>
      <c r="S47" s="20"/>
      <c r="T47" s="20"/>
      <c r="U47" s="20"/>
      <c r="V47" s="21"/>
      <c r="W47" s="18">
        <f t="shared" si="6"/>
        <v>0</v>
      </c>
      <c r="X47" s="19"/>
      <c r="Y47" s="20">
        <f t="shared" si="7"/>
        <v>0</v>
      </c>
      <c r="Z47" s="20"/>
      <c r="AA47" s="21"/>
    </row>
    <row r="48" spans="1:27" ht="15.75" customHeight="1" x14ac:dyDescent="0.25">
      <c r="A48" s="599"/>
      <c r="B48" s="602"/>
      <c r="C48" s="532"/>
      <c r="D48" s="532"/>
      <c r="E48" s="577"/>
      <c r="F48" s="571"/>
      <c r="G48" s="517"/>
      <c r="H48" s="589"/>
      <c r="I48" s="513"/>
      <c r="J48" s="510"/>
      <c r="K48" s="532"/>
      <c r="L48" s="486"/>
      <c r="M48" s="517"/>
      <c r="N48" s="589"/>
      <c r="O48" s="589"/>
      <c r="P48" s="589"/>
      <c r="Q48" s="590"/>
      <c r="R48" s="33"/>
      <c r="S48" s="20"/>
      <c r="T48" s="20"/>
      <c r="U48" s="20"/>
      <c r="V48" s="21"/>
      <c r="W48" s="18">
        <f t="shared" si="6"/>
        <v>0</v>
      </c>
      <c r="X48" s="19"/>
      <c r="Y48" s="20">
        <f t="shared" si="7"/>
        <v>0</v>
      </c>
      <c r="Z48" s="20"/>
      <c r="AA48" s="21"/>
    </row>
    <row r="49" spans="1:27" ht="15.75" customHeight="1" x14ac:dyDescent="0.25">
      <c r="A49" s="599"/>
      <c r="B49" s="602"/>
      <c r="C49" s="532"/>
      <c r="D49" s="532"/>
      <c r="E49" s="577"/>
      <c r="F49" s="571"/>
      <c r="G49" s="517"/>
      <c r="H49" s="589"/>
      <c r="I49" s="513"/>
      <c r="J49" s="510"/>
      <c r="K49" s="532"/>
      <c r="L49" s="486"/>
      <c r="M49" s="517"/>
      <c r="N49" s="589"/>
      <c r="O49" s="589"/>
      <c r="P49" s="589"/>
      <c r="Q49" s="590"/>
      <c r="R49" s="33"/>
      <c r="S49" s="20"/>
      <c r="T49" s="20"/>
      <c r="U49" s="20"/>
      <c r="V49" s="21"/>
      <c r="W49" s="18">
        <f t="shared" si="6"/>
        <v>0</v>
      </c>
      <c r="X49" s="19"/>
      <c r="Y49" s="20">
        <f t="shared" si="7"/>
        <v>0</v>
      </c>
      <c r="Z49" s="20"/>
      <c r="AA49" s="21"/>
    </row>
    <row r="50" spans="1:27" ht="15.75" customHeight="1" x14ac:dyDescent="0.25">
      <c r="A50" s="599"/>
      <c r="B50" s="602"/>
      <c r="C50" s="532"/>
      <c r="D50" s="532"/>
      <c r="E50" s="577"/>
      <c r="F50" s="571"/>
      <c r="G50" s="517"/>
      <c r="H50" s="589"/>
      <c r="I50" s="513"/>
      <c r="J50" s="510"/>
      <c r="K50" s="532"/>
      <c r="L50" s="486"/>
      <c r="M50" s="517"/>
      <c r="N50" s="589"/>
      <c r="O50" s="589"/>
      <c r="P50" s="589"/>
      <c r="Q50" s="590"/>
      <c r="R50" s="33"/>
      <c r="S50" s="20"/>
      <c r="T50" s="20"/>
      <c r="U50" s="20"/>
      <c r="V50" s="21"/>
      <c r="W50" s="18">
        <f t="shared" si="6"/>
        <v>0</v>
      </c>
      <c r="X50" s="19"/>
      <c r="Y50" s="20">
        <f t="shared" si="7"/>
        <v>0</v>
      </c>
      <c r="Z50" s="20"/>
      <c r="AA50" s="21"/>
    </row>
    <row r="51" spans="1:27" ht="15.75" customHeight="1" x14ac:dyDescent="0.25">
      <c r="A51" s="599"/>
      <c r="B51" s="602"/>
      <c r="C51" s="532"/>
      <c r="D51" s="532"/>
      <c r="E51" s="577"/>
      <c r="F51" s="571"/>
      <c r="G51" s="517"/>
      <c r="H51" s="589"/>
      <c r="I51" s="513"/>
      <c r="J51" s="510"/>
      <c r="K51" s="532"/>
      <c r="L51" s="486"/>
      <c r="M51" s="517"/>
      <c r="N51" s="589"/>
      <c r="O51" s="589"/>
      <c r="P51" s="589"/>
      <c r="Q51" s="590"/>
      <c r="R51" s="33"/>
      <c r="S51" s="20"/>
      <c r="T51" s="20"/>
      <c r="U51" s="20"/>
      <c r="V51" s="21"/>
      <c r="W51" s="18">
        <f t="shared" si="6"/>
        <v>0</v>
      </c>
      <c r="X51" s="19"/>
      <c r="Y51" s="20">
        <f t="shared" si="7"/>
        <v>0</v>
      </c>
      <c r="Z51" s="20"/>
      <c r="AA51" s="21"/>
    </row>
    <row r="52" spans="1:27" ht="15.75" customHeight="1" thickBot="1" x14ac:dyDescent="0.3">
      <c r="A52" s="600"/>
      <c r="B52" s="603"/>
      <c r="C52" s="533"/>
      <c r="D52" s="533"/>
      <c r="E52" s="578"/>
      <c r="F52" s="572"/>
      <c r="G52" s="539"/>
      <c r="H52" s="596"/>
      <c r="I52" s="514"/>
      <c r="J52" s="593"/>
      <c r="K52" s="485"/>
      <c r="L52" s="486"/>
      <c r="M52" s="517"/>
      <c r="N52" s="589"/>
      <c r="O52" s="589"/>
      <c r="P52" s="589"/>
      <c r="Q52" s="590"/>
      <c r="R52" s="33"/>
      <c r="S52" s="20"/>
      <c r="T52" s="20"/>
      <c r="U52" s="20"/>
      <c r="V52" s="21"/>
      <c r="W52" s="18">
        <f t="shared" si="6"/>
        <v>0</v>
      </c>
      <c r="X52" s="19"/>
      <c r="Y52" s="20">
        <f t="shared" si="7"/>
        <v>0</v>
      </c>
      <c r="Z52" s="20"/>
      <c r="AA52" s="21"/>
    </row>
    <row r="53" spans="1:27" ht="15.75" customHeight="1" x14ac:dyDescent="0.25">
      <c r="A53" s="598"/>
      <c r="B53" s="601"/>
      <c r="C53" s="543"/>
      <c r="D53" s="543"/>
      <c r="E53" s="576"/>
      <c r="F53" s="570"/>
      <c r="G53" s="516"/>
      <c r="H53" s="595"/>
      <c r="I53" s="597"/>
      <c r="J53" s="515"/>
      <c r="K53" s="543"/>
      <c r="L53" s="494"/>
      <c r="M53" s="516"/>
      <c r="N53" s="591"/>
      <c r="O53" s="591"/>
      <c r="P53" s="494"/>
      <c r="Q53" s="592"/>
      <c r="R53" s="70"/>
      <c r="S53" s="14"/>
      <c r="T53" s="71"/>
      <c r="U53" s="72"/>
      <c r="V53" s="73"/>
      <c r="W53" s="12">
        <f t="shared" si="6"/>
        <v>0</v>
      </c>
      <c r="X53" s="13"/>
      <c r="Y53" s="14">
        <f t="shared" si="7"/>
        <v>0</v>
      </c>
      <c r="Z53" s="14"/>
      <c r="AA53" s="15"/>
    </row>
    <row r="54" spans="1:27" ht="15.75" customHeight="1" x14ac:dyDescent="0.25">
      <c r="A54" s="599"/>
      <c r="B54" s="602"/>
      <c r="C54" s="532"/>
      <c r="D54" s="532"/>
      <c r="E54" s="577"/>
      <c r="F54" s="571"/>
      <c r="G54" s="517"/>
      <c r="H54" s="589"/>
      <c r="I54" s="513"/>
      <c r="J54" s="510"/>
      <c r="K54" s="532"/>
      <c r="L54" s="486"/>
      <c r="M54" s="517"/>
      <c r="N54" s="517"/>
      <c r="O54" s="517"/>
      <c r="P54" s="486"/>
      <c r="Q54" s="590"/>
      <c r="R54" s="29"/>
      <c r="S54" s="20"/>
      <c r="T54" s="30"/>
      <c r="U54" s="31"/>
      <c r="V54" s="32"/>
      <c r="W54" s="18">
        <f t="shared" si="6"/>
        <v>0</v>
      </c>
      <c r="X54" s="19"/>
      <c r="Y54" s="20">
        <f t="shared" si="7"/>
        <v>0</v>
      </c>
      <c r="Z54" s="20"/>
      <c r="AA54" s="21"/>
    </row>
    <row r="55" spans="1:27" ht="15.75" customHeight="1" x14ac:dyDescent="0.25">
      <c r="A55" s="599"/>
      <c r="B55" s="602"/>
      <c r="C55" s="532"/>
      <c r="D55" s="532"/>
      <c r="E55" s="577"/>
      <c r="F55" s="571"/>
      <c r="G55" s="517"/>
      <c r="H55" s="589"/>
      <c r="I55" s="513"/>
      <c r="J55" s="510"/>
      <c r="K55" s="532"/>
      <c r="L55" s="486"/>
      <c r="M55" s="517"/>
      <c r="N55" s="517"/>
      <c r="O55" s="517"/>
      <c r="P55" s="486"/>
      <c r="Q55" s="590"/>
      <c r="R55" s="29"/>
      <c r="S55" s="20"/>
      <c r="T55" s="30"/>
      <c r="U55" s="31"/>
      <c r="V55" s="32"/>
      <c r="W55" s="18">
        <f t="shared" si="6"/>
        <v>0</v>
      </c>
      <c r="X55" s="19"/>
      <c r="Y55" s="20">
        <f t="shared" si="7"/>
        <v>0</v>
      </c>
      <c r="Z55" s="20"/>
      <c r="AA55" s="21"/>
    </row>
    <row r="56" spans="1:27" ht="15.75" customHeight="1" x14ac:dyDescent="0.25">
      <c r="A56" s="599"/>
      <c r="B56" s="602"/>
      <c r="C56" s="532"/>
      <c r="D56" s="532"/>
      <c r="E56" s="577"/>
      <c r="F56" s="571"/>
      <c r="G56" s="517"/>
      <c r="H56" s="589"/>
      <c r="I56" s="513"/>
      <c r="J56" s="510"/>
      <c r="K56" s="532"/>
      <c r="L56" s="486"/>
      <c r="M56" s="517"/>
      <c r="N56" s="517"/>
      <c r="O56" s="517"/>
      <c r="P56" s="486"/>
      <c r="Q56" s="590"/>
      <c r="R56" s="29"/>
      <c r="S56" s="20"/>
      <c r="T56" s="30"/>
      <c r="U56" s="31"/>
      <c r="V56" s="32"/>
      <c r="W56" s="18">
        <f t="shared" si="6"/>
        <v>0</v>
      </c>
      <c r="X56" s="19"/>
      <c r="Y56" s="20">
        <f t="shared" si="7"/>
        <v>0</v>
      </c>
      <c r="Z56" s="20"/>
      <c r="AA56" s="21"/>
    </row>
    <row r="57" spans="1:27" ht="15.75" customHeight="1" x14ac:dyDescent="0.25">
      <c r="A57" s="599"/>
      <c r="B57" s="602"/>
      <c r="C57" s="532"/>
      <c r="D57" s="532"/>
      <c r="E57" s="577"/>
      <c r="F57" s="571"/>
      <c r="G57" s="517"/>
      <c r="H57" s="589"/>
      <c r="I57" s="513"/>
      <c r="J57" s="593"/>
      <c r="K57" s="485"/>
      <c r="L57" s="486"/>
      <c r="M57" s="517"/>
      <c r="N57" s="517"/>
      <c r="O57" s="517"/>
      <c r="P57" s="486"/>
      <c r="Q57" s="590"/>
      <c r="R57" s="33"/>
      <c r="S57" s="20"/>
      <c r="T57" s="30"/>
      <c r="U57" s="31"/>
      <c r="V57" s="32"/>
      <c r="W57" s="18">
        <f t="shared" si="6"/>
        <v>0</v>
      </c>
      <c r="X57" s="19"/>
      <c r="Y57" s="20">
        <f t="shared" si="7"/>
        <v>0</v>
      </c>
      <c r="Z57" s="20"/>
      <c r="AA57" s="21"/>
    </row>
    <row r="58" spans="1:27" ht="15.75" customHeight="1" x14ac:dyDescent="0.25">
      <c r="A58" s="599"/>
      <c r="B58" s="602"/>
      <c r="C58" s="532"/>
      <c r="D58" s="532"/>
      <c r="E58" s="577"/>
      <c r="F58" s="571"/>
      <c r="G58" s="517"/>
      <c r="H58" s="589"/>
      <c r="I58" s="513"/>
      <c r="J58" s="509"/>
      <c r="K58" s="487"/>
      <c r="L58" s="486"/>
      <c r="M58" s="594"/>
      <c r="N58" s="589"/>
      <c r="O58" s="589"/>
      <c r="P58" s="589"/>
      <c r="Q58" s="590"/>
      <c r="R58" s="29"/>
      <c r="S58" s="20"/>
      <c r="T58" s="20"/>
      <c r="U58" s="20"/>
      <c r="V58" s="21"/>
      <c r="W58" s="18">
        <f t="shared" si="6"/>
        <v>0</v>
      </c>
      <c r="X58" s="19"/>
      <c r="Y58" s="20">
        <f t="shared" si="7"/>
        <v>0</v>
      </c>
      <c r="Z58" s="20"/>
      <c r="AA58" s="21"/>
    </row>
    <row r="59" spans="1:27" ht="15.75" customHeight="1" x14ac:dyDescent="0.25">
      <c r="A59" s="599"/>
      <c r="B59" s="602"/>
      <c r="C59" s="532"/>
      <c r="D59" s="532"/>
      <c r="E59" s="577"/>
      <c r="F59" s="571"/>
      <c r="G59" s="517"/>
      <c r="H59" s="589"/>
      <c r="I59" s="513"/>
      <c r="J59" s="510"/>
      <c r="K59" s="532"/>
      <c r="L59" s="486"/>
      <c r="M59" s="594"/>
      <c r="N59" s="589"/>
      <c r="O59" s="589"/>
      <c r="P59" s="589"/>
      <c r="Q59" s="590"/>
      <c r="R59" s="29"/>
      <c r="S59" s="20"/>
      <c r="T59" s="20"/>
      <c r="U59" s="20"/>
      <c r="V59" s="21"/>
      <c r="W59" s="18"/>
      <c r="X59" s="19"/>
      <c r="Y59" s="20"/>
      <c r="Z59" s="20"/>
      <c r="AA59" s="21"/>
    </row>
    <row r="60" spans="1:27" ht="15.75" customHeight="1" x14ac:dyDescent="0.25">
      <c r="A60" s="599"/>
      <c r="B60" s="602"/>
      <c r="C60" s="532"/>
      <c r="D60" s="532"/>
      <c r="E60" s="577"/>
      <c r="F60" s="571"/>
      <c r="G60" s="517"/>
      <c r="H60" s="589"/>
      <c r="I60" s="513"/>
      <c r="J60" s="510"/>
      <c r="K60" s="532"/>
      <c r="L60" s="486"/>
      <c r="M60" s="517"/>
      <c r="N60" s="589"/>
      <c r="O60" s="589"/>
      <c r="P60" s="589"/>
      <c r="Q60" s="590"/>
      <c r="R60" s="29"/>
      <c r="S60" s="20"/>
      <c r="T60" s="20"/>
      <c r="U60" s="20"/>
      <c r="V60" s="21"/>
      <c r="W60" s="18">
        <f t="shared" ref="W60:W72" si="8">V60-U60</f>
        <v>0</v>
      </c>
      <c r="X60" s="19"/>
      <c r="Y60" s="20">
        <f t="shared" ref="Y60:Y72" si="9">IF(X60="ejecutado",1,0)</f>
        <v>0</v>
      </c>
      <c r="Z60" s="20"/>
      <c r="AA60" s="21"/>
    </row>
    <row r="61" spans="1:27" ht="15.75" customHeight="1" x14ac:dyDescent="0.25">
      <c r="A61" s="599"/>
      <c r="B61" s="602"/>
      <c r="C61" s="532"/>
      <c r="D61" s="532"/>
      <c r="E61" s="577"/>
      <c r="F61" s="571"/>
      <c r="G61" s="517"/>
      <c r="H61" s="589"/>
      <c r="I61" s="513"/>
      <c r="J61" s="510"/>
      <c r="K61" s="532"/>
      <c r="L61" s="486"/>
      <c r="M61" s="517"/>
      <c r="N61" s="589"/>
      <c r="O61" s="589"/>
      <c r="P61" s="589"/>
      <c r="Q61" s="590"/>
      <c r="R61" s="33"/>
      <c r="S61" s="20"/>
      <c r="T61" s="20"/>
      <c r="U61" s="20"/>
      <c r="V61" s="21"/>
      <c r="W61" s="18">
        <f t="shared" si="8"/>
        <v>0</v>
      </c>
      <c r="X61" s="19"/>
      <c r="Y61" s="20">
        <f t="shared" si="9"/>
        <v>0</v>
      </c>
      <c r="Z61" s="20"/>
      <c r="AA61" s="21"/>
    </row>
    <row r="62" spans="1:27" ht="15.75" customHeight="1" x14ac:dyDescent="0.25">
      <c r="A62" s="599"/>
      <c r="B62" s="602"/>
      <c r="C62" s="532"/>
      <c r="D62" s="532"/>
      <c r="E62" s="577"/>
      <c r="F62" s="571"/>
      <c r="G62" s="517"/>
      <c r="H62" s="589"/>
      <c r="I62" s="513"/>
      <c r="J62" s="510"/>
      <c r="K62" s="532"/>
      <c r="L62" s="486"/>
      <c r="M62" s="517"/>
      <c r="N62" s="589"/>
      <c r="O62" s="589"/>
      <c r="P62" s="589"/>
      <c r="Q62" s="590"/>
      <c r="R62" s="33"/>
      <c r="S62" s="20"/>
      <c r="T62" s="20"/>
      <c r="U62" s="20"/>
      <c r="V62" s="21"/>
      <c r="W62" s="18">
        <f t="shared" si="8"/>
        <v>0</v>
      </c>
      <c r="X62" s="19"/>
      <c r="Y62" s="20">
        <f t="shared" si="9"/>
        <v>0</v>
      </c>
      <c r="Z62" s="20"/>
      <c r="AA62" s="21"/>
    </row>
    <row r="63" spans="1:27" ht="15.75" customHeight="1" x14ac:dyDescent="0.25">
      <c r="A63" s="599"/>
      <c r="B63" s="602"/>
      <c r="C63" s="532"/>
      <c r="D63" s="532"/>
      <c r="E63" s="577"/>
      <c r="F63" s="571"/>
      <c r="G63" s="517"/>
      <c r="H63" s="589"/>
      <c r="I63" s="513"/>
      <c r="J63" s="510"/>
      <c r="K63" s="532"/>
      <c r="L63" s="486"/>
      <c r="M63" s="517"/>
      <c r="N63" s="589"/>
      <c r="O63" s="589"/>
      <c r="P63" s="589"/>
      <c r="Q63" s="590"/>
      <c r="R63" s="33"/>
      <c r="S63" s="20"/>
      <c r="T63" s="20"/>
      <c r="U63" s="20"/>
      <c r="V63" s="21"/>
      <c r="W63" s="18">
        <f t="shared" si="8"/>
        <v>0</v>
      </c>
      <c r="X63" s="19"/>
      <c r="Y63" s="20">
        <f t="shared" si="9"/>
        <v>0</v>
      </c>
      <c r="Z63" s="20"/>
      <c r="AA63" s="21"/>
    </row>
    <row r="64" spans="1:27" ht="15.75" customHeight="1" x14ac:dyDescent="0.25">
      <c r="A64" s="599"/>
      <c r="B64" s="602"/>
      <c r="C64" s="532"/>
      <c r="D64" s="532"/>
      <c r="E64" s="577"/>
      <c r="F64" s="571"/>
      <c r="G64" s="517"/>
      <c r="H64" s="589"/>
      <c r="I64" s="513"/>
      <c r="J64" s="510"/>
      <c r="K64" s="532"/>
      <c r="L64" s="486"/>
      <c r="M64" s="517"/>
      <c r="N64" s="589"/>
      <c r="O64" s="589"/>
      <c r="P64" s="589"/>
      <c r="Q64" s="590"/>
      <c r="R64" s="33"/>
      <c r="S64" s="20"/>
      <c r="T64" s="20"/>
      <c r="U64" s="20"/>
      <c r="V64" s="21"/>
      <c r="W64" s="18">
        <f t="shared" si="8"/>
        <v>0</v>
      </c>
      <c r="X64" s="19"/>
      <c r="Y64" s="20">
        <f t="shared" si="9"/>
        <v>0</v>
      </c>
      <c r="Z64" s="20"/>
      <c r="AA64" s="21"/>
    </row>
    <row r="65" spans="1:27" ht="15.75" customHeight="1" x14ac:dyDescent="0.25">
      <c r="A65" s="599"/>
      <c r="B65" s="602"/>
      <c r="C65" s="532"/>
      <c r="D65" s="532"/>
      <c r="E65" s="577"/>
      <c r="F65" s="571"/>
      <c r="G65" s="517"/>
      <c r="H65" s="589"/>
      <c r="I65" s="513"/>
      <c r="J65" s="510"/>
      <c r="K65" s="532"/>
      <c r="L65" s="486"/>
      <c r="M65" s="517"/>
      <c r="N65" s="589"/>
      <c r="O65" s="589"/>
      <c r="P65" s="589"/>
      <c r="Q65" s="590"/>
      <c r="R65" s="33"/>
      <c r="S65" s="20"/>
      <c r="T65" s="20"/>
      <c r="U65" s="20"/>
      <c r="V65" s="21"/>
      <c r="W65" s="18">
        <f t="shared" si="8"/>
        <v>0</v>
      </c>
      <c r="X65" s="19"/>
      <c r="Y65" s="20">
        <f t="shared" si="9"/>
        <v>0</v>
      </c>
      <c r="Z65" s="20"/>
      <c r="AA65" s="21"/>
    </row>
    <row r="66" spans="1:27" ht="15.75" customHeight="1" thickBot="1" x14ac:dyDescent="0.3">
      <c r="A66" s="600"/>
      <c r="B66" s="603"/>
      <c r="C66" s="533"/>
      <c r="D66" s="533"/>
      <c r="E66" s="578"/>
      <c r="F66" s="572"/>
      <c r="G66" s="539"/>
      <c r="H66" s="596"/>
      <c r="I66" s="514"/>
      <c r="J66" s="593"/>
      <c r="K66" s="485"/>
      <c r="L66" s="486"/>
      <c r="M66" s="517"/>
      <c r="N66" s="589"/>
      <c r="O66" s="589"/>
      <c r="P66" s="589"/>
      <c r="Q66" s="590"/>
      <c r="R66" s="33"/>
      <c r="S66" s="20"/>
      <c r="T66" s="20"/>
      <c r="U66" s="20"/>
      <c r="V66" s="21"/>
      <c r="W66" s="18">
        <f t="shared" si="8"/>
        <v>0</v>
      </c>
      <c r="X66" s="19"/>
      <c r="Y66" s="20">
        <f t="shared" si="9"/>
        <v>0</v>
      </c>
      <c r="Z66" s="20"/>
      <c r="AA66" s="21"/>
    </row>
    <row r="67" spans="1:27" ht="15.75" customHeight="1" x14ac:dyDescent="0.25">
      <c r="A67" s="598"/>
      <c r="B67" s="601"/>
      <c r="C67" s="543"/>
      <c r="D67" s="543"/>
      <c r="E67" s="576"/>
      <c r="F67" s="570"/>
      <c r="G67" s="516"/>
      <c r="H67" s="595"/>
      <c r="I67" s="597"/>
      <c r="J67" s="515"/>
      <c r="K67" s="543"/>
      <c r="L67" s="494"/>
      <c r="M67" s="516"/>
      <c r="N67" s="591"/>
      <c r="O67" s="591"/>
      <c r="P67" s="494"/>
      <c r="Q67" s="592"/>
      <c r="R67" s="70"/>
      <c r="S67" s="14"/>
      <c r="T67" s="71"/>
      <c r="U67" s="72"/>
      <c r="V67" s="73"/>
      <c r="W67" s="12">
        <f t="shared" si="8"/>
        <v>0</v>
      </c>
      <c r="X67" s="13"/>
      <c r="Y67" s="14">
        <f t="shared" si="9"/>
        <v>0</v>
      </c>
      <c r="Z67" s="14"/>
      <c r="AA67" s="15"/>
    </row>
    <row r="68" spans="1:27" ht="15.75" customHeight="1" x14ac:dyDescent="0.25">
      <c r="A68" s="599"/>
      <c r="B68" s="602"/>
      <c r="C68" s="532"/>
      <c r="D68" s="532"/>
      <c r="E68" s="577"/>
      <c r="F68" s="571"/>
      <c r="G68" s="517"/>
      <c r="H68" s="589"/>
      <c r="I68" s="513"/>
      <c r="J68" s="510"/>
      <c r="K68" s="532"/>
      <c r="L68" s="486"/>
      <c r="M68" s="517"/>
      <c r="N68" s="517"/>
      <c r="O68" s="517"/>
      <c r="P68" s="486"/>
      <c r="Q68" s="590"/>
      <c r="R68" s="29"/>
      <c r="S68" s="20"/>
      <c r="T68" s="30"/>
      <c r="U68" s="31"/>
      <c r="V68" s="32"/>
      <c r="W68" s="18">
        <f t="shared" si="8"/>
        <v>0</v>
      </c>
      <c r="X68" s="19"/>
      <c r="Y68" s="20">
        <f t="shared" si="9"/>
        <v>0</v>
      </c>
      <c r="Z68" s="20"/>
      <c r="AA68" s="21"/>
    </row>
    <row r="69" spans="1:27" ht="15.75" customHeight="1" x14ac:dyDescent="0.25">
      <c r="A69" s="599"/>
      <c r="B69" s="602"/>
      <c r="C69" s="532"/>
      <c r="D69" s="532"/>
      <c r="E69" s="577"/>
      <c r="F69" s="571"/>
      <c r="G69" s="517"/>
      <c r="H69" s="589"/>
      <c r="I69" s="513"/>
      <c r="J69" s="510"/>
      <c r="K69" s="532"/>
      <c r="L69" s="486"/>
      <c r="M69" s="517"/>
      <c r="N69" s="517"/>
      <c r="O69" s="517"/>
      <c r="P69" s="486"/>
      <c r="Q69" s="590"/>
      <c r="R69" s="29"/>
      <c r="S69" s="20"/>
      <c r="T69" s="30"/>
      <c r="U69" s="31"/>
      <c r="V69" s="32"/>
      <c r="W69" s="18">
        <f t="shared" si="8"/>
        <v>0</v>
      </c>
      <c r="X69" s="19"/>
      <c r="Y69" s="20">
        <f t="shared" si="9"/>
        <v>0</v>
      </c>
      <c r="Z69" s="20"/>
      <c r="AA69" s="21"/>
    </row>
    <row r="70" spans="1:27" ht="15.75" customHeight="1" x14ac:dyDescent="0.25">
      <c r="A70" s="599"/>
      <c r="B70" s="602"/>
      <c r="C70" s="532"/>
      <c r="D70" s="532"/>
      <c r="E70" s="577"/>
      <c r="F70" s="571"/>
      <c r="G70" s="517"/>
      <c r="H70" s="589"/>
      <c r="I70" s="513"/>
      <c r="J70" s="510"/>
      <c r="K70" s="532"/>
      <c r="L70" s="486"/>
      <c r="M70" s="517"/>
      <c r="N70" s="517"/>
      <c r="O70" s="517"/>
      <c r="P70" s="486"/>
      <c r="Q70" s="590"/>
      <c r="R70" s="29"/>
      <c r="S70" s="20"/>
      <c r="T70" s="30"/>
      <c r="U70" s="31"/>
      <c r="V70" s="32"/>
      <c r="W70" s="18">
        <f t="shared" si="8"/>
        <v>0</v>
      </c>
      <c r="X70" s="19"/>
      <c r="Y70" s="20">
        <f t="shared" si="9"/>
        <v>0</v>
      </c>
      <c r="Z70" s="20"/>
      <c r="AA70" s="21"/>
    </row>
    <row r="71" spans="1:27" ht="15.75" customHeight="1" x14ac:dyDescent="0.25">
      <c r="A71" s="599"/>
      <c r="B71" s="602"/>
      <c r="C71" s="532"/>
      <c r="D71" s="532"/>
      <c r="E71" s="577"/>
      <c r="F71" s="571"/>
      <c r="G71" s="517"/>
      <c r="H71" s="589"/>
      <c r="I71" s="513"/>
      <c r="J71" s="593"/>
      <c r="K71" s="485"/>
      <c r="L71" s="486"/>
      <c r="M71" s="517"/>
      <c r="N71" s="517"/>
      <c r="O71" s="517"/>
      <c r="P71" s="486"/>
      <c r="Q71" s="590"/>
      <c r="R71" s="33"/>
      <c r="S71" s="20"/>
      <c r="T71" s="30"/>
      <c r="U71" s="31"/>
      <c r="V71" s="32"/>
      <c r="W71" s="18">
        <f t="shared" si="8"/>
        <v>0</v>
      </c>
      <c r="X71" s="19"/>
      <c r="Y71" s="20">
        <f t="shared" si="9"/>
        <v>0</v>
      </c>
      <c r="Z71" s="20"/>
      <c r="AA71" s="21"/>
    </row>
    <row r="72" spans="1:27" ht="15.75" customHeight="1" x14ac:dyDescent="0.25">
      <c r="A72" s="599"/>
      <c r="B72" s="602"/>
      <c r="C72" s="532"/>
      <c r="D72" s="532"/>
      <c r="E72" s="577"/>
      <c r="F72" s="571"/>
      <c r="G72" s="517"/>
      <c r="H72" s="589"/>
      <c r="I72" s="513"/>
      <c r="J72" s="509"/>
      <c r="K72" s="487"/>
      <c r="L72" s="486"/>
      <c r="M72" s="594"/>
      <c r="N72" s="589"/>
      <c r="O72" s="589"/>
      <c r="P72" s="589"/>
      <c r="Q72" s="590"/>
      <c r="R72" s="29"/>
      <c r="S72" s="20"/>
      <c r="T72" s="20"/>
      <c r="U72" s="20"/>
      <c r="V72" s="21"/>
      <c r="W72" s="18">
        <f t="shared" si="8"/>
        <v>0</v>
      </c>
      <c r="X72" s="19"/>
      <c r="Y72" s="20">
        <f t="shared" si="9"/>
        <v>0</v>
      </c>
      <c r="Z72" s="20"/>
      <c r="AA72" s="21"/>
    </row>
    <row r="73" spans="1:27" ht="15.75" customHeight="1" x14ac:dyDescent="0.25">
      <c r="A73" s="599"/>
      <c r="B73" s="602"/>
      <c r="C73" s="532"/>
      <c r="D73" s="532"/>
      <c r="E73" s="577"/>
      <c r="F73" s="571"/>
      <c r="G73" s="517"/>
      <c r="H73" s="589"/>
      <c r="I73" s="513"/>
      <c r="J73" s="510"/>
      <c r="K73" s="532"/>
      <c r="L73" s="486"/>
      <c r="M73" s="594"/>
      <c r="N73" s="589"/>
      <c r="O73" s="589"/>
      <c r="P73" s="589"/>
      <c r="Q73" s="590"/>
      <c r="R73" s="29"/>
      <c r="S73" s="20"/>
      <c r="T73" s="20"/>
      <c r="U73" s="20"/>
      <c r="V73" s="21"/>
      <c r="W73" s="18"/>
      <c r="X73" s="19"/>
      <c r="Y73" s="20"/>
      <c r="Z73" s="20"/>
      <c r="AA73" s="21"/>
    </row>
    <row r="74" spans="1:27" ht="15.75" customHeight="1" x14ac:dyDescent="0.25">
      <c r="A74" s="599"/>
      <c r="B74" s="602"/>
      <c r="C74" s="532"/>
      <c r="D74" s="532"/>
      <c r="E74" s="577"/>
      <c r="F74" s="571"/>
      <c r="G74" s="517"/>
      <c r="H74" s="589"/>
      <c r="I74" s="513"/>
      <c r="J74" s="510"/>
      <c r="K74" s="532"/>
      <c r="L74" s="486"/>
      <c r="M74" s="517"/>
      <c r="N74" s="589"/>
      <c r="O74" s="589"/>
      <c r="P74" s="589"/>
      <c r="Q74" s="590"/>
      <c r="R74" s="29"/>
      <c r="S74" s="20"/>
      <c r="T74" s="20"/>
      <c r="U74" s="20"/>
      <c r="V74" s="21"/>
      <c r="W74" s="18">
        <f t="shared" ref="W74:W86" si="10">V74-U74</f>
        <v>0</v>
      </c>
      <c r="X74" s="19"/>
      <c r="Y74" s="20">
        <f t="shared" ref="Y74:Y86" si="11">IF(X74="ejecutado",1,0)</f>
        <v>0</v>
      </c>
      <c r="Z74" s="20"/>
      <c r="AA74" s="21"/>
    </row>
    <row r="75" spans="1:27" ht="15.75" customHeight="1" x14ac:dyDescent="0.25">
      <c r="A75" s="599"/>
      <c r="B75" s="602"/>
      <c r="C75" s="532"/>
      <c r="D75" s="532"/>
      <c r="E75" s="577"/>
      <c r="F75" s="571"/>
      <c r="G75" s="517"/>
      <c r="H75" s="589"/>
      <c r="I75" s="513"/>
      <c r="J75" s="510"/>
      <c r="K75" s="532"/>
      <c r="L75" s="486"/>
      <c r="M75" s="517"/>
      <c r="N75" s="589"/>
      <c r="O75" s="589"/>
      <c r="P75" s="589"/>
      <c r="Q75" s="590"/>
      <c r="R75" s="33"/>
      <c r="S75" s="20"/>
      <c r="T75" s="20"/>
      <c r="U75" s="20"/>
      <c r="V75" s="21"/>
      <c r="W75" s="18">
        <f t="shared" si="10"/>
        <v>0</v>
      </c>
      <c r="X75" s="19"/>
      <c r="Y75" s="20">
        <f t="shared" si="11"/>
        <v>0</v>
      </c>
      <c r="Z75" s="20"/>
      <c r="AA75" s="21"/>
    </row>
    <row r="76" spans="1:27" ht="15.75" customHeight="1" x14ac:dyDescent="0.25">
      <c r="A76" s="599"/>
      <c r="B76" s="602"/>
      <c r="C76" s="532"/>
      <c r="D76" s="532"/>
      <c r="E76" s="577"/>
      <c r="F76" s="571"/>
      <c r="G76" s="517"/>
      <c r="H76" s="589"/>
      <c r="I76" s="513"/>
      <c r="J76" s="510"/>
      <c r="K76" s="532"/>
      <c r="L76" s="486"/>
      <c r="M76" s="517"/>
      <c r="N76" s="589"/>
      <c r="O76" s="589"/>
      <c r="P76" s="589"/>
      <c r="Q76" s="590"/>
      <c r="R76" s="33"/>
      <c r="S76" s="20"/>
      <c r="T76" s="20"/>
      <c r="U76" s="20"/>
      <c r="V76" s="21"/>
      <c r="W76" s="18">
        <f t="shared" si="10"/>
        <v>0</v>
      </c>
      <c r="X76" s="19"/>
      <c r="Y76" s="20">
        <f t="shared" si="11"/>
        <v>0</v>
      </c>
      <c r="Z76" s="20"/>
      <c r="AA76" s="21"/>
    </row>
    <row r="77" spans="1:27" ht="15.75" customHeight="1" x14ac:dyDescent="0.25">
      <c r="A77" s="599"/>
      <c r="B77" s="602"/>
      <c r="C77" s="532"/>
      <c r="D77" s="532"/>
      <c r="E77" s="577"/>
      <c r="F77" s="571"/>
      <c r="G77" s="517"/>
      <c r="H77" s="589"/>
      <c r="I77" s="513"/>
      <c r="J77" s="510"/>
      <c r="K77" s="532"/>
      <c r="L77" s="486"/>
      <c r="M77" s="517"/>
      <c r="N77" s="589"/>
      <c r="O77" s="589"/>
      <c r="P77" s="589"/>
      <c r="Q77" s="590"/>
      <c r="R77" s="33"/>
      <c r="S77" s="20"/>
      <c r="T77" s="20"/>
      <c r="U77" s="20"/>
      <c r="V77" s="21"/>
      <c r="W77" s="18">
        <f t="shared" si="10"/>
        <v>0</v>
      </c>
      <c r="X77" s="19"/>
      <c r="Y77" s="20">
        <f t="shared" si="11"/>
        <v>0</v>
      </c>
      <c r="Z77" s="20"/>
      <c r="AA77" s="21"/>
    </row>
    <row r="78" spans="1:27" ht="15.75" customHeight="1" x14ac:dyDescent="0.25">
      <c r="A78" s="599"/>
      <c r="B78" s="602"/>
      <c r="C78" s="532"/>
      <c r="D78" s="532"/>
      <c r="E78" s="577"/>
      <c r="F78" s="571"/>
      <c r="G78" s="517"/>
      <c r="H78" s="589"/>
      <c r="I78" s="513"/>
      <c r="J78" s="510"/>
      <c r="K78" s="532"/>
      <c r="L78" s="486"/>
      <c r="M78" s="517"/>
      <c r="N78" s="589"/>
      <c r="O78" s="589"/>
      <c r="P78" s="589"/>
      <c r="Q78" s="590"/>
      <c r="R78" s="33"/>
      <c r="S78" s="20"/>
      <c r="T78" s="20"/>
      <c r="U78" s="20"/>
      <c r="V78" s="21"/>
      <c r="W78" s="18">
        <f t="shared" si="10"/>
        <v>0</v>
      </c>
      <c r="X78" s="19"/>
      <c r="Y78" s="20">
        <f t="shared" si="11"/>
        <v>0</v>
      </c>
      <c r="Z78" s="20"/>
      <c r="AA78" s="21"/>
    </row>
    <row r="79" spans="1:27" ht="15.75" customHeight="1" x14ac:dyDescent="0.25">
      <c r="A79" s="599"/>
      <c r="B79" s="602"/>
      <c r="C79" s="532"/>
      <c r="D79" s="532"/>
      <c r="E79" s="577"/>
      <c r="F79" s="571"/>
      <c r="G79" s="517"/>
      <c r="H79" s="589"/>
      <c r="I79" s="513"/>
      <c r="J79" s="510"/>
      <c r="K79" s="532"/>
      <c r="L79" s="486"/>
      <c r="M79" s="517"/>
      <c r="N79" s="589"/>
      <c r="O79" s="589"/>
      <c r="P79" s="589"/>
      <c r="Q79" s="590"/>
      <c r="R79" s="33"/>
      <c r="S79" s="20"/>
      <c r="T79" s="20"/>
      <c r="U79" s="20"/>
      <c r="V79" s="21"/>
      <c r="W79" s="18">
        <f t="shared" si="10"/>
        <v>0</v>
      </c>
      <c r="X79" s="19"/>
      <c r="Y79" s="20">
        <f t="shared" si="11"/>
        <v>0</v>
      </c>
      <c r="Z79" s="20"/>
      <c r="AA79" s="21"/>
    </row>
    <row r="80" spans="1:27" ht="15.75" customHeight="1" thickBot="1" x14ac:dyDescent="0.3">
      <c r="A80" s="600"/>
      <c r="B80" s="603"/>
      <c r="C80" s="533"/>
      <c r="D80" s="533"/>
      <c r="E80" s="578"/>
      <c r="F80" s="572"/>
      <c r="G80" s="539"/>
      <c r="H80" s="596"/>
      <c r="I80" s="514"/>
      <c r="J80" s="593"/>
      <c r="K80" s="485"/>
      <c r="L80" s="486"/>
      <c r="M80" s="517"/>
      <c r="N80" s="589"/>
      <c r="O80" s="589"/>
      <c r="P80" s="589"/>
      <c r="Q80" s="590"/>
      <c r="R80" s="33"/>
      <c r="S80" s="20"/>
      <c r="T80" s="20"/>
      <c r="U80" s="20"/>
      <c r="V80" s="21"/>
      <c r="W80" s="18">
        <f t="shared" si="10"/>
        <v>0</v>
      </c>
      <c r="X80" s="19"/>
      <c r="Y80" s="20">
        <f t="shared" si="11"/>
        <v>0</v>
      </c>
      <c r="Z80" s="20"/>
      <c r="AA80" s="21"/>
    </row>
    <row r="81" spans="1:27" ht="15.75" customHeight="1" x14ac:dyDescent="0.25">
      <c r="A81" s="598"/>
      <c r="B81" s="601"/>
      <c r="C81" s="543"/>
      <c r="D81" s="543"/>
      <c r="E81" s="576"/>
      <c r="F81" s="570"/>
      <c r="G81" s="516"/>
      <c r="H81" s="595"/>
      <c r="I81" s="597"/>
      <c r="J81" s="515"/>
      <c r="K81" s="543"/>
      <c r="L81" s="494"/>
      <c r="M81" s="516"/>
      <c r="N81" s="591"/>
      <c r="O81" s="591"/>
      <c r="P81" s="494"/>
      <c r="Q81" s="592"/>
      <c r="R81" s="70"/>
      <c r="S81" s="14"/>
      <c r="T81" s="71"/>
      <c r="U81" s="72"/>
      <c r="V81" s="73"/>
      <c r="W81" s="12">
        <f t="shared" si="10"/>
        <v>0</v>
      </c>
      <c r="X81" s="13"/>
      <c r="Y81" s="14">
        <f t="shared" si="11"/>
        <v>0</v>
      </c>
      <c r="Z81" s="14"/>
      <c r="AA81" s="15"/>
    </row>
    <row r="82" spans="1:27" ht="15.75" customHeight="1" x14ac:dyDescent="0.25">
      <c r="A82" s="599"/>
      <c r="B82" s="602"/>
      <c r="C82" s="532"/>
      <c r="D82" s="532"/>
      <c r="E82" s="577"/>
      <c r="F82" s="571"/>
      <c r="G82" s="517"/>
      <c r="H82" s="589"/>
      <c r="I82" s="513"/>
      <c r="J82" s="510"/>
      <c r="K82" s="532"/>
      <c r="L82" s="486"/>
      <c r="M82" s="517"/>
      <c r="N82" s="517"/>
      <c r="O82" s="517"/>
      <c r="P82" s="486"/>
      <c r="Q82" s="590"/>
      <c r="R82" s="29"/>
      <c r="S82" s="20"/>
      <c r="T82" s="30"/>
      <c r="U82" s="31"/>
      <c r="V82" s="32"/>
      <c r="W82" s="18">
        <f t="shared" si="10"/>
        <v>0</v>
      </c>
      <c r="X82" s="19"/>
      <c r="Y82" s="20">
        <f t="shared" si="11"/>
        <v>0</v>
      </c>
      <c r="Z82" s="20"/>
      <c r="AA82" s="21"/>
    </row>
    <row r="83" spans="1:27" ht="15.75" customHeight="1" x14ac:dyDescent="0.25">
      <c r="A83" s="599"/>
      <c r="B83" s="602"/>
      <c r="C83" s="532"/>
      <c r="D83" s="532"/>
      <c r="E83" s="577"/>
      <c r="F83" s="571"/>
      <c r="G83" s="517"/>
      <c r="H83" s="589"/>
      <c r="I83" s="513"/>
      <c r="J83" s="510"/>
      <c r="K83" s="532"/>
      <c r="L83" s="486"/>
      <c r="M83" s="517"/>
      <c r="N83" s="517"/>
      <c r="O83" s="517"/>
      <c r="P83" s="486"/>
      <c r="Q83" s="590"/>
      <c r="R83" s="29"/>
      <c r="S83" s="20"/>
      <c r="T83" s="30"/>
      <c r="U83" s="31"/>
      <c r="V83" s="32"/>
      <c r="W83" s="18">
        <f t="shared" si="10"/>
        <v>0</v>
      </c>
      <c r="X83" s="19"/>
      <c r="Y83" s="20">
        <f t="shared" si="11"/>
        <v>0</v>
      </c>
      <c r="Z83" s="20"/>
      <c r="AA83" s="21"/>
    </row>
    <row r="84" spans="1:27" ht="15.75" customHeight="1" x14ac:dyDescent="0.25">
      <c r="A84" s="599"/>
      <c r="B84" s="602"/>
      <c r="C84" s="532"/>
      <c r="D84" s="532"/>
      <c r="E84" s="577"/>
      <c r="F84" s="571"/>
      <c r="G84" s="517"/>
      <c r="H84" s="589"/>
      <c r="I84" s="513"/>
      <c r="J84" s="510"/>
      <c r="K84" s="532"/>
      <c r="L84" s="486"/>
      <c r="M84" s="517"/>
      <c r="N84" s="517"/>
      <c r="O84" s="517"/>
      <c r="P84" s="486"/>
      <c r="Q84" s="590"/>
      <c r="R84" s="29"/>
      <c r="S84" s="20"/>
      <c r="T84" s="30"/>
      <c r="U84" s="31"/>
      <c r="V84" s="32"/>
      <c r="W84" s="18">
        <f t="shared" si="10"/>
        <v>0</v>
      </c>
      <c r="X84" s="19"/>
      <c r="Y84" s="20">
        <f t="shared" si="11"/>
        <v>0</v>
      </c>
      <c r="Z84" s="20"/>
      <c r="AA84" s="21"/>
    </row>
    <row r="85" spans="1:27" ht="15.75" customHeight="1" x14ac:dyDescent="0.25">
      <c r="A85" s="599"/>
      <c r="B85" s="602"/>
      <c r="C85" s="532"/>
      <c r="D85" s="532"/>
      <c r="E85" s="577"/>
      <c r="F85" s="571"/>
      <c r="G85" s="517"/>
      <c r="H85" s="589"/>
      <c r="I85" s="513"/>
      <c r="J85" s="593"/>
      <c r="K85" s="485"/>
      <c r="L85" s="486"/>
      <c r="M85" s="517"/>
      <c r="N85" s="517"/>
      <c r="O85" s="517"/>
      <c r="P85" s="486"/>
      <c r="Q85" s="590"/>
      <c r="R85" s="33"/>
      <c r="S85" s="20"/>
      <c r="T85" s="30"/>
      <c r="U85" s="31"/>
      <c r="V85" s="32"/>
      <c r="W85" s="18">
        <f t="shared" si="10"/>
        <v>0</v>
      </c>
      <c r="X85" s="19"/>
      <c r="Y85" s="20">
        <f t="shared" si="11"/>
        <v>0</v>
      </c>
      <c r="Z85" s="20"/>
      <c r="AA85" s="21"/>
    </row>
    <row r="86" spans="1:27" ht="15.75" customHeight="1" x14ac:dyDescent="0.25">
      <c r="A86" s="599"/>
      <c r="B86" s="602"/>
      <c r="C86" s="532"/>
      <c r="D86" s="532"/>
      <c r="E86" s="577"/>
      <c r="F86" s="571"/>
      <c r="G86" s="517"/>
      <c r="H86" s="589"/>
      <c r="I86" s="513"/>
      <c r="J86" s="509"/>
      <c r="K86" s="487"/>
      <c r="L86" s="486"/>
      <c r="M86" s="594"/>
      <c r="N86" s="589"/>
      <c r="O86" s="589"/>
      <c r="P86" s="589"/>
      <c r="Q86" s="590"/>
      <c r="R86" s="29"/>
      <c r="S86" s="20"/>
      <c r="T86" s="20"/>
      <c r="U86" s="20"/>
      <c r="V86" s="21"/>
      <c r="W86" s="18">
        <f t="shared" si="10"/>
        <v>0</v>
      </c>
      <c r="X86" s="19"/>
      <c r="Y86" s="20">
        <f t="shared" si="11"/>
        <v>0</v>
      </c>
      <c r="Z86" s="20"/>
      <c r="AA86" s="21"/>
    </row>
    <row r="87" spans="1:27" ht="15.75" customHeight="1" x14ac:dyDescent="0.25">
      <c r="A87" s="599"/>
      <c r="B87" s="602"/>
      <c r="C87" s="532"/>
      <c r="D87" s="532"/>
      <c r="E87" s="577"/>
      <c r="F87" s="571"/>
      <c r="G87" s="517"/>
      <c r="H87" s="589"/>
      <c r="I87" s="513"/>
      <c r="J87" s="510"/>
      <c r="K87" s="532"/>
      <c r="L87" s="486"/>
      <c r="M87" s="594"/>
      <c r="N87" s="589"/>
      <c r="O87" s="589"/>
      <c r="P87" s="589"/>
      <c r="Q87" s="590"/>
      <c r="R87" s="29"/>
      <c r="S87" s="20"/>
      <c r="T87" s="20"/>
      <c r="U87" s="20"/>
      <c r="V87" s="21"/>
      <c r="W87" s="18"/>
      <c r="X87" s="19"/>
      <c r="Y87" s="20"/>
      <c r="Z87" s="20"/>
      <c r="AA87" s="21"/>
    </row>
    <row r="88" spans="1:27" ht="15.75" customHeight="1" x14ac:dyDescent="0.25">
      <c r="A88" s="599"/>
      <c r="B88" s="602"/>
      <c r="C88" s="532"/>
      <c r="D88" s="532"/>
      <c r="E88" s="577"/>
      <c r="F88" s="571"/>
      <c r="G88" s="517"/>
      <c r="H88" s="589"/>
      <c r="I88" s="513"/>
      <c r="J88" s="510"/>
      <c r="K88" s="532"/>
      <c r="L88" s="486"/>
      <c r="M88" s="517"/>
      <c r="N88" s="589"/>
      <c r="O88" s="589"/>
      <c r="P88" s="589"/>
      <c r="Q88" s="590"/>
      <c r="R88" s="29"/>
      <c r="S88" s="20"/>
      <c r="T88" s="20"/>
      <c r="U88" s="20"/>
      <c r="V88" s="21"/>
      <c r="W88" s="18">
        <f t="shared" ref="W88:W94" si="12">V88-U88</f>
        <v>0</v>
      </c>
      <c r="X88" s="19"/>
      <c r="Y88" s="20">
        <f t="shared" ref="Y88:Y94" si="13">IF(X88="ejecutado",1,0)</f>
        <v>0</v>
      </c>
      <c r="Z88" s="20"/>
      <c r="AA88" s="21"/>
    </row>
    <row r="89" spans="1:27" ht="15.75" customHeight="1" x14ac:dyDescent="0.25">
      <c r="A89" s="599"/>
      <c r="B89" s="602"/>
      <c r="C89" s="532"/>
      <c r="D89" s="532"/>
      <c r="E89" s="577"/>
      <c r="F89" s="571"/>
      <c r="G89" s="517"/>
      <c r="H89" s="589"/>
      <c r="I89" s="513"/>
      <c r="J89" s="510"/>
      <c r="K89" s="532"/>
      <c r="L89" s="486"/>
      <c r="M89" s="517"/>
      <c r="N89" s="589"/>
      <c r="O89" s="589"/>
      <c r="P89" s="589"/>
      <c r="Q89" s="590"/>
      <c r="R89" s="33"/>
      <c r="S89" s="20"/>
      <c r="T89" s="20"/>
      <c r="U89" s="20"/>
      <c r="V89" s="21"/>
      <c r="W89" s="18">
        <f t="shared" si="12"/>
        <v>0</v>
      </c>
      <c r="X89" s="19"/>
      <c r="Y89" s="20">
        <f t="shared" si="13"/>
        <v>0</v>
      </c>
      <c r="Z89" s="20"/>
      <c r="AA89" s="21"/>
    </row>
    <row r="90" spans="1:27" ht="15.75" customHeight="1" x14ac:dyDescent="0.25">
      <c r="A90" s="599"/>
      <c r="B90" s="602"/>
      <c r="C90" s="532"/>
      <c r="D90" s="532"/>
      <c r="E90" s="577"/>
      <c r="F90" s="571"/>
      <c r="G90" s="517"/>
      <c r="H90" s="589"/>
      <c r="I90" s="513"/>
      <c r="J90" s="510"/>
      <c r="K90" s="532"/>
      <c r="L90" s="486"/>
      <c r="M90" s="517"/>
      <c r="N90" s="589"/>
      <c r="O90" s="589"/>
      <c r="P90" s="589"/>
      <c r="Q90" s="590"/>
      <c r="R90" s="33"/>
      <c r="S90" s="20"/>
      <c r="T90" s="20"/>
      <c r="U90" s="20"/>
      <c r="V90" s="21"/>
      <c r="W90" s="18">
        <f t="shared" si="12"/>
        <v>0</v>
      </c>
      <c r="X90" s="19"/>
      <c r="Y90" s="20">
        <f t="shared" si="13"/>
        <v>0</v>
      </c>
      <c r="Z90" s="20"/>
      <c r="AA90" s="21"/>
    </row>
    <row r="91" spans="1:27" ht="15.75" customHeight="1" x14ac:dyDescent="0.25">
      <c r="A91" s="599"/>
      <c r="B91" s="602"/>
      <c r="C91" s="532"/>
      <c r="D91" s="532"/>
      <c r="E91" s="577"/>
      <c r="F91" s="571"/>
      <c r="G91" s="517"/>
      <c r="H91" s="589"/>
      <c r="I91" s="513"/>
      <c r="J91" s="510"/>
      <c r="K91" s="532"/>
      <c r="L91" s="486"/>
      <c r="M91" s="517"/>
      <c r="N91" s="589"/>
      <c r="O91" s="589"/>
      <c r="P91" s="589"/>
      <c r="Q91" s="590"/>
      <c r="R91" s="33"/>
      <c r="S91" s="20"/>
      <c r="T91" s="20"/>
      <c r="U91" s="20"/>
      <c r="V91" s="21"/>
      <c r="W91" s="18">
        <f t="shared" si="12"/>
        <v>0</v>
      </c>
      <c r="X91" s="19"/>
      <c r="Y91" s="20">
        <f t="shared" si="13"/>
        <v>0</v>
      </c>
      <c r="Z91" s="20"/>
      <c r="AA91" s="21"/>
    </row>
    <row r="92" spans="1:27" ht="15.75" customHeight="1" x14ac:dyDescent="0.25">
      <c r="A92" s="599"/>
      <c r="B92" s="602"/>
      <c r="C92" s="532"/>
      <c r="D92" s="532"/>
      <c r="E92" s="577"/>
      <c r="F92" s="571"/>
      <c r="G92" s="517"/>
      <c r="H92" s="589"/>
      <c r="I92" s="513"/>
      <c r="J92" s="510"/>
      <c r="K92" s="532"/>
      <c r="L92" s="486"/>
      <c r="M92" s="517"/>
      <c r="N92" s="589"/>
      <c r="O92" s="589"/>
      <c r="P92" s="589"/>
      <c r="Q92" s="590"/>
      <c r="R92" s="33"/>
      <c r="S92" s="20"/>
      <c r="T92" s="20"/>
      <c r="U92" s="20"/>
      <c r="V92" s="21"/>
      <c r="W92" s="18">
        <f t="shared" si="12"/>
        <v>0</v>
      </c>
      <c r="X92" s="19"/>
      <c r="Y92" s="20">
        <f t="shared" si="13"/>
        <v>0</v>
      </c>
      <c r="Z92" s="20"/>
      <c r="AA92" s="21"/>
    </row>
    <row r="93" spans="1:27" ht="15.75" customHeight="1" x14ac:dyDescent="0.25">
      <c r="A93" s="599"/>
      <c r="B93" s="602"/>
      <c r="C93" s="532"/>
      <c r="D93" s="532"/>
      <c r="E93" s="577"/>
      <c r="F93" s="571"/>
      <c r="G93" s="517"/>
      <c r="H93" s="589"/>
      <c r="I93" s="513"/>
      <c r="J93" s="510"/>
      <c r="K93" s="532"/>
      <c r="L93" s="486"/>
      <c r="M93" s="517"/>
      <c r="N93" s="589"/>
      <c r="O93" s="589"/>
      <c r="P93" s="589"/>
      <c r="Q93" s="590"/>
      <c r="R93" s="33"/>
      <c r="S93" s="20"/>
      <c r="T93" s="20"/>
      <c r="U93" s="20"/>
      <c r="V93" s="21"/>
      <c r="W93" s="18">
        <f t="shared" si="12"/>
        <v>0</v>
      </c>
      <c r="X93" s="19"/>
      <c r="Y93" s="20">
        <f t="shared" si="13"/>
        <v>0</v>
      </c>
      <c r="Z93" s="20"/>
      <c r="AA93" s="21"/>
    </row>
    <row r="94" spans="1:27" ht="15.75" customHeight="1" thickBot="1" x14ac:dyDescent="0.3">
      <c r="A94" s="600"/>
      <c r="B94" s="603"/>
      <c r="C94" s="533"/>
      <c r="D94" s="533"/>
      <c r="E94" s="578"/>
      <c r="F94" s="572"/>
      <c r="G94" s="539"/>
      <c r="H94" s="596"/>
      <c r="I94" s="514"/>
      <c r="J94" s="593"/>
      <c r="K94" s="485"/>
      <c r="L94" s="486"/>
      <c r="M94" s="517"/>
      <c r="N94" s="589"/>
      <c r="O94" s="589"/>
      <c r="P94" s="589"/>
      <c r="Q94" s="590"/>
      <c r="R94" s="33"/>
      <c r="S94" s="20"/>
      <c r="T94" s="20"/>
      <c r="U94" s="20"/>
      <c r="V94" s="21"/>
      <c r="W94" s="18">
        <f t="shared" si="12"/>
        <v>0</v>
      </c>
      <c r="X94" s="19"/>
      <c r="Y94" s="20">
        <f t="shared" si="13"/>
        <v>0</v>
      </c>
      <c r="Z94" s="20"/>
      <c r="AA94" s="21"/>
    </row>
    <row r="95" spans="1:27" x14ac:dyDescent="0.25">
      <c r="R95" s="1"/>
    </row>
    <row r="96" spans="1:27" x14ac:dyDescent="0.25">
      <c r="R96" s="1"/>
    </row>
  </sheetData>
  <mergeCells count="181">
    <mergeCell ref="B2:D4"/>
    <mergeCell ref="E2:AA2"/>
    <mergeCell ref="E3:P3"/>
    <mergeCell ref="Q3:AA3"/>
    <mergeCell ref="E4:AA4"/>
    <mergeCell ref="A6:A7"/>
    <mergeCell ref="B6:E6"/>
    <mergeCell ref="F6:I6"/>
    <mergeCell ref="J6:Q6"/>
    <mergeCell ref="R6:V6"/>
    <mergeCell ref="X6:X7"/>
    <mergeCell ref="Y6:Y7"/>
    <mergeCell ref="Z6:AA6"/>
    <mergeCell ref="D7:E7"/>
    <mergeCell ref="A8:A10"/>
    <mergeCell ref="B8:B10"/>
    <mergeCell ref="C8:C10"/>
    <mergeCell ref="D8:D10"/>
    <mergeCell ref="E8:E10"/>
    <mergeCell ref="F8:F10"/>
    <mergeCell ref="N8:N10"/>
    <mergeCell ref="O8:O10"/>
    <mergeCell ref="P8:P10"/>
    <mergeCell ref="Q8:Q10"/>
    <mergeCell ref="A11:A24"/>
    <mergeCell ref="B11:B24"/>
    <mergeCell ref="C11:C24"/>
    <mergeCell ref="D11:D24"/>
    <mergeCell ref="E11:E24"/>
    <mergeCell ref="G8:G10"/>
    <mergeCell ref="H8:H10"/>
    <mergeCell ref="I8:I10"/>
    <mergeCell ref="J8:J10"/>
    <mergeCell ref="K8:K10"/>
    <mergeCell ref="L8:L10"/>
    <mergeCell ref="F11:F24"/>
    <mergeCell ref="G11:G24"/>
    <mergeCell ref="H11:H24"/>
    <mergeCell ref="I11:I24"/>
    <mergeCell ref="J11:J15"/>
    <mergeCell ref="K11:K15"/>
    <mergeCell ref="J16:J24"/>
    <mergeCell ref="K16:K24"/>
    <mergeCell ref="M8:M10"/>
    <mergeCell ref="L16:L24"/>
    <mergeCell ref="M16:M24"/>
    <mergeCell ref="N16:N24"/>
    <mergeCell ref="O16:O24"/>
    <mergeCell ref="P16:P24"/>
    <mergeCell ref="Q16:Q24"/>
    <mergeCell ref="L11:L15"/>
    <mergeCell ref="M11:M15"/>
    <mergeCell ref="N11:N15"/>
    <mergeCell ref="O11:O15"/>
    <mergeCell ref="P11:P15"/>
    <mergeCell ref="Q11:Q15"/>
    <mergeCell ref="P25:P29"/>
    <mergeCell ref="Q25:Q29"/>
    <mergeCell ref="J30:J38"/>
    <mergeCell ref="K30:K38"/>
    <mergeCell ref="L30:L38"/>
    <mergeCell ref="M30:M38"/>
    <mergeCell ref="N30:N38"/>
    <mergeCell ref="J25:J29"/>
    <mergeCell ref="K25:K29"/>
    <mergeCell ref="L25:L29"/>
    <mergeCell ref="O30:O38"/>
    <mergeCell ref="P30:P38"/>
    <mergeCell ref="Q30:Q38"/>
    <mergeCell ref="I25:I38"/>
    <mergeCell ref="A25:A38"/>
    <mergeCell ref="B25:B38"/>
    <mergeCell ref="C25:C38"/>
    <mergeCell ref="D25:D38"/>
    <mergeCell ref="E25:E38"/>
    <mergeCell ref="F25:F38"/>
    <mergeCell ref="N39:N43"/>
    <mergeCell ref="O39:O43"/>
    <mergeCell ref="I39:I52"/>
    <mergeCell ref="A39:A52"/>
    <mergeCell ref="B39:B52"/>
    <mergeCell ref="C39:C52"/>
    <mergeCell ref="D39:D52"/>
    <mergeCell ref="E39:E52"/>
    <mergeCell ref="F39:F52"/>
    <mergeCell ref="G39:G52"/>
    <mergeCell ref="G25:G38"/>
    <mergeCell ref="H25:H38"/>
    <mergeCell ref="M25:M29"/>
    <mergeCell ref="N25:N29"/>
    <mergeCell ref="O25:O29"/>
    <mergeCell ref="P39:P43"/>
    <mergeCell ref="Q39:Q43"/>
    <mergeCell ref="J44:J52"/>
    <mergeCell ref="K44:K52"/>
    <mergeCell ref="L44:L52"/>
    <mergeCell ref="M44:M52"/>
    <mergeCell ref="N44:N52"/>
    <mergeCell ref="O44:O52"/>
    <mergeCell ref="J39:J43"/>
    <mergeCell ref="K39:K43"/>
    <mergeCell ref="L39:L43"/>
    <mergeCell ref="M39:M43"/>
    <mergeCell ref="P44:P52"/>
    <mergeCell ref="Q44:Q52"/>
    <mergeCell ref="A53:A66"/>
    <mergeCell ref="B53:B66"/>
    <mergeCell ref="C53:C66"/>
    <mergeCell ref="D53:D66"/>
    <mergeCell ref="E53:E66"/>
    <mergeCell ref="F53:F66"/>
    <mergeCell ref="G53:G66"/>
    <mergeCell ref="H53:H66"/>
    <mergeCell ref="H39:H52"/>
    <mergeCell ref="N58:N66"/>
    <mergeCell ref="O58:O66"/>
    <mergeCell ref="P58:P66"/>
    <mergeCell ref="J53:J57"/>
    <mergeCell ref="K53:K57"/>
    <mergeCell ref="L53:L57"/>
    <mergeCell ref="M53:M57"/>
    <mergeCell ref="N53:N57"/>
    <mergeCell ref="Q58:Q66"/>
    <mergeCell ref="A67:A80"/>
    <mergeCell ref="B67:B80"/>
    <mergeCell ref="C67:C80"/>
    <mergeCell ref="D67:D80"/>
    <mergeCell ref="E67:E80"/>
    <mergeCell ref="F67:F80"/>
    <mergeCell ref="G67:G80"/>
    <mergeCell ref="H67:H80"/>
    <mergeCell ref="I67:I80"/>
    <mergeCell ref="I53:I66"/>
    <mergeCell ref="P67:P71"/>
    <mergeCell ref="Q67:Q71"/>
    <mergeCell ref="J72:J80"/>
    <mergeCell ref="K72:K80"/>
    <mergeCell ref="L72:L80"/>
    <mergeCell ref="M72:M80"/>
    <mergeCell ref="N72:N80"/>
    <mergeCell ref="O72:O80"/>
    <mergeCell ref="P72:P80"/>
    <mergeCell ref="Q72:Q80"/>
    <mergeCell ref="J67:J71"/>
    <mergeCell ref="K67:K71"/>
    <mergeCell ref="L67:L71"/>
    <mergeCell ref="M67:M71"/>
    <mergeCell ref="N67:N71"/>
    <mergeCell ref="O67:O71"/>
    <mergeCell ref="O53:O57"/>
    <mergeCell ref="P53:P57"/>
    <mergeCell ref="Q53:Q57"/>
    <mergeCell ref="J58:J66"/>
    <mergeCell ref="K58:K66"/>
    <mergeCell ref="L58:L66"/>
    <mergeCell ref="M58:M66"/>
    <mergeCell ref="G81:G94"/>
    <mergeCell ref="H81:H94"/>
    <mergeCell ref="I81:I94"/>
    <mergeCell ref="J81:J85"/>
    <mergeCell ref="K81:K85"/>
    <mergeCell ref="L81:L85"/>
    <mergeCell ref="A81:A94"/>
    <mergeCell ref="B81:B94"/>
    <mergeCell ref="C81:C94"/>
    <mergeCell ref="D81:D94"/>
    <mergeCell ref="E81:E94"/>
    <mergeCell ref="F81:F94"/>
    <mergeCell ref="O86:O94"/>
    <mergeCell ref="P86:P94"/>
    <mergeCell ref="Q86:Q94"/>
    <mergeCell ref="M81:M85"/>
    <mergeCell ref="N81:N85"/>
    <mergeCell ref="O81:O85"/>
    <mergeCell ref="P81:P85"/>
    <mergeCell ref="Q81:Q85"/>
    <mergeCell ref="J86:J94"/>
    <mergeCell ref="K86:K94"/>
    <mergeCell ref="L86:L94"/>
    <mergeCell ref="M86:M94"/>
    <mergeCell ref="N86:N94"/>
  </mergeCells>
  <dataValidations count="4">
    <dataValidation type="list" allowBlank="1" showInputMessage="1" showErrorMessage="1" sqref="F8:F10" xr:uid="{00000000-0002-0000-0200-000000000000}">
      <formula1>INDIRECT($D$8)</formula1>
    </dataValidation>
    <dataValidation type="list" allowBlank="1" showInputMessage="1" showErrorMessage="1" sqref="F11:F94" xr:uid="{00000000-0002-0000-0200-000001000000}">
      <formula1>INDIRECT($D11)</formula1>
    </dataValidation>
    <dataValidation type="list" allowBlank="1" showInputMessage="1" showErrorMessage="1" sqref="K72:K80 K86:K94 K30:K38 K16:K24 K44:K52 K58:K66" xr:uid="{00000000-0002-0000-0200-000002000000}">
      <formula1>$H$4:$H$10</formula1>
    </dataValidation>
    <dataValidation type="list" allowBlank="1" showInputMessage="1" showErrorMessage="1" sqref="J72:J80 J58:J66 J44:J52 J16:J24 J30:J38 J86:J94" xr:uid="{00000000-0002-0000-0200-000003000000}">
      <formula1>$G$4:$G$10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'C:\Users\cristina.sierra\Downloads\[DESI-FM-005_V12_Formato_Plan_de_Accion_Comunicaciones.xlsx]Vinculos '!#REF!</xm:f>
          </x14:formula1>
          <xm:sqref>I8 I11 I25 I67 I39 I53 I81 J8:K15 J25:K29 J67:K71 J39:K43 J53:K57 J81:K85 X8:X94 S8:S94 B8:D94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03"/>
  <sheetViews>
    <sheetView topLeftCell="A4" zoomScale="70" zoomScaleNormal="70" workbookViewId="0">
      <selection activeCell="F8" sqref="F8:F17"/>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33.855468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0.25" customHeight="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3">
      <c r="A7" s="550"/>
      <c r="B7" s="91" t="s">
        <v>12</v>
      </c>
      <c r="C7" s="5" t="s">
        <v>13</v>
      </c>
      <c r="D7" s="606" t="s">
        <v>14</v>
      </c>
      <c r="E7" s="607"/>
      <c r="F7" s="92" t="s">
        <v>15</v>
      </c>
      <c r="G7" s="93" t="s">
        <v>16</v>
      </c>
      <c r="H7" s="93" t="s">
        <v>10</v>
      </c>
      <c r="I7" s="94" t="s">
        <v>17</v>
      </c>
      <c r="J7" s="183" t="s">
        <v>18</v>
      </c>
      <c r="K7" s="184" t="s">
        <v>19</v>
      </c>
      <c r="L7" s="184" t="s">
        <v>33</v>
      </c>
      <c r="M7" s="184" t="s">
        <v>20</v>
      </c>
      <c r="N7" s="184" t="s">
        <v>21</v>
      </c>
      <c r="O7" s="184" t="s">
        <v>34</v>
      </c>
      <c r="P7" s="184" t="s">
        <v>22</v>
      </c>
      <c r="Q7" s="185" t="s">
        <v>10</v>
      </c>
      <c r="R7" s="309" t="s">
        <v>23</v>
      </c>
      <c r="S7" s="211" t="s">
        <v>24</v>
      </c>
      <c r="T7" s="211" t="s">
        <v>16</v>
      </c>
      <c r="U7" s="211" t="s">
        <v>35</v>
      </c>
      <c r="V7" s="212" t="s">
        <v>36</v>
      </c>
      <c r="W7" s="8"/>
      <c r="X7" s="604"/>
      <c r="Y7" s="605"/>
      <c r="Z7" s="9" t="s">
        <v>25</v>
      </c>
      <c r="AA7" s="10" t="s">
        <v>26</v>
      </c>
    </row>
    <row r="8" spans="1:31" ht="27.75" customHeight="1" x14ac:dyDescent="0.25">
      <c r="A8" s="950">
        <v>1</v>
      </c>
      <c r="B8" s="771" t="s">
        <v>225</v>
      </c>
      <c r="C8" s="543" t="s">
        <v>353</v>
      </c>
      <c r="D8" s="543" t="s">
        <v>27</v>
      </c>
      <c r="E8" s="839" t="str">
        <f>VLOOKUP(D8,'[23]Vinculos '!$D$3:$E$8,2,FALSE)</f>
        <v>3. Mejorar el estado de la malla vial local, intermedia, rural, y de la ciclo-infraestructura de Bogotá D.C., a través de la formulación e implementación de un modelo de conservación.</v>
      </c>
      <c r="F8" s="570" t="s">
        <v>28</v>
      </c>
      <c r="G8" s="516">
        <v>1</v>
      </c>
      <c r="H8" s="516">
        <v>0</v>
      </c>
      <c r="I8" s="597" t="s">
        <v>29</v>
      </c>
      <c r="J8" s="515" t="s">
        <v>89</v>
      </c>
      <c r="K8" s="543" t="s">
        <v>211</v>
      </c>
      <c r="L8" s="494" t="s">
        <v>354</v>
      </c>
      <c r="M8" s="516">
        <v>0.5</v>
      </c>
      <c r="N8" s="591">
        <v>45293</v>
      </c>
      <c r="O8" s="591">
        <v>45473</v>
      </c>
      <c r="P8" s="494" t="s">
        <v>300</v>
      </c>
      <c r="Q8" s="516">
        <v>0</v>
      </c>
      <c r="R8" s="142" t="s">
        <v>355</v>
      </c>
      <c r="S8" s="11" t="s">
        <v>53</v>
      </c>
      <c r="T8" s="71">
        <v>0.2</v>
      </c>
      <c r="U8" s="72">
        <v>45293</v>
      </c>
      <c r="V8" s="73">
        <v>45381</v>
      </c>
      <c r="W8" s="12">
        <f t="shared" ref="W8:W13" si="0">V8-U8</f>
        <v>88</v>
      </c>
      <c r="X8" s="13" t="s">
        <v>123</v>
      </c>
      <c r="Y8" s="14">
        <f t="shared" ref="Y8:Y13" si="1">IF(X8="ejecutado",1,0)</f>
        <v>0</v>
      </c>
      <c r="Z8" s="14"/>
      <c r="AA8" s="15"/>
      <c r="AB8" s="16"/>
      <c r="AC8" s="16"/>
      <c r="AD8" s="16"/>
      <c r="AE8" s="16"/>
    </row>
    <row r="9" spans="1:31" ht="27.75" customHeight="1" x14ac:dyDescent="0.25">
      <c r="A9" s="951"/>
      <c r="B9" s="772"/>
      <c r="C9" s="532"/>
      <c r="D9" s="532"/>
      <c r="E9" s="535"/>
      <c r="F9" s="571"/>
      <c r="G9" s="517"/>
      <c r="H9" s="517"/>
      <c r="I9" s="513"/>
      <c r="J9" s="510"/>
      <c r="K9" s="532"/>
      <c r="L9" s="486"/>
      <c r="M9" s="517"/>
      <c r="N9" s="517"/>
      <c r="O9" s="517"/>
      <c r="P9" s="486"/>
      <c r="Q9" s="517"/>
      <c r="R9" s="140" t="s">
        <v>356</v>
      </c>
      <c r="S9" s="17" t="s">
        <v>53</v>
      </c>
      <c r="T9" s="30">
        <v>0.2</v>
      </c>
      <c r="U9" s="31">
        <v>45293</v>
      </c>
      <c r="V9" s="32">
        <v>45381</v>
      </c>
      <c r="W9" s="18">
        <f t="shared" si="0"/>
        <v>88</v>
      </c>
      <c r="X9" s="19" t="s">
        <v>123</v>
      </c>
      <c r="Y9" s="20">
        <f t="shared" si="1"/>
        <v>0</v>
      </c>
      <c r="Z9" s="20"/>
      <c r="AA9" s="21"/>
      <c r="AB9" s="16"/>
      <c r="AC9" s="16"/>
      <c r="AD9" s="16"/>
      <c r="AE9" s="16"/>
    </row>
    <row r="10" spans="1:31" ht="27.75" customHeight="1" x14ac:dyDescent="0.25">
      <c r="A10" s="951"/>
      <c r="B10" s="772"/>
      <c r="C10" s="532"/>
      <c r="D10" s="532"/>
      <c r="E10" s="535"/>
      <c r="F10" s="571"/>
      <c r="G10" s="517"/>
      <c r="H10" s="517"/>
      <c r="I10" s="513"/>
      <c r="J10" s="510"/>
      <c r="K10" s="532"/>
      <c r="L10" s="486"/>
      <c r="M10" s="517"/>
      <c r="N10" s="517"/>
      <c r="O10" s="517"/>
      <c r="P10" s="486"/>
      <c r="Q10" s="517"/>
      <c r="R10" s="140" t="s">
        <v>357</v>
      </c>
      <c r="S10" s="17" t="s">
        <v>53</v>
      </c>
      <c r="T10" s="30">
        <v>0.2</v>
      </c>
      <c r="U10" s="31">
        <v>45383</v>
      </c>
      <c r="V10" s="32">
        <v>45473</v>
      </c>
      <c r="W10" s="18">
        <f t="shared" si="0"/>
        <v>90</v>
      </c>
      <c r="X10" s="19" t="s">
        <v>123</v>
      </c>
      <c r="Y10" s="20">
        <f t="shared" si="1"/>
        <v>0</v>
      </c>
      <c r="Z10" s="20"/>
      <c r="AA10" s="21"/>
      <c r="AB10" s="16"/>
      <c r="AC10" s="16"/>
      <c r="AD10" s="16"/>
      <c r="AE10" s="16"/>
    </row>
    <row r="11" spans="1:31" ht="27.75" customHeight="1" x14ac:dyDescent="0.25">
      <c r="A11" s="951"/>
      <c r="B11" s="772"/>
      <c r="C11" s="532"/>
      <c r="D11" s="532"/>
      <c r="E11" s="535"/>
      <c r="F11" s="571"/>
      <c r="G11" s="517"/>
      <c r="H11" s="517"/>
      <c r="I11" s="513"/>
      <c r="J11" s="510"/>
      <c r="K11" s="532"/>
      <c r="L11" s="486"/>
      <c r="M11" s="517"/>
      <c r="N11" s="517"/>
      <c r="O11" s="517"/>
      <c r="P11" s="486"/>
      <c r="Q11" s="517"/>
      <c r="R11" s="140" t="s">
        <v>358</v>
      </c>
      <c r="S11" s="17" t="s">
        <v>53</v>
      </c>
      <c r="T11" s="30">
        <v>0.2</v>
      </c>
      <c r="U11" s="31">
        <v>45383</v>
      </c>
      <c r="V11" s="32">
        <v>45473</v>
      </c>
      <c r="W11" s="18">
        <f t="shared" si="0"/>
        <v>90</v>
      </c>
      <c r="X11" s="19" t="s">
        <v>123</v>
      </c>
      <c r="Y11" s="20">
        <f t="shared" si="1"/>
        <v>0</v>
      </c>
      <c r="Z11" s="20"/>
      <c r="AA11" s="21"/>
      <c r="AB11" s="16"/>
      <c r="AC11" s="16"/>
      <c r="AD11" s="16"/>
      <c r="AE11" s="16"/>
    </row>
    <row r="12" spans="1:31" ht="27.75" customHeight="1" thickBot="1" x14ac:dyDescent="0.3">
      <c r="A12" s="951"/>
      <c r="B12" s="772"/>
      <c r="C12" s="532"/>
      <c r="D12" s="532"/>
      <c r="E12" s="535"/>
      <c r="F12" s="571"/>
      <c r="G12" s="517"/>
      <c r="H12" s="517"/>
      <c r="I12" s="513"/>
      <c r="J12" s="511"/>
      <c r="K12" s="533"/>
      <c r="L12" s="500"/>
      <c r="M12" s="539"/>
      <c r="N12" s="539"/>
      <c r="O12" s="539"/>
      <c r="P12" s="500"/>
      <c r="Q12" s="539"/>
      <c r="R12" s="310" t="s">
        <v>359</v>
      </c>
      <c r="S12" s="144" t="s">
        <v>53</v>
      </c>
      <c r="T12" s="311">
        <v>0.2</v>
      </c>
      <c r="U12" s="191">
        <v>45383</v>
      </c>
      <c r="V12" s="192">
        <v>45473</v>
      </c>
      <c r="W12" s="18">
        <f t="shared" si="0"/>
        <v>90</v>
      </c>
      <c r="X12" s="150" t="s">
        <v>123</v>
      </c>
      <c r="Y12" s="151">
        <f t="shared" si="1"/>
        <v>0</v>
      </c>
      <c r="Z12" s="151"/>
      <c r="AA12" s="152"/>
      <c r="AB12" s="16"/>
      <c r="AC12" s="16"/>
      <c r="AD12" s="16"/>
      <c r="AE12" s="16"/>
    </row>
    <row r="13" spans="1:31" ht="27.75" customHeight="1" x14ac:dyDescent="0.25">
      <c r="A13" s="951"/>
      <c r="B13" s="772"/>
      <c r="C13" s="532"/>
      <c r="D13" s="532"/>
      <c r="E13" s="535"/>
      <c r="F13" s="571"/>
      <c r="G13" s="517"/>
      <c r="H13" s="517"/>
      <c r="I13" s="513"/>
      <c r="J13" s="515" t="s">
        <v>89</v>
      </c>
      <c r="K13" s="543" t="s">
        <v>211</v>
      </c>
      <c r="L13" s="494" t="s">
        <v>360</v>
      </c>
      <c r="M13" s="516">
        <v>0.5</v>
      </c>
      <c r="N13" s="591">
        <v>45474</v>
      </c>
      <c r="O13" s="591">
        <v>45656</v>
      </c>
      <c r="P13" s="748" t="s">
        <v>228</v>
      </c>
      <c r="Q13" s="516">
        <v>0</v>
      </c>
      <c r="R13" s="142" t="s">
        <v>355</v>
      </c>
      <c r="S13" s="11" t="s">
        <v>53</v>
      </c>
      <c r="T13" s="71">
        <v>0.2</v>
      </c>
      <c r="U13" s="312">
        <v>45474</v>
      </c>
      <c r="V13" s="313">
        <v>45565</v>
      </c>
      <c r="W13" s="18">
        <f t="shared" si="0"/>
        <v>91</v>
      </c>
      <c r="X13" s="13" t="s">
        <v>123</v>
      </c>
      <c r="Y13" s="14">
        <f t="shared" si="1"/>
        <v>0</v>
      </c>
      <c r="Z13" s="14"/>
      <c r="AA13" s="15"/>
    </row>
    <row r="14" spans="1:31" ht="27.75" customHeight="1" x14ac:dyDescent="0.25">
      <c r="A14" s="951"/>
      <c r="B14" s="772"/>
      <c r="C14" s="532"/>
      <c r="D14" s="532"/>
      <c r="E14" s="535"/>
      <c r="F14" s="571"/>
      <c r="G14" s="517"/>
      <c r="H14" s="517"/>
      <c r="I14" s="513"/>
      <c r="J14" s="510"/>
      <c r="K14" s="532"/>
      <c r="L14" s="486"/>
      <c r="M14" s="594"/>
      <c r="N14" s="517"/>
      <c r="O14" s="517"/>
      <c r="P14" s="517"/>
      <c r="Q14" s="517"/>
      <c r="R14" s="140" t="s">
        <v>356</v>
      </c>
      <c r="S14" s="17" t="s">
        <v>53</v>
      </c>
      <c r="T14" s="30">
        <v>0.2</v>
      </c>
      <c r="U14" s="314">
        <v>45474</v>
      </c>
      <c r="V14" s="315">
        <v>45565</v>
      </c>
      <c r="W14" s="18"/>
      <c r="X14" s="19" t="s">
        <v>123</v>
      </c>
      <c r="Y14" s="20">
        <f>IF(X14="ejecutado",1,0)</f>
        <v>0</v>
      </c>
      <c r="Z14" s="20"/>
      <c r="AA14" s="21"/>
    </row>
    <row r="15" spans="1:31" ht="27.75" customHeight="1" x14ac:dyDescent="0.25">
      <c r="A15" s="951"/>
      <c r="B15" s="772"/>
      <c r="C15" s="532"/>
      <c r="D15" s="532"/>
      <c r="E15" s="535"/>
      <c r="F15" s="571"/>
      <c r="G15" s="517"/>
      <c r="H15" s="517"/>
      <c r="I15" s="513"/>
      <c r="J15" s="510"/>
      <c r="K15" s="532"/>
      <c r="L15" s="486"/>
      <c r="M15" s="517"/>
      <c r="N15" s="517"/>
      <c r="O15" s="517"/>
      <c r="P15" s="517"/>
      <c r="Q15" s="517"/>
      <c r="R15" s="140" t="s">
        <v>357</v>
      </c>
      <c r="S15" s="17" t="s">
        <v>53</v>
      </c>
      <c r="T15" s="30">
        <v>0.2</v>
      </c>
      <c r="U15" s="314">
        <v>45566</v>
      </c>
      <c r="V15" s="315">
        <v>45656</v>
      </c>
      <c r="W15" s="18">
        <f t="shared" ref="W15:W23" si="2">V15-U15</f>
        <v>90</v>
      </c>
      <c r="X15" s="19" t="s">
        <v>123</v>
      </c>
      <c r="Y15" s="20">
        <f t="shared" ref="Y15:Y23" si="3">IF(X15="ejecutado",1,0)</f>
        <v>0</v>
      </c>
      <c r="Z15" s="20"/>
      <c r="AA15" s="21"/>
    </row>
    <row r="16" spans="1:31" ht="27.75" customHeight="1" x14ac:dyDescent="0.25">
      <c r="A16" s="951"/>
      <c r="B16" s="772"/>
      <c r="C16" s="532"/>
      <c r="D16" s="532"/>
      <c r="E16" s="535"/>
      <c r="F16" s="571"/>
      <c r="G16" s="517"/>
      <c r="H16" s="517"/>
      <c r="I16" s="513"/>
      <c r="J16" s="510"/>
      <c r="K16" s="532"/>
      <c r="L16" s="486"/>
      <c r="M16" s="517"/>
      <c r="N16" s="517"/>
      <c r="O16" s="517"/>
      <c r="P16" s="517"/>
      <c r="Q16" s="517"/>
      <c r="R16" s="140" t="s">
        <v>358</v>
      </c>
      <c r="S16" s="17" t="s">
        <v>53</v>
      </c>
      <c r="T16" s="30">
        <v>0.2</v>
      </c>
      <c r="U16" s="314">
        <v>45566</v>
      </c>
      <c r="V16" s="315">
        <v>45656</v>
      </c>
      <c r="W16" s="18">
        <f t="shared" si="2"/>
        <v>90</v>
      </c>
      <c r="X16" s="19" t="s">
        <v>123</v>
      </c>
      <c r="Y16" s="20">
        <f t="shared" si="3"/>
        <v>0</v>
      </c>
      <c r="Z16" s="20"/>
      <c r="AA16" s="21"/>
    </row>
    <row r="17" spans="1:27" ht="27.75" customHeight="1" thickBot="1" x14ac:dyDescent="0.3">
      <c r="A17" s="952"/>
      <c r="B17" s="953"/>
      <c r="C17" s="533"/>
      <c r="D17" s="533"/>
      <c r="E17" s="536"/>
      <c r="F17" s="572"/>
      <c r="G17" s="539"/>
      <c r="H17" s="539"/>
      <c r="I17" s="514"/>
      <c r="J17" s="511"/>
      <c r="K17" s="533"/>
      <c r="L17" s="500"/>
      <c r="M17" s="539"/>
      <c r="N17" s="539"/>
      <c r="O17" s="539"/>
      <c r="P17" s="539"/>
      <c r="Q17" s="539"/>
      <c r="R17" s="310" t="s">
        <v>359</v>
      </c>
      <c r="S17" s="144" t="s">
        <v>53</v>
      </c>
      <c r="T17" s="311">
        <v>0.2</v>
      </c>
      <c r="U17" s="316">
        <v>45566</v>
      </c>
      <c r="V17" s="317">
        <v>45656</v>
      </c>
      <c r="W17" s="18">
        <f t="shared" si="2"/>
        <v>90</v>
      </c>
      <c r="X17" s="150" t="s">
        <v>123</v>
      </c>
      <c r="Y17" s="151">
        <f t="shared" si="3"/>
        <v>0</v>
      </c>
      <c r="Z17" s="151"/>
      <c r="AA17" s="152"/>
    </row>
    <row r="18" spans="1:27" ht="15.75" hidden="1" customHeight="1" x14ac:dyDescent="0.25">
      <c r="A18" s="598"/>
      <c r="B18" s="601"/>
      <c r="C18" s="543"/>
      <c r="D18" s="543"/>
      <c r="E18" s="576"/>
      <c r="F18" s="570"/>
      <c r="G18" s="516"/>
      <c r="H18" s="595"/>
      <c r="I18" s="597"/>
      <c r="J18" s="515"/>
      <c r="K18" s="543"/>
      <c r="L18" s="494"/>
      <c r="M18" s="516"/>
      <c r="N18" s="591"/>
      <c r="O18" s="591"/>
      <c r="P18" s="494"/>
      <c r="Q18" s="592"/>
      <c r="R18" s="24"/>
      <c r="S18" s="25"/>
      <c r="T18" s="26"/>
      <c r="U18" s="27"/>
      <c r="V18" s="28"/>
      <c r="W18" s="12">
        <f t="shared" si="2"/>
        <v>0</v>
      </c>
      <c r="X18" s="13"/>
      <c r="Y18" s="14">
        <f t="shared" si="3"/>
        <v>0</v>
      </c>
      <c r="Z18" s="14"/>
      <c r="AA18" s="15"/>
    </row>
    <row r="19" spans="1:27" ht="15.75" hidden="1" customHeight="1" x14ac:dyDescent="0.25">
      <c r="A19" s="599"/>
      <c r="B19" s="602"/>
      <c r="C19" s="532"/>
      <c r="D19" s="532"/>
      <c r="E19" s="577"/>
      <c r="F19" s="571"/>
      <c r="G19" s="517"/>
      <c r="H19" s="589"/>
      <c r="I19" s="513"/>
      <c r="J19" s="510"/>
      <c r="K19" s="532"/>
      <c r="L19" s="486"/>
      <c r="M19" s="517"/>
      <c r="N19" s="517"/>
      <c r="O19" s="517"/>
      <c r="P19" s="486"/>
      <c r="Q19" s="590"/>
      <c r="R19" s="29"/>
      <c r="S19" s="20"/>
      <c r="T19" s="30"/>
      <c r="U19" s="31"/>
      <c r="V19" s="32"/>
      <c r="W19" s="18">
        <f t="shared" si="2"/>
        <v>0</v>
      </c>
      <c r="X19" s="19"/>
      <c r="Y19" s="20">
        <f t="shared" si="3"/>
        <v>0</v>
      </c>
      <c r="Z19" s="20"/>
      <c r="AA19" s="21"/>
    </row>
    <row r="20" spans="1:27" ht="15.75" hidden="1" customHeight="1" x14ac:dyDescent="0.25">
      <c r="A20" s="599"/>
      <c r="B20" s="602"/>
      <c r="C20" s="532"/>
      <c r="D20" s="532"/>
      <c r="E20" s="577"/>
      <c r="F20" s="571"/>
      <c r="G20" s="517"/>
      <c r="H20" s="589"/>
      <c r="I20" s="513"/>
      <c r="J20" s="510"/>
      <c r="K20" s="532"/>
      <c r="L20" s="486"/>
      <c r="M20" s="517"/>
      <c r="N20" s="517"/>
      <c r="O20" s="517"/>
      <c r="P20" s="486"/>
      <c r="Q20" s="590"/>
      <c r="R20" s="29"/>
      <c r="S20" s="20"/>
      <c r="T20" s="30"/>
      <c r="U20" s="31"/>
      <c r="V20" s="32"/>
      <c r="W20" s="18">
        <f t="shared" si="2"/>
        <v>0</v>
      </c>
      <c r="X20" s="19"/>
      <c r="Y20" s="20">
        <f t="shared" si="3"/>
        <v>0</v>
      </c>
      <c r="Z20" s="20"/>
      <c r="AA20" s="21"/>
    </row>
    <row r="21" spans="1:27" ht="15.75" hidden="1" customHeight="1" x14ac:dyDescent="0.25">
      <c r="A21" s="599"/>
      <c r="B21" s="602"/>
      <c r="C21" s="532"/>
      <c r="D21" s="532"/>
      <c r="E21" s="577"/>
      <c r="F21" s="571"/>
      <c r="G21" s="517"/>
      <c r="H21" s="589"/>
      <c r="I21" s="513"/>
      <c r="J21" s="510"/>
      <c r="K21" s="532"/>
      <c r="L21" s="486"/>
      <c r="M21" s="517"/>
      <c r="N21" s="517"/>
      <c r="O21" s="517"/>
      <c r="P21" s="486"/>
      <c r="Q21" s="590"/>
      <c r="R21" s="29"/>
      <c r="S21" s="20"/>
      <c r="T21" s="30"/>
      <c r="U21" s="31"/>
      <c r="V21" s="32"/>
      <c r="W21" s="18">
        <f t="shared" si="2"/>
        <v>0</v>
      </c>
      <c r="X21" s="19"/>
      <c r="Y21" s="20">
        <f t="shared" si="3"/>
        <v>0</v>
      </c>
      <c r="Z21" s="20"/>
      <c r="AA21" s="21"/>
    </row>
    <row r="22" spans="1:27" ht="15.75" hidden="1" customHeight="1" x14ac:dyDescent="0.25">
      <c r="A22" s="599"/>
      <c r="B22" s="602"/>
      <c r="C22" s="532"/>
      <c r="D22" s="532"/>
      <c r="E22" s="577"/>
      <c r="F22" s="571"/>
      <c r="G22" s="517"/>
      <c r="H22" s="589"/>
      <c r="I22" s="513"/>
      <c r="J22" s="593"/>
      <c r="K22" s="485"/>
      <c r="L22" s="486"/>
      <c r="M22" s="517"/>
      <c r="N22" s="517"/>
      <c r="O22" s="517"/>
      <c r="P22" s="486"/>
      <c r="Q22" s="590"/>
      <c r="R22" s="33"/>
      <c r="S22" s="20"/>
      <c r="T22" s="30"/>
      <c r="U22" s="31"/>
      <c r="V22" s="32"/>
      <c r="W22" s="18">
        <f t="shared" si="2"/>
        <v>0</v>
      </c>
      <c r="X22" s="19"/>
      <c r="Y22" s="20">
        <f t="shared" si="3"/>
        <v>0</v>
      </c>
      <c r="Z22" s="20"/>
      <c r="AA22" s="21"/>
    </row>
    <row r="23" spans="1:27" ht="15.75" hidden="1" customHeight="1" x14ac:dyDescent="0.25">
      <c r="A23" s="599"/>
      <c r="B23" s="602"/>
      <c r="C23" s="532"/>
      <c r="D23" s="532"/>
      <c r="E23" s="577"/>
      <c r="F23" s="571"/>
      <c r="G23" s="517"/>
      <c r="H23" s="589"/>
      <c r="I23" s="513"/>
      <c r="J23" s="509"/>
      <c r="K23" s="487"/>
      <c r="L23" s="486"/>
      <c r="M23" s="594"/>
      <c r="N23" s="589"/>
      <c r="O23" s="589"/>
      <c r="P23" s="589"/>
      <c r="Q23" s="590"/>
      <c r="R23" s="29"/>
      <c r="S23" s="20"/>
      <c r="T23" s="20"/>
      <c r="U23" s="20"/>
      <c r="V23" s="21"/>
      <c r="W23" s="18">
        <f t="shared" si="2"/>
        <v>0</v>
      </c>
      <c r="X23" s="19"/>
      <c r="Y23" s="20">
        <f t="shared" si="3"/>
        <v>0</v>
      </c>
      <c r="Z23" s="20"/>
      <c r="AA23" s="21"/>
    </row>
    <row r="24" spans="1:27" ht="15.75" hidden="1" customHeight="1" x14ac:dyDescent="0.25">
      <c r="A24" s="599"/>
      <c r="B24" s="602"/>
      <c r="C24" s="532"/>
      <c r="D24" s="532"/>
      <c r="E24" s="577"/>
      <c r="F24" s="571"/>
      <c r="G24" s="517"/>
      <c r="H24" s="589"/>
      <c r="I24" s="513"/>
      <c r="J24" s="510"/>
      <c r="K24" s="532"/>
      <c r="L24" s="486"/>
      <c r="M24" s="594"/>
      <c r="N24" s="589"/>
      <c r="O24" s="589"/>
      <c r="P24" s="589"/>
      <c r="Q24" s="590"/>
      <c r="R24" s="29"/>
      <c r="S24" s="20"/>
      <c r="T24" s="20"/>
      <c r="U24" s="20"/>
      <c r="V24" s="21"/>
      <c r="W24" s="18"/>
      <c r="X24" s="19"/>
      <c r="Y24" s="20"/>
      <c r="Z24" s="20"/>
      <c r="AA24" s="21"/>
    </row>
    <row r="25" spans="1:27" ht="15.75" hidden="1" customHeight="1" x14ac:dyDescent="0.25">
      <c r="A25" s="599"/>
      <c r="B25" s="602"/>
      <c r="C25" s="532"/>
      <c r="D25" s="532"/>
      <c r="E25" s="577"/>
      <c r="F25" s="571"/>
      <c r="G25" s="517"/>
      <c r="H25" s="589"/>
      <c r="I25" s="513"/>
      <c r="J25" s="510"/>
      <c r="K25" s="532"/>
      <c r="L25" s="486"/>
      <c r="M25" s="517"/>
      <c r="N25" s="589"/>
      <c r="O25" s="589"/>
      <c r="P25" s="589"/>
      <c r="Q25" s="590"/>
      <c r="R25" s="29"/>
      <c r="S25" s="20"/>
      <c r="T25" s="20"/>
      <c r="U25" s="20"/>
      <c r="V25" s="21"/>
      <c r="W25" s="18">
        <f t="shared" ref="W25:W37" si="4">V25-U25</f>
        <v>0</v>
      </c>
      <c r="X25" s="19"/>
      <c r="Y25" s="20">
        <f t="shared" ref="Y25:Y37" si="5">IF(X25="ejecutado",1,0)</f>
        <v>0</v>
      </c>
      <c r="Z25" s="20"/>
      <c r="AA25" s="21"/>
    </row>
    <row r="26" spans="1:27" ht="15.75" hidden="1" customHeight="1" x14ac:dyDescent="0.25">
      <c r="A26" s="599"/>
      <c r="B26" s="602"/>
      <c r="C26" s="532"/>
      <c r="D26" s="532"/>
      <c r="E26" s="577"/>
      <c r="F26" s="571"/>
      <c r="G26" s="517"/>
      <c r="H26" s="589"/>
      <c r="I26" s="513"/>
      <c r="J26" s="510"/>
      <c r="K26" s="532"/>
      <c r="L26" s="486"/>
      <c r="M26" s="517"/>
      <c r="N26" s="589"/>
      <c r="O26" s="589"/>
      <c r="P26" s="589"/>
      <c r="Q26" s="590"/>
      <c r="R26" s="33"/>
      <c r="S26" s="20"/>
      <c r="T26" s="20"/>
      <c r="U26" s="20"/>
      <c r="V26" s="21"/>
      <c r="W26" s="18">
        <f t="shared" si="4"/>
        <v>0</v>
      </c>
      <c r="X26" s="19"/>
      <c r="Y26" s="20">
        <f t="shared" si="5"/>
        <v>0</v>
      </c>
      <c r="Z26" s="20"/>
      <c r="AA26" s="21"/>
    </row>
    <row r="27" spans="1:27" ht="15.75" hidden="1" customHeight="1" x14ac:dyDescent="0.25">
      <c r="A27" s="599"/>
      <c r="B27" s="602"/>
      <c r="C27" s="532"/>
      <c r="D27" s="532"/>
      <c r="E27" s="577"/>
      <c r="F27" s="571"/>
      <c r="G27" s="517"/>
      <c r="H27" s="589"/>
      <c r="I27" s="513"/>
      <c r="J27" s="510"/>
      <c r="K27" s="532"/>
      <c r="L27" s="486"/>
      <c r="M27" s="517"/>
      <c r="N27" s="589"/>
      <c r="O27" s="589"/>
      <c r="P27" s="589"/>
      <c r="Q27" s="590"/>
      <c r="R27" s="33"/>
      <c r="S27" s="20"/>
      <c r="T27" s="20"/>
      <c r="U27" s="20"/>
      <c r="V27" s="21"/>
      <c r="W27" s="18">
        <f t="shared" si="4"/>
        <v>0</v>
      </c>
      <c r="X27" s="19"/>
      <c r="Y27" s="20">
        <f t="shared" si="5"/>
        <v>0</v>
      </c>
      <c r="Z27" s="20"/>
      <c r="AA27" s="21"/>
    </row>
    <row r="28" spans="1:27" ht="15.75" hidden="1" customHeight="1" x14ac:dyDescent="0.25">
      <c r="A28" s="599"/>
      <c r="B28" s="602"/>
      <c r="C28" s="532"/>
      <c r="D28" s="532"/>
      <c r="E28" s="577"/>
      <c r="F28" s="571"/>
      <c r="G28" s="517"/>
      <c r="H28" s="589"/>
      <c r="I28" s="513"/>
      <c r="J28" s="510"/>
      <c r="K28" s="532"/>
      <c r="L28" s="486"/>
      <c r="M28" s="517"/>
      <c r="N28" s="589"/>
      <c r="O28" s="589"/>
      <c r="P28" s="589"/>
      <c r="Q28" s="590"/>
      <c r="R28" s="33"/>
      <c r="S28" s="20"/>
      <c r="T28" s="20"/>
      <c r="U28" s="20"/>
      <c r="V28" s="21"/>
      <c r="W28" s="18">
        <f t="shared" si="4"/>
        <v>0</v>
      </c>
      <c r="X28" s="19"/>
      <c r="Y28" s="20">
        <f t="shared" si="5"/>
        <v>0</v>
      </c>
      <c r="Z28" s="20"/>
      <c r="AA28" s="21"/>
    </row>
    <row r="29" spans="1:27" ht="15.75" hidden="1" customHeight="1" x14ac:dyDescent="0.25">
      <c r="A29" s="599"/>
      <c r="B29" s="602"/>
      <c r="C29" s="532"/>
      <c r="D29" s="532"/>
      <c r="E29" s="577"/>
      <c r="F29" s="571"/>
      <c r="G29" s="517"/>
      <c r="H29" s="589"/>
      <c r="I29" s="513"/>
      <c r="J29" s="510"/>
      <c r="K29" s="532"/>
      <c r="L29" s="486"/>
      <c r="M29" s="517"/>
      <c r="N29" s="589"/>
      <c r="O29" s="589"/>
      <c r="P29" s="589"/>
      <c r="Q29" s="590"/>
      <c r="R29" s="33"/>
      <c r="S29" s="20"/>
      <c r="T29" s="20"/>
      <c r="U29" s="20"/>
      <c r="V29" s="21"/>
      <c r="W29" s="18">
        <f t="shared" si="4"/>
        <v>0</v>
      </c>
      <c r="X29" s="19"/>
      <c r="Y29" s="20">
        <f t="shared" si="5"/>
        <v>0</v>
      </c>
      <c r="Z29" s="20"/>
      <c r="AA29" s="21"/>
    </row>
    <row r="30" spans="1:27" ht="15.75" hidden="1" customHeight="1" x14ac:dyDescent="0.25">
      <c r="A30" s="599"/>
      <c r="B30" s="602"/>
      <c r="C30" s="532"/>
      <c r="D30" s="532"/>
      <c r="E30" s="577"/>
      <c r="F30" s="571"/>
      <c r="G30" s="517"/>
      <c r="H30" s="589"/>
      <c r="I30" s="513"/>
      <c r="J30" s="510"/>
      <c r="K30" s="532"/>
      <c r="L30" s="486"/>
      <c r="M30" s="517"/>
      <c r="N30" s="589"/>
      <c r="O30" s="589"/>
      <c r="P30" s="589"/>
      <c r="Q30" s="590"/>
      <c r="R30" s="33"/>
      <c r="S30" s="20"/>
      <c r="T30" s="20"/>
      <c r="U30" s="20"/>
      <c r="V30" s="21"/>
      <c r="W30" s="18">
        <f t="shared" si="4"/>
        <v>0</v>
      </c>
      <c r="X30" s="19"/>
      <c r="Y30" s="20">
        <f t="shared" si="5"/>
        <v>0</v>
      </c>
      <c r="Z30" s="20"/>
      <c r="AA30" s="21"/>
    </row>
    <row r="31" spans="1:27" ht="15.75" hidden="1" customHeight="1" x14ac:dyDescent="0.25">
      <c r="A31" s="600"/>
      <c r="B31" s="603"/>
      <c r="C31" s="533"/>
      <c r="D31" s="533"/>
      <c r="E31" s="578"/>
      <c r="F31" s="572"/>
      <c r="G31" s="539"/>
      <c r="H31" s="596"/>
      <c r="I31" s="514"/>
      <c r="J31" s="593"/>
      <c r="K31" s="485"/>
      <c r="L31" s="486"/>
      <c r="M31" s="517"/>
      <c r="N31" s="589"/>
      <c r="O31" s="589"/>
      <c r="P31" s="589"/>
      <c r="Q31" s="590"/>
      <c r="R31" s="33"/>
      <c r="S31" s="20"/>
      <c r="T31" s="20"/>
      <c r="U31" s="20"/>
      <c r="V31" s="21"/>
      <c r="W31" s="18">
        <f t="shared" si="4"/>
        <v>0</v>
      </c>
      <c r="X31" s="19"/>
      <c r="Y31" s="20">
        <f t="shared" si="5"/>
        <v>0</v>
      </c>
      <c r="Z31" s="20"/>
      <c r="AA31" s="21"/>
    </row>
    <row r="32" spans="1:27" ht="15.75" hidden="1" customHeight="1" x14ac:dyDescent="0.25">
      <c r="A32" s="598"/>
      <c r="B32" s="601"/>
      <c r="C32" s="543"/>
      <c r="D32" s="543"/>
      <c r="E32" s="576"/>
      <c r="F32" s="570"/>
      <c r="G32" s="516"/>
      <c r="H32" s="595"/>
      <c r="I32" s="597"/>
      <c r="J32" s="515"/>
      <c r="K32" s="543"/>
      <c r="L32" s="494"/>
      <c r="M32" s="516"/>
      <c r="N32" s="591"/>
      <c r="O32" s="591"/>
      <c r="P32" s="494"/>
      <c r="Q32" s="592"/>
      <c r="R32" s="70"/>
      <c r="S32" s="14"/>
      <c r="T32" s="71"/>
      <c r="U32" s="72"/>
      <c r="V32" s="73"/>
      <c r="W32" s="12">
        <f t="shared" si="4"/>
        <v>0</v>
      </c>
      <c r="X32" s="13"/>
      <c r="Y32" s="14">
        <f t="shared" si="5"/>
        <v>0</v>
      </c>
      <c r="Z32" s="14"/>
      <c r="AA32" s="15"/>
    </row>
    <row r="33" spans="1:27" ht="15.75" hidden="1" customHeight="1" x14ac:dyDescent="0.25">
      <c r="A33" s="599"/>
      <c r="B33" s="602"/>
      <c r="C33" s="532"/>
      <c r="D33" s="532"/>
      <c r="E33" s="577"/>
      <c r="F33" s="571"/>
      <c r="G33" s="517"/>
      <c r="H33" s="589"/>
      <c r="I33" s="513"/>
      <c r="J33" s="510"/>
      <c r="K33" s="532"/>
      <c r="L33" s="486"/>
      <c r="M33" s="517"/>
      <c r="N33" s="517"/>
      <c r="O33" s="517"/>
      <c r="P33" s="486"/>
      <c r="Q33" s="590"/>
      <c r="R33" s="29"/>
      <c r="S33" s="20"/>
      <c r="T33" s="30"/>
      <c r="U33" s="31"/>
      <c r="V33" s="32"/>
      <c r="W33" s="18">
        <f t="shared" si="4"/>
        <v>0</v>
      </c>
      <c r="X33" s="19"/>
      <c r="Y33" s="20">
        <f t="shared" si="5"/>
        <v>0</v>
      </c>
      <c r="Z33" s="20"/>
      <c r="AA33" s="21"/>
    </row>
    <row r="34" spans="1:27" ht="15.75" hidden="1" customHeight="1" x14ac:dyDescent="0.25">
      <c r="A34" s="599"/>
      <c r="B34" s="602"/>
      <c r="C34" s="532"/>
      <c r="D34" s="532"/>
      <c r="E34" s="577"/>
      <c r="F34" s="571"/>
      <c r="G34" s="517"/>
      <c r="H34" s="589"/>
      <c r="I34" s="513"/>
      <c r="J34" s="510"/>
      <c r="K34" s="532"/>
      <c r="L34" s="486"/>
      <c r="M34" s="517"/>
      <c r="N34" s="517"/>
      <c r="O34" s="517"/>
      <c r="P34" s="486"/>
      <c r="Q34" s="590"/>
      <c r="R34" s="29"/>
      <c r="S34" s="20"/>
      <c r="T34" s="30"/>
      <c r="U34" s="31"/>
      <c r="V34" s="32"/>
      <c r="W34" s="18">
        <f t="shared" si="4"/>
        <v>0</v>
      </c>
      <c r="X34" s="19"/>
      <c r="Y34" s="20">
        <f t="shared" si="5"/>
        <v>0</v>
      </c>
      <c r="Z34" s="20"/>
      <c r="AA34" s="21"/>
    </row>
    <row r="35" spans="1:27" ht="15.75" hidden="1" customHeight="1" x14ac:dyDescent="0.25">
      <c r="A35" s="599"/>
      <c r="B35" s="602"/>
      <c r="C35" s="532"/>
      <c r="D35" s="532"/>
      <c r="E35" s="577"/>
      <c r="F35" s="571"/>
      <c r="G35" s="517"/>
      <c r="H35" s="589"/>
      <c r="I35" s="513"/>
      <c r="J35" s="510"/>
      <c r="K35" s="532"/>
      <c r="L35" s="486"/>
      <c r="M35" s="517"/>
      <c r="N35" s="517"/>
      <c r="O35" s="517"/>
      <c r="P35" s="486"/>
      <c r="Q35" s="590"/>
      <c r="R35" s="29"/>
      <c r="S35" s="20"/>
      <c r="T35" s="30"/>
      <c r="U35" s="31"/>
      <c r="V35" s="32"/>
      <c r="W35" s="18">
        <f t="shared" si="4"/>
        <v>0</v>
      </c>
      <c r="X35" s="19"/>
      <c r="Y35" s="20">
        <f t="shared" si="5"/>
        <v>0</v>
      </c>
      <c r="Z35" s="20"/>
      <c r="AA35" s="21"/>
    </row>
    <row r="36" spans="1:27" ht="15.75" hidden="1" customHeight="1" x14ac:dyDescent="0.25">
      <c r="A36" s="599"/>
      <c r="B36" s="602"/>
      <c r="C36" s="532"/>
      <c r="D36" s="532"/>
      <c r="E36" s="577"/>
      <c r="F36" s="571"/>
      <c r="G36" s="517"/>
      <c r="H36" s="589"/>
      <c r="I36" s="513"/>
      <c r="J36" s="593"/>
      <c r="K36" s="485"/>
      <c r="L36" s="486"/>
      <c r="M36" s="517"/>
      <c r="N36" s="517"/>
      <c r="O36" s="517"/>
      <c r="P36" s="486"/>
      <c r="Q36" s="590"/>
      <c r="R36" s="33"/>
      <c r="S36" s="20"/>
      <c r="T36" s="30"/>
      <c r="U36" s="31"/>
      <c r="V36" s="32"/>
      <c r="W36" s="18">
        <f t="shared" si="4"/>
        <v>0</v>
      </c>
      <c r="X36" s="19"/>
      <c r="Y36" s="20">
        <f t="shared" si="5"/>
        <v>0</v>
      </c>
      <c r="Z36" s="20"/>
      <c r="AA36" s="21"/>
    </row>
    <row r="37" spans="1:27" ht="15.75" hidden="1" customHeight="1" x14ac:dyDescent="0.25">
      <c r="A37" s="599"/>
      <c r="B37" s="602"/>
      <c r="C37" s="532"/>
      <c r="D37" s="532"/>
      <c r="E37" s="577"/>
      <c r="F37" s="571"/>
      <c r="G37" s="517"/>
      <c r="H37" s="589"/>
      <c r="I37" s="513"/>
      <c r="J37" s="509"/>
      <c r="K37" s="487"/>
      <c r="L37" s="486"/>
      <c r="M37" s="594"/>
      <c r="N37" s="589"/>
      <c r="O37" s="589"/>
      <c r="P37" s="589"/>
      <c r="Q37" s="590"/>
      <c r="R37" s="29"/>
      <c r="S37" s="20"/>
      <c r="T37" s="20"/>
      <c r="U37" s="20"/>
      <c r="V37" s="21"/>
      <c r="W37" s="18">
        <f t="shared" si="4"/>
        <v>0</v>
      </c>
      <c r="X37" s="19"/>
      <c r="Y37" s="20">
        <f t="shared" si="5"/>
        <v>0</v>
      </c>
      <c r="Z37" s="20"/>
      <c r="AA37" s="21"/>
    </row>
    <row r="38" spans="1:27" ht="15.75" hidden="1" customHeight="1" x14ac:dyDescent="0.25">
      <c r="A38" s="599"/>
      <c r="B38" s="602"/>
      <c r="C38" s="532"/>
      <c r="D38" s="532"/>
      <c r="E38" s="577"/>
      <c r="F38" s="571"/>
      <c r="G38" s="517"/>
      <c r="H38" s="589"/>
      <c r="I38" s="513"/>
      <c r="J38" s="510"/>
      <c r="K38" s="532"/>
      <c r="L38" s="486"/>
      <c r="M38" s="594"/>
      <c r="N38" s="589"/>
      <c r="O38" s="589"/>
      <c r="P38" s="589"/>
      <c r="Q38" s="590"/>
      <c r="R38" s="29"/>
      <c r="S38" s="20"/>
      <c r="T38" s="20"/>
      <c r="U38" s="20"/>
      <c r="V38" s="21"/>
      <c r="W38" s="18"/>
      <c r="X38" s="19"/>
      <c r="Y38" s="20"/>
      <c r="Z38" s="20"/>
      <c r="AA38" s="21"/>
    </row>
    <row r="39" spans="1:27" ht="15.75" hidden="1" customHeight="1" x14ac:dyDescent="0.25">
      <c r="A39" s="599"/>
      <c r="B39" s="602"/>
      <c r="C39" s="532"/>
      <c r="D39" s="532"/>
      <c r="E39" s="577"/>
      <c r="F39" s="571"/>
      <c r="G39" s="517"/>
      <c r="H39" s="589"/>
      <c r="I39" s="513"/>
      <c r="J39" s="510"/>
      <c r="K39" s="532"/>
      <c r="L39" s="486"/>
      <c r="M39" s="517"/>
      <c r="N39" s="589"/>
      <c r="O39" s="589"/>
      <c r="P39" s="589"/>
      <c r="Q39" s="590"/>
      <c r="R39" s="29"/>
      <c r="S39" s="20"/>
      <c r="T39" s="20"/>
      <c r="U39" s="20"/>
      <c r="V39" s="21"/>
      <c r="W39" s="18">
        <f t="shared" ref="W39:W51" si="6">V39-U39</f>
        <v>0</v>
      </c>
      <c r="X39" s="19"/>
      <c r="Y39" s="20">
        <f t="shared" ref="Y39:Y51" si="7">IF(X39="ejecutado",1,0)</f>
        <v>0</v>
      </c>
      <c r="Z39" s="20"/>
      <c r="AA39" s="21"/>
    </row>
    <row r="40" spans="1:27" ht="15.75" hidden="1" customHeight="1" x14ac:dyDescent="0.25">
      <c r="A40" s="599"/>
      <c r="B40" s="602"/>
      <c r="C40" s="532"/>
      <c r="D40" s="532"/>
      <c r="E40" s="577"/>
      <c r="F40" s="571"/>
      <c r="G40" s="517"/>
      <c r="H40" s="589"/>
      <c r="I40" s="513"/>
      <c r="J40" s="510"/>
      <c r="K40" s="532"/>
      <c r="L40" s="486"/>
      <c r="M40" s="517"/>
      <c r="N40" s="589"/>
      <c r="O40" s="589"/>
      <c r="P40" s="589"/>
      <c r="Q40" s="590"/>
      <c r="R40" s="33"/>
      <c r="S40" s="20"/>
      <c r="T40" s="20"/>
      <c r="U40" s="20"/>
      <c r="V40" s="21"/>
      <c r="W40" s="18">
        <f t="shared" si="6"/>
        <v>0</v>
      </c>
      <c r="X40" s="19"/>
      <c r="Y40" s="20">
        <f t="shared" si="7"/>
        <v>0</v>
      </c>
      <c r="Z40" s="20"/>
      <c r="AA40" s="21"/>
    </row>
    <row r="41" spans="1:27" ht="15.75" hidden="1" customHeight="1" x14ac:dyDescent="0.25">
      <c r="A41" s="599"/>
      <c r="B41" s="602"/>
      <c r="C41" s="532"/>
      <c r="D41" s="532"/>
      <c r="E41" s="577"/>
      <c r="F41" s="571"/>
      <c r="G41" s="517"/>
      <c r="H41" s="589"/>
      <c r="I41" s="513"/>
      <c r="J41" s="510"/>
      <c r="K41" s="532"/>
      <c r="L41" s="486"/>
      <c r="M41" s="517"/>
      <c r="N41" s="589"/>
      <c r="O41" s="589"/>
      <c r="P41" s="589"/>
      <c r="Q41" s="590"/>
      <c r="R41" s="33"/>
      <c r="S41" s="20"/>
      <c r="T41" s="20"/>
      <c r="U41" s="20"/>
      <c r="V41" s="21"/>
      <c r="W41" s="18">
        <f t="shared" si="6"/>
        <v>0</v>
      </c>
      <c r="X41" s="19"/>
      <c r="Y41" s="20">
        <f t="shared" si="7"/>
        <v>0</v>
      </c>
      <c r="Z41" s="20"/>
      <c r="AA41" s="21"/>
    </row>
    <row r="42" spans="1:27" ht="15.75" hidden="1" customHeight="1" x14ac:dyDescent="0.25">
      <c r="A42" s="599"/>
      <c r="B42" s="602"/>
      <c r="C42" s="532"/>
      <c r="D42" s="532"/>
      <c r="E42" s="577"/>
      <c r="F42" s="571"/>
      <c r="G42" s="517"/>
      <c r="H42" s="589"/>
      <c r="I42" s="513"/>
      <c r="J42" s="510"/>
      <c r="K42" s="532"/>
      <c r="L42" s="486"/>
      <c r="M42" s="517"/>
      <c r="N42" s="589"/>
      <c r="O42" s="589"/>
      <c r="P42" s="589"/>
      <c r="Q42" s="590"/>
      <c r="R42" s="33"/>
      <c r="S42" s="20"/>
      <c r="T42" s="20"/>
      <c r="U42" s="20"/>
      <c r="V42" s="21"/>
      <c r="W42" s="18">
        <f t="shared" si="6"/>
        <v>0</v>
      </c>
      <c r="X42" s="19"/>
      <c r="Y42" s="20">
        <f t="shared" si="7"/>
        <v>0</v>
      </c>
      <c r="Z42" s="20"/>
      <c r="AA42" s="21"/>
    </row>
    <row r="43" spans="1:27" ht="15.75" hidden="1" customHeight="1" x14ac:dyDescent="0.25">
      <c r="A43" s="599"/>
      <c r="B43" s="602"/>
      <c r="C43" s="532"/>
      <c r="D43" s="532"/>
      <c r="E43" s="577"/>
      <c r="F43" s="571"/>
      <c r="G43" s="517"/>
      <c r="H43" s="589"/>
      <c r="I43" s="513"/>
      <c r="J43" s="510"/>
      <c r="K43" s="532"/>
      <c r="L43" s="486"/>
      <c r="M43" s="517"/>
      <c r="N43" s="589"/>
      <c r="O43" s="589"/>
      <c r="P43" s="589"/>
      <c r="Q43" s="590"/>
      <c r="R43" s="33"/>
      <c r="S43" s="20"/>
      <c r="T43" s="20"/>
      <c r="U43" s="20"/>
      <c r="V43" s="21"/>
      <c r="W43" s="18">
        <f t="shared" si="6"/>
        <v>0</v>
      </c>
      <c r="X43" s="19"/>
      <c r="Y43" s="20">
        <f t="shared" si="7"/>
        <v>0</v>
      </c>
      <c r="Z43" s="20"/>
      <c r="AA43" s="21"/>
    </row>
    <row r="44" spans="1:27" ht="15.75" hidden="1" customHeight="1" x14ac:dyDescent="0.25">
      <c r="A44" s="599"/>
      <c r="B44" s="602"/>
      <c r="C44" s="532"/>
      <c r="D44" s="532"/>
      <c r="E44" s="577"/>
      <c r="F44" s="571"/>
      <c r="G44" s="517"/>
      <c r="H44" s="589"/>
      <c r="I44" s="513"/>
      <c r="J44" s="510"/>
      <c r="K44" s="532"/>
      <c r="L44" s="486"/>
      <c r="M44" s="517"/>
      <c r="N44" s="589"/>
      <c r="O44" s="589"/>
      <c r="P44" s="589"/>
      <c r="Q44" s="590"/>
      <c r="R44" s="33"/>
      <c r="S44" s="20"/>
      <c r="T44" s="20"/>
      <c r="U44" s="20"/>
      <c r="V44" s="21"/>
      <c r="W44" s="18">
        <f t="shared" si="6"/>
        <v>0</v>
      </c>
      <c r="X44" s="19"/>
      <c r="Y44" s="20">
        <f t="shared" si="7"/>
        <v>0</v>
      </c>
      <c r="Z44" s="20"/>
      <c r="AA44" s="21"/>
    </row>
    <row r="45" spans="1:27" ht="15.75" hidden="1" customHeight="1" x14ac:dyDescent="0.25">
      <c r="A45" s="600"/>
      <c r="B45" s="603"/>
      <c r="C45" s="533"/>
      <c r="D45" s="533"/>
      <c r="E45" s="578"/>
      <c r="F45" s="572"/>
      <c r="G45" s="539"/>
      <c r="H45" s="596"/>
      <c r="I45" s="514"/>
      <c r="J45" s="593"/>
      <c r="K45" s="485"/>
      <c r="L45" s="486"/>
      <c r="M45" s="517"/>
      <c r="N45" s="589"/>
      <c r="O45" s="589"/>
      <c r="P45" s="589"/>
      <c r="Q45" s="590"/>
      <c r="R45" s="33"/>
      <c r="S45" s="20"/>
      <c r="T45" s="20"/>
      <c r="U45" s="20"/>
      <c r="V45" s="21"/>
      <c r="W45" s="18">
        <f t="shared" si="6"/>
        <v>0</v>
      </c>
      <c r="X45" s="19"/>
      <c r="Y45" s="20">
        <f t="shared" si="7"/>
        <v>0</v>
      </c>
      <c r="Z45" s="20"/>
      <c r="AA45" s="21"/>
    </row>
    <row r="46" spans="1:27" ht="15.75" hidden="1" customHeight="1" x14ac:dyDescent="0.25">
      <c r="A46" s="598"/>
      <c r="B46" s="601"/>
      <c r="C46" s="543"/>
      <c r="D46" s="543"/>
      <c r="E46" s="576"/>
      <c r="F46" s="570"/>
      <c r="G46" s="516"/>
      <c r="H46" s="595"/>
      <c r="I46" s="597"/>
      <c r="J46" s="515"/>
      <c r="K46" s="543"/>
      <c r="L46" s="494"/>
      <c r="M46" s="516"/>
      <c r="N46" s="591"/>
      <c r="O46" s="591"/>
      <c r="P46" s="494"/>
      <c r="Q46" s="592"/>
      <c r="R46" s="70"/>
      <c r="S46" s="14"/>
      <c r="T46" s="71"/>
      <c r="U46" s="72"/>
      <c r="V46" s="73"/>
      <c r="W46" s="12">
        <f t="shared" si="6"/>
        <v>0</v>
      </c>
      <c r="X46" s="13"/>
      <c r="Y46" s="14">
        <f t="shared" si="7"/>
        <v>0</v>
      </c>
      <c r="Z46" s="14"/>
      <c r="AA46" s="15"/>
    </row>
    <row r="47" spans="1:27" ht="15.75" hidden="1" customHeight="1" x14ac:dyDescent="0.25">
      <c r="A47" s="599"/>
      <c r="B47" s="602"/>
      <c r="C47" s="532"/>
      <c r="D47" s="532"/>
      <c r="E47" s="577"/>
      <c r="F47" s="571"/>
      <c r="G47" s="517"/>
      <c r="H47" s="589"/>
      <c r="I47" s="513"/>
      <c r="J47" s="510"/>
      <c r="K47" s="532"/>
      <c r="L47" s="486"/>
      <c r="M47" s="517"/>
      <c r="N47" s="517"/>
      <c r="O47" s="517"/>
      <c r="P47" s="486"/>
      <c r="Q47" s="590"/>
      <c r="R47" s="29"/>
      <c r="S47" s="20"/>
      <c r="T47" s="30"/>
      <c r="U47" s="31"/>
      <c r="V47" s="32"/>
      <c r="W47" s="18">
        <f t="shared" si="6"/>
        <v>0</v>
      </c>
      <c r="X47" s="19"/>
      <c r="Y47" s="20">
        <f t="shared" si="7"/>
        <v>0</v>
      </c>
      <c r="Z47" s="20"/>
      <c r="AA47" s="21"/>
    </row>
    <row r="48" spans="1:27" ht="15.75" hidden="1" customHeight="1" x14ac:dyDescent="0.25">
      <c r="A48" s="599"/>
      <c r="B48" s="602"/>
      <c r="C48" s="532"/>
      <c r="D48" s="532"/>
      <c r="E48" s="577"/>
      <c r="F48" s="571"/>
      <c r="G48" s="517"/>
      <c r="H48" s="589"/>
      <c r="I48" s="513"/>
      <c r="J48" s="510"/>
      <c r="K48" s="532"/>
      <c r="L48" s="486"/>
      <c r="M48" s="517"/>
      <c r="N48" s="517"/>
      <c r="O48" s="517"/>
      <c r="P48" s="486"/>
      <c r="Q48" s="590"/>
      <c r="R48" s="29"/>
      <c r="S48" s="20"/>
      <c r="T48" s="30"/>
      <c r="U48" s="31"/>
      <c r="V48" s="32"/>
      <c r="W48" s="18">
        <f t="shared" si="6"/>
        <v>0</v>
      </c>
      <c r="X48" s="19"/>
      <c r="Y48" s="20">
        <f t="shared" si="7"/>
        <v>0</v>
      </c>
      <c r="Z48" s="20"/>
      <c r="AA48" s="21"/>
    </row>
    <row r="49" spans="1:27" ht="15.75" hidden="1" customHeight="1" x14ac:dyDescent="0.25">
      <c r="A49" s="599"/>
      <c r="B49" s="602"/>
      <c r="C49" s="532"/>
      <c r="D49" s="532"/>
      <c r="E49" s="577"/>
      <c r="F49" s="571"/>
      <c r="G49" s="517"/>
      <c r="H49" s="589"/>
      <c r="I49" s="513"/>
      <c r="J49" s="510"/>
      <c r="K49" s="532"/>
      <c r="L49" s="486"/>
      <c r="M49" s="517"/>
      <c r="N49" s="517"/>
      <c r="O49" s="517"/>
      <c r="P49" s="486"/>
      <c r="Q49" s="590"/>
      <c r="R49" s="29"/>
      <c r="S49" s="20"/>
      <c r="T49" s="30"/>
      <c r="U49" s="31"/>
      <c r="V49" s="32"/>
      <c r="W49" s="18">
        <f t="shared" si="6"/>
        <v>0</v>
      </c>
      <c r="X49" s="19"/>
      <c r="Y49" s="20">
        <f t="shared" si="7"/>
        <v>0</v>
      </c>
      <c r="Z49" s="20"/>
      <c r="AA49" s="21"/>
    </row>
    <row r="50" spans="1:27" ht="15.75" hidden="1" customHeight="1" x14ac:dyDescent="0.25">
      <c r="A50" s="599"/>
      <c r="B50" s="602"/>
      <c r="C50" s="532"/>
      <c r="D50" s="532"/>
      <c r="E50" s="577"/>
      <c r="F50" s="571"/>
      <c r="G50" s="517"/>
      <c r="H50" s="589"/>
      <c r="I50" s="513"/>
      <c r="J50" s="593"/>
      <c r="K50" s="485"/>
      <c r="L50" s="486"/>
      <c r="M50" s="517"/>
      <c r="N50" s="517"/>
      <c r="O50" s="517"/>
      <c r="P50" s="486"/>
      <c r="Q50" s="590"/>
      <c r="R50" s="33"/>
      <c r="S50" s="20"/>
      <c r="T50" s="30"/>
      <c r="U50" s="31"/>
      <c r="V50" s="32"/>
      <c r="W50" s="18">
        <f t="shared" si="6"/>
        <v>0</v>
      </c>
      <c r="X50" s="19"/>
      <c r="Y50" s="20">
        <f t="shared" si="7"/>
        <v>0</v>
      </c>
      <c r="Z50" s="20"/>
      <c r="AA50" s="21"/>
    </row>
    <row r="51" spans="1:27" ht="15.75" hidden="1" customHeight="1" x14ac:dyDescent="0.25">
      <c r="A51" s="599"/>
      <c r="B51" s="602"/>
      <c r="C51" s="532"/>
      <c r="D51" s="532"/>
      <c r="E51" s="577"/>
      <c r="F51" s="571"/>
      <c r="G51" s="517"/>
      <c r="H51" s="589"/>
      <c r="I51" s="513"/>
      <c r="J51" s="509"/>
      <c r="K51" s="487"/>
      <c r="L51" s="486"/>
      <c r="M51" s="594"/>
      <c r="N51" s="589"/>
      <c r="O51" s="589"/>
      <c r="P51" s="589"/>
      <c r="Q51" s="590"/>
      <c r="R51" s="29"/>
      <c r="S51" s="20"/>
      <c r="T51" s="20"/>
      <c r="U51" s="20"/>
      <c r="V51" s="21"/>
      <c r="W51" s="18">
        <f t="shared" si="6"/>
        <v>0</v>
      </c>
      <c r="X51" s="19"/>
      <c r="Y51" s="20">
        <f t="shared" si="7"/>
        <v>0</v>
      </c>
      <c r="Z51" s="20"/>
      <c r="AA51" s="21"/>
    </row>
    <row r="52" spans="1:27" ht="15.75" hidden="1" customHeight="1" x14ac:dyDescent="0.25">
      <c r="A52" s="599"/>
      <c r="B52" s="602"/>
      <c r="C52" s="532"/>
      <c r="D52" s="532"/>
      <c r="E52" s="577"/>
      <c r="F52" s="571"/>
      <c r="G52" s="517"/>
      <c r="H52" s="589"/>
      <c r="I52" s="513"/>
      <c r="J52" s="510"/>
      <c r="K52" s="532"/>
      <c r="L52" s="486"/>
      <c r="M52" s="594"/>
      <c r="N52" s="589"/>
      <c r="O52" s="589"/>
      <c r="P52" s="589"/>
      <c r="Q52" s="590"/>
      <c r="R52" s="29"/>
      <c r="S52" s="20"/>
      <c r="T52" s="20"/>
      <c r="U52" s="20"/>
      <c r="V52" s="21"/>
      <c r="W52" s="18"/>
      <c r="X52" s="19"/>
      <c r="Y52" s="20"/>
      <c r="Z52" s="20"/>
      <c r="AA52" s="21"/>
    </row>
    <row r="53" spans="1:27" ht="15.75" hidden="1" customHeight="1" x14ac:dyDescent="0.25">
      <c r="A53" s="599"/>
      <c r="B53" s="602"/>
      <c r="C53" s="532"/>
      <c r="D53" s="532"/>
      <c r="E53" s="577"/>
      <c r="F53" s="571"/>
      <c r="G53" s="517"/>
      <c r="H53" s="589"/>
      <c r="I53" s="513"/>
      <c r="J53" s="510"/>
      <c r="K53" s="532"/>
      <c r="L53" s="486"/>
      <c r="M53" s="517"/>
      <c r="N53" s="589"/>
      <c r="O53" s="589"/>
      <c r="P53" s="589"/>
      <c r="Q53" s="590"/>
      <c r="R53" s="29"/>
      <c r="S53" s="20"/>
      <c r="T53" s="20"/>
      <c r="U53" s="20"/>
      <c r="V53" s="21"/>
      <c r="W53" s="18">
        <f t="shared" ref="W53:W65" si="8">V53-U53</f>
        <v>0</v>
      </c>
      <c r="X53" s="19"/>
      <c r="Y53" s="20">
        <f t="shared" ref="Y53:Y65" si="9">IF(X53="ejecutado",1,0)</f>
        <v>0</v>
      </c>
      <c r="Z53" s="20"/>
      <c r="AA53" s="21"/>
    </row>
    <row r="54" spans="1:27" ht="15.75" hidden="1" customHeight="1" x14ac:dyDescent="0.25">
      <c r="A54" s="599"/>
      <c r="B54" s="602"/>
      <c r="C54" s="532"/>
      <c r="D54" s="532"/>
      <c r="E54" s="577"/>
      <c r="F54" s="571"/>
      <c r="G54" s="517"/>
      <c r="H54" s="589"/>
      <c r="I54" s="513"/>
      <c r="J54" s="510"/>
      <c r="K54" s="532"/>
      <c r="L54" s="486"/>
      <c r="M54" s="517"/>
      <c r="N54" s="589"/>
      <c r="O54" s="589"/>
      <c r="P54" s="589"/>
      <c r="Q54" s="590"/>
      <c r="R54" s="33"/>
      <c r="S54" s="20"/>
      <c r="T54" s="20"/>
      <c r="U54" s="20"/>
      <c r="V54" s="21"/>
      <c r="W54" s="18">
        <f t="shared" si="8"/>
        <v>0</v>
      </c>
      <c r="X54" s="19"/>
      <c r="Y54" s="20">
        <f t="shared" si="9"/>
        <v>0</v>
      </c>
      <c r="Z54" s="20"/>
      <c r="AA54" s="21"/>
    </row>
    <row r="55" spans="1:27" ht="15.75" hidden="1" customHeight="1" x14ac:dyDescent="0.25">
      <c r="A55" s="599"/>
      <c r="B55" s="602"/>
      <c r="C55" s="532"/>
      <c r="D55" s="532"/>
      <c r="E55" s="577"/>
      <c r="F55" s="571"/>
      <c r="G55" s="517"/>
      <c r="H55" s="589"/>
      <c r="I55" s="513"/>
      <c r="J55" s="510"/>
      <c r="K55" s="532"/>
      <c r="L55" s="486"/>
      <c r="M55" s="517"/>
      <c r="N55" s="589"/>
      <c r="O55" s="589"/>
      <c r="P55" s="589"/>
      <c r="Q55" s="590"/>
      <c r="R55" s="33"/>
      <c r="S55" s="20"/>
      <c r="T55" s="20"/>
      <c r="U55" s="20"/>
      <c r="V55" s="21"/>
      <c r="W55" s="18">
        <f t="shared" si="8"/>
        <v>0</v>
      </c>
      <c r="X55" s="19"/>
      <c r="Y55" s="20">
        <f t="shared" si="9"/>
        <v>0</v>
      </c>
      <c r="Z55" s="20"/>
      <c r="AA55" s="21"/>
    </row>
    <row r="56" spans="1:27" ht="15.75" hidden="1" customHeight="1" x14ac:dyDescent="0.25">
      <c r="A56" s="599"/>
      <c r="B56" s="602"/>
      <c r="C56" s="532"/>
      <c r="D56" s="532"/>
      <c r="E56" s="577"/>
      <c r="F56" s="571"/>
      <c r="G56" s="517"/>
      <c r="H56" s="589"/>
      <c r="I56" s="513"/>
      <c r="J56" s="510"/>
      <c r="K56" s="532"/>
      <c r="L56" s="486"/>
      <c r="M56" s="517"/>
      <c r="N56" s="589"/>
      <c r="O56" s="589"/>
      <c r="P56" s="589"/>
      <c r="Q56" s="590"/>
      <c r="R56" s="33"/>
      <c r="S56" s="20"/>
      <c r="T56" s="20"/>
      <c r="U56" s="20"/>
      <c r="V56" s="21"/>
      <c r="W56" s="18">
        <f t="shared" si="8"/>
        <v>0</v>
      </c>
      <c r="X56" s="19"/>
      <c r="Y56" s="20">
        <f t="shared" si="9"/>
        <v>0</v>
      </c>
      <c r="Z56" s="20"/>
      <c r="AA56" s="21"/>
    </row>
    <row r="57" spans="1:27" ht="15.75" hidden="1" customHeight="1" x14ac:dyDescent="0.25">
      <c r="A57" s="599"/>
      <c r="B57" s="602"/>
      <c r="C57" s="532"/>
      <c r="D57" s="532"/>
      <c r="E57" s="577"/>
      <c r="F57" s="571"/>
      <c r="G57" s="517"/>
      <c r="H57" s="589"/>
      <c r="I57" s="513"/>
      <c r="J57" s="510"/>
      <c r="K57" s="532"/>
      <c r="L57" s="486"/>
      <c r="M57" s="517"/>
      <c r="N57" s="589"/>
      <c r="O57" s="589"/>
      <c r="P57" s="589"/>
      <c r="Q57" s="590"/>
      <c r="R57" s="33"/>
      <c r="S57" s="20"/>
      <c r="T57" s="20"/>
      <c r="U57" s="20"/>
      <c r="V57" s="21"/>
      <c r="W57" s="18">
        <f t="shared" si="8"/>
        <v>0</v>
      </c>
      <c r="X57" s="19"/>
      <c r="Y57" s="20">
        <f t="shared" si="9"/>
        <v>0</v>
      </c>
      <c r="Z57" s="20"/>
      <c r="AA57" s="21"/>
    </row>
    <row r="58" spans="1:27" ht="15.75" hidden="1" customHeight="1" x14ac:dyDescent="0.25">
      <c r="A58" s="599"/>
      <c r="B58" s="602"/>
      <c r="C58" s="532"/>
      <c r="D58" s="532"/>
      <c r="E58" s="577"/>
      <c r="F58" s="571"/>
      <c r="G58" s="517"/>
      <c r="H58" s="589"/>
      <c r="I58" s="513"/>
      <c r="J58" s="510"/>
      <c r="K58" s="532"/>
      <c r="L58" s="486"/>
      <c r="M58" s="517"/>
      <c r="N58" s="589"/>
      <c r="O58" s="589"/>
      <c r="P58" s="589"/>
      <c r="Q58" s="590"/>
      <c r="R58" s="33"/>
      <c r="S58" s="20"/>
      <c r="T58" s="20"/>
      <c r="U58" s="20"/>
      <c r="V58" s="21"/>
      <c r="W58" s="18">
        <f t="shared" si="8"/>
        <v>0</v>
      </c>
      <c r="X58" s="19"/>
      <c r="Y58" s="20">
        <f t="shared" si="9"/>
        <v>0</v>
      </c>
      <c r="Z58" s="20"/>
      <c r="AA58" s="21"/>
    </row>
    <row r="59" spans="1:27" ht="15.75" hidden="1" customHeight="1" x14ac:dyDescent="0.25">
      <c r="A59" s="600"/>
      <c r="B59" s="603"/>
      <c r="C59" s="533"/>
      <c r="D59" s="533"/>
      <c r="E59" s="578"/>
      <c r="F59" s="572"/>
      <c r="G59" s="539"/>
      <c r="H59" s="596"/>
      <c r="I59" s="514"/>
      <c r="J59" s="593"/>
      <c r="K59" s="485"/>
      <c r="L59" s="486"/>
      <c r="M59" s="517"/>
      <c r="N59" s="589"/>
      <c r="O59" s="589"/>
      <c r="P59" s="589"/>
      <c r="Q59" s="590"/>
      <c r="R59" s="33"/>
      <c r="S59" s="20"/>
      <c r="T59" s="20"/>
      <c r="U59" s="20"/>
      <c r="V59" s="21"/>
      <c r="W59" s="18">
        <f t="shared" si="8"/>
        <v>0</v>
      </c>
      <c r="X59" s="19"/>
      <c r="Y59" s="20">
        <f t="shared" si="9"/>
        <v>0</v>
      </c>
      <c r="Z59" s="20"/>
      <c r="AA59" s="21"/>
    </row>
    <row r="60" spans="1:27" ht="15.75" hidden="1" customHeight="1" x14ac:dyDescent="0.25">
      <c r="A60" s="598"/>
      <c r="B60" s="601"/>
      <c r="C60" s="543"/>
      <c r="D60" s="543"/>
      <c r="E60" s="576"/>
      <c r="F60" s="570"/>
      <c r="G60" s="516"/>
      <c r="H60" s="595"/>
      <c r="I60" s="597"/>
      <c r="J60" s="515"/>
      <c r="K60" s="543"/>
      <c r="L60" s="494"/>
      <c r="M60" s="516"/>
      <c r="N60" s="591"/>
      <c r="O60" s="591"/>
      <c r="P60" s="494"/>
      <c r="Q60" s="592"/>
      <c r="R60" s="70"/>
      <c r="S60" s="14"/>
      <c r="T60" s="71"/>
      <c r="U60" s="72"/>
      <c r="V60" s="73"/>
      <c r="W60" s="12">
        <f t="shared" si="8"/>
        <v>0</v>
      </c>
      <c r="X60" s="13"/>
      <c r="Y60" s="14">
        <f t="shared" si="9"/>
        <v>0</v>
      </c>
      <c r="Z60" s="14"/>
      <c r="AA60" s="15"/>
    </row>
    <row r="61" spans="1:27" ht="15.75" hidden="1" customHeight="1" x14ac:dyDescent="0.25">
      <c r="A61" s="599"/>
      <c r="B61" s="602"/>
      <c r="C61" s="532"/>
      <c r="D61" s="532"/>
      <c r="E61" s="577"/>
      <c r="F61" s="571"/>
      <c r="G61" s="517"/>
      <c r="H61" s="589"/>
      <c r="I61" s="513"/>
      <c r="J61" s="510"/>
      <c r="K61" s="532"/>
      <c r="L61" s="486"/>
      <c r="M61" s="517"/>
      <c r="N61" s="517"/>
      <c r="O61" s="517"/>
      <c r="P61" s="486"/>
      <c r="Q61" s="590"/>
      <c r="R61" s="29"/>
      <c r="S61" s="20"/>
      <c r="T61" s="30"/>
      <c r="U61" s="31"/>
      <c r="V61" s="32"/>
      <c r="W61" s="18">
        <f t="shared" si="8"/>
        <v>0</v>
      </c>
      <c r="X61" s="19"/>
      <c r="Y61" s="20">
        <f t="shared" si="9"/>
        <v>0</v>
      </c>
      <c r="Z61" s="20"/>
      <c r="AA61" s="21"/>
    </row>
    <row r="62" spans="1:27" ht="15.75" hidden="1" customHeight="1" x14ac:dyDescent="0.25">
      <c r="A62" s="599"/>
      <c r="B62" s="602"/>
      <c r="C62" s="532"/>
      <c r="D62" s="532"/>
      <c r="E62" s="577"/>
      <c r="F62" s="571"/>
      <c r="G62" s="517"/>
      <c r="H62" s="589"/>
      <c r="I62" s="513"/>
      <c r="J62" s="510"/>
      <c r="K62" s="532"/>
      <c r="L62" s="486"/>
      <c r="M62" s="517"/>
      <c r="N62" s="517"/>
      <c r="O62" s="517"/>
      <c r="P62" s="486"/>
      <c r="Q62" s="590"/>
      <c r="R62" s="29"/>
      <c r="S62" s="20"/>
      <c r="T62" s="30"/>
      <c r="U62" s="31"/>
      <c r="V62" s="32"/>
      <c r="W62" s="18">
        <f t="shared" si="8"/>
        <v>0</v>
      </c>
      <c r="X62" s="19"/>
      <c r="Y62" s="20">
        <f t="shared" si="9"/>
        <v>0</v>
      </c>
      <c r="Z62" s="20"/>
      <c r="AA62" s="21"/>
    </row>
    <row r="63" spans="1:27" ht="15.75" hidden="1" customHeight="1" x14ac:dyDescent="0.25">
      <c r="A63" s="599"/>
      <c r="B63" s="602"/>
      <c r="C63" s="532"/>
      <c r="D63" s="532"/>
      <c r="E63" s="577"/>
      <c r="F63" s="571"/>
      <c r="G63" s="517"/>
      <c r="H63" s="589"/>
      <c r="I63" s="513"/>
      <c r="J63" s="510"/>
      <c r="K63" s="532"/>
      <c r="L63" s="486"/>
      <c r="M63" s="517"/>
      <c r="N63" s="517"/>
      <c r="O63" s="517"/>
      <c r="P63" s="486"/>
      <c r="Q63" s="590"/>
      <c r="R63" s="29"/>
      <c r="S63" s="20"/>
      <c r="T63" s="30"/>
      <c r="U63" s="31"/>
      <c r="V63" s="32"/>
      <c r="W63" s="18">
        <f t="shared" si="8"/>
        <v>0</v>
      </c>
      <c r="X63" s="19"/>
      <c r="Y63" s="20">
        <f t="shared" si="9"/>
        <v>0</v>
      </c>
      <c r="Z63" s="20"/>
      <c r="AA63" s="21"/>
    </row>
    <row r="64" spans="1:27" ht="15.75" hidden="1" customHeight="1" x14ac:dyDescent="0.25">
      <c r="A64" s="599"/>
      <c r="B64" s="602"/>
      <c r="C64" s="532"/>
      <c r="D64" s="532"/>
      <c r="E64" s="577"/>
      <c r="F64" s="571"/>
      <c r="G64" s="517"/>
      <c r="H64" s="589"/>
      <c r="I64" s="513"/>
      <c r="J64" s="593"/>
      <c r="K64" s="485"/>
      <c r="L64" s="486"/>
      <c r="M64" s="517"/>
      <c r="N64" s="517"/>
      <c r="O64" s="517"/>
      <c r="P64" s="486"/>
      <c r="Q64" s="590"/>
      <c r="R64" s="33"/>
      <c r="S64" s="20"/>
      <c r="T64" s="30"/>
      <c r="U64" s="31"/>
      <c r="V64" s="32"/>
      <c r="W64" s="18">
        <f t="shared" si="8"/>
        <v>0</v>
      </c>
      <c r="X64" s="19"/>
      <c r="Y64" s="20">
        <f t="shared" si="9"/>
        <v>0</v>
      </c>
      <c r="Z64" s="20"/>
      <c r="AA64" s="21"/>
    </row>
    <row r="65" spans="1:27" ht="15.75" hidden="1" customHeight="1" x14ac:dyDescent="0.25">
      <c r="A65" s="599"/>
      <c r="B65" s="602"/>
      <c r="C65" s="532"/>
      <c r="D65" s="532"/>
      <c r="E65" s="577"/>
      <c r="F65" s="571"/>
      <c r="G65" s="517"/>
      <c r="H65" s="589"/>
      <c r="I65" s="513"/>
      <c r="J65" s="509"/>
      <c r="K65" s="487"/>
      <c r="L65" s="486"/>
      <c r="M65" s="594"/>
      <c r="N65" s="589"/>
      <c r="O65" s="589"/>
      <c r="P65" s="589"/>
      <c r="Q65" s="590"/>
      <c r="R65" s="29"/>
      <c r="S65" s="20"/>
      <c r="T65" s="20"/>
      <c r="U65" s="20"/>
      <c r="V65" s="21"/>
      <c r="W65" s="18">
        <f t="shared" si="8"/>
        <v>0</v>
      </c>
      <c r="X65" s="19"/>
      <c r="Y65" s="20">
        <f t="shared" si="9"/>
        <v>0</v>
      </c>
      <c r="Z65" s="20"/>
      <c r="AA65" s="21"/>
    </row>
    <row r="66" spans="1:27" ht="15.75" hidden="1" customHeight="1" x14ac:dyDescent="0.25">
      <c r="A66" s="599"/>
      <c r="B66" s="602"/>
      <c r="C66" s="532"/>
      <c r="D66" s="532"/>
      <c r="E66" s="577"/>
      <c r="F66" s="571"/>
      <c r="G66" s="517"/>
      <c r="H66" s="589"/>
      <c r="I66" s="513"/>
      <c r="J66" s="510"/>
      <c r="K66" s="532"/>
      <c r="L66" s="486"/>
      <c r="M66" s="594"/>
      <c r="N66" s="589"/>
      <c r="O66" s="589"/>
      <c r="P66" s="589"/>
      <c r="Q66" s="590"/>
      <c r="R66" s="29"/>
      <c r="S66" s="20"/>
      <c r="T66" s="20"/>
      <c r="U66" s="20"/>
      <c r="V66" s="21"/>
      <c r="W66" s="18"/>
      <c r="X66" s="19"/>
      <c r="Y66" s="20"/>
      <c r="Z66" s="20"/>
      <c r="AA66" s="21"/>
    </row>
    <row r="67" spans="1:27" ht="15.75" hidden="1" customHeight="1" x14ac:dyDescent="0.25">
      <c r="A67" s="599"/>
      <c r="B67" s="602"/>
      <c r="C67" s="532"/>
      <c r="D67" s="532"/>
      <c r="E67" s="577"/>
      <c r="F67" s="571"/>
      <c r="G67" s="517"/>
      <c r="H67" s="589"/>
      <c r="I67" s="513"/>
      <c r="J67" s="510"/>
      <c r="K67" s="532"/>
      <c r="L67" s="486"/>
      <c r="M67" s="517"/>
      <c r="N67" s="589"/>
      <c r="O67" s="589"/>
      <c r="P67" s="589"/>
      <c r="Q67" s="590"/>
      <c r="R67" s="29"/>
      <c r="S67" s="20"/>
      <c r="T67" s="20"/>
      <c r="U67" s="20"/>
      <c r="V67" s="21"/>
      <c r="W67" s="18">
        <f t="shared" ref="W67:W79" si="10">V67-U67</f>
        <v>0</v>
      </c>
      <c r="X67" s="19"/>
      <c r="Y67" s="20">
        <f t="shared" ref="Y67:Y79" si="11">IF(X67="ejecutado",1,0)</f>
        <v>0</v>
      </c>
      <c r="Z67" s="20"/>
      <c r="AA67" s="21"/>
    </row>
    <row r="68" spans="1:27" ht="15.75" hidden="1" customHeight="1" x14ac:dyDescent="0.25">
      <c r="A68" s="599"/>
      <c r="B68" s="602"/>
      <c r="C68" s="532"/>
      <c r="D68" s="532"/>
      <c r="E68" s="577"/>
      <c r="F68" s="571"/>
      <c r="G68" s="517"/>
      <c r="H68" s="589"/>
      <c r="I68" s="513"/>
      <c r="J68" s="510"/>
      <c r="K68" s="532"/>
      <c r="L68" s="486"/>
      <c r="M68" s="517"/>
      <c r="N68" s="589"/>
      <c r="O68" s="589"/>
      <c r="P68" s="589"/>
      <c r="Q68" s="590"/>
      <c r="R68" s="33"/>
      <c r="S68" s="20"/>
      <c r="T68" s="20"/>
      <c r="U68" s="20"/>
      <c r="V68" s="21"/>
      <c r="W68" s="18">
        <f t="shared" si="10"/>
        <v>0</v>
      </c>
      <c r="X68" s="19"/>
      <c r="Y68" s="20">
        <f t="shared" si="11"/>
        <v>0</v>
      </c>
      <c r="Z68" s="20"/>
      <c r="AA68" s="21"/>
    </row>
    <row r="69" spans="1:27" ht="15.75" hidden="1" customHeight="1" x14ac:dyDescent="0.25">
      <c r="A69" s="599"/>
      <c r="B69" s="602"/>
      <c r="C69" s="532"/>
      <c r="D69" s="532"/>
      <c r="E69" s="577"/>
      <c r="F69" s="571"/>
      <c r="G69" s="517"/>
      <c r="H69" s="589"/>
      <c r="I69" s="513"/>
      <c r="J69" s="510"/>
      <c r="K69" s="532"/>
      <c r="L69" s="486"/>
      <c r="M69" s="517"/>
      <c r="N69" s="589"/>
      <c r="O69" s="589"/>
      <c r="P69" s="589"/>
      <c r="Q69" s="590"/>
      <c r="R69" s="33"/>
      <c r="S69" s="20"/>
      <c r="T69" s="20"/>
      <c r="U69" s="20"/>
      <c r="V69" s="21"/>
      <c r="W69" s="18">
        <f t="shared" si="10"/>
        <v>0</v>
      </c>
      <c r="X69" s="19"/>
      <c r="Y69" s="20">
        <f t="shared" si="11"/>
        <v>0</v>
      </c>
      <c r="Z69" s="20"/>
      <c r="AA69" s="21"/>
    </row>
    <row r="70" spans="1:27" ht="15.75" hidden="1" customHeight="1" x14ac:dyDescent="0.25">
      <c r="A70" s="599"/>
      <c r="B70" s="602"/>
      <c r="C70" s="532"/>
      <c r="D70" s="532"/>
      <c r="E70" s="577"/>
      <c r="F70" s="571"/>
      <c r="G70" s="517"/>
      <c r="H70" s="589"/>
      <c r="I70" s="513"/>
      <c r="J70" s="510"/>
      <c r="K70" s="532"/>
      <c r="L70" s="486"/>
      <c r="M70" s="517"/>
      <c r="N70" s="589"/>
      <c r="O70" s="589"/>
      <c r="P70" s="589"/>
      <c r="Q70" s="590"/>
      <c r="R70" s="33"/>
      <c r="S70" s="20"/>
      <c r="T70" s="20"/>
      <c r="U70" s="20"/>
      <c r="V70" s="21"/>
      <c r="W70" s="18">
        <f t="shared" si="10"/>
        <v>0</v>
      </c>
      <c r="X70" s="19"/>
      <c r="Y70" s="20">
        <f t="shared" si="11"/>
        <v>0</v>
      </c>
      <c r="Z70" s="20"/>
      <c r="AA70" s="21"/>
    </row>
    <row r="71" spans="1:27" ht="15.75" hidden="1" customHeight="1" x14ac:dyDescent="0.25">
      <c r="A71" s="599"/>
      <c r="B71" s="602"/>
      <c r="C71" s="532"/>
      <c r="D71" s="532"/>
      <c r="E71" s="577"/>
      <c r="F71" s="571"/>
      <c r="G71" s="517"/>
      <c r="H71" s="589"/>
      <c r="I71" s="513"/>
      <c r="J71" s="510"/>
      <c r="K71" s="532"/>
      <c r="L71" s="486"/>
      <c r="M71" s="517"/>
      <c r="N71" s="589"/>
      <c r="O71" s="589"/>
      <c r="P71" s="589"/>
      <c r="Q71" s="590"/>
      <c r="R71" s="33"/>
      <c r="S71" s="20"/>
      <c r="T71" s="20"/>
      <c r="U71" s="20"/>
      <c r="V71" s="21"/>
      <c r="W71" s="18">
        <f t="shared" si="10"/>
        <v>0</v>
      </c>
      <c r="X71" s="19"/>
      <c r="Y71" s="20">
        <f t="shared" si="11"/>
        <v>0</v>
      </c>
      <c r="Z71" s="20"/>
      <c r="AA71" s="21"/>
    </row>
    <row r="72" spans="1:27" ht="15.75" hidden="1" customHeight="1" x14ac:dyDescent="0.25">
      <c r="A72" s="599"/>
      <c r="B72" s="602"/>
      <c r="C72" s="532"/>
      <c r="D72" s="532"/>
      <c r="E72" s="577"/>
      <c r="F72" s="571"/>
      <c r="G72" s="517"/>
      <c r="H72" s="589"/>
      <c r="I72" s="513"/>
      <c r="J72" s="510"/>
      <c r="K72" s="532"/>
      <c r="L72" s="486"/>
      <c r="M72" s="517"/>
      <c r="N72" s="589"/>
      <c r="O72" s="589"/>
      <c r="P72" s="589"/>
      <c r="Q72" s="590"/>
      <c r="R72" s="33"/>
      <c r="S72" s="20"/>
      <c r="T72" s="20"/>
      <c r="U72" s="20"/>
      <c r="V72" s="21"/>
      <c r="W72" s="18">
        <f t="shared" si="10"/>
        <v>0</v>
      </c>
      <c r="X72" s="19"/>
      <c r="Y72" s="20">
        <f t="shared" si="11"/>
        <v>0</v>
      </c>
      <c r="Z72" s="20"/>
      <c r="AA72" s="21"/>
    </row>
    <row r="73" spans="1:27" ht="15.75" hidden="1" customHeight="1" x14ac:dyDescent="0.25">
      <c r="A73" s="600"/>
      <c r="B73" s="603"/>
      <c r="C73" s="533"/>
      <c r="D73" s="533"/>
      <c r="E73" s="578"/>
      <c r="F73" s="572"/>
      <c r="G73" s="539"/>
      <c r="H73" s="596"/>
      <c r="I73" s="514"/>
      <c r="J73" s="593"/>
      <c r="K73" s="485"/>
      <c r="L73" s="486"/>
      <c r="M73" s="517"/>
      <c r="N73" s="589"/>
      <c r="O73" s="589"/>
      <c r="P73" s="589"/>
      <c r="Q73" s="590"/>
      <c r="R73" s="33"/>
      <c r="S73" s="20"/>
      <c r="T73" s="20"/>
      <c r="U73" s="20"/>
      <c r="V73" s="21"/>
      <c r="W73" s="18">
        <f t="shared" si="10"/>
        <v>0</v>
      </c>
      <c r="X73" s="19"/>
      <c r="Y73" s="20">
        <f t="shared" si="11"/>
        <v>0</v>
      </c>
      <c r="Z73" s="20"/>
      <c r="AA73" s="21"/>
    </row>
    <row r="74" spans="1:27" ht="15.75" hidden="1" customHeight="1" x14ac:dyDescent="0.25">
      <c r="A74" s="598"/>
      <c r="B74" s="601"/>
      <c r="C74" s="543"/>
      <c r="D74" s="543"/>
      <c r="E74" s="576" t="e">
        <f>VLOOKUP(D74,'[23]Vinculos '!$D$3:$E$8,2,FALSE)</f>
        <v>#N/A</v>
      </c>
      <c r="F74" s="570"/>
      <c r="G74" s="516"/>
      <c r="H74" s="595"/>
      <c r="I74" s="597"/>
      <c r="J74" s="515"/>
      <c r="K74" s="543"/>
      <c r="L74" s="494"/>
      <c r="M74" s="516"/>
      <c r="N74" s="591"/>
      <c r="O74" s="591"/>
      <c r="P74" s="494"/>
      <c r="Q74" s="592"/>
      <c r="R74" s="70"/>
      <c r="S74" s="14"/>
      <c r="T74" s="71"/>
      <c r="U74" s="72"/>
      <c r="V74" s="73"/>
      <c r="W74" s="12">
        <f t="shared" si="10"/>
        <v>0</v>
      </c>
      <c r="X74" s="13"/>
      <c r="Y74" s="14">
        <f t="shared" si="11"/>
        <v>0</v>
      </c>
      <c r="Z74" s="14"/>
      <c r="AA74" s="15"/>
    </row>
    <row r="75" spans="1:27" ht="15.75" hidden="1" customHeight="1" x14ac:dyDescent="0.25">
      <c r="A75" s="599"/>
      <c r="B75" s="602"/>
      <c r="C75" s="532"/>
      <c r="D75" s="532"/>
      <c r="E75" s="577"/>
      <c r="F75" s="571"/>
      <c r="G75" s="517"/>
      <c r="H75" s="589"/>
      <c r="I75" s="513"/>
      <c r="J75" s="510"/>
      <c r="K75" s="532"/>
      <c r="L75" s="486"/>
      <c r="M75" s="517"/>
      <c r="N75" s="517"/>
      <c r="O75" s="517"/>
      <c r="P75" s="486"/>
      <c r="Q75" s="590"/>
      <c r="R75" s="29"/>
      <c r="S75" s="20"/>
      <c r="T75" s="30"/>
      <c r="U75" s="31"/>
      <c r="V75" s="32"/>
      <c r="W75" s="18">
        <f t="shared" si="10"/>
        <v>0</v>
      </c>
      <c r="X75" s="19"/>
      <c r="Y75" s="20">
        <f t="shared" si="11"/>
        <v>0</v>
      </c>
      <c r="Z75" s="20"/>
      <c r="AA75" s="21"/>
    </row>
    <row r="76" spans="1:27" ht="15.75" hidden="1" customHeight="1" x14ac:dyDescent="0.25">
      <c r="A76" s="599"/>
      <c r="B76" s="602"/>
      <c r="C76" s="532"/>
      <c r="D76" s="532"/>
      <c r="E76" s="577"/>
      <c r="F76" s="571"/>
      <c r="G76" s="517"/>
      <c r="H76" s="589"/>
      <c r="I76" s="513"/>
      <c r="J76" s="510"/>
      <c r="K76" s="532"/>
      <c r="L76" s="486"/>
      <c r="M76" s="517"/>
      <c r="N76" s="517"/>
      <c r="O76" s="517"/>
      <c r="P76" s="486"/>
      <c r="Q76" s="590"/>
      <c r="R76" s="29"/>
      <c r="S76" s="20"/>
      <c r="T76" s="30"/>
      <c r="U76" s="31"/>
      <c r="V76" s="32"/>
      <c r="W76" s="18">
        <f t="shared" si="10"/>
        <v>0</v>
      </c>
      <c r="X76" s="19"/>
      <c r="Y76" s="20">
        <f t="shared" si="11"/>
        <v>0</v>
      </c>
      <c r="Z76" s="20"/>
      <c r="AA76" s="21"/>
    </row>
    <row r="77" spans="1:27" ht="15.75" hidden="1" customHeight="1" x14ac:dyDescent="0.25">
      <c r="A77" s="599"/>
      <c r="B77" s="602"/>
      <c r="C77" s="532"/>
      <c r="D77" s="532"/>
      <c r="E77" s="577"/>
      <c r="F77" s="571"/>
      <c r="G77" s="517"/>
      <c r="H77" s="589"/>
      <c r="I77" s="513"/>
      <c r="J77" s="510"/>
      <c r="K77" s="532"/>
      <c r="L77" s="486"/>
      <c r="M77" s="517"/>
      <c r="N77" s="517"/>
      <c r="O77" s="517"/>
      <c r="P77" s="486"/>
      <c r="Q77" s="590"/>
      <c r="R77" s="29"/>
      <c r="S77" s="20"/>
      <c r="T77" s="30"/>
      <c r="U77" s="31"/>
      <c r="V77" s="32"/>
      <c r="W77" s="18">
        <f t="shared" si="10"/>
        <v>0</v>
      </c>
      <c r="X77" s="19"/>
      <c r="Y77" s="20">
        <f t="shared" si="11"/>
        <v>0</v>
      </c>
      <c r="Z77" s="20"/>
      <c r="AA77" s="21"/>
    </row>
    <row r="78" spans="1:27" ht="15.75" hidden="1" customHeight="1" x14ac:dyDescent="0.25">
      <c r="A78" s="599"/>
      <c r="B78" s="602"/>
      <c r="C78" s="532"/>
      <c r="D78" s="532"/>
      <c r="E78" s="577"/>
      <c r="F78" s="571"/>
      <c r="G78" s="517"/>
      <c r="H78" s="589"/>
      <c r="I78" s="513"/>
      <c r="J78" s="593"/>
      <c r="K78" s="485"/>
      <c r="L78" s="486"/>
      <c r="M78" s="517"/>
      <c r="N78" s="517"/>
      <c r="O78" s="517"/>
      <c r="P78" s="486"/>
      <c r="Q78" s="590"/>
      <c r="R78" s="33"/>
      <c r="S78" s="20"/>
      <c r="T78" s="30"/>
      <c r="U78" s="31"/>
      <c r="V78" s="32"/>
      <c r="W78" s="18">
        <f t="shared" si="10"/>
        <v>0</v>
      </c>
      <c r="X78" s="19"/>
      <c r="Y78" s="20">
        <f t="shared" si="11"/>
        <v>0</v>
      </c>
      <c r="Z78" s="20"/>
      <c r="AA78" s="21"/>
    </row>
    <row r="79" spans="1:27" ht="15.75" hidden="1" customHeight="1" x14ac:dyDescent="0.25">
      <c r="A79" s="599"/>
      <c r="B79" s="602"/>
      <c r="C79" s="532"/>
      <c r="D79" s="532"/>
      <c r="E79" s="577"/>
      <c r="F79" s="571"/>
      <c r="G79" s="517"/>
      <c r="H79" s="589"/>
      <c r="I79" s="513"/>
      <c r="J79" s="509"/>
      <c r="K79" s="487"/>
      <c r="L79" s="486"/>
      <c r="M79" s="594"/>
      <c r="N79" s="589"/>
      <c r="O79" s="589"/>
      <c r="P79" s="589"/>
      <c r="Q79" s="590"/>
      <c r="R79" s="29"/>
      <c r="S79" s="20"/>
      <c r="T79" s="20"/>
      <c r="U79" s="20"/>
      <c r="V79" s="21"/>
      <c r="W79" s="18">
        <f t="shared" si="10"/>
        <v>0</v>
      </c>
      <c r="X79" s="19"/>
      <c r="Y79" s="20">
        <f t="shared" si="11"/>
        <v>0</v>
      </c>
      <c r="Z79" s="20"/>
      <c r="AA79" s="21"/>
    </row>
    <row r="80" spans="1:27" ht="15.75" hidden="1" customHeight="1" x14ac:dyDescent="0.25">
      <c r="A80" s="599"/>
      <c r="B80" s="602"/>
      <c r="C80" s="532"/>
      <c r="D80" s="532"/>
      <c r="E80" s="577"/>
      <c r="F80" s="571"/>
      <c r="G80" s="517"/>
      <c r="H80" s="589"/>
      <c r="I80" s="513"/>
      <c r="J80" s="510"/>
      <c r="K80" s="532"/>
      <c r="L80" s="486"/>
      <c r="M80" s="594"/>
      <c r="N80" s="589"/>
      <c r="O80" s="589"/>
      <c r="P80" s="589"/>
      <c r="Q80" s="590"/>
      <c r="R80" s="29"/>
      <c r="S80" s="20"/>
      <c r="T80" s="20"/>
      <c r="U80" s="20"/>
      <c r="V80" s="21"/>
      <c r="W80" s="18"/>
      <c r="X80" s="19"/>
      <c r="Y80" s="20"/>
      <c r="Z80" s="20"/>
      <c r="AA80" s="21"/>
    </row>
    <row r="81" spans="1:27" ht="15.75" hidden="1" customHeight="1" x14ac:dyDescent="0.25">
      <c r="A81" s="599"/>
      <c r="B81" s="602"/>
      <c r="C81" s="532"/>
      <c r="D81" s="532"/>
      <c r="E81" s="577"/>
      <c r="F81" s="571"/>
      <c r="G81" s="517"/>
      <c r="H81" s="589"/>
      <c r="I81" s="513"/>
      <c r="J81" s="510"/>
      <c r="K81" s="532"/>
      <c r="L81" s="486"/>
      <c r="M81" s="517"/>
      <c r="N81" s="589"/>
      <c r="O81" s="589"/>
      <c r="P81" s="589"/>
      <c r="Q81" s="590"/>
      <c r="R81" s="29"/>
      <c r="S81" s="20"/>
      <c r="T81" s="20"/>
      <c r="U81" s="20"/>
      <c r="V81" s="21"/>
      <c r="W81" s="18">
        <f t="shared" ref="W81:W93" si="12">V81-U81</f>
        <v>0</v>
      </c>
      <c r="X81" s="19"/>
      <c r="Y81" s="20">
        <f t="shared" ref="Y81:Y93" si="13">IF(X81="ejecutado",1,0)</f>
        <v>0</v>
      </c>
      <c r="Z81" s="20"/>
      <c r="AA81" s="21"/>
    </row>
    <row r="82" spans="1:27" ht="15.75" hidden="1" customHeight="1" x14ac:dyDescent="0.25">
      <c r="A82" s="599"/>
      <c r="B82" s="602"/>
      <c r="C82" s="532"/>
      <c r="D82" s="532"/>
      <c r="E82" s="577"/>
      <c r="F82" s="571"/>
      <c r="G82" s="517"/>
      <c r="H82" s="589"/>
      <c r="I82" s="513"/>
      <c r="J82" s="510"/>
      <c r="K82" s="532"/>
      <c r="L82" s="486"/>
      <c r="M82" s="517"/>
      <c r="N82" s="589"/>
      <c r="O82" s="589"/>
      <c r="P82" s="589"/>
      <c r="Q82" s="590"/>
      <c r="R82" s="33"/>
      <c r="S82" s="20"/>
      <c r="T82" s="20"/>
      <c r="U82" s="20"/>
      <c r="V82" s="21"/>
      <c r="W82" s="18">
        <f t="shared" si="12"/>
        <v>0</v>
      </c>
      <c r="X82" s="19"/>
      <c r="Y82" s="20">
        <f t="shared" si="13"/>
        <v>0</v>
      </c>
      <c r="Z82" s="20"/>
      <c r="AA82" s="21"/>
    </row>
    <row r="83" spans="1:27" ht="15.75" hidden="1" customHeight="1" x14ac:dyDescent="0.25">
      <c r="A83" s="599"/>
      <c r="B83" s="602"/>
      <c r="C83" s="532"/>
      <c r="D83" s="532"/>
      <c r="E83" s="577"/>
      <c r="F83" s="571"/>
      <c r="G83" s="517"/>
      <c r="H83" s="589"/>
      <c r="I83" s="513"/>
      <c r="J83" s="510"/>
      <c r="K83" s="532"/>
      <c r="L83" s="486"/>
      <c r="M83" s="517"/>
      <c r="N83" s="589"/>
      <c r="O83" s="589"/>
      <c r="P83" s="589"/>
      <c r="Q83" s="590"/>
      <c r="R83" s="33"/>
      <c r="S83" s="20"/>
      <c r="T83" s="20"/>
      <c r="U83" s="20"/>
      <c r="V83" s="21"/>
      <c r="W83" s="18">
        <f t="shared" si="12"/>
        <v>0</v>
      </c>
      <c r="X83" s="19"/>
      <c r="Y83" s="20">
        <f t="shared" si="13"/>
        <v>0</v>
      </c>
      <c r="Z83" s="20"/>
      <c r="AA83" s="21"/>
    </row>
    <row r="84" spans="1:27" ht="15.75" hidden="1" customHeight="1" x14ac:dyDescent="0.25">
      <c r="A84" s="599"/>
      <c r="B84" s="602"/>
      <c r="C84" s="532"/>
      <c r="D84" s="532"/>
      <c r="E84" s="577"/>
      <c r="F84" s="571"/>
      <c r="G84" s="517"/>
      <c r="H84" s="589"/>
      <c r="I84" s="513"/>
      <c r="J84" s="510"/>
      <c r="K84" s="532"/>
      <c r="L84" s="486"/>
      <c r="M84" s="517"/>
      <c r="N84" s="589"/>
      <c r="O84" s="589"/>
      <c r="P84" s="589"/>
      <c r="Q84" s="590"/>
      <c r="R84" s="33"/>
      <c r="S84" s="20"/>
      <c r="T84" s="20"/>
      <c r="U84" s="20"/>
      <c r="V84" s="21"/>
      <c r="W84" s="18">
        <f t="shared" si="12"/>
        <v>0</v>
      </c>
      <c r="X84" s="19"/>
      <c r="Y84" s="20">
        <f t="shared" si="13"/>
        <v>0</v>
      </c>
      <c r="Z84" s="20"/>
      <c r="AA84" s="21"/>
    </row>
    <row r="85" spans="1:27" ht="15.75" hidden="1" customHeight="1" x14ac:dyDescent="0.25">
      <c r="A85" s="599"/>
      <c r="B85" s="602"/>
      <c r="C85" s="532"/>
      <c r="D85" s="532"/>
      <c r="E85" s="577"/>
      <c r="F85" s="571"/>
      <c r="G85" s="517"/>
      <c r="H85" s="589"/>
      <c r="I85" s="513"/>
      <c r="J85" s="510"/>
      <c r="K85" s="532"/>
      <c r="L85" s="486"/>
      <c r="M85" s="517"/>
      <c r="N85" s="589"/>
      <c r="O85" s="589"/>
      <c r="P85" s="589"/>
      <c r="Q85" s="590"/>
      <c r="R85" s="33"/>
      <c r="S85" s="20"/>
      <c r="T85" s="20"/>
      <c r="U85" s="20"/>
      <c r="V85" s="21"/>
      <c r="W85" s="18">
        <f t="shared" si="12"/>
        <v>0</v>
      </c>
      <c r="X85" s="19"/>
      <c r="Y85" s="20">
        <f t="shared" si="13"/>
        <v>0</v>
      </c>
      <c r="Z85" s="20"/>
      <c r="AA85" s="21"/>
    </row>
    <row r="86" spans="1:27" ht="15.75" hidden="1" customHeight="1" x14ac:dyDescent="0.25">
      <c r="A86" s="599"/>
      <c r="B86" s="602"/>
      <c r="C86" s="532"/>
      <c r="D86" s="532"/>
      <c r="E86" s="577"/>
      <c r="F86" s="571"/>
      <c r="G86" s="517"/>
      <c r="H86" s="589"/>
      <c r="I86" s="513"/>
      <c r="J86" s="510"/>
      <c r="K86" s="532"/>
      <c r="L86" s="486"/>
      <c r="M86" s="517"/>
      <c r="N86" s="589"/>
      <c r="O86" s="589"/>
      <c r="P86" s="589"/>
      <c r="Q86" s="590"/>
      <c r="R86" s="33"/>
      <c r="S86" s="20"/>
      <c r="T86" s="20"/>
      <c r="U86" s="20"/>
      <c r="V86" s="21"/>
      <c r="W86" s="18">
        <f t="shared" si="12"/>
        <v>0</v>
      </c>
      <c r="X86" s="19"/>
      <c r="Y86" s="20">
        <f t="shared" si="13"/>
        <v>0</v>
      </c>
      <c r="Z86" s="20"/>
      <c r="AA86" s="21"/>
    </row>
    <row r="87" spans="1:27" ht="15.75" hidden="1" customHeight="1" x14ac:dyDescent="0.25">
      <c r="A87" s="600"/>
      <c r="B87" s="603"/>
      <c r="C87" s="533"/>
      <c r="D87" s="533"/>
      <c r="E87" s="578"/>
      <c r="F87" s="572"/>
      <c r="G87" s="539"/>
      <c r="H87" s="596"/>
      <c r="I87" s="514"/>
      <c r="J87" s="593"/>
      <c r="K87" s="485"/>
      <c r="L87" s="486"/>
      <c r="M87" s="517"/>
      <c r="N87" s="589"/>
      <c r="O87" s="589"/>
      <c r="P87" s="589"/>
      <c r="Q87" s="590"/>
      <c r="R87" s="33"/>
      <c r="S87" s="20"/>
      <c r="T87" s="20"/>
      <c r="U87" s="20"/>
      <c r="V87" s="21"/>
      <c r="W87" s="18">
        <f t="shared" si="12"/>
        <v>0</v>
      </c>
      <c r="X87" s="19"/>
      <c r="Y87" s="20">
        <f t="shared" si="13"/>
        <v>0</v>
      </c>
      <c r="Z87" s="20"/>
      <c r="AA87" s="21"/>
    </row>
    <row r="88" spans="1:27" ht="15.75" hidden="1" customHeight="1" x14ac:dyDescent="0.25">
      <c r="A88" s="598"/>
      <c r="B88" s="601"/>
      <c r="C88" s="543"/>
      <c r="D88" s="543"/>
      <c r="E88" s="576" t="e">
        <f>VLOOKUP(D88,'[23]Vinculos '!$D$3:$E$8,2,FALSE)</f>
        <v>#N/A</v>
      </c>
      <c r="F88" s="570"/>
      <c r="G88" s="516"/>
      <c r="H88" s="595"/>
      <c r="I88" s="597"/>
      <c r="J88" s="515"/>
      <c r="K88" s="543"/>
      <c r="L88" s="494"/>
      <c r="M88" s="516"/>
      <c r="N88" s="591"/>
      <c r="O88" s="591"/>
      <c r="P88" s="494"/>
      <c r="Q88" s="592"/>
      <c r="R88" s="70"/>
      <c r="S88" s="14"/>
      <c r="T88" s="71"/>
      <c r="U88" s="72"/>
      <c r="V88" s="73"/>
      <c r="W88" s="12">
        <f t="shared" si="12"/>
        <v>0</v>
      </c>
      <c r="X88" s="13"/>
      <c r="Y88" s="14">
        <f t="shared" si="13"/>
        <v>0</v>
      </c>
      <c r="Z88" s="14"/>
      <c r="AA88" s="15"/>
    </row>
    <row r="89" spans="1:27" ht="15.75" hidden="1" customHeight="1" x14ac:dyDescent="0.25">
      <c r="A89" s="599"/>
      <c r="B89" s="602"/>
      <c r="C89" s="532"/>
      <c r="D89" s="532"/>
      <c r="E89" s="577"/>
      <c r="F89" s="571"/>
      <c r="G89" s="517"/>
      <c r="H89" s="589"/>
      <c r="I89" s="513"/>
      <c r="J89" s="510"/>
      <c r="K89" s="532"/>
      <c r="L89" s="486"/>
      <c r="M89" s="517"/>
      <c r="N89" s="517"/>
      <c r="O89" s="517"/>
      <c r="P89" s="486"/>
      <c r="Q89" s="590"/>
      <c r="R89" s="29"/>
      <c r="S89" s="20"/>
      <c r="T89" s="30"/>
      <c r="U89" s="31"/>
      <c r="V89" s="32"/>
      <c r="W89" s="18">
        <f t="shared" si="12"/>
        <v>0</v>
      </c>
      <c r="X89" s="19"/>
      <c r="Y89" s="20">
        <f t="shared" si="13"/>
        <v>0</v>
      </c>
      <c r="Z89" s="20"/>
      <c r="AA89" s="21"/>
    </row>
    <row r="90" spans="1:27" ht="15.75" hidden="1" customHeight="1" x14ac:dyDescent="0.25">
      <c r="A90" s="599"/>
      <c r="B90" s="602"/>
      <c r="C90" s="532"/>
      <c r="D90" s="532"/>
      <c r="E90" s="577"/>
      <c r="F90" s="571"/>
      <c r="G90" s="517"/>
      <c r="H90" s="589"/>
      <c r="I90" s="513"/>
      <c r="J90" s="510"/>
      <c r="K90" s="532"/>
      <c r="L90" s="486"/>
      <c r="M90" s="517"/>
      <c r="N90" s="517"/>
      <c r="O90" s="517"/>
      <c r="P90" s="486"/>
      <c r="Q90" s="590"/>
      <c r="R90" s="29"/>
      <c r="S90" s="20"/>
      <c r="T90" s="30"/>
      <c r="U90" s="31"/>
      <c r="V90" s="32"/>
      <c r="W90" s="18">
        <f t="shared" si="12"/>
        <v>0</v>
      </c>
      <c r="X90" s="19"/>
      <c r="Y90" s="20">
        <f t="shared" si="13"/>
        <v>0</v>
      </c>
      <c r="Z90" s="20"/>
      <c r="AA90" s="21"/>
    </row>
    <row r="91" spans="1:27" ht="15.75" hidden="1" customHeight="1" x14ac:dyDescent="0.25">
      <c r="A91" s="599"/>
      <c r="B91" s="602"/>
      <c r="C91" s="532"/>
      <c r="D91" s="532"/>
      <c r="E91" s="577"/>
      <c r="F91" s="571"/>
      <c r="G91" s="517"/>
      <c r="H91" s="589"/>
      <c r="I91" s="513"/>
      <c r="J91" s="510"/>
      <c r="K91" s="532"/>
      <c r="L91" s="486"/>
      <c r="M91" s="517"/>
      <c r="N91" s="517"/>
      <c r="O91" s="517"/>
      <c r="P91" s="486"/>
      <c r="Q91" s="590"/>
      <c r="R91" s="29"/>
      <c r="S91" s="20"/>
      <c r="T91" s="30"/>
      <c r="U91" s="31"/>
      <c r="V91" s="32"/>
      <c r="W91" s="18">
        <f t="shared" si="12"/>
        <v>0</v>
      </c>
      <c r="X91" s="19"/>
      <c r="Y91" s="20">
        <f t="shared" si="13"/>
        <v>0</v>
      </c>
      <c r="Z91" s="20"/>
      <c r="AA91" s="21"/>
    </row>
    <row r="92" spans="1:27" ht="15.75" hidden="1" customHeight="1" x14ac:dyDescent="0.25">
      <c r="A92" s="599"/>
      <c r="B92" s="602"/>
      <c r="C92" s="532"/>
      <c r="D92" s="532"/>
      <c r="E92" s="577"/>
      <c r="F92" s="571"/>
      <c r="G92" s="517"/>
      <c r="H92" s="589"/>
      <c r="I92" s="513"/>
      <c r="J92" s="593"/>
      <c r="K92" s="485"/>
      <c r="L92" s="486"/>
      <c r="M92" s="517"/>
      <c r="N92" s="517"/>
      <c r="O92" s="517"/>
      <c r="P92" s="486"/>
      <c r="Q92" s="590"/>
      <c r="R92" s="33"/>
      <c r="S92" s="20"/>
      <c r="T92" s="30"/>
      <c r="U92" s="31"/>
      <c r="V92" s="32"/>
      <c r="W92" s="18">
        <f t="shared" si="12"/>
        <v>0</v>
      </c>
      <c r="X92" s="19"/>
      <c r="Y92" s="20">
        <f t="shared" si="13"/>
        <v>0</v>
      </c>
      <c r="Z92" s="20"/>
      <c r="AA92" s="21"/>
    </row>
    <row r="93" spans="1:27" ht="15.75" hidden="1" customHeight="1" x14ac:dyDescent="0.25">
      <c r="A93" s="599"/>
      <c r="B93" s="602"/>
      <c r="C93" s="532"/>
      <c r="D93" s="532"/>
      <c r="E93" s="577"/>
      <c r="F93" s="571"/>
      <c r="G93" s="517"/>
      <c r="H93" s="589"/>
      <c r="I93" s="513"/>
      <c r="J93" s="509"/>
      <c r="K93" s="487"/>
      <c r="L93" s="486"/>
      <c r="M93" s="594"/>
      <c r="N93" s="589"/>
      <c r="O93" s="589"/>
      <c r="P93" s="589"/>
      <c r="Q93" s="590"/>
      <c r="R93" s="29"/>
      <c r="S93" s="20"/>
      <c r="T93" s="20"/>
      <c r="U93" s="20"/>
      <c r="V93" s="21"/>
      <c r="W93" s="18">
        <f t="shared" si="12"/>
        <v>0</v>
      </c>
      <c r="X93" s="19"/>
      <c r="Y93" s="20">
        <f t="shared" si="13"/>
        <v>0</v>
      </c>
      <c r="Z93" s="20"/>
      <c r="AA93" s="21"/>
    </row>
    <row r="94" spans="1:27" ht="15.75" hidden="1" customHeight="1" x14ac:dyDescent="0.25">
      <c r="A94" s="599"/>
      <c r="B94" s="602"/>
      <c r="C94" s="532"/>
      <c r="D94" s="532"/>
      <c r="E94" s="577"/>
      <c r="F94" s="571"/>
      <c r="G94" s="517"/>
      <c r="H94" s="589"/>
      <c r="I94" s="513"/>
      <c r="J94" s="510"/>
      <c r="K94" s="532"/>
      <c r="L94" s="486"/>
      <c r="M94" s="594"/>
      <c r="N94" s="589"/>
      <c r="O94" s="589"/>
      <c r="P94" s="589"/>
      <c r="Q94" s="590"/>
      <c r="R94" s="29"/>
      <c r="S94" s="20"/>
      <c r="T94" s="20"/>
      <c r="U94" s="20"/>
      <c r="V94" s="21"/>
      <c r="W94" s="18"/>
      <c r="X94" s="19"/>
      <c r="Y94" s="20"/>
      <c r="Z94" s="20"/>
      <c r="AA94" s="21"/>
    </row>
    <row r="95" spans="1:27" ht="15.75" hidden="1" customHeight="1" x14ac:dyDescent="0.25">
      <c r="A95" s="599"/>
      <c r="B95" s="602"/>
      <c r="C95" s="532"/>
      <c r="D95" s="532"/>
      <c r="E95" s="577"/>
      <c r="F95" s="571"/>
      <c r="G95" s="517"/>
      <c r="H95" s="589"/>
      <c r="I95" s="513"/>
      <c r="J95" s="510"/>
      <c r="K95" s="532"/>
      <c r="L95" s="486"/>
      <c r="M95" s="517"/>
      <c r="N95" s="589"/>
      <c r="O95" s="589"/>
      <c r="P95" s="589"/>
      <c r="Q95" s="590"/>
      <c r="R95" s="29"/>
      <c r="S95" s="20"/>
      <c r="T95" s="20"/>
      <c r="U95" s="20"/>
      <c r="V95" s="21"/>
      <c r="W95" s="18">
        <f t="shared" ref="W95:W101" si="14">V95-U95</f>
        <v>0</v>
      </c>
      <c r="X95" s="19"/>
      <c r="Y95" s="20">
        <f t="shared" ref="Y95:Y101" si="15">IF(X95="ejecutado",1,0)</f>
        <v>0</v>
      </c>
      <c r="Z95" s="20"/>
      <c r="AA95" s="21"/>
    </row>
    <row r="96" spans="1:27" ht="15.75" hidden="1" customHeight="1" x14ac:dyDescent="0.25">
      <c r="A96" s="599"/>
      <c r="B96" s="602"/>
      <c r="C96" s="532"/>
      <c r="D96" s="532"/>
      <c r="E96" s="577"/>
      <c r="F96" s="571"/>
      <c r="G96" s="517"/>
      <c r="H96" s="589"/>
      <c r="I96" s="513"/>
      <c r="J96" s="510"/>
      <c r="K96" s="532"/>
      <c r="L96" s="486"/>
      <c r="M96" s="517"/>
      <c r="N96" s="589"/>
      <c r="O96" s="589"/>
      <c r="P96" s="589"/>
      <c r="Q96" s="590"/>
      <c r="R96" s="33"/>
      <c r="S96" s="20"/>
      <c r="T96" s="20"/>
      <c r="U96" s="20"/>
      <c r="V96" s="21"/>
      <c r="W96" s="18">
        <f t="shared" si="14"/>
        <v>0</v>
      </c>
      <c r="X96" s="19"/>
      <c r="Y96" s="20">
        <f t="shared" si="15"/>
        <v>0</v>
      </c>
      <c r="Z96" s="20"/>
      <c r="AA96" s="21"/>
    </row>
    <row r="97" spans="1:27" ht="15.75" hidden="1" customHeight="1" x14ac:dyDescent="0.25">
      <c r="A97" s="599"/>
      <c r="B97" s="602"/>
      <c r="C97" s="532"/>
      <c r="D97" s="532"/>
      <c r="E97" s="577"/>
      <c r="F97" s="571"/>
      <c r="G97" s="517"/>
      <c r="H97" s="589"/>
      <c r="I97" s="513"/>
      <c r="J97" s="510"/>
      <c r="K97" s="532"/>
      <c r="L97" s="486"/>
      <c r="M97" s="517"/>
      <c r="N97" s="589"/>
      <c r="O97" s="589"/>
      <c r="P97" s="589"/>
      <c r="Q97" s="590"/>
      <c r="R97" s="33"/>
      <c r="S97" s="20"/>
      <c r="T97" s="20"/>
      <c r="U97" s="20"/>
      <c r="V97" s="21"/>
      <c r="W97" s="18">
        <f t="shared" si="14"/>
        <v>0</v>
      </c>
      <c r="X97" s="19"/>
      <c r="Y97" s="20">
        <f t="shared" si="15"/>
        <v>0</v>
      </c>
      <c r="Z97" s="20"/>
      <c r="AA97" s="21"/>
    </row>
    <row r="98" spans="1:27" hidden="1" x14ac:dyDescent="0.25">
      <c r="A98" s="599"/>
      <c r="B98" s="602"/>
      <c r="C98" s="532"/>
      <c r="D98" s="532"/>
      <c r="E98" s="577"/>
      <c r="F98" s="571"/>
      <c r="G98" s="517"/>
      <c r="H98" s="589"/>
      <c r="I98" s="513"/>
      <c r="J98" s="510"/>
      <c r="K98" s="532"/>
      <c r="L98" s="486"/>
      <c r="M98" s="517"/>
      <c r="N98" s="589"/>
      <c r="O98" s="589"/>
      <c r="P98" s="589"/>
      <c r="Q98" s="590"/>
      <c r="R98" s="33"/>
      <c r="S98" s="20"/>
      <c r="T98" s="20"/>
      <c r="U98" s="20"/>
      <c r="V98" s="21"/>
      <c r="W98" s="18">
        <f t="shared" si="14"/>
        <v>0</v>
      </c>
      <c r="X98" s="19"/>
      <c r="Y98" s="20">
        <f t="shared" si="15"/>
        <v>0</v>
      </c>
      <c r="Z98" s="20"/>
      <c r="AA98" s="21"/>
    </row>
    <row r="99" spans="1:27" hidden="1" x14ac:dyDescent="0.25">
      <c r="A99" s="599"/>
      <c r="B99" s="602"/>
      <c r="C99" s="532"/>
      <c r="D99" s="532"/>
      <c r="E99" s="577"/>
      <c r="F99" s="571"/>
      <c r="G99" s="517"/>
      <c r="H99" s="589"/>
      <c r="I99" s="513"/>
      <c r="J99" s="510"/>
      <c r="K99" s="532"/>
      <c r="L99" s="486"/>
      <c r="M99" s="517"/>
      <c r="N99" s="589"/>
      <c r="O99" s="589"/>
      <c r="P99" s="589"/>
      <c r="Q99" s="590"/>
      <c r="R99" s="33"/>
      <c r="S99" s="20"/>
      <c r="T99" s="20"/>
      <c r="U99" s="20"/>
      <c r="V99" s="21"/>
      <c r="W99" s="18">
        <f t="shared" si="14"/>
        <v>0</v>
      </c>
      <c r="X99" s="19"/>
      <c r="Y99" s="20">
        <f t="shared" si="15"/>
        <v>0</v>
      </c>
      <c r="Z99" s="20"/>
      <c r="AA99" s="21"/>
    </row>
    <row r="100" spans="1:27" hidden="1" x14ac:dyDescent="0.25">
      <c r="A100" s="599"/>
      <c r="B100" s="602"/>
      <c r="C100" s="532"/>
      <c r="D100" s="532"/>
      <c r="E100" s="577"/>
      <c r="F100" s="571"/>
      <c r="G100" s="517"/>
      <c r="H100" s="589"/>
      <c r="I100" s="513"/>
      <c r="J100" s="510"/>
      <c r="K100" s="532"/>
      <c r="L100" s="486"/>
      <c r="M100" s="517"/>
      <c r="N100" s="589"/>
      <c r="O100" s="589"/>
      <c r="P100" s="589"/>
      <c r="Q100" s="590"/>
      <c r="R100" s="33"/>
      <c r="S100" s="20"/>
      <c r="T100" s="20"/>
      <c r="U100" s="20"/>
      <c r="V100" s="21"/>
      <c r="W100" s="18">
        <f t="shared" si="14"/>
        <v>0</v>
      </c>
      <c r="X100" s="19"/>
      <c r="Y100" s="20">
        <f t="shared" si="15"/>
        <v>0</v>
      </c>
      <c r="Z100" s="20"/>
      <c r="AA100" s="21"/>
    </row>
    <row r="101" spans="1:27" ht="15.75" hidden="1" thickBot="1" x14ac:dyDescent="0.3">
      <c r="A101" s="600"/>
      <c r="B101" s="603"/>
      <c r="C101" s="533"/>
      <c r="D101" s="533"/>
      <c r="E101" s="578"/>
      <c r="F101" s="572"/>
      <c r="G101" s="539"/>
      <c r="H101" s="596"/>
      <c r="I101" s="514"/>
      <c r="J101" s="593"/>
      <c r="K101" s="485"/>
      <c r="L101" s="486"/>
      <c r="M101" s="517"/>
      <c r="N101" s="589"/>
      <c r="O101" s="589"/>
      <c r="P101" s="589"/>
      <c r="Q101" s="590"/>
      <c r="R101" s="33"/>
      <c r="S101" s="20"/>
      <c r="T101" s="20"/>
      <c r="U101" s="20"/>
      <c r="V101" s="21"/>
      <c r="W101" s="18">
        <f t="shared" si="14"/>
        <v>0</v>
      </c>
      <c r="X101" s="19"/>
      <c r="Y101" s="20">
        <f t="shared" si="15"/>
        <v>0</v>
      </c>
      <c r="Z101" s="20"/>
      <c r="AA101" s="21"/>
    </row>
    <row r="102" spans="1:27" x14ac:dyDescent="0.25">
      <c r="R102" s="1"/>
    </row>
    <row r="103" spans="1:27" x14ac:dyDescent="0.25">
      <c r="R103" s="1"/>
    </row>
  </sheetData>
  <mergeCells count="189">
    <mergeCell ref="B2:D4"/>
    <mergeCell ref="E2:AA2"/>
    <mergeCell ref="E3:P3"/>
    <mergeCell ref="Q3:AA3"/>
    <mergeCell ref="E4:AA4"/>
    <mergeCell ref="A6:A7"/>
    <mergeCell ref="B6:E6"/>
    <mergeCell ref="F6:I6"/>
    <mergeCell ref="J6:Q6"/>
    <mergeCell ref="R6:V6"/>
    <mergeCell ref="X6:X7"/>
    <mergeCell ref="Y6:Y7"/>
    <mergeCell ref="Z6:AA6"/>
    <mergeCell ref="D7:E7"/>
    <mergeCell ref="B8:B17"/>
    <mergeCell ref="C8:C17"/>
    <mergeCell ref="D8:D17"/>
    <mergeCell ref="E8:E17"/>
    <mergeCell ref="F8:F17"/>
    <mergeCell ref="M8:M12"/>
    <mergeCell ref="N8:N12"/>
    <mergeCell ref="O8:O12"/>
    <mergeCell ref="I8:I17"/>
    <mergeCell ref="Q23:Q31"/>
    <mergeCell ref="A18:A31"/>
    <mergeCell ref="B18:B31"/>
    <mergeCell ref="C18:C31"/>
    <mergeCell ref="D18:D31"/>
    <mergeCell ref="E18:E31"/>
    <mergeCell ref="F18:F31"/>
    <mergeCell ref="G18:G31"/>
    <mergeCell ref="G8:G17"/>
    <mergeCell ref="H8:H17"/>
    <mergeCell ref="P8:P12"/>
    <mergeCell ref="Q8:Q12"/>
    <mergeCell ref="J13:J17"/>
    <mergeCell ref="K13:K17"/>
    <mergeCell ref="L13:L17"/>
    <mergeCell ref="M13:M17"/>
    <mergeCell ref="N13:N17"/>
    <mergeCell ref="J8:J12"/>
    <mergeCell ref="K8:K12"/>
    <mergeCell ref="L8:L12"/>
    <mergeCell ref="O13:O17"/>
    <mergeCell ref="P13:P17"/>
    <mergeCell ref="Q13:Q17"/>
    <mergeCell ref="A8:A17"/>
    <mergeCell ref="L23:L31"/>
    <mergeCell ref="M23:M31"/>
    <mergeCell ref="N23:N31"/>
    <mergeCell ref="O23:O31"/>
    <mergeCell ref="J18:J22"/>
    <mergeCell ref="K18:K22"/>
    <mergeCell ref="L18:L22"/>
    <mergeCell ref="M18:M22"/>
    <mergeCell ref="P23:P31"/>
    <mergeCell ref="A32:A45"/>
    <mergeCell ref="B32:B45"/>
    <mergeCell ref="C32:C45"/>
    <mergeCell ref="D32:D45"/>
    <mergeCell ref="E32:E45"/>
    <mergeCell ref="F32:F45"/>
    <mergeCell ref="G32:G45"/>
    <mergeCell ref="H32:H45"/>
    <mergeCell ref="H18:H31"/>
    <mergeCell ref="I18:I31"/>
    <mergeCell ref="O32:O36"/>
    <mergeCell ref="P32:P36"/>
    <mergeCell ref="Q32:Q36"/>
    <mergeCell ref="J37:J45"/>
    <mergeCell ref="K37:K45"/>
    <mergeCell ref="L37:L45"/>
    <mergeCell ref="M37:M45"/>
    <mergeCell ref="N37:N45"/>
    <mergeCell ref="O37:O45"/>
    <mergeCell ref="P37:P45"/>
    <mergeCell ref="J32:J36"/>
    <mergeCell ref="K32:K36"/>
    <mergeCell ref="L32:L36"/>
    <mergeCell ref="M32:M36"/>
    <mergeCell ref="N32:N36"/>
    <mergeCell ref="Q37:Q45"/>
    <mergeCell ref="I32:I45"/>
    <mergeCell ref="N18:N22"/>
    <mergeCell ref="O18:O22"/>
    <mergeCell ref="P18:P22"/>
    <mergeCell ref="Q18:Q22"/>
    <mergeCell ref="J23:J31"/>
    <mergeCell ref="K23:K31"/>
    <mergeCell ref="A46:A59"/>
    <mergeCell ref="B46:B59"/>
    <mergeCell ref="C46:C59"/>
    <mergeCell ref="D46:D59"/>
    <mergeCell ref="E46:E59"/>
    <mergeCell ref="F46:F59"/>
    <mergeCell ref="G46:G59"/>
    <mergeCell ref="H46:H59"/>
    <mergeCell ref="I46:I59"/>
    <mergeCell ref="P46:P50"/>
    <mergeCell ref="Q46:Q50"/>
    <mergeCell ref="J51:J59"/>
    <mergeCell ref="K51:K59"/>
    <mergeCell ref="L51:L59"/>
    <mergeCell ref="M51:M59"/>
    <mergeCell ref="N51:N59"/>
    <mergeCell ref="O51:O59"/>
    <mergeCell ref="P51:P59"/>
    <mergeCell ref="Q51:Q59"/>
    <mergeCell ref="J46:J50"/>
    <mergeCell ref="K46:K50"/>
    <mergeCell ref="L46:L50"/>
    <mergeCell ref="M46:M50"/>
    <mergeCell ref="N46:N50"/>
    <mergeCell ref="O46:O50"/>
    <mergeCell ref="M60:M64"/>
    <mergeCell ref="N60:N64"/>
    <mergeCell ref="O60:O64"/>
    <mergeCell ref="P60:P64"/>
    <mergeCell ref="Q60:Q64"/>
    <mergeCell ref="J65:J73"/>
    <mergeCell ref="K65:K73"/>
    <mergeCell ref="L65:L73"/>
    <mergeCell ref="M65:M73"/>
    <mergeCell ref="N65:N73"/>
    <mergeCell ref="J60:J64"/>
    <mergeCell ref="K60:K64"/>
    <mergeCell ref="L60:L64"/>
    <mergeCell ref="O65:O73"/>
    <mergeCell ref="P65:P73"/>
    <mergeCell ref="Q65:Q73"/>
    <mergeCell ref="N79:N87"/>
    <mergeCell ref="O79:O87"/>
    <mergeCell ref="J74:J78"/>
    <mergeCell ref="K74:K78"/>
    <mergeCell ref="L74:L78"/>
    <mergeCell ref="M74:M78"/>
    <mergeCell ref="I60:I73"/>
    <mergeCell ref="A60:A73"/>
    <mergeCell ref="B60:B73"/>
    <mergeCell ref="C60:C73"/>
    <mergeCell ref="D60:D73"/>
    <mergeCell ref="E60:E73"/>
    <mergeCell ref="F60:F73"/>
    <mergeCell ref="N74:N78"/>
    <mergeCell ref="O74:O78"/>
    <mergeCell ref="A74:A87"/>
    <mergeCell ref="B74:B87"/>
    <mergeCell ref="C74:C87"/>
    <mergeCell ref="D74:D87"/>
    <mergeCell ref="E74:E87"/>
    <mergeCell ref="F74:F87"/>
    <mergeCell ref="G74:G87"/>
    <mergeCell ref="G60:G73"/>
    <mergeCell ref="H60:H73"/>
    <mergeCell ref="P79:P87"/>
    <mergeCell ref="Q79:Q87"/>
    <mergeCell ref="A88:A101"/>
    <mergeCell ref="B88:B101"/>
    <mergeCell ref="C88:C101"/>
    <mergeCell ref="D88:D101"/>
    <mergeCell ref="E88:E101"/>
    <mergeCell ref="F88:F101"/>
    <mergeCell ref="G88:G101"/>
    <mergeCell ref="H88:H101"/>
    <mergeCell ref="H74:H87"/>
    <mergeCell ref="I74:I87"/>
    <mergeCell ref="Q93:Q101"/>
    <mergeCell ref="O88:O92"/>
    <mergeCell ref="P88:P92"/>
    <mergeCell ref="Q88:Q92"/>
    <mergeCell ref="J93:J101"/>
    <mergeCell ref="K93:K101"/>
    <mergeCell ref="P74:P78"/>
    <mergeCell ref="Q74:Q78"/>
    <mergeCell ref="J79:J87"/>
    <mergeCell ref="K79:K87"/>
    <mergeCell ref="L79:L87"/>
    <mergeCell ref="M79:M87"/>
    <mergeCell ref="L93:L101"/>
    <mergeCell ref="M93:M101"/>
    <mergeCell ref="N93:N101"/>
    <mergeCell ref="O93:O101"/>
    <mergeCell ref="P93:P101"/>
    <mergeCell ref="I88:I101"/>
    <mergeCell ref="J88:J92"/>
    <mergeCell ref="K88:K92"/>
    <mergeCell ref="L88:L92"/>
    <mergeCell ref="M88:M92"/>
    <mergeCell ref="N88:N92"/>
  </mergeCells>
  <dataValidations count="4">
    <dataValidation type="list" allowBlank="1" showInputMessage="1" showErrorMessage="1" sqref="F8:F17" xr:uid="{00000000-0002-0000-1400-000000000000}">
      <formula1>INDIRECT($D$8)</formula1>
    </dataValidation>
    <dataValidation type="list" allowBlank="1" showInputMessage="1" showErrorMessage="1" sqref="F18:F101" xr:uid="{00000000-0002-0000-1400-000001000000}">
      <formula1>INDIRECT($D18)</formula1>
    </dataValidation>
    <dataValidation type="list" allowBlank="1" showInputMessage="1" showErrorMessage="1" sqref="K93:K101 K23:K31 K37:K45 K51:K59 K65:K73 K79:K87" xr:uid="{00000000-0002-0000-1400-000002000000}">
      <formula1>$H$4:$H$17</formula1>
    </dataValidation>
    <dataValidation type="list" allowBlank="1" showInputMessage="1" showErrorMessage="1" sqref="J23:J31 J93:J101 J79:J87 J65:J73 J51:J59 J37:J45" xr:uid="{00000000-0002-0000-1400-000003000000}">
      <formula1>$G$4:$G$10</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24"/>
  <sheetViews>
    <sheetView topLeftCell="A14" workbookViewId="0">
      <selection activeCell="A26" sqref="A26"/>
    </sheetView>
  </sheetViews>
  <sheetFormatPr baseColWidth="10" defaultRowHeight="15" x14ac:dyDescent="0.25"/>
  <cols>
    <col min="1" max="1" width="51.5703125" customWidth="1"/>
    <col min="2" max="2" width="15.7109375" customWidth="1"/>
    <col min="3" max="3" width="14.42578125" customWidth="1"/>
    <col min="4" max="4" width="18" customWidth="1"/>
  </cols>
  <sheetData>
    <row r="1" spans="1:4" ht="18.75" x14ac:dyDescent="0.3">
      <c r="A1" s="481"/>
    </row>
    <row r="2" spans="1:4" ht="15.75" customHeight="1" x14ac:dyDescent="0.25">
      <c r="A2" s="954" t="s">
        <v>579</v>
      </c>
      <c r="B2" s="954" t="s">
        <v>580</v>
      </c>
      <c r="C2" s="954" t="s">
        <v>581</v>
      </c>
      <c r="D2" s="954" t="s">
        <v>582</v>
      </c>
    </row>
    <row r="3" spans="1:4" x14ac:dyDescent="0.25">
      <c r="A3" s="954"/>
      <c r="B3" s="954"/>
      <c r="C3" s="954"/>
      <c r="D3" s="954"/>
    </row>
    <row r="4" spans="1:4" ht="18" x14ac:dyDescent="0.25">
      <c r="A4" s="482" t="s">
        <v>583</v>
      </c>
      <c r="B4" s="483">
        <v>5</v>
      </c>
      <c r="C4" s="483">
        <v>17</v>
      </c>
      <c r="D4" s="483">
        <v>34</v>
      </c>
    </row>
    <row r="5" spans="1:4" ht="18" x14ac:dyDescent="0.25">
      <c r="A5" s="484" t="s">
        <v>584</v>
      </c>
      <c r="B5" s="483">
        <v>1</v>
      </c>
      <c r="C5" s="483">
        <v>1</v>
      </c>
      <c r="D5" s="483">
        <v>3</v>
      </c>
    </row>
    <row r="6" spans="1:4" ht="54" x14ac:dyDescent="0.25">
      <c r="A6" s="482" t="s">
        <v>585</v>
      </c>
      <c r="B6" s="483">
        <v>1</v>
      </c>
      <c r="C6" s="483">
        <v>3</v>
      </c>
      <c r="D6" s="483">
        <v>24</v>
      </c>
    </row>
    <row r="7" spans="1:4" ht="18" x14ac:dyDescent="0.25">
      <c r="A7" s="484" t="s">
        <v>586</v>
      </c>
      <c r="B7" s="483">
        <v>3</v>
      </c>
      <c r="C7" s="483">
        <v>3</v>
      </c>
      <c r="D7" s="483">
        <v>14</v>
      </c>
    </row>
    <row r="8" spans="1:4" ht="18" x14ac:dyDescent="0.25">
      <c r="A8" s="482" t="s">
        <v>587</v>
      </c>
      <c r="B8" s="483">
        <v>1</v>
      </c>
      <c r="C8" s="483">
        <v>4</v>
      </c>
      <c r="D8" s="483">
        <v>9</v>
      </c>
    </row>
    <row r="9" spans="1:4" ht="18" x14ac:dyDescent="0.25">
      <c r="A9" s="484" t="s">
        <v>588</v>
      </c>
      <c r="B9" s="483">
        <v>1</v>
      </c>
      <c r="C9" s="483">
        <v>3</v>
      </c>
      <c r="D9" s="483">
        <v>18</v>
      </c>
    </row>
    <row r="10" spans="1:4" ht="18" x14ac:dyDescent="0.25">
      <c r="A10" s="482" t="s">
        <v>589</v>
      </c>
      <c r="B10" s="483">
        <v>1</v>
      </c>
      <c r="C10" s="483">
        <v>2</v>
      </c>
      <c r="D10" s="483">
        <v>6</v>
      </c>
    </row>
    <row r="11" spans="1:4" ht="36" x14ac:dyDescent="0.25">
      <c r="A11" s="484" t="s">
        <v>590</v>
      </c>
      <c r="B11" s="483">
        <v>1</v>
      </c>
      <c r="C11" s="483">
        <v>6</v>
      </c>
      <c r="D11" s="483">
        <v>11</v>
      </c>
    </row>
    <row r="12" spans="1:4" ht="18" x14ac:dyDescent="0.25">
      <c r="A12" s="482" t="s">
        <v>591</v>
      </c>
      <c r="B12" s="483">
        <v>5</v>
      </c>
      <c r="C12" s="483">
        <v>9</v>
      </c>
      <c r="D12" s="483">
        <v>39</v>
      </c>
    </row>
    <row r="13" spans="1:4" ht="36" x14ac:dyDescent="0.25">
      <c r="A13" s="484" t="s">
        <v>592</v>
      </c>
      <c r="B13" s="483">
        <v>1</v>
      </c>
      <c r="C13" s="483">
        <v>2</v>
      </c>
      <c r="D13" s="483">
        <v>10</v>
      </c>
    </row>
    <row r="14" spans="1:4" ht="18" x14ac:dyDescent="0.25">
      <c r="A14" s="482" t="s">
        <v>593</v>
      </c>
      <c r="B14" s="483">
        <v>1</v>
      </c>
      <c r="C14" s="483">
        <v>3</v>
      </c>
      <c r="D14" s="483">
        <v>4</v>
      </c>
    </row>
    <row r="15" spans="1:4" ht="18" x14ac:dyDescent="0.25">
      <c r="A15" s="484" t="s">
        <v>594</v>
      </c>
      <c r="B15" s="483">
        <v>1</v>
      </c>
      <c r="C15" s="483">
        <v>4</v>
      </c>
      <c r="D15" s="483">
        <v>26</v>
      </c>
    </row>
    <row r="16" spans="1:4" ht="18" x14ac:dyDescent="0.25">
      <c r="A16" s="482" t="s">
        <v>595</v>
      </c>
      <c r="B16" s="483">
        <v>1</v>
      </c>
      <c r="C16" s="483">
        <v>6</v>
      </c>
      <c r="D16" s="483">
        <v>11</v>
      </c>
    </row>
    <row r="17" spans="1:4" ht="18" x14ac:dyDescent="0.25">
      <c r="A17" s="484" t="s">
        <v>596</v>
      </c>
      <c r="B17" s="483">
        <v>1</v>
      </c>
      <c r="C17" s="483">
        <v>6</v>
      </c>
      <c r="D17" s="483">
        <v>11</v>
      </c>
    </row>
    <row r="18" spans="1:4" ht="18" x14ac:dyDescent="0.25">
      <c r="A18" s="482" t="s">
        <v>597</v>
      </c>
      <c r="B18" s="483">
        <v>1</v>
      </c>
      <c r="C18" s="483">
        <v>3</v>
      </c>
      <c r="D18" s="483">
        <v>9</v>
      </c>
    </row>
    <row r="19" spans="1:4" ht="18" x14ac:dyDescent="0.25">
      <c r="A19" s="484" t="s">
        <v>598</v>
      </c>
      <c r="B19" s="483">
        <v>1</v>
      </c>
      <c r="C19" s="483">
        <v>5</v>
      </c>
      <c r="D19" s="483">
        <v>14</v>
      </c>
    </row>
    <row r="20" spans="1:4" ht="18" x14ac:dyDescent="0.25">
      <c r="A20" s="482" t="s">
        <v>599</v>
      </c>
      <c r="B20" s="483">
        <v>2</v>
      </c>
      <c r="C20" s="483">
        <v>2</v>
      </c>
      <c r="D20" s="483">
        <v>9</v>
      </c>
    </row>
    <row r="21" spans="1:4" ht="18" x14ac:dyDescent="0.25">
      <c r="A21" s="484" t="s">
        <v>600</v>
      </c>
      <c r="B21" s="483">
        <v>1</v>
      </c>
      <c r="C21" s="483">
        <v>3</v>
      </c>
      <c r="D21" s="483">
        <v>10</v>
      </c>
    </row>
    <row r="22" spans="1:4" ht="18" x14ac:dyDescent="0.25">
      <c r="A22" s="482" t="s">
        <v>601</v>
      </c>
      <c r="B22" s="483">
        <v>1</v>
      </c>
      <c r="C22" s="483">
        <v>3</v>
      </c>
      <c r="D22" s="483">
        <v>9</v>
      </c>
    </row>
    <row r="23" spans="1:4" ht="36" x14ac:dyDescent="0.25">
      <c r="A23" s="484" t="s">
        <v>602</v>
      </c>
      <c r="B23" s="483">
        <v>1</v>
      </c>
      <c r="C23" s="483">
        <v>2</v>
      </c>
      <c r="D23" s="483">
        <v>10</v>
      </c>
    </row>
    <row r="24" spans="1:4" x14ac:dyDescent="0.25">
      <c r="A24" s="483" t="s">
        <v>603</v>
      </c>
      <c r="B24" s="483">
        <f>SUM(B4:B23)</f>
        <v>31</v>
      </c>
      <c r="C24" s="483">
        <f>SUM(C4:C23)</f>
        <v>87</v>
      </c>
      <c r="D24" s="483">
        <f>SUM(D4:D23)</f>
        <v>281</v>
      </c>
    </row>
  </sheetData>
  <mergeCells count="4">
    <mergeCell ref="A2:A3"/>
    <mergeCell ref="B2:B3"/>
    <mergeCell ref="C2:C3"/>
    <mergeCell ref="D2: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3"/>
  <sheetViews>
    <sheetView topLeftCell="F2" zoomScale="85" zoomScaleNormal="85" workbookViewId="0">
      <selection activeCell="R8" sqref="R8:R31"/>
    </sheetView>
  </sheetViews>
  <sheetFormatPr baseColWidth="10" defaultColWidth="11.42578125" defaultRowHeight="14.25" x14ac:dyDescent="0.2"/>
  <cols>
    <col min="1" max="1" width="5.5703125" style="3" bestFit="1" customWidth="1"/>
    <col min="2" max="2" width="22.5703125" style="3" customWidth="1"/>
    <col min="3" max="3" width="18.42578125" style="3" customWidth="1"/>
    <col min="4" max="4" width="11.5703125" style="3" customWidth="1"/>
    <col min="5" max="5" width="21.140625" style="3" customWidth="1"/>
    <col min="6" max="6" width="19.42578125" style="3" customWidth="1"/>
    <col min="7" max="9" width="21.140625" style="3" customWidth="1"/>
    <col min="10" max="10" width="24.7109375" style="3" customWidth="1"/>
    <col min="11" max="11" width="21.140625" style="3" customWidth="1"/>
    <col min="12" max="12" width="30.140625" style="3" customWidth="1"/>
    <col min="13" max="13" width="23.140625" style="3" customWidth="1"/>
    <col min="14" max="15" width="19.85546875" style="3" customWidth="1"/>
    <col min="16" max="16" width="17.140625" style="3" customWidth="1"/>
    <col min="17" max="17" width="19.7109375" style="3" customWidth="1"/>
    <col min="18" max="18" width="50.5703125" style="90" customWidth="1"/>
    <col min="19" max="19" width="24.28515625" style="3" bestFit="1" customWidth="1"/>
    <col min="20" max="20" width="24.28515625" style="3" customWidth="1"/>
    <col min="21" max="21" width="23.5703125" style="3" customWidth="1"/>
    <col min="22" max="22" width="23.85546875" style="3" customWidth="1"/>
    <col min="23" max="23" width="20.28515625" style="3" hidden="1" customWidth="1"/>
    <col min="24" max="24" width="19" style="3" customWidth="1"/>
    <col min="25" max="25" width="21.5703125" style="3" customWidth="1"/>
    <col min="26" max="26" width="21" style="3" customWidth="1"/>
    <col min="27" max="27" width="26.7109375" style="3" customWidth="1"/>
    <col min="28" max="28" width="21.28515625" style="3" customWidth="1"/>
    <col min="29" max="16384" width="11.42578125" style="3"/>
  </cols>
  <sheetData>
    <row r="1" spans="1:31" ht="15" thickBot="1" x14ac:dyDescent="0.25"/>
    <row r="2" spans="1:3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 thickBot="1" x14ac:dyDescent="0.25"/>
    <row r="6" spans="1:31" ht="20.25" customHeight="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25">
      <c r="A7" s="550"/>
      <c r="B7" s="91" t="s">
        <v>12</v>
      </c>
      <c r="C7" s="5" t="s">
        <v>13</v>
      </c>
      <c r="D7" s="606" t="s">
        <v>14</v>
      </c>
      <c r="E7" s="607"/>
      <c r="F7" s="92" t="s">
        <v>15</v>
      </c>
      <c r="G7" s="93" t="s">
        <v>16</v>
      </c>
      <c r="H7" s="93" t="s">
        <v>10</v>
      </c>
      <c r="I7" s="94" t="s">
        <v>17</v>
      </c>
      <c r="J7" s="183" t="s">
        <v>18</v>
      </c>
      <c r="K7" s="184" t="s">
        <v>19</v>
      </c>
      <c r="L7" s="184" t="s">
        <v>33</v>
      </c>
      <c r="M7" s="184" t="s">
        <v>20</v>
      </c>
      <c r="N7" s="184" t="s">
        <v>21</v>
      </c>
      <c r="O7" s="184" t="s">
        <v>34</v>
      </c>
      <c r="P7" s="184" t="s">
        <v>22</v>
      </c>
      <c r="Q7" s="185" t="s">
        <v>10</v>
      </c>
      <c r="R7" s="96" t="s">
        <v>23</v>
      </c>
      <c r="S7" s="97" t="s">
        <v>24</v>
      </c>
      <c r="T7" s="97" t="s">
        <v>16</v>
      </c>
      <c r="U7" s="97" t="s">
        <v>35</v>
      </c>
      <c r="V7" s="98" t="s">
        <v>36</v>
      </c>
      <c r="W7" s="8"/>
      <c r="X7" s="604"/>
      <c r="Y7" s="605"/>
      <c r="Z7" s="9" t="s">
        <v>25</v>
      </c>
      <c r="AA7" s="10" t="s">
        <v>26</v>
      </c>
    </row>
    <row r="8" spans="1:31" ht="61.15" customHeight="1" x14ac:dyDescent="0.2">
      <c r="A8" s="634">
        <v>1</v>
      </c>
      <c r="B8" s="636" t="s">
        <v>145</v>
      </c>
      <c r="C8" s="614" t="s">
        <v>146</v>
      </c>
      <c r="D8" s="614" t="s">
        <v>39</v>
      </c>
      <c r="E8" s="640" t="str">
        <f>VLOOKUP(D8,'[3]Vinculos '!$D$3:$E$8,2,FALSE)</f>
        <v>2. Diseñar e implementar una estrategia de innovación que permita hacer más eficiente la gestión de la Unidad.</v>
      </c>
      <c r="F8" s="620" t="s">
        <v>40</v>
      </c>
      <c r="G8" s="608">
        <v>1</v>
      </c>
      <c r="H8" s="630"/>
      <c r="I8" s="623" t="s">
        <v>41</v>
      </c>
      <c r="J8" s="620" t="s">
        <v>42</v>
      </c>
      <c r="K8" s="614" t="s">
        <v>147</v>
      </c>
      <c r="L8" s="614" t="s">
        <v>148</v>
      </c>
      <c r="M8" s="608">
        <v>0.33</v>
      </c>
      <c r="N8" s="611">
        <v>45292</v>
      </c>
      <c r="O8" s="611">
        <v>45657</v>
      </c>
      <c r="P8" s="614" t="s">
        <v>149</v>
      </c>
      <c r="Q8" s="617"/>
      <c r="R8" s="99" t="s">
        <v>150</v>
      </c>
      <c r="S8" s="100" t="s">
        <v>151</v>
      </c>
      <c r="T8" s="101">
        <v>0.15</v>
      </c>
      <c r="U8" s="102">
        <v>45444</v>
      </c>
      <c r="V8" s="103">
        <v>45656</v>
      </c>
      <c r="W8" s="104">
        <f t="shared" ref="W8:W19" si="0">V8-U8</f>
        <v>212</v>
      </c>
      <c r="X8" s="105"/>
      <c r="Y8" s="106">
        <f t="shared" ref="Y8:Y19" si="1">IF(X8="ejecutado",1,0)</f>
        <v>0</v>
      </c>
      <c r="Z8" s="106"/>
      <c r="AA8" s="107"/>
      <c r="AB8" s="108"/>
      <c r="AC8" s="108"/>
      <c r="AD8" s="108"/>
      <c r="AE8" s="108"/>
    </row>
    <row r="9" spans="1:31" ht="79.900000000000006" customHeight="1" x14ac:dyDescent="0.2">
      <c r="A9" s="635"/>
      <c r="B9" s="637"/>
      <c r="C9" s="615"/>
      <c r="D9" s="615"/>
      <c r="E9" s="641"/>
      <c r="F9" s="621"/>
      <c r="G9" s="609"/>
      <c r="H9" s="631"/>
      <c r="I9" s="624"/>
      <c r="J9" s="621"/>
      <c r="K9" s="615"/>
      <c r="L9" s="615"/>
      <c r="M9" s="609"/>
      <c r="N9" s="612"/>
      <c r="O9" s="612"/>
      <c r="P9" s="615"/>
      <c r="Q9" s="618"/>
      <c r="R9" s="109" t="s">
        <v>152</v>
      </c>
      <c r="S9" s="110" t="s">
        <v>151</v>
      </c>
      <c r="T9" s="111">
        <v>0.15</v>
      </c>
      <c r="U9" s="112">
        <v>45293</v>
      </c>
      <c r="V9" s="113">
        <v>45626</v>
      </c>
      <c r="W9" s="114">
        <f t="shared" si="0"/>
        <v>333</v>
      </c>
      <c r="X9" s="115"/>
      <c r="Y9" s="116">
        <f t="shared" si="1"/>
        <v>0</v>
      </c>
      <c r="Z9" s="116"/>
      <c r="AA9" s="117"/>
      <c r="AB9" s="108"/>
      <c r="AC9" s="108"/>
      <c r="AD9" s="108"/>
      <c r="AE9" s="108"/>
    </row>
    <row r="10" spans="1:31" ht="51.6" customHeight="1" x14ac:dyDescent="0.2">
      <c r="A10" s="635"/>
      <c r="B10" s="637"/>
      <c r="C10" s="615"/>
      <c r="D10" s="615"/>
      <c r="E10" s="641"/>
      <c r="F10" s="621"/>
      <c r="G10" s="609"/>
      <c r="H10" s="631"/>
      <c r="I10" s="624"/>
      <c r="J10" s="621"/>
      <c r="K10" s="615"/>
      <c r="L10" s="615"/>
      <c r="M10" s="609"/>
      <c r="N10" s="612"/>
      <c r="O10" s="612"/>
      <c r="P10" s="615"/>
      <c r="Q10" s="618"/>
      <c r="R10" s="109" t="s">
        <v>153</v>
      </c>
      <c r="S10" s="110" t="s">
        <v>151</v>
      </c>
      <c r="T10" s="111">
        <v>0.2</v>
      </c>
      <c r="U10" s="112">
        <v>45414</v>
      </c>
      <c r="V10" s="113">
        <v>45595</v>
      </c>
      <c r="W10" s="114">
        <f t="shared" si="0"/>
        <v>181</v>
      </c>
      <c r="X10" s="115"/>
      <c r="Y10" s="116">
        <f t="shared" si="1"/>
        <v>0</v>
      </c>
      <c r="Z10" s="116"/>
      <c r="AA10" s="117"/>
      <c r="AB10" s="108"/>
      <c r="AC10" s="108"/>
      <c r="AD10" s="108"/>
      <c r="AE10" s="108"/>
    </row>
    <row r="11" spans="1:31" ht="45" customHeight="1" x14ac:dyDescent="0.2">
      <c r="A11" s="635"/>
      <c r="B11" s="637"/>
      <c r="C11" s="615"/>
      <c r="D11" s="615"/>
      <c r="E11" s="641"/>
      <c r="F11" s="621"/>
      <c r="G11" s="609"/>
      <c r="H11" s="631"/>
      <c r="I11" s="624"/>
      <c r="J11" s="621"/>
      <c r="K11" s="615"/>
      <c r="L11" s="615"/>
      <c r="M11" s="609"/>
      <c r="N11" s="612"/>
      <c r="O11" s="612"/>
      <c r="P11" s="615"/>
      <c r="Q11" s="618"/>
      <c r="R11" s="109" t="s">
        <v>154</v>
      </c>
      <c r="S11" s="110" t="s">
        <v>53</v>
      </c>
      <c r="T11" s="111">
        <v>0.2</v>
      </c>
      <c r="U11" s="112">
        <v>45412</v>
      </c>
      <c r="V11" s="113">
        <v>45656</v>
      </c>
      <c r="W11" s="114"/>
      <c r="X11" s="115"/>
      <c r="Y11" s="116"/>
      <c r="Z11" s="116"/>
      <c r="AA11" s="117"/>
      <c r="AB11" s="108"/>
      <c r="AC11" s="108"/>
      <c r="AD11" s="108"/>
      <c r="AE11" s="108"/>
    </row>
    <row r="12" spans="1:31" ht="35.450000000000003" customHeight="1" x14ac:dyDescent="0.2">
      <c r="A12" s="635"/>
      <c r="B12" s="637"/>
      <c r="C12" s="615"/>
      <c r="D12" s="615"/>
      <c r="E12" s="641"/>
      <c r="F12" s="621"/>
      <c r="G12" s="609"/>
      <c r="H12" s="631"/>
      <c r="I12" s="624"/>
      <c r="J12" s="621"/>
      <c r="K12" s="615"/>
      <c r="L12" s="615"/>
      <c r="M12" s="609"/>
      <c r="N12" s="612"/>
      <c r="O12" s="612"/>
      <c r="P12" s="615"/>
      <c r="Q12" s="618"/>
      <c r="R12" s="109" t="s">
        <v>156</v>
      </c>
      <c r="S12" s="110" t="s">
        <v>155</v>
      </c>
      <c r="T12" s="111">
        <v>0.15</v>
      </c>
      <c r="U12" s="112">
        <v>45383</v>
      </c>
      <c r="V12" s="113">
        <v>45656</v>
      </c>
      <c r="W12" s="114">
        <f t="shared" si="0"/>
        <v>273</v>
      </c>
      <c r="X12" s="115"/>
      <c r="Y12" s="116">
        <f t="shared" si="1"/>
        <v>0</v>
      </c>
      <c r="Z12" s="116"/>
      <c r="AA12" s="117"/>
    </row>
    <row r="13" spans="1:31" ht="59.45" customHeight="1" thickBot="1" x14ac:dyDescent="0.25">
      <c r="A13" s="635"/>
      <c r="B13" s="637"/>
      <c r="C13" s="615"/>
      <c r="D13" s="615"/>
      <c r="E13" s="641"/>
      <c r="F13" s="621"/>
      <c r="G13" s="609"/>
      <c r="H13" s="631"/>
      <c r="I13" s="633"/>
      <c r="J13" s="626"/>
      <c r="K13" s="616"/>
      <c r="L13" s="616"/>
      <c r="M13" s="610"/>
      <c r="N13" s="613"/>
      <c r="O13" s="613"/>
      <c r="P13" s="616"/>
      <c r="Q13" s="619"/>
      <c r="R13" s="118" t="s">
        <v>157</v>
      </c>
      <c r="S13" s="119" t="s">
        <v>53</v>
      </c>
      <c r="T13" s="120">
        <v>0.15</v>
      </c>
      <c r="U13" s="121">
        <v>45352</v>
      </c>
      <c r="V13" s="122">
        <v>45656</v>
      </c>
      <c r="W13" s="114">
        <f t="shared" si="0"/>
        <v>304</v>
      </c>
      <c r="X13" s="115"/>
      <c r="Y13" s="116">
        <f t="shared" si="1"/>
        <v>0</v>
      </c>
      <c r="Z13" s="116"/>
      <c r="AA13" s="117"/>
    </row>
    <row r="14" spans="1:31" ht="43.5" customHeight="1" x14ac:dyDescent="0.2">
      <c r="A14" s="643">
        <v>2</v>
      </c>
      <c r="B14" s="637"/>
      <c r="C14" s="615"/>
      <c r="D14" s="615"/>
      <c r="E14" s="641"/>
      <c r="F14" s="621"/>
      <c r="G14" s="609"/>
      <c r="H14" s="631"/>
      <c r="I14" s="623" t="s">
        <v>41</v>
      </c>
      <c r="J14" s="620" t="s">
        <v>42</v>
      </c>
      <c r="K14" s="614" t="s">
        <v>158</v>
      </c>
      <c r="L14" s="614" t="s">
        <v>159</v>
      </c>
      <c r="M14" s="608">
        <v>0.33</v>
      </c>
      <c r="N14" s="611">
        <v>45292</v>
      </c>
      <c r="O14" s="611">
        <v>45657</v>
      </c>
      <c r="P14" s="614" t="s">
        <v>160</v>
      </c>
      <c r="Q14" s="627"/>
      <c r="R14" s="123" t="s">
        <v>161</v>
      </c>
      <c r="S14" s="124" t="s">
        <v>151</v>
      </c>
      <c r="T14" s="101">
        <v>0.1</v>
      </c>
      <c r="U14" s="102">
        <v>45292</v>
      </c>
      <c r="V14" s="103">
        <v>45322</v>
      </c>
      <c r="W14" s="104">
        <f t="shared" si="0"/>
        <v>30</v>
      </c>
      <c r="X14" s="105"/>
      <c r="Y14" s="106">
        <f t="shared" si="1"/>
        <v>0</v>
      </c>
      <c r="Z14" s="106"/>
      <c r="AA14" s="107"/>
    </row>
    <row r="15" spans="1:31" ht="48.75" customHeight="1" x14ac:dyDescent="0.2">
      <c r="A15" s="644"/>
      <c r="B15" s="637"/>
      <c r="C15" s="615"/>
      <c r="D15" s="615"/>
      <c r="E15" s="641"/>
      <c r="F15" s="621"/>
      <c r="G15" s="609"/>
      <c r="H15" s="631"/>
      <c r="I15" s="624"/>
      <c r="J15" s="621"/>
      <c r="K15" s="615"/>
      <c r="L15" s="615"/>
      <c r="M15" s="609"/>
      <c r="N15" s="612"/>
      <c r="O15" s="612"/>
      <c r="P15" s="615"/>
      <c r="Q15" s="628"/>
      <c r="R15" s="125" t="s">
        <v>162</v>
      </c>
      <c r="S15" s="126" t="s">
        <v>151</v>
      </c>
      <c r="T15" s="111">
        <v>0.1</v>
      </c>
      <c r="U15" s="112">
        <v>45323</v>
      </c>
      <c r="V15" s="113">
        <v>45351</v>
      </c>
      <c r="W15" s="114">
        <f t="shared" si="0"/>
        <v>28</v>
      </c>
      <c r="X15" s="115"/>
      <c r="Y15" s="116">
        <f t="shared" si="1"/>
        <v>0</v>
      </c>
      <c r="Z15" s="116"/>
      <c r="AA15" s="117"/>
    </row>
    <row r="16" spans="1:31" ht="63" customHeight="1" x14ac:dyDescent="0.2">
      <c r="A16" s="644"/>
      <c r="B16" s="637"/>
      <c r="C16" s="615"/>
      <c r="D16" s="615"/>
      <c r="E16" s="641"/>
      <c r="F16" s="621"/>
      <c r="G16" s="609"/>
      <c r="H16" s="631"/>
      <c r="I16" s="624"/>
      <c r="J16" s="621"/>
      <c r="K16" s="615"/>
      <c r="L16" s="615"/>
      <c r="M16" s="609"/>
      <c r="N16" s="612"/>
      <c r="O16" s="612"/>
      <c r="P16" s="615"/>
      <c r="Q16" s="628"/>
      <c r="R16" s="125" t="s">
        <v>163</v>
      </c>
      <c r="S16" s="126" t="s">
        <v>151</v>
      </c>
      <c r="T16" s="111">
        <v>0.1</v>
      </c>
      <c r="U16" s="112">
        <v>45292</v>
      </c>
      <c r="V16" s="113">
        <v>45381</v>
      </c>
      <c r="W16" s="114">
        <f t="shared" si="0"/>
        <v>89</v>
      </c>
      <c r="X16" s="115"/>
      <c r="Y16" s="116">
        <f t="shared" si="1"/>
        <v>0</v>
      </c>
      <c r="Z16" s="116"/>
      <c r="AA16" s="117"/>
    </row>
    <row r="17" spans="1:27" ht="52.5" customHeight="1" x14ac:dyDescent="0.2">
      <c r="A17" s="644"/>
      <c r="B17" s="637"/>
      <c r="C17" s="615"/>
      <c r="D17" s="615"/>
      <c r="E17" s="641"/>
      <c r="F17" s="621"/>
      <c r="G17" s="609"/>
      <c r="H17" s="631"/>
      <c r="I17" s="624"/>
      <c r="J17" s="621"/>
      <c r="K17" s="615"/>
      <c r="L17" s="615"/>
      <c r="M17" s="609"/>
      <c r="N17" s="612"/>
      <c r="O17" s="612"/>
      <c r="P17" s="615"/>
      <c r="Q17" s="628"/>
      <c r="R17" s="125" t="s">
        <v>164</v>
      </c>
      <c r="S17" s="126" t="s">
        <v>151</v>
      </c>
      <c r="T17" s="111">
        <v>0.1</v>
      </c>
      <c r="U17" s="112">
        <v>45383</v>
      </c>
      <c r="V17" s="113">
        <v>45626</v>
      </c>
      <c r="W17" s="114">
        <f t="shared" si="0"/>
        <v>243</v>
      </c>
      <c r="X17" s="115"/>
      <c r="Y17" s="116">
        <f t="shared" si="1"/>
        <v>0</v>
      </c>
      <c r="Z17" s="116"/>
      <c r="AA17" s="117"/>
    </row>
    <row r="18" spans="1:27" ht="43.5" customHeight="1" x14ac:dyDescent="0.2">
      <c r="A18" s="644"/>
      <c r="B18" s="637"/>
      <c r="C18" s="615"/>
      <c r="D18" s="615"/>
      <c r="E18" s="641"/>
      <c r="F18" s="621"/>
      <c r="G18" s="609"/>
      <c r="H18" s="631"/>
      <c r="I18" s="624"/>
      <c r="J18" s="621"/>
      <c r="K18" s="615"/>
      <c r="L18" s="615"/>
      <c r="M18" s="609"/>
      <c r="N18" s="612"/>
      <c r="O18" s="612"/>
      <c r="P18" s="615"/>
      <c r="Q18" s="628"/>
      <c r="R18" s="125" t="s">
        <v>165</v>
      </c>
      <c r="S18" s="126" t="s">
        <v>155</v>
      </c>
      <c r="T18" s="111">
        <v>0.15</v>
      </c>
      <c r="U18" s="112">
        <v>45444</v>
      </c>
      <c r="V18" s="113">
        <v>45626</v>
      </c>
      <c r="W18" s="114">
        <f t="shared" si="0"/>
        <v>182</v>
      </c>
      <c r="X18" s="115"/>
      <c r="Y18" s="116">
        <f t="shared" si="1"/>
        <v>0</v>
      </c>
      <c r="Z18" s="116"/>
      <c r="AA18" s="117"/>
    </row>
    <row r="19" spans="1:27" ht="43.5" customHeight="1" x14ac:dyDescent="0.2">
      <c r="A19" s="644"/>
      <c r="B19" s="637"/>
      <c r="C19" s="615"/>
      <c r="D19" s="615"/>
      <c r="E19" s="641"/>
      <c r="F19" s="621"/>
      <c r="G19" s="609"/>
      <c r="H19" s="631"/>
      <c r="I19" s="624"/>
      <c r="J19" s="621"/>
      <c r="K19" s="615"/>
      <c r="L19" s="615"/>
      <c r="M19" s="609"/>
      <c r="N19" s="612"/>
      <c r="O19" s="612"/>
      <c r="P19" s="615"/>
      <c r="Q19" s="628"/>
      <c r="R19" s="125" t="s">
        <v>166</v>
      </c>
      <c r="S19" s="126" t="s">
        <v>151</v>
      </c>
      <c r="T19" s="111">
        <v>0.1</v>
      </c>
      <c r="U19" s="112">
        <v>45566</v>
      </c>
      <c r="V19" s="113">
        <v>45656</v>
      </c>
      <c r="W19" s="114">
        <f t="shared" si="0"/>
        <v>90</v>
      </c>
      <c r="X19" s="115"/>
      <c r="Y19" s="116">
        <f t="shared" si="1"/>
        <v>0</v>
      </c>
      <c r="Z19" s="116"/>
      <c r="AA19" s="117"/>
    </row>
    <row r="20" spans="1:27" ht="43.5" customHeight="1" x14ac:dyDescent="0.2">
      <c r="A20" s="644"/>
      <c r="B20" s="637"/>
      <c r="C20" s="615"/>
      <c r="D20" s="615"/>
      <c r="E20" s="641"/>
      <c r="F20" s="621"/>
      <c r="G20" s="609"/>
      <c r="H20" s="631"/>
      <c r="I20" s="624"/>
      <c r="J20" s="621"/>
      <c r="K20" s="615"/>
      <c r="L20" s="615"/>
      <c r="M20" s="609"/>
      <c r="N20" s="612"/>
      <c r="O20" s="612"/>
      <c r="P20" s="615"/>
      <c r="Q20" s="628"/>
      <c r="R20" s="125" t="s">
        <v>167</v>
      </c>
      <c r="S20" s="126" t="s">
        <v>151</v>
      </c>
      <c r="T20" s="111">
        <v>0.1</v>
      </c>
      <c r="U20" s="112">
        <v>45352</v>
      </c>
      <c r="V20" s="113">
        <v>45626</v>
      </c>
      <c r="W20" s="114"/>
      <c r="X20" s="115"/>
      <c r="Y20" s="116"/>
      <c r="Z20" s="116"/>
      <c r="AA20" s="117"/>
    </row>
    <row r="21" spans="1:27" ht="47.25" customHeight="1" x14ac:dyDescent="0.2">
      <c r="A21" s="644"/>
      <c r="B21" s="637"/>
      <c r="C21" s="615"/>
      <c r="D21" s="615"/>
      <c r="E21" s="641"/>
      <c r="F21" s="621"/>
      <c r="G21" s="609"/>
      <c r="H21" s="631"/>
      <c r="I21" s="624"/>
      <c r="J21" s="621"/>
      <c r="K21" s="615"/>
      <c r="L21" s="615"/>
      <c r="M21" s="609"/>
      <c r="N21" s="612"/>
      <c r="O21" s="612"/>
      <c r="P21" s="615"/>
      <c r="Q21" s="628"/>
      <c r="R21" s="125" t="s">
        <v>168</v>
      </c>
      <c r="S21" s="126" t="s">
        <v>155</v>
      </c>
      <c r="T21" s="111">
        <v>0.15</v>
      </c>
      <c r="U21" s="112">
        <v>45323</v>
      </c>
      <c r="V21" s="113">
        <v>45656</v>
      </c>
      <c r="W21" s="114">
        <f t="shared" ref="W21:W28" si="2">V21-U21</f>
        <v>333</v>
      </c>
      <c r="X21" s="115"/>
      <c r="Y21" s="116">
        <f t="shared" ref="Y21:Y28" si="3">IF(X21="ejecutado",1,0)</f>
        <v>0</v>
      </c>
      <c r="Z21" s="116"/>
      <c r="AA21" s="117"/>
    </row>
    <row r="22" spans="1:27" ht="53.25" customHeight="1" thickBot="1" x14ac:dyDescent="0.25">
      <c r="A22" s="644"/>
      <c r="B22" s="637"/>
      <c r="C22" s="615"/>
      <c r="D22" s="615"/>
      <c r="E22" s="641"/>
      <c r="F22" s="621"/>
      <c r="G22" s="609"/>
      <c r="H22" s="631"/>
      <c r="I22" s="624"/>
      <c r="J22" s="621"/>
      <c r="K22" s="615"/>
      <c r="L22" s="615"/>
      <c r="M22" s="609"/>
      <c r="N22" s="612"/>
      <c r="O22" s="612"/>
      <c r="P22" s="615"/>
      <c r="Q22" s="628"/>
      <c r="R22" s="127" t="s">
        <v>169</v>
      </c>
      <c r="S22" s="128" t="s">
        <v>151</v>
      </c>
      <c r="T22" s="120">
        <v>0.1</v>
      </c>
      <c r="U22" s="121">
        <v>45444</v>
      </c>
      <c r="V22" s="122">
        <v>45656</v>
      </c>
      <c r="W22" s="114">
        <f t="shared" si="2"/>
        <v>212</v>
      </c>
      <c r="X22" s="115"/>
      <c r="Y22" s="116">
        <f t="shared" si="3"/>
        <v>0</v>
      </c>
      <c r="Z22" s="116"/>
      <c r="AA22" s="117"/>
    </row>
    <row r="23" spans="1:27" ht="45" customHeight="1" x14ac:dyDescent="0.2">
      <c r="A23" s="643">
        <v>3</v>
      </c>
      <c r="B23" s="637"/>
      <c r="C23" s="615"/>
      <c r="D23" s="615"/>
      <c r="E23" s="641"/>
      <c r="F23" s="621"/>
      <c r="G23" s="609"/>
      <c r="H23" s="631"/>
      <c r="I23" s="623" t="s">
        <v>41</v>
      </c>
      <c r="J23" s="620" t="s">
        <v>42</v>
      </c>
      <c r="K23" s="614" t="s">
        <v>43</v>
      </c>
      <c r="L23" s="614" t="s">
        <v>170</v>
      </c>
      <c r="M23" s="608">
        <v>0.34</v>
      </c>
      <c r="N23" s="611">
        <v>45306</v>
      </c>
      <c r="O23" s="611">
        <v>45656</v>
      </c>
      <c r="P23" s="614" t="s">
        <v>171</v>
      </c>
      <c r="Q23" s="617"/>
      <c r="R23" s="129" t="s">
        <v>172</v>
      </c>
      <c r="S23" s="130" t="s">
        <v>173</v>
      </c>
      <c r="T23" s="101">
        <v>0.1</v>
      </c>
      <c r="U23" s="102">
        <v>45306</v>
      </c>
      <c r="V23" s="103">
        <v>45337</v>
      </c>
      <c r="W23" s="104">
        <f t="shared" si="2"/>
        <v>31</v>
      </c>
      <c r="X23" s="105"/>
      <c r="Y23" s="106">
        <f t="shared" si="3"/>
        <v>0</v>
      </c>
      <c r="Z23" s="106"/>
      <c r="AA23" s="107"/>
    </row>
    <row r="24" spans="1:27" ht="49.5" customHeight="1" x14ac:dyDescent="0.2">
      <c r="A24" s="644"/>
      <c r="B24" s="637"/>
      <c r="C24" s="615"/>
      <c r="D24" s="615"/>
      <c r="E24" s="641"/>
      <c r="F24" s="621"/>
      <c r="G24" s="609"/>
      <c r="H24" s="631"/>
      <c r="I24" s="624"/>
      <c r="J24" s="621"/>
      <c r="K24" s="615"/>
      <c r="L24" s="615"/>
      <c r="M24" s="609"/>
      <c r="N24" s="612"/>
      <c r="O24" s="612"/>
      <c r="P24" s="615"/>
      <c r="Q24" s="618"/>
      <c r="R24" s="129" t="s">
        <v>174</v>
      </c>
      <c r="S24" s="126" t="s">
        <v>173</v>
      </c>
      <c r="T24" s="111">
        <v>0.15</v>
      </c>
      <c r="U24" s="112">
        <v>45323</v>
      </c>
      <c r="V24" s="113">
        <v>45442</v>
      </c>
      <c r="W24" s="114">
        <f t="shared" si="2"/>
        <v>119</v>
      </c>
      <c r="X24" s="115"/>
      <c r="Y24" s="116">
        <f t="shared" si="3"/>
        <v>0</v>
      </c>
      <c r="Z24" s="116"/>
      <c r="AA24" s="117"/>
    </row>
    <row r="25" spans="1:27" ht="38.25" x14ac:dyDescent="0.2">
      <c r="A25" s="644"/>
      <c r="B25" s="637"/>
      <c r="C25" s="615"/>
      <c r="D25" s="615"/>
      <c r="E25" s="641"/>
      <c r="F25" s="621"/>
      <c r="G25" s="609"/>
      <c r="H25" s="631"/>
      <c r="I25" s="624"/>
      <c r="J25" s="621"/>
      <c r="K25" s="615"/>
      <c r="L25" s="615"/>
      <c r="M25" s="609"/>
      <c r="N25" s="612"/>
      <c r="O25" s="612"/>
      <c r="P25" s="615"/>
      <c r="Q25" s="618"/>
      <c r="R25" s="129" t="s">
        <v>175</v>
      </c>
      <c r="S25" s="126" t="s">
        <v>173</v>
      </c>
      <c r="T25" s="111">
        <v>0.1</v>
      </c>
      <c r="U25" s="112">
        <v>45352</v>
      </c>
      <c r="V25" s="113">
        <v>45627</v>
      </c>
      <c r="W25" s="114">
        <f t="shared" si="2"/>
        <v>275</v>
      </c>
      <c r="X25" s="115"/>
      <c r="Y25" s="116">
        <f t="shared" si="3"/>
        <v>0</v>
      </c>
      <c r="Z25" s="116"/>
      <c r="AA25" s="117"/>
    </row>
    <row r="26" spans="1:27" ht="38.25" x14ac:dyDescent="0.2">
      <c r="A26" s="644"/>
      <c r="B26" s="637"/>
      <c r="C26" s="615"/>
      <c r="D26" s="615"/>
      <c r="E26" s="641"/>
      <c r="F26" s="621"/>
      <c r="G26" s="609"/>
      <c r="H26" s="631"/>
      <c r="I26" s="624"/>
      <c r="J26" s="621"/>
      <c r="K26" s="615"/>
      <c r="L26" s="615"/>
      <c r="M26" s="609"/>
      <c r="N26" s="612"/>
      <c r="O26" s="612"/>
      <c r="P26" s="615"/>
      <c r="Q26" s="618"/>
      <c r="R26" s="129" t="s">
        <v>176</v>
      </c>
      <c r="S26" s="126" t="s">
        <v>173</v>
      </c>
      <c r="T26" s="111">
        <v>0.1</v>
      </c>
      <c r="U26" s="112">
        <v>45352</v>
      </c>
      <c r="V26" s="113">
        <v>45503</v>
      </c>
      <c r="W26" s="114">
        <f t="shared" si="2"/>
        <v>151</v>
      </c>
      <c r="X26" s="115"/>
      <c r="Y26" s="116">
        <f t="shared" si="3"/>
        <v>0</v>
      </c>
      <c r="Z26" s="116"/>
      <c r="AA26" s="117"/>
    </row>
    <row r="27" spans="1:27" ht="49.5" customHeight="1" x14ac:dyDescent="0.2">
      <c r="A27" s="644"/>
      <c r="B27" s="637"/>
      <c r="C27" s="615"/>
      <c r="D27" s="615"/>
      <c r="E27" s="641"/>
      <c r="F27" s="621"/>
      <c r="G27" s="609"/>
      <c r="H27" s="631"/>
      <c r="I27" s="624"/>
      <c r="J27" s="621"/>
      <c r="K27" s="615"/>
      <c r="L27" s="615"/>
      <c r="M27" s="609"/>
      <c r="N27" s="612"/>
      <c r="O27" s="612"/>
      <c r="P27" s="615"/>
      <c r="Q27" s="618"/>
      <c r="R27" s="131" t="s">
        <v>177</v>
      </c>
      <c r="S27" s="126" t="s">
        <v>173</v>
      </c>
      <c r="T27" s="111">
        <v>0.1</v>
      </c>
      <c r="U27" s="112">
        <v>45383</v>
      </c>
      <c r="V27" s="113">
        <v>45412</v>
      </c>
      <c r="W27" s="114">
        <f t="shared" si="2"/>
        <v>29</v>
      </c>
      <c r="X27" s="115"/>
      <c r="Y27" s="116">
        <f t="shared" si="3"/>
        <v>0</v>
      </c>
      <c r="Z27" s="116"/>
      <c r="AA27" s="117"/>
    </row>
    <row r="28" spans="1:27" ht="38.25" x14ac:dyDescent="0.2">
      <c r="A28" s="644"/>
      <c r="B28" s="637"/>
      <c r="C28" s="615"/>
      <c r="D28" s="615"/>
      <c r="E28" s="641"/>
      <c r="F28" s="621"/>
      <c r="G28" s="609"/>
      <c r="H28" s="631"/>
      <c r="I28" s="624"/>
      <c r="J28" s="621"/>
      <c r="K28" s="615"/>
      <c r="L28" s="615"/>
      <c r="M28" s="609"/>
      <c r="N28" s="612"/>
      <c r="O28" s="612"/>
      <c r="P28" s="615"/>
      <c r="Q28" s="618"/>
      <c r="R28" s="129" t="s">
        <v>178</v>
      </c>
      <c r="S28" s="126" t="s">
        <v>173</v>
      </c>
      <c r="T28" s="111">
        <v>0.1</v>
      </c>
      <c r="U28" s="132">
        <v>45352</v>
      </c>
      <c r="V28" s="113">
        <v>45473</v>
      </c>
      <c r="W28" s="114">
        <f t="shared" si="2"/>
        <v>121</v>
      </c>
      <c r="X28" s="115"/>
      <c r="Y28" s="116">
        <f t="shared" si="3"/>
        <v>0</v>
      </c>
      <c r="Z28" s="116"/>
      <c r="AA28" s="117"/>
    </row>
    <row r="29" spans="1:27" ht="38.25" x14ac:dyDescent="0.2">
      <c r="A29" s="644"/>
      <c r="B29" s="637"/>
      <c r="C29" s="615"/>
      <c r="D29" s="615"/>
      <c r="E29" s="641"/>
      <c r="F29" s="621"/>
      <c r="G29" s="609"/>
      <c r="H29" s="631"/>
      <c r="I29" s="624"/>
      <c r="J29" s="621"/>
      <c r="K29" s="615"/>
      <c r="L29" s="615"/>
      <c r="M29" s="609"/>
      <c r="N29" s="612"/>
      <c r="O29" s="612"/>
      <c r="P29" s="615"/>
      <c r="Q29" s="618"/>
      <c r="R29" s="129" t="s">
        <v>179</v>
      </c>
      <c r="S29" s="126" t="s">
        <v>173</v>
      </c>
      <c r="T29" s="111">
        <v>0.1</v>
      </c>
      <c r="U29" s="112">
        <v>45444</v>
      </c>
      <c r="V29" s="113">
        <v>45473</v>
      </c>
      <c r="W29" s="114"/>
      <c r="X29" s="115"/>
      <c r="Y29" s="116"/>
      <c r="Z29" s="116"/>
      <c r="AA29" s="117"/>
    </row>
    <row r="30" spans="1:27" ht="49.5" customHeight="1" x14ac:dyDescent="0.2">
      <c r="A30" s="644"/>
      <c r="B30" s="637"/>
      <c r="C30" s="615"/>
      <c r="D30" s="615"/>
      <c r="E30" s="641"/>
      <c r="F30" s="621"/>
      <c r="G30" s="609"/>
      <c r="H30" s="631"/>
      <c r="I30" s="624"/>
      <c r="J30" s="621"/>
      <c r="K30" s="615"/>
      <c r="L30" s="615"/>
      <c r="M30" s="609"/>
      <c r="N30" s="612"/>
      <c r="O30" s="612"/>
      <c r="P30" s="615"/>
      <c r="Q30" s="618"/>
      <c r="R30" s="129" t="s">
        <v>180</v>
      </c>
      <c r="S30" s="126" t="s">
        <v>173</v>
      </c>
      <c r="T30" s="111">
        <v>0.15</v>
      </c>
      <c r="U30" s="112">
        <v>45474</v>
      </c>
      <c r="V30" s="113">
        <v>45656</v>
      </c>
      <c r="W30" s="114">
        <f t="shared" ref="W30:W31" si="4">V30-U30</f>
        <v>182</v>
      </c>
      <c r="X30" s="115"/>
      <c r="Y30" s="116">
        <f t="shared" ref="Y30:Y31" si="5">IF(X30="ejecutado",1,0)</f>
        <v>0</v>
      </c>
      <c r="Z30" s="116"/>
      <c r="AA30" s="117"/>
    </row>
    <row r="31" spans="1:27" ht="49.5" customHeight="1" thickBot="1" x14ac:dyDescent="0.25">
      <c r="A31" s="644"/>
      <c r="B31" s="638"/>
      <c r="C31" s="639"/>
      <c r="D31" s="639"/>
      <c r="E31" s="642"/>
      <c r="F31" s="622"/>
      <c r="G31" s="629"/>
      <c r="H31" s="632"/>
      <c r="I31" s="625"/>
      <c r="J31" s="626"/>
      <c r="K31" s="616"/>
      <c r="L31" s="616"/>
      <c r="M31" s="610"/>
      <c r="N31" s="613"/>
      <c r="O31" s="613"/>
      <c r="P31" s="616"/>
      <c r="Q31" s="619"/>
      <c r="R31" s="133" t="s">
        <v>181</v>
      </c>
      <c r="S31" s="134" t="s">
        <v>173</v>
      </c>
      <c r="T31" s="135">
        <v>0.1</v>
      </c>
      <c r="U31" s="136">
        <v>45505</v>
      </c>
      <c r="V31" s="137">
        <v>45656</v>
      </c>
      <c r="W31" s="114">
        <f t="shared" si="4"/>
        <v>151</v>
      </c>
      <c r="X31" s="115"/>
      <c r="Y31" s="116">
        <f t="shared" si="5"/>
        <v>0</v>
      </c>
      <c r="Z31" s="116"/>
      <c r="AA31" s="117"/>
    </row>
    <row r="32" spans="1:27" x14ac:dyDescent="0.2">
      <c r="R32" s="3"/>
    </row>
    <row r="33" spans="18:18" x14ac:dyDescent="0.2">
      <c r="R33" s="3"/>
    </row>
  </sheetData>
  <mergeCells count="51">
    <mergeCell ref="A8:A13"/>
    <mergeCell ref="B8:B31"/>
    <mergeCell ref="C8:C31"/>
    <mergeCell ref="D8:D31"/>
    <mergeCell ref="E8:E31"/>
    <mergeCell ref="A14:A22"/>
    <mergeCell ref="A23:A31"/>
    <mergeCell ref="B2:D4"/>
    <mergeCell ref="E2:AA2"/>
    <mergeCell ref="E3:P3"/>
    <mergeCell ref="Q3:AA3"/>
    <mergeCell ref="E4:AA4"/>
    <mergeCell ref="X6:X7"/>
    <mergeCell ref="Y6:Y7"/>
    <mergeCell ref="Z6:AA6"/>
    <mergeCell ref="D7:E7"/>
    <mergeCell ref="A6:A7"/>
    <mergeCell ref="B6:E6"/>
    <mergeCell ref="F6:I6"/>
    <mergeCell ref="J6:Q6"/>
    <mergeCell ref="R6:V6"/>
    <mergeCell ref="Q8:Q13"/>
    <mergeCell ref="M14:M22"/>
    <mergeCell ref="N14:N22"/>
    <mergeCell ref="O14:O22"/>
    <mergeCell ref="P14:P22"/>
    <mergeCell ref="Q14:Q22"/>
    <mergeCell ref="M8:M13"/>
    <mergeCell ref="N8:N13"/>
    <mergeCell ref="O8:O13"/>
    <mergeCell ref="P8:P13"/>
    <mergeCell ref="F8:F31"/>
    <mergeCell ref="I14:I22"/>
    <mergeCell ref="J14:J22"/>
    <mergeCell ref="K14:K22"/>
    <mergeCell ref="L14:L22"/>
    <mergeCell ref="I23:I31"/>
    <mergeCell ref="J23:J31"/>
    <mergeCell ref="K23:K31"/>
    <mergeCell ref="L23:L31"/>
    <mergeCell ref="L8:L13"/>
    <mergeCell ref="G8:G31"/>
    <mergeCell ref="H8:H31"/>
    <mergeCell ref="I8:I13"/>
    <mergeCell ref="J8:J13"/>
    <mergeCell ref="K8:K13"/>
    <mergeCell ref="M23:M31"/>
    <mergeCell ref="N23:N31"/>
    <mergeCell ref="O23:O31"/>
    <mergeCell ref="P23:P31"/>
    <mergeCell ref="Q23:Q31"/>
  </mergeCells>
  <conditionalFormatting sqref="R8">
    <cfRule type="duplicateValues" dxfId="15" priority="12"/>
  </conditionalFormatting>
  <conditionalFormatting sqref="R9">
    <cfRule type="duplicateValues" dxfId="14" priority="8"/>
  </conditionalFormatting>
  <conditionalFormatting sqref="R10">
    <cfRule type="duplicateValues" dxfId="13" priority="11"/>
  </conditionalFormatting>
  <conditionalFormatting sqref="R11">
    <cfRule type="duplicateValues" dxfId="12" priority="3"/>
  </conditionalFormatting>
  <conditionalFormatting sqref="R12">
    <cfRule type="duplicateValues" dxfId="11" priority="2"/>
  </conditionalFormatting>
  <conditionalFormatting sqref="R13">
    <cfRule type="duplicateValues" dxfId="10" priority="1"/>
  </conditionalFormatting>
  <conditionalFormatting sqref="R19">
    <cfRule type="duplicateValues" dxfId="9" priority="10"/>
  </conditionalFormatting>
  <conditionalFormatting sqref="R20">
    <cfRule type="duplicateValues" dxfId="8" priority="9"/>
  </conditionalFormatting>
  <conditionalFormatting sqref="R21">
    <cfRule type="duplicateValues" dxfId="7" priority="7"/>
  </conditionalFormatting>
  <conditionalFormatting sqref="R22">
    <cfRule type="duplicateValues" dxfId="6" priority="6"/>
  </conditionalFormatting>
  <conditionalFormatting sqref="R23">
    <cfRule type="duplicateValues" dxfId="5" priority="5"/>
  </conditionalFormatting>
  <conditionalFormatting sqref="R24">
    <cfRule type="duplicateValues" dxfId="4" priority="4"/>
  </conditionalFormatting>
  <conditionalFormatting sqref="R25">
    <cfRule type="duplicateValues" dxfId="3" priority="13"/>
  </conditionalFormatting>
  <conditionalFormatting sqref="R26">
    <cfRule type="duplicateValues" dxfId="2" priority="15"/>
  </conditionalFormatting>
  <conditionalFormatting sqref="R27">
    <cfRule type="duplicateValues" dxfId="1" priority="14"/>
  </conditionalFormatting>
  <dataValidations count="1">
    <dataValidation type="list" allowBlank="1" showInputMessage="1" showErrorMessage="1" sqref="F8" xr:uid="{66DB88E8-3A0F-46A0-9A3D-1281DF1DE1A2}">
      <formula1>INDIRECT($D$8)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1"/>
  <sheetViews>
    <sheetView topLeftCell="A8" zoomScale="80" zoomScaleNormal="80" workbookViewId="0">
      <selection activeCell="X21" sqref="X21"/>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7" width="21.140625" style="1" customWidth="1"/>
    <col min="8" max="8" width="21.140625" style="1" hidden="1" customWidth="1"/>
    <col min="9"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hidden="1" customWidth="1"/>
    <col min="17" max="17" width="19.7109375" style="1" hidden="1" customWidth="1"/>
    <col min="18" max="18" width="33.855468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75"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2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2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2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384"/>
      <c r="X6" s="551" t="s">
        <v>9</v>
      </c>
      <c r="Y6" s="553" t="s">
        <v>10</v>
      </c>
      <c r="Z6" s="555" t="s">
        <v>11</v>
      </c>
      <c r="AA6" s="556"/>
    </row>
    <row r="7" spans="1:31" ht="72.75" thickBot="1" x14ac:dyDescent="0.3">
      <c r="A7" s="550"/>
      <c r="B7" s="91" t="s">
        <v>12</v>
      </c>
      <c r="C7" s="5" t="s">
        <v>13</v>
      </c>
      <c r="D7" s="606" t="s">
        <v>14</v>
      </c>
      <c r="E7" s="607"/>
      <c r="F7" s="92" t="s">
        <v>15</v>
      </c>
      <c r="G7" s="93" t="s">
        <v>16</v>
      </c>
      <c r="H7" s="93" t="s">
        <v>10</v>
      </c>
      <c r="I7" s="94" t="s">
        <v>17</v>
      </c>
      <c r="J7" s="183" t="s">
        <v>18</v>
      </c>
      <c r="K7" s="184" t="s">
        <v>19</v>
      </c>
      <c r="L7" s="184" t="s">
        <v>33</v>
      </c>
      <c r="M7" s="184" t="s">
        <v>20</v>
      </c>
      <c r="N7" s="184" t="s">
        <v>21</v>
      </c>
      <c r="O7" s="184" t="s">
        <v>34</v>
      </c>
      <c r="P7" s="184" t="s">
        <v>22</v>
      </c>
      <c r="Q7" s="185" t="s">
        <v>10</v>
      </c>
      <c r="R7" s="96" t="s">
        <v>23</v>
      </c>
      <c r="S7" s="97" t="s">
        <v>24</v>
      </c>
      <c r="T7" s="97" t="s">
        <v>16</v>
      </c>
      <c r="U7" s="97" t="s">
        <v>35</v>
      </c>
      <c r="V7" s="98" t="s">
        <v>36</v>
      </c>
      <c r="W7" s="8"/>
      <c r="X7" s="604"/>
      <c r="Y7" s="605"/>
      <c r="Z7" s="9" t="s">
        <v>25</v>
      </c>
      <c r="AA7" s="10" t="s">
        <v>26</v>
      </c>
    </row>
    <row r="8" spans="1:31" ht="60" x14ac:dyDescent="0.25">
      <c r="A8" s="540">
        <v>1</v>
      </c>
      <c r="B8" s="573" t="s">
        <v>430</v>
      </c>
      <c r="C8" s="515" t="s">
        <v>431</v>
      </c>
      <c r="D8" s="543" t="s">
        <v>39</v>
      </c>
      <c r="E8" s="576" t="s">
        <v>432</v>
      </c>
      <c r="F8" s="570" t="s">
        <v>433</v>
      </c>
      <c r="G8" s="516">
        <v>0.33</v>
      </c>
      <c r="H8" s="595"/>
      <c r="I8" s="597" t="s">
        <v>29</v>
      </c>
      <c r="J8" s="515" t="s">
        <v>42</v>
      </c>
      <c r="K8" s="543" t="s">
        <v>434</v>
      </c>
      <c r="L8" s="494" t="s">
        <v>435</v>
      </c>
      <c r="M8" s="516">
        <v>0.33</v>
      </c>
      <c r="N8" s="591">
        <v>45292</v>
      </c>
      <c r="O8" s="591">
        <v>45046</v>
      </c>
      <c r="P8" s="494"/>
      <c r="Q8" s="592"/>
      <c r="R8" s="70" t="s">
        <v>436</v>
      </c>
      <c r="S8" s="14" t="s">
        <v>127</v>
      </c>
      <c r="T8" s="71">
        <v>0.7</v>
      </c>
      <c r="U8" s="72">
        <v>45306</v>
      </c>
      <c r="V8" s="73">
        <v>45015</v>
      </c>
      <c r="W8" s="12">
        <f t="shared" ref="W8:W11" si="0">V8-U8</f>
        <v>-291</v>
      </c>
      <c r="X8" s="13"/>
      <c r="Y8" s="11">
        <f t="shared" ref="Y8:Y21" si="1">IF(X8="ejecutado",1,0)</f>
        <v>0</v>
      </c>
      <c r="Z8" s="14"/>
      <c r="AA8" s="15"/>
      <c r="AB8" s="16"/>
      <c r="AC8" s="16"/>
      <c r="AD8" s="16"/>
      <c r="AE8" s="16"/>
    </row>
    <row r="9" spans="1:31" ht="75" x14ac:dyDescent="0.25">
      <c r="A9" s="541"/>
      <c r="B9" s="574"/>
      <c r="C9" s="510"/>
      <c r="D9" s="532"/>
      <c r="E9" s="577"/>
      <c r="F9" s="571"/>
      <c r="G9" s="517"/>
      <c r="H9" s="589"/>
      <c r="I9" s="513"/>
      <c r="J9" s="510"/>
      <c r="K9" s="532"/>
      <c r="L9" s="486"/>
      <c r="M9" s="517"/>
      <c r="N9" s="517"/>
      <c r="O9" s="517"/>
      <c r="P9" s="486"/>
      <c r="Q9" s="590"/>
      <c r="R9" s="29" t="s">
        <v>437</v>
      </c>
      <c r="S9" s="20" t="s">
        <v>127</v>
      </c>
      <c r="T9" s="30">
        <v>0.15</v>
      </c>
      <c r="U9" s="31">
        <v>44958</v>
      </c>
      <c r="V9" s="32">
        <v>45412</v>
      </c>
      <c r="W9" s="18">
        <f t="shared" si="0"/>
        <v>454</v>
      </c>
      <c r="X9" s="19"/>
      <c r="Y9" s="17">
        <f t="shared" si="1"/>
        <v>0</v>
      </c>
      <c r="Z9" s="20"/>
      <c r="AA9" s="21"/>
      <c r="AB9" s="16"/>
      <c r="AC9" s="16"/>
      <c r="AD9" s="16"/>
      <c r="AE9" s="16"/>
    </row>
    <row r="10" spans="1:31" ht="60.75" thickBot="1" x14ac:dyDescent="0.3">
      <c r="A10" s="541"/>
      <c r="B10" s="574"/>
      <c r="C10" s="511"/>
      <c r="D10" s="533"/>
      <c r="E10" s="578"/>
      <c r="F10" s="572"/>
      <c r="G10" s="539"/>
      <c r="H10" s="596"/>
      <c r="I10" s="514"/>
      <c r="J10" s="511"/>
      <c r="K10" s="533"/>
      <c r="L10" s="500"/>
      <c r="M10" s="539"/>
      <c r="N10" s="539"/>
      <c r="O10" s="539"/>
      <c r="P10" s="500"/>
      <c r="Q10" s="645"/>
      <c r="R10" s="385" t="s">
        <v>438</v>
      </c>
      <c r="S10" s="155" t="s">
        <v>127</v>
      </c>
      <c r="T10" s="386">
        <v>0.15</v>
      </c>
      <c r="U10" s="31">
        <v>44927</v>
      </c>
      <c r="V10" s="32">
        <v>45381</v>
      </c>
      <c r="W10" s="193">
        <f t="shared" si="0"/>
        <v>454</v>
      </c>
      <c r="X10" s="150"/>
      <c r="Y10" s="144">
        <f t="shared" si="1"/>
        <v>0</v>
      </c>
      <c r="Z10" s="151"/>
      <c r="AA10" s="152"/>
      <c r="AB10" s="16"/>
      <c r="AC10" s="16"/>
      <c r="AD10" s="16"/>
      <c r="AE10" s="16"/>
    </row>
    <row r="11" spans="1:31" ht="60" x14ac:dyDescent="0.25">
      <c r="A11" s="541"/>
      <c r="B11" s="574"/>
      <c r="C11" s="515" t="s">
        <v>431</v>
      </c>
      <c r="D11" s="543" t="s">
        <v>39</v>
      </c>
      <c r="E11" s="576" t="s">
        <v>432</v>
      </c>
      <c r="F11" s="570" t="s">
        <v>439</v>
      </c>
      <c r="G11" s="516">
        <v>0.34</v>
      </c>
      <c r="H11" s="595"/>
      <c r="I11" s="597" t="s">
        <v>29</v>
      </c>
      <c r="J11" s="515" t="s">
        <v>42</v>
      </c>
      <c r="K11" s="543" t="s">
        <v>434</v>
      </c>
      <c r="L11" s="494" t="s">
        <v>440</v>
      </c>
      <c r="M11" s="516">
        <v>0.34</v>
      </c>
      <c r="N11" s="591">
        <v>45292</v>
      </c>
      <c r="O11" s="591">
        <v>45046</v>
      </c>
      <c r="P11" s="595"/>
      <c r="Q11" s="646"/>
      <c r="R11" s="387" t="s">
        <v>441</v>
      </c>
      <c r="S11" s="14" t="s">
        <v>127</v>
      </c>
      <c r="T11" s="188">
        <v>0.15</v>
      </c>
      <c r="U11" s="72">
        <v>45323</v>
      </c>
      <c r="V11" s="73">
        <v>45381</v>
      </c>
      <c r="W11" s="12">
        <f t="shared" si="0"/>
        <v>58</v>
      </c>
      <c r="X11" s="13"/>
      <c r="Y11" s="11">
        <f t="shared" si="1"/>
        <v>0</v>
      </c>
      <c r="Z11" s="14"/>
      <c r="AA11" s="15"/>
    </row>
    <row r="12" spans="1:31" ht="60" x14ac:dyDescent="0.25">
      <c r="A12" s="541"/>
      <c r="B12" s="574"/>
      <c r="C12" s="510"/>
      <c r="D12" s="532"/>
      <c r="E12" s="577"/>
      <c r="F12" s="571"/>
      <c r="G12" s="517"/>
      <c r="H12" s="589"/>
      <c r="I12" s="513"/>
      <c r="J12" s="510"/>
      <c r="K12" s="532"/>
      <c r="L12" s="486"/>
      <c r="M12" s="594"/>
      <c r="N12" s="517"/>
      <c r="O12" s="517"/>
      <c r="P12" s="589"/>
      <c r="Q12" s="647"/>
      <c r="R12" s="388" t="s">
        <v>442</v>
      </c>
      <c r="S12" s="20" t="s">
        <v>127</v>
      </c>
      <c r="T12" s="80">
        <v>0.15</v>
      </c>
      <c r="U12" s="31">
        <v>45323</v>
      </c>
      <c r="V12" s="32">
        <v>45381</v>
      </c>
      <c r="W12" s="18"/>
      <c r="X12" s="19"/>
      <c r="Y12" s="17">
        <f t="shared" si="1"/>
        <v>0</v>
      </c>
      <c r="Z12" s="20"/>
      <c r="AA12" s="21"/>
    </row>
    <row r="13" spans="1:31" ht="60" x14ac:dyDescent="0.25">
      <c r="A13" s="541"/>
      <c r="B13" s="574"/>
      <c r="C13" s="510"/>
      <c r="D13" s="532"/>
      <c r="E13" s="577"/>
      <c r="F13" s="571"/>
      <c r="G13" s="517"/>
      <c r="H13" s="589"/>
      <c r="I13" s="513"/>
      <c r="J13" s="510"/>
      <c r="K13" s="532"/>
      <c r="L13" s="486"/>
      <c r="M13" s="517"/>
      <c r="N13" s="517"/>
      <c r="O13" s="517"/>
      <c r="P13" s="589"/>
      <c r="Q13" s="647"/>
      <c r="R13" s="388" t="s">
        <v>443</v>
      </c>
      <c r="S13" s="20" t="s">
        <v>127</v>
      </c>
      <c r="T13" s="80">
        <v>0.15</v>
      </c>
      <c r="U13" s="31">
        <v>45323</v>
      </c>
      <c r="V13" s="32">
        <v>45381</v>
      </c>
      <c r="W13" s="18">
        <f t="shared" ref="W13:W21" si="2">V13-U13</f>
        <v>58</v>
      </c>
      <c r="X13" s="19"/>
      <c r="Y13" s="17">
        <f t="shared" si="1"/>
        <v>0</v>
      </c>
      <c r="Z13" s="20"/>
      <c r="AA13" s="21"/>
    </row>
    <row r="14" spans="1:31" ht="60" x14ac:dyDescent="0.25">
      <c r="A14" s="541"/>
      <c r="B14" s="574"/>
      <c r="C14" s="510"/>
      <c r="D14" s="532"/>
      <c r="E14" s="577"/>
      <c r="F14" s="571"/>
      <c r="G14" s="517"/>
      <c r="H14" s="589"/>
      <c r="I14" s="513"/>
      <c r="J14" s="510"/>
      <c r="K14" s="532"/>
      <c r="L14" s="486"/>
      <c r="M14" s="517"/>
      <c r="N14" s="517"/>
      <c r="O14" s="517"/>
      <c r="P14" s="589"/>
      <c r="Q14" s="647"/>
      <c r="R14" s="388" t="s">
        <v>444</v>
      </c>
      <c r="S14" s="20" t="s">
        <v>127</v>
      </c>
      <c r="T14" s="80">
        <v>0.15</v>
      </c>
      <c r="U14" s="31">
        <v>45323</v>
      </c>
      <c r="V14" s="32">
        <v>45381</v>
      </c>
      <c r="W14" s="18">
        <f t="shared" si="2"/>
        <v>58</v>
      </c>
      <c r="X14" s="19"/>
      <c r="Y14" s="17">
        <f t="shared" si="1"/>
        <v>0</v>
      </c>
      <c r="Z14" s="20"/>
      <c r="AA14" s="21"/>
    </row>
    <row r="15" spans="1:31" ht="60" x14ac:dyDescent="0.25">
      <c r="A15" s="541"/>
      <c r="B15" s="574"/>
      <c r="C15" s="510"/>
      <c r="D15" s="532"/>
      <c r="E15" s="577"/>
      <c r="F15" s="571"/>
      <c r="G15" s="517"/>
      <c r="H15" s="589"/>
      <c r="I15" s="513"/>
      <c r="J15" s="510"/>
      <c r="K15" s="532"/>
      <c r="L15" s="486"/>
      <c r="M15" s="517"/>
      <c r="N15" s="517"/>
      <c r="O15" s="517"/>
      <c r="P15" s="589"/>
      <c r="Q15" s="647"/>
      <c r="R15" s="388" t="s">
        <v>445</v>
      </c>
      <c r="S15" s="20" t="s">
        <v>127</v>
      </c>
      <c r="T15" s="80">
        <v>0.15</v>
      </c>
      <c r="U15" s="31">
        <v>45323</v>
      </c>
      <c r="V15" s="32">
        <v>45381</v>
      </c>
      <c r="W15" s="18">
        <f t="shared" si="2"/>
        <v>58</v>
      </c>
      <c r="X15" s="19"/>
      <c r="Y15" s="17">
        <f t="shared" si="1"/>
        <v>0</v>
      </c>
      <c r="Z15" s="20"/>
      <c r="AA15" s="21"/>
    </row>
    <row r="16" spans="1:31" ht="60" x14ac:dyDescent="0.25">
      <c r="A16" s="541"/>
      <c r="B16" s="574"/>
      <c r="C16" s="510"/>
      <c r="D16" s="532"/>
      <c r="E16" s="577"/>
      <c r="F16" s="571"/>
      <c r="G16" s="517"/>
      <c r="H16" s="589"/>
      <c r="I16" s="513"/>
      <c r="J16" s="510"/>
      <c r="K16" s="532"/>
      <c r="L16" s="486"/>
      <c r="M16" s="517"/>
      <c r="N16" s="517"/>
      <c r="O16" s="517"/>
      <c r="P16" s="589"/>
      <c r="Q16" s="647"/>
      <c r="R16" s="388" t="s">
        <v>446</v>
      </c>
      <c r="S16" s="20" t="s">
        <v>127</v>
      </c>
      <c r="T16" s="80">
        <v>0.15</v>
      </c>
      <c r="U16" s="31">
        <v>45323</v>
      </c>
      <c r="V16" s="32">
        <v>45381</v>
      </c>
      <c r="W16" s="18">
        <f t="shared" si="2"/>
        <v>58</v>
      </c>
      <c r="X16" s="19"/>
      <c r="Y16" s="17">
        <f t="shared" si="1"/>
        <v>0</v>
      </c>
      <c r="Z16" s="20"/>
      <c r="AA16" s="21"/>
    </row>
    <row r="17" spans="1:27" ht="60.75" thickBot="1" x14ac:dyDescent="0.3">
      <c r="A17" s="541"/>
      <c r="B17" s="574"/>
      <c r="C17" s="511"/>
      <c r="D17" s="533"/>
      <c r="E17" s="578"/>
      <c r="F17" s="572"/>
      <c r="G17" s="539"/>
      <c r="H17" s="596"/>
      <c r="I17" s="514"/>
      <c r="J17" s="511"/>
      <c r="K17" s="533"/>
      <c r="L17" s="500"/>
      <c r="M17" s="539"/>
      <c r="N17" s="539"/>
      <c r="O17" s="539"/>
      <c r="P17" s="596"/>
      <c r="Q17" s="648"/>
      <c r="R17" s="389" t="s">
        <v>447</v>
      </c>
      <c r="S17" s="151" t="s">
        <v>127</v>
      </c>
      <c r="T17" s="190">
        <v>0.1</v>
      </c>
      <c r="U17" s="191">
        <v>45323</v>
      </c>
      <c r="V17" s="192">
        <v>45381</v>
      </c>
      <c r="W17" s="18">
        <f t="shared" si="2"/>
        <v>58</v>
      </c>
      <c r="X17" s="154"/>
      <c r="Y17" s="22">
        <f t="shared" si="1"/>
        <v>0</v>
      </c>
      <c r="Z17" s="155"/>
      <c r="AA17" s="156"/>
    </row>
    <row r="18" spans="1:27" s="16" customFormat="1" ht="60" x14ac:dyDescent="0.25">
      <c r="A18" s="541"/>
      <c r="B18" s="574"/>
      <c r="C18" s="515" t="s">
        <v>431</v>
      </c>
      <c r="D18" s="543" t="s">
        <v>39</v>
      </c>
      <c r="E18" s="576" t="s">
        <v>432</v>
      </c>
      <c r="F18" s="570" t="s">
        <v>448</v>
      </c>
      <c r="G18" s="649">
        <v>0.33</v>
      </c>
      <c r="H18" s="650"/>
      <c r="I18" s="597" t="s">
        <v>29</v>
      </c>
      <c r="J18" s="515" t="s">
        <v>42</v>
      </c>
      <c r="K18" s="543" t="s">
        <v>434</v>
      </c>
      <c r="L18" s="494" t="s">
        <v>449</v>
      </c>
      <c r="M18" s="649">
        <v>1</v>
      </c>
      <c r="N18" s="653">
        <v>45292</v>
      </c>
      <c r="O18" s="653">
        <v>45046</v>
      </c>
      <c r="P18" s="650"/>
      <c r="Q18" s="654"/>
      <c r="R18" s="141" t="s">
        <v>450</v>
      </c>
      <c r="S18" s="25" t="s">
        <v>127</v>
      </c>
      <c r="T18" s="390">
        <v>0.1</v>
      </c>
      <c r="U18" s="27">
        <v>45292</v>
      </c>
      <c r="V18" s="28">
        <v>45412</v>
      </c>
      <c r="W18" s="12">
        <f t="shared" si="2"/>
        <v>120</v>
      </c>
      <c r="X18" s="13"/>
      <c r="Y18" s="11">
        <f t="shared" si="1"/>
        <v>0</v>
      </c>
      <c r="Z18" s="14"/>
      <c r="AA18" s="15"/>
    </row>
    <row r="19" spans="1:27" s="16" customFormat="1" ht="60" x14ac:dyDescent="0.25">
      <c r="A19" s="541"/>
      <c r="B19" s="574"/>
      <c r="C19" s="510"/>
      <c r="D19" s="532"/>
      <c r="E19" s="577"/>
      <c r="F19" s="571"/>
      <c r="G19" s="486"/>
      <c r="H19" s="651"/>
      <c r="I19" s="513"/>
      <c r="J19" s="510"/>
      <c r="K19" s="532"/>
      <c r="L19" s="486"/>
      <c r="M19" s="657"/>
      <c r="N19" s="486"/>
      <c r="O19" s="486"/>
      <c r="P19" s="651"/>
      <c r="Q19" s="655"/>
      <c r="R19" s="140" t="s">
        <v>451</v>
      </c>
      <c r="S19" s="20" t="s">
        <v>127</v>
      </c>
      <c r="T19" s="80">
        <v>0.1</v>
      </c>
      <c r="U19" s="31">
        <v>45292</v>
      </c>
      <c r="V19" s="32">
        <v>45381</v>
      </c>
      <c r="W19" s="18">
        <f t="shared" si="2"/>
        <v>89</v>
      </c>
      <c r="X19" s="19"/>
      <c r="Y19" s="17">
        <f t="shared" si="1"/>
        <v>0</v>
      </c>
      <c r="Z19" s="20"/>
      <c r="AA19" s="21"/>
    </row>
    <row r="20" spans="1:27" s="16" customFormat="1" ht="60" x14ac:dyDescent="0.25">
      <c r="A20" s="541"/>
      <c r="B20" s="574"/>
      <c r="C20" s="510"/>
      <c r="D20" s="532"/>
      <c r="E20" s="577"/>
      <c r="F20" s="571"/>
      <c r="G20" s="486"/>
      <c r="H20" s="651"/>
      <c r="I20" s="513"/>
      <c r="J20" s="510"/>
      <c r="K20" s="532"/>
      <c r="L20" s="486"/>
      <c r="M20" s="486"/>
      <c r="N20" s="486"/>
      <c r="O20" s="486"/>
      <c r="P20" s="651"/>
      <c r="Q20" s="655"/>
      <c r="R20" s="140" t="s">
        <v>452</v>
      </c>
      <c r="S20" s="20" t="s">
        <v>127</v>
      </c>
      <c r="T20" s="80">
        <v>0.1</v>
      </c>
      <c r="U20" s="31">
        <v>45352</v>
      </c>
      <c r="V20" s="32">
        <v>45381</v>
      </c>
      <c r="W20" s="18">
        <f t="shared" si="2"/>
        <v>29</v>
      </c>
      <c r="X20" s="19"/>
      <c r="Y20" s="17">
        <f t="shared" si="1"/>
        <v>0</v>
      </c>
      <c r="Z20" s="20"/>
      <c r="AA20" s="21"/>
    </row>
    <row r="21" spans="1:27" s="16" customFormat="1" ht="60.75" thickBot="1" x14ac:dyDescent="0.3">
      <c r="A21" s="542"/>
      <c r="B21" s="575"/>
      <c r="C21" s="511"/>
      <c r="D21" s="533"/>
      <c r="E21" s="578"/>
      <c r="F21" s="572"/>
      <c r="G21" s="500"/>
      <c r="H21" s="652"/>
      <c r="I21" s="514"/>
      <c r="J21" s="511"/>
      <c r="K21" s="533"/>
      <c r="L21" s="500"/>
      <c r="M21" s="500"/>
      <c r="N21" s="500"/>
      <c r="O21" s="500"/>
      <c r="P21" s="652"/>
      <c r="Q21" s="656"/>
      <c r="R21" s="310" t="s">
        <v>453</v>
      </c>
      <c r="S21" s="151" t="s">
        <v>127</v>
      </c>
      <c r="T21" s="311">
        <v>0.7</v>
      </c>
      <c r="U21" s="191">
        <v>45292</v>
      </c>
      <c r="V21" s="192">
        <v>45412</v>
      </c>
      <c r="W21" s="193">
        <f t="shared" si="2"/>
        <v>120</v>
      </c>
      <c r="X21" s="150"/>
      <c r="Y21" s="144">
        <f t="shared" si="1"/>
        <v>0</v>
      </c>
      <c r="Z21" s="151"/>
      <c r="AA21" s="152"/>
    </row>
  </sheetData>
  <mergeCells count="61">
    <mergeCell ref="Q18:Q21"/>
    <mergeCell ref="I18:I21"/>
    <mergeCell ref="J18:J21"/>
    <mergeCell ref="K18:K21"/>
    <mergeCell ref="L18:L21"/>
    <mergeCell ref="M18:M21"/>
    <mergeCell ref="N18:N21"/>
    <mergeCell ref="P11:P17"/>
    <mergeCell ref="Q11:Q17"/>
    <mergeCell ref="C18:C21"/>
    <mergeCell ref="D18:D21"/>
    <mergeCell ref="E18:E21"/>
    <mergeCell ref="F18:F21"/>
    <mergeCell ref="G18:G21"/>
    <mergeCell ref="H18:H21"/>
    <mergeCell ref="H11:H17"/>
    <mergeCell ref="I11:I17"/>
    <mergeCell ref="J11:J17"/>
    <mergeCell ref="K11:K17"/>
    <mergeCell ref="L11:L17"/>
    <mergeCell ref="M11:M17"/>
    <mergeCell ref="O18:O21"/>
    <mergeCell ref="P18:P21"/>
    <mergeCell ref="F11:F17"/>
    <mergeCell ref="G11:G17"/>
    <mergeCell ref="M8:M10"/>
    <mergeCell ref="N8:N10"/>
    <mergeCell ref="O8:O10"/>
    <mergeCell ref="N11:N17"/>
    <mergeCell ref="O11:O17"/>
    <mergeCell ref="L8:L10"/>
    <mergeCell ref="X6:X7"/>
    <mergeCell ref="Y6:Y7"/>
    <mergeCell ref="Z6:AA6"/>
    <mergeCell ref="D7:E7"/>
    <mergeCell ref="F8:F10"/>
    <mergeCell ref="G8:G10"/>
    <mergeCell ref="H8:H10"/>
    <mergeCell ref="I8:I10"/>
    <mergeCell ref="J8:J10"/>
    <mergeCell ref="K8:K10"/>
    <mergeCell ref="P8:P10"/>
    <mergeCell ref="Q8:Q10"/>
    <mergeCell ref="A8:A21"/>
    <mergeCell ref="B8:B21"/>
    <mergeCell ref="C8:C10"/>
    <mergeCell ref="D8:D10"/>
    <mergeCell ref="E8:E10"/>
    <mergeCell ref="C11:C17"/>
    <mergeCell ref="D11:D17"/>
    <mergeCell ref="E11:E17"/>
    <mergeCell ref="B2:D4"/>
    <mergeCell ref="E2:AA2"/>
    <mergeCell ref="E3:P3"/>
    <mergeCell ref="Q3:AA3"/>
    <mergeCell ref="E4:AA4"/>
    <mergeCell ref="A6:A7"/>
    <mergeCell ref="B6:E6"/>
    <mergeCell ref="F6:I6"/>
    <mergeCell ref="J6:Q6"/>
    <mergeCell ref="R6:V6"/>
  </mergeCells>
  <dataValidations count="4">
    <dataValidation type="list" allowBlank="1" showInputMessage="1" showErrorMessage="1" sqref="F11:F21" xr:uid="{00000000-0002-0000-0400-000000000000}">
      <formula1>INDIRECT($D11)</formula1>
    </dataValidation>
    <dataValidation type="list" allowBlank="1" showInputMessage="1" showErrorMessage="1" sqref="F8:F10" xr:uid="{00000000-0002-0000-0400-000001000000}">
      <formula1>INDIRECT($D$8)</formula1>
    </dataValidation>
    <dataValidation type="list" allowBlank="1" showInputMessage="1" showErrorMessage="1" sqref="K11:K17" xr:uid="{00000000-0002-0000-0400-000002000000}">
      <formula1>$H$4:$H$10</formula1>
    </dataValidation>
    <dataValidation type="list" allowBlank="1" showInputMessage="1" showErrorMessage="1" sqref="J11:J17" xr:uid="{00000000-0002-0000-0400-000003000000}">
      <formula1>$G$4:$G$10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'C:\Users\cristina.sierra\Downloads\[DESI-FM-005_V12_Formato_Plan_de_Accion_de_Procesos (1) (8).xlsx]Vinculos '!#REF!</xm:f>
          </x14:formula1>
          <xm:sqref>I8 J8:K10 B8 X8:X21 C8:D21 S8:S21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9"/>
  <sheetViews>
    <sheetView topLeftCell="N10" zoomScale="120" zoomScaleNormal="120" workbookViewId="0">
      <selection activeCell="R13" sqref="R13"/>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33.855468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s="247" customFormat="1" ht="16.5" thickBot="1" x14ac:dyDescent="0.3">
      <c r="R1" s="248"/>
    </row>
    <row r="2" spans="1:31" s="247" customFormat="1" ht="45" customHeight="1" thickBot="1" x14ac:dyDescent="0.3">
      <c r="B2" s="707"/>
      <c r="C2" s="708"/>
      <c r="D2" s="709"/>
      <c r="E2" s="716" t="s">
        <v>0</v>
      </c>
      <c r="F2" s="717"/>
      <c r="G2" s="717"/>
      <c r="H2" s="717"/>
      <c r="I2" s="717"/>
      <c r="J2" s="717"/>
      <c r="K2" s="717"/>
      <c r="L2" s="717"/>
      <c r="M2" s="717"/>
      <c r="N2" s="717"/>
      <c r="O2" s="717"/>
      <c r="P2" s="717"/>
      <c r="Q2" s="717"/>
      <c r="R2" s="717"/>
      <c r="S2" s="717"/>
      <c r="T2" s="717"/>
      <c r="U2" s="717"/>
      <c r="V2" s="717"/>
      <c r="W2" s="717"/>
      <c r="X2" s="717"/>
      <c r="Y2" s="717"/>
      <c r="Z2" s="717"/>
      <c r="AA2" s="718"/>
    </row>
    <row r="3" spans="1:31" s="247" customFormat="1" ht="45" customHeight="1" thickBot="1" x14ac:dyDescent="0.3">
      <c r="B3" s="710"/>
      <c r="C3" s="711"/>
      <c r="D3" s="712"/>
      <c r="E3" s="719" t="s">
        <v>1</v>
      </c>
      <c r="F3" s="720"/>
      <c r="G3" s="720"/>
      <c r="H3" s="720"/>
      <c r="I3" s="720"/>
      <c r="J3" s="720"/>
      <c r="K3" s="720"/>
      <c r="L3" s="720"/>
      <c r="M3" s="720"/>
      <c r="N3" s="720"/>
      <c r="O3" s="720"/>
      <c r="P3" s="721"/>
      <c r="Q3" s="722" t="s">
        <v>2</v>
      </c>
      <c r="R3" s="720"/>
      <c r="S3" s="720"/>
      <c r="T3" s="720"/>
      <c r="U3" s="720"/>
      <c r="V3" s="720"/>
      <c r="W3" s="720"/>
      <c r="X3" s="720"/>
      <c r="Y3" s="720"/>
      <c r="Z3" s="720"/>
      <c r="AA3" s="723"/>
    </row>
    <row r="4" spans="1:31" s="247" customFormat="1" ht="45" customHeight="1" thickBot="1" x14ac:dyDescent="0.3">
      <c r="B4" s="713"/>
      <c r="C4" s="714"/>
      <c r="D4" s="715"/>
      <c r="E4" s="719" t="s">
        <v>3</v>
      </c>
      <c r="F4" s="720"/>
      <c r="G4" s="720"/>
      <c r="H4" s="720"/>
      <c r="I4" s="720"/>
      <c r="J4" s="720"/>
      <c r="K4" s="720"/>
      <c r="L4" s="720"/>
      <c r="M4" s="720"/>
      <c r="N4" s="720"/>
      <c r="O4" s="720"/>
      <c r="P4" s="720"/>
      <c r="Q4" s="720"/>
      <c r="R4" s="720"/>
      <c r="S4" s="720"/>
      <c r="T4" s="720"/>
      <c r="U4" s="720"/>
      <c r="V4" s="720"/>
      <c r="W4" s="720"/>
      <c r="X4" s="720"/>
      <c r="Y4" s="720"/>
      <c r="Z4" s="720"/>
      <c r="AA4" s="723"/>
    </row>
    <row r="5" spans="1:31" s="247" customFormat="1" ht="16.5" thickBot="1" x14ac:dyDescent="0.3">
      <c r="R5" s="248"/>
    </row>
    <row r="6" spans="1:31" s="247" customFormat="1" ht="20.25" customHeight="1" thickBot="1" x14ac:dyDescent="0.3">
      <c r="A6" s="681" t="s">
        <v>4</v>
      </c>
      <c r="B6" s="695" t="s">
        <v>5</v>
      </c>
      <c r="C6" s="696"/>
      <c r="D6" s="696"/>
      <c r="E6" s="696"/>
      <c r="F6" s="697" t="s">
        <v>6</v>
      </c>
      <c r="G6" s="698"/>
      <c r="H6" s="698"/>
      <c r="I6" s="699"/>
      <c r="J6" s="700" t="s">
        <v>7</v>
      </c>
      <c r="K6" s="700"/>
      <c r="L6" s="700"/>
      <c r="M6" s="700"/>
      <c r="N6" s="700"/>
      <c r="O6" s="700"/>
      <c r="P6" s="700"/>
      <c r="Q6" s="701"/>
      <c r="R6" s="702" t="s">
        <v>8</v>
      </c>
      <c r="S6" s="703"/>
      <c r="T6" s="703"/>
      <c r="U6" s="703"/>
      <c r="V6" s="704"/>
      <c r="W6" s="249"/>
      <c r="X6" s="685" t="s">
        <v>9</v>
      </c>
      <c r="Y6" s="687" t="s">
        <v>10</v>
      </c>
      <c r="Z6" s="668" t="s">
        <v>11</v>
      </c>
      <c r="AA6" s="669"/>
    </row>
    <row r="7" spans="1:31" s="247" customFormat="1" ht="48" thickBot="1" x14ac:dyDescent="0.3">
      <c r="A7" s="682"/>
      <c r="B7" s="250" t="s">
        <v>12</v>
      </c>
      <c r="C7" s="251" t="s">
        <v>13</v>
      </c>
      <c r="D7" s="705" t="s">
        <v>14</v>
      </c>
      <c r="E7" s="706"/>
      <c r="F7" s="252" t="s">
        <v>15</v>
      </c>
      <c r="G7" s="253" t="s">
        <v>16</v>
      </c>
      <c r="H7" s="253" t="s">
        <v>10</v>
      </c>
      <c r="I7" s="254" t="s">
        <v>17</v>
      </c>
      <c r="J7" s="255" t="s">
        <v>18</v>
      </c>
      <c r="K7" s="256" t="s">
        <v>19</v>
      </c>
      <c r="L7" s="256" t="s">
        <v>33</v>
      </c>
      <c r="M7" s="256" t="s">
        <v>20</v>
      </c>
      <c r="N7" s="256" t="s">
        <v>21</v>
      </c>
      <c r="O7" s="256" t="s">
        <v>34</v>
      </c>
      <c r="P7" s="256" t="s">
        <v>22</v>
      </c>
      <c r="Q7" s="257" t="s">
        <v>10</v>
      </c>
      <c r="R7" s="258" t="s">
        <v>23</v>
      </c>
      <c r="S7" s="259" t="s">
        <v>24</v>
      </c>
      <c r="T7" s="259" t="s">
        <v>16</v>
      </c>
      <c r="U7" s="259" t="s">
        <v>35</v>
      </c>
      <c r="V7" s="260" t="s">
        <v>36</v>
      </c>
      <c r="W7" s="261"/>
      <c r="X7" s="686"/>
      <c r="Y7" s="688"/>
      <c r="Z7" s="262" t="s">
        <v>25</v>
      </c>
      <c r="AA7" s="263" t="s">
        <v>26</v>
      </c>
    </row>
    <row r="8" spans="1:31" s="247" customFormat="1" ht="90" customHeight="1" x14ac:dyDescent="0.25">
      <c r="A8" s="670">
        <v>1</v>
      </c>
      <c r="B8" s="672" t="s">
        <v>328</v>
      </c>
      <c r="C8" s="675" t="s">
        <v>329</v>
      </c>
      <c r="D8" s="675" t="s">
        <v>27</v>
      </c>
      <c r="E8" s="678" t="str">
        <f>VLOOKUP(D8,'[5]Vinculos '!$D$3:$E$8,2,FALSE)</f>
        <v>3. Mejorar el estado de la malla vial local, intermedia, rural, y de la ciclo-infraestructura de Bogotá D.C., a través de la formulación e implementación de un modelo de conservación.</v>
      </c>
      <c r="F8" s="672" t="s">
        <v>198</v>
      </c>
      <c r="G8" s="724">
        <v>1</v>
      </c>
      <c r="H8" s="727"/>
      <c r="I8" s="730" t="s">
        <v>29</v>
      </c>
      <c r="J8" s="672" t="s">
        <v>187</v>
      </c>
      <c r="K8" s="730" t="s">
        <v>188</v>
      </c>
      <c r="L8" s="683" t="s">
        <v>330</v>
      </c>
      <c r="M8" s="689">
        <v>0.25</v>
      </c>
      <c r="N8" s="691">
        <v>45293</v>
      </c>
      <c r="O8" s="691">
        <v>45656</v>
      </c>
      <c r="P8" s="692" t="s">
        <v>331</v>
      </c>
      <c r="Q8" s="658"/>
      <c r="R8" s="264" t="s">
        <v>364</v>
      </c>
      <c r="S8" s="318" t="s">
        <v>53</v>
      </c>
      <c r="T8" s="265">
        <v>0.3</v>
      </c>
      <c r="U8" s="266">
        <v>45293</v>
      </c>
      <c r="V8" s="267">
        <v>45382</v>
      </c>
      <c r="W8" s="268">
        <f t="shared" ref="W8:W15" si="0">V8-U8</f>
        <v>89</v>
      </c>
      <c r="X8" s="269"/>
      <c r="Y8" s="270"/>
      <c r="Z8" s="270"/>
      <c r="AA8" s="271"/>
      <c r="AB8" s="272"/>
      <c r="AC8" s="272"/>
      <c r="AD8" s="272"/>
      <c r="AE8" s="272"/>
    </row>
    <row r="9" spans="1:31" s="247" customFormat="1" ht="45.75" customHeight="1" x14ac:dyDescent="0.25">
      <c r="A9" s="671"/>
      <c r="B9" s="673"/>
      <c r="C9" s="676"/>
      <c r="D9" s="676"/>
      <c r="E9" s="679"/>
      <c r="F9" s="673"/>
      <c r="G9" s="725"/>
      <c r="H9" s="728"/>
      <c r="I9" s="731"/>
      <c r="J9" s="673"/>
      <c r="K9" s="731"/>
      <c r="L9" s="684"/>
      <c r="M9" s="690"/>
      <c r="N9" s="690"/>
      <c r="O9" s="690"/>
      <c r="P9" s="693"/>
      <c r="Q9" s="694"/>
      <c r="R9" s="273" t="s">
        <v>332</v>
      </c>
      <c r="S9" s="319" t="s">
        <v>53</v>
      </c>
      <c r="T9" s="274">
        <v>0.3</v>
      </c>
      <c r="U9" s="275">
        <v>45383</v>
      </c>
      <c r="V9" s="276">
        <v>45473</v>
      </c>
      <c r="W9" s="277">
        <f t="shared" si="0"/>
        <v>90</v>
      </c>
      <c r="X9" s="278"/>
      <c r="Y9" s="279"/>
      <c r="Z9" s="279"/>
      <c r="AA9" s="280"/>
      <c r="AB9" s="272"/>
      <c r="AC9" s="272"/>
      <c r="AD9" s="272"/>
      <c r="AE9" s="272"/>
    </row>
    <row r="10" spans="1:31" s="247" customFormat="1" ht="32.25" thickBot="1" x14ac:dyDescent="0.3">
      <c r="A10" s="671"/>
      <c r="B10" s="673"/>
      <c r="C10" s="676"/>
      <c r="D10" s="676"/>
      <c r="E10" s="679"/>
      <c r="F10" s="673"/>
      <c r="G10" s="725"/>
      <c r="H10" s="728"/>
      <c r="I10" s="731"/>
      <c r="J10" s="673"/>
      <c r="K10" s="731"/>
      <c r="L10" s="684"/>
      <c r="M10" s="690"/>
      <c r="N10" s="690"/>
      <c r="O10" s="690"/>
      <c r="P10" s="693"/>
      <c r="Q10" s="694"/>
      <c r="R10" s="273" t="s">
        <v>333</v>
      </c>
      <c r="S10" s="319" t="s">
        <v>53</v>
      </c>
      <c r="T10" s="274">
        <v>0.4</v>
      </c>
      <c r="U10" s="275">
        <v>45474</v>
      </c>
      <c r="V10" s="276">
        <v>45656</v>
      </c>
      <c r="W10" s="277">
        <f t="shared" si="0"/>
        <v>182</v>
      </c>
      <c r="X10" s="278"/>
      <c r="Y10" s="279"/>
      <c r="Z10" s="279"/>
      <c r="AA10" s="280"/>
      <c r="AB10" s="272"/>
      <c r="AC10" s="272"/>
      <c r="AD10" s="272"/>
      <c r="AE10" s="272"/>
    </row>
    <row r="11" spans="1:31" s="247" customFormat="1" ht="62.25" customHeight="1" x14ac:dyDescent="0.25">
      <c r="A11" s="671"/>
      <c r="B11" s="673"/>
      <c r="C11" s="676"/>
      <c r="D11" s="676"/>
      <c r="E11" s="679"/>
      <c r="F11" s="673"/>
      <c r="G11" s="725"/>
      <c r="H11" s="728"/>
      <c r="I11" s="731"/>
      <c r="J11" s="673"/>
      <c r="K11" s="731"/>
      <c r="L11" s="733" t="s">
        <v>334</v>
      </c>
      <c r="M11" s="689">
        <v>0.25</v>
      </c>
      <c r="N11" s="691">
        <v>45293</v>
      </c>
      <c r="O11" s="691">
        <v>45657</v>
      </c>
      <c r="P11" s="660" t="s">
        <v>331</v>
      </c>
      <c r="Q11" s="658"/>
      <c r="R11" s="264" t="s">
        <v>365</v>
      </c>
      <c r="S11" s="318" t="s">
        <v>53</v>
      </c>
      <c r="T11" s="265">
        <v>0.5</v>
      </c>
      <c r="U11" s="266">
        <v>45293</v>
      </c>
      <c r="V11" s="267">
        <v>45473</v>
      </c>
      <c r="W11" s="268">
        <f t="shared" si="0"/>
        <v>180</v>
      </c>
      <c r="X11" s="269"/>
      <c r="Y11" s="270"/>
      <c r="Z11" s="270"/>
      <c r="AA11" s="271"/>
    </row>
    <row r="12" spans="1:31" s="247" customFormat="1" ht="32.25" thickBot="1" x14ac:dyDescent="0.3">
      <c r="A12" s="671"/>
      <c r="B12" s="673"/>
      <c r="C12" s="676"/>
      <c r="D12" s="676"/>
      <c r="E12" s="679"/>
      <c r="F12" s="673"/>
      <c r="G12" s="725"/>
      <c r="H12" s="728"/>
      <c r="I12" s="731"/>
      <c r="J12" s="673"/>
      <c r="K12" s="731"/>
      <c r="L12" s="734"/>
      <c r="M12" s="661"/>
      <c r="N12" s="661"/>
      <c r="O12" s="661"/>
      <c r="P12" s="661"/>
      <c r="Q12" s="659"/>
      <c r="R12" s="320" t="s">
        <v>366</v>
      </c>
      <c r="S12" s="321" t="s">
        <v>53</v>
      </c>
      <c r="T12" s="322">
        <v>0.5</v>
      </c>
      <c r="U12" s="323">
        <v>45474</v>
      </c>
      <c r="V12" s="324">
        <v>45656</v>
      </c>
      <c r="W12" s="285">
        <f t="shared" si="0"/>
        <v>182</v>
      </c>
      <c r="X12" s="325"/>
      <c r="Y12" s="326"/>
      <c r="Z12" s="326"/>
      <c r="AA12" s="327"/>
    </row>
    <row r="13" spans="1:31" s="247" customFormat="1" ht="76.5" customHeight="1" x14ac:dyDescent="0.25">
      <c r="A13" s="671"/>
      <c r="B13" s="673"/>
      <c r="C13" s="676"/>
      <c r="D13" s="676"/>
      <c r="E13" s="679"/>
      <c r="F13" s="673"/>
      <c r="G13" s="725"/>
      <c r="H13" s="728"/>
      <c r="I13" s="731"/>
      <c r="J13" s="673"/>
      <c r="K13" s="731"/>
      <c r="L13" s="735" t="s">
        <v>335</v>
      </c>
      <c r="M13" s="725">
        <v>0.25</v>
      </c>
      <c r="N13" s="691">
        <v>45293</v>
      </c>
      <c r="O13" s="691">
        <v>45657</v>
      </c>
      <c r="P13" s="660" t="s">
        <v>331</v>
      </c>
      <c r="Q13" s="662"/>
      <c r="R13" s="289" t="s">
        <v>367</v>
      </c>
      <c r="S13" s="318" t="s">
        <v>53</v>
      </c>
      <c r="T13" s="265">
        <v>0.5</v>
      </c>
      <c r="U13" s="266">
        <v>45413</v>
      </c>
      <c r="V13" s="267">
        <v>45473</v>
      </c>
      <c r="W13" s="268">
        <f t="shared" si="0"/>
        <v>60</v>
      </c>
      <c r="X13" s="269"/>
      <c r="Y13" s="270"/>
      <c r="Z13" s="270"/>
      <c r="AA13" s="271"/>
    </row>
    <row r="14" spans="1:31" s="247" customFormat="1" ht="81.75" customHeight="1" thickBot="1" x14ac:dyDescent="0.3">
      <c r="A14" s="671"/>
      <c r="B14" s="673"/>
      <c r="C14" s="676"/>
      <c r="D14" s="676"/>
      <c r="E14" s="679"/>
      <c r="F14" s="673"/>
      <c r="G14" s="725"/>
      <c r="H14" s="728"/>
      <c r="I14" s="731"/>
      <c r="J14" s="673"/>
      <c r="K14" s="731"/>
      <c r="L14" s="735"/>
      <c r="M14" s="725"/>
      <c r="N14" s="661"/>
      <c r="O14" s="661"/>
      <c r="P14" s="661"/>
      <c r="Q14" s="663"/>
      <c r="R14" s="292" t="s">
        <v>368</v>
      </c>
      <c r="S14" s="281" t="s">
        <v>53</v>
      </c>
      <c r="T14" s="282">
        <v>0.5</v>
      </c>
      <c r="U14" s="328">
        <v>45474</v>
      </c>
      <c r="V14" s="329">
        <v>45657</v>
      </c>
      <c r="W14" s="277"/>
      <c r="X14" s="286"/>
      <c r="Y14" s="287"/>
      <c r="Z14" s="287"/>
      <c r="AA14" s="288"/>
    </row>
    <row r="15" spans="1:31" s="247" customFormat="1" ht="94.5" x14ac:dyDescent="0.25">
      <c r="A15" s="671"/>
      <c r="B15" s="673"/>
      <c r="C15" s="676"/>
      <c r="D15" s="676"/>
      <c r="E15" s="679"/>
      <c r="F15" s="673"/>
      <c r="G15" s="725"/>
      <c r="H15" s="728"/>
      <c r="I15" s="731"/>
      <c r="J15" s="673"/>
      <c r="K15" s="731"/>
      <c r="L15" s="736" t="s">
        <v>336</v>
      </c>
      <c r="M15" s="724">
        <v>0.25</v>
      </c>
      <c r="N15" s="664" t="s">
        <v>337</v>
      </c>
      <c r="O15" s="738">
        <v>45656</v>
      </c>
      <c r="P15" s="664" t="s">
        <v>331</v>
      </c>
      <c r="Q15" s="666"/>
      <c r="R15" s="293" t="s">
        <v>369</v>
      </c>
      <c r="S15" s="318" t="s">
        <v>53</v>
      </c>
      <c r="T15" s="265">
        <v>0.5</v>
      </c>
      <c r="U15" s="318" t="s">
        <v>338</v>
      </c>
      <c r="V15" s="294" t="s">
        <v>339</v>
      </c>
      <c r="W15" s="295" t="e">
        <f t="shared" si="0"/>
        <v>#VALUE!</v>
      </c>
      <c r="X15" s="290"/>
      <c r="Y15" s="290"/>
      <c r="Z15" s="290"/>
      <c r="AA15" s="291"/>
    </row>
    <row r="16" spans="1:31" s="247" customFormat="1" ht="108" customHeight="1" thickBot="1" x14ac:dyDescent="0.3">
      <c r="A16" s="671"/>
      <c r="B16" s="674"/>
      <c r="C16" s="677"/>
      <c r="D16" s="677"/>
      <c r="E16" s="680"/>
      <c r="F16" s="674"/>
      <c r="G16" s="726"/>
      <c r="H16" s="729"/>
      <c r="I16" s="732"/>
      <c r="J16" s="674"/>
      <c r="K16" s="732"/>
      <c r="L16" s="737"/>
      <c r="M16" s="726"/>
      <c r="N16" s="665"/>
      <c r="O16" s="665"/>
      <c r="P16" s="665"/>
      <c r="Q16" s="667"/>
      <c r="R16" s="296" t="s">
        <v>370</v>
      </c>
      <c r="S16" s="281" t="s">
        <v>53</v>
      </c>
      <c r="T16" s="282">
        <v>0.5</v>
      </c>
      <c r="U16" s="283">
        <v>45474</v>
      </c>
      <c r="V16" s="284">
        <v>45656</v>
      </c>
      <c r="W16" s="297"/>
      <c r="X16" s="287"/>
      <c r="Y16" s="287"/>
      <c r="Z16" s="287"/>
      <c r="AA16" s="288"/>
    </row>
    <row r="17" spans="18:18" s="247" customFormat="1" ht="15.75" x14ac:dyDescent="0.25"/>
    <row r="18" spans="18:18" s="247" customFormat="1" ht="15.75" x14ac:dyDescent="0.25"/>
    <row r="19" spans="18:18" s="247" customFormat="1" ht="15.75" x14ac:dyDescent="0.25">
      <c r="R19" s="248"/>
    </row>
  </sheetData>
  <mergeCells count="49">
    <mergeCell ref="K8:K16"/>
    <mergeCell ref="L11:L12"/>
    <mergeCell ref="M11:M12"/>
    <mergeCell ref="N11:N12"/>
    <mergeCell ref="O11:O12"/>
    <mergeCell ref="L13:L14"/>
    <mergeCell ref="M13:M14"/>
    <mergeCell ref="N13:N14"/>
    <mergeCell ref="O13:O14"/>
    <mergeCell ref="L15:L16"/>
    <mergeCell ref="M15:M16"/>
    <mergeCell ref="N15:N16"/>
    <mergeCell ref="O15:O16"/>
    <mergeCell ref="F8:F16"/>
    <mergeCell ref="G8:G16"/>
    <mergeCell ref="H8:H16"/>
    <mergeCell ref="I8:I16"/>
    <mergeCell ref="J8:J16"/>
    <mergeCell ref="B2:D4"/>
    <mergeCell ref="E2:AA2"/>
    <mergeCell ref="E3:P3"/>
    <mergeCell ref="Q3:AA3"/>
    <mergeCell ref="E4:AA4"/>
    <mergeCell ref="B6:E6"/>
    <mergeCell ref="F6:I6"/>
    <mergeCell ref="J6:Q6"/>
    <mergeCell ref="R6:V6"/>
    <mergeCell ref="D7:E7"/>
    <mergeCell ref="Z6:AA6"/>
    <mergeCell ref="A8:A16"/>
    <mergeCell ref="B8:B16"/>
    <mergeCell ref="C8:C16"/>
    <mergeCell ref="D8:D16"/>
    <mergeCell ref="E8:E16"/>
    <mergeCell ref="A6:A7"/>
    <mergeCell ref="L8:L10"/>
    <mergeCell ref="X6:X7"/>
    <mergeCell ref="Y6:Y7"/>
    <mergeCell ref="M8:M10"/>
    <mergeCell ref="N8:N10"/>
    <mergeCell ref="O8:O10"/>
    <mergeCell ref="P8:P10"/>
    <mergeCell ref="Q8:Q10"/>
    <mergeCell ref="P11:P12"/>
    <mergeCell ref="Q11:Q12"/>
    <mergeCell ref="P13:P14"/>
    <mergeCell ref="Q13:Q14"/>
    <mergeCell ref="P15:P16"/>
    <mergeCell ref="Q15:Q16"/>
  </mergeCells>
  <dataValidations count="1">
    <dataValidation type="list" allowBlank="1" showInputMessage="1" showErrorMessage="1" sqref="F8" xr:uid="{00000000-0002-0000-0500-000000000000}">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'C:\Users\cristina.sierra\Downloads\[Plan de Accion Proceso PCI 2024 - SPC.xlsx]Vinculos '!#REF!</xm:f>
          </x14:formula1>
          <xm:sqref>X8:X16 I8:K8 B8:D8 S8:S16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83"/>
  <sheetViews>
    <sheetView topLeftCell="B7" workbookViewId="0">
      <selection activeCell="R8" sqref="R8"/>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9"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72.71093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27" ht="15.75" thickBot="1" x14ac:dyDescent="0.3"/>
    <row r="2" spans="1:27"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27"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27"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27" ht="15.75" thickBot="1" x14ac:dyDescent="0.3"/>
    <row r="6" spans="1:27" ht="20.25" customHeight="1" thickBot="1" x14ac:dyDescent="0.35">
      <c r="A6" s="549" t="s">
        <v>4</v>
      </c>
      <c r="B6" s="559" t="s">
        <v>5</v>
      </c>
      <c r="C6" s="560"/>
      <c r="D6" s="560"/>
      <c r="E6" s="560"/>
      <c r="F6" s="561" t="s">
        <v>57</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27" ht="72.75" thickBot="1" x14ac:dyDescent="0.3">
      <c r="A7" s="550"/>
      <c r="B7" s="91" t="s">
        <v>12</v>
      </c>
      <c r="C7" s="5" t="s">
        <v>13</v>
      </c>
      <c r="D7" s="606" t="s">
        <v>14</v>
      </c>
      <c r="E7" s="607"/>
      <c r="F7" s="92" t="s">
        <v>58</v>
      </c>
      <c r="G7" s="93" t="s">
        <v>16</v>
      </c>
      <c r="H7" s="93" t="s">
        <v>10</v>
      </c>
      <c r="I7" s="94" t="s">
        <v>59</v>
      </c>
      <c r="J7" s="183" t="s">
        <v>18</v>
      </c>
      <c r="K7" s="184" t="s">
        <v>19</v>
      </c>
      <c r="L7" s="184" t="s">
        <v>33</v>
      </c>
      <c r="M7" s="184" t="s">
        <v>20</v>
      </c>
      <c r="N7" s="184" t="s">
        <v>21</v>
      </c>
      <c r="O7" s="184" t="s">
        <v>34</v>
      </c>
      <c r="P7" s="184" t="s">
        <v>22</v>
      </c>
      <c r="Q7" s="185" t="s">
        <v>10</v>
      </c>
      <c r="R7" s="96" t="s">
        <v>23</v>
      </c>
      <c r="S7" s="211" t="s">
        <v>24</v>
      </c>
      <c r="T7" s="97" t="s">
        <v>16</v>
      </c>
      <c r="U7" s="211" t="s">
        <v>35</v>
      </c>
      <c r="V7" s="212" t="s">
        <v>36</v>
      </c>
      <c r="W7" s="8"/>
      <c r="X7" s="604"/>
      <c r="Y7" s="605"/>
      <c r="Z7" s="9" t="s">
        <v>25</v>
      </c>
      <c r="AA7" s="10" t="s">
        <v>26</v>
      </c>
    </row>
    <row r="8" spans="1:27" ht="27.75" customHeight="1" x14ac:dyDescent="0.25">
      <c r="A8" s="515">
        <v>1</v>
      </c>
      <c r="B8" s="515" t="s">
        <v>297</v>
      </c>
      <c r="C8" s="515" t="s">
        <v>298</v>
      </c>
      <c r="D8" s="515" t="s">
        <v>27</v>
      </c>
      <c r="E8" s="515" t="str">
        <f>VLOOKUP(D8,'[6]Vinculos '!$D$3:$E$8,2,FALSE)</f>
        <v>3. Mejorar el estado de la malla vial local, intermedia, rural, y de la ciclo-infraestructura de Bogotá D.C., a través de la formulación e implementación de un modelo de conservación.</v>
      </c>
      <c r="F8" s="515" t="s">
        <v>40</v>
      </c>
      <c r="G8" s="752">
        <v>1</v>
      </c>
      <c r="H8" s="752">
        <v>0</v>
      </c>
      <c r="I8" s="515" t="s">
        <v>29</v>
      </c>
      <c r="J8" s="515" t="s">
        <v>89</v>
      </c>
      <c r="K8" s="515" t="s">
        <v>211</v>
      </c>
      <c r="L8" s="745" t="s">
        <v>299</v>
      </c>
      <c r="M8" s="750">
        <v>0.33</v>
      </c>
      <c r="N8" s="591">
        <v>45293</v>
      </c>
      <c r="O8" s="591">
        <v>45656</v>
      </c>
      <c r="P8" s="748" t="s">
        <v>300</v>
      </c>
      <c r="Q8" s="743">
        <v>0</v>
      </c>
      <c r="R8" s="213" t="s">
        <v>301</v>
      </c>
      <c r="S8" s="214" t="s">
        <v>53</v>
      </c>
      <c r="T8" s="215">
        <v>0.2</v>
      </c>
      <c r="U8" s="216">
        <v>45293</v>
      </c>
      <c r="V8" s="217">
        <v>45381</v>
      </c>
      <c r="W8" s="218">
        <f t="shared" ref="W8:W15" si="0">V8-U8</f>
        <v>88</v>
      </c>
      <c r="X8" s="219"/>
      <c r="Y8" s="220">
        <f t="shared" ref="Y8:Y15" si="1">IF(X8="ejecutado",1,0)</f>
        <v>0</v>
      </c>
      <c r="Z8" s="220"/>
      <c r="AA8" s="221"/>
    </row>
    <row r="9" spans="1:27" ht="18" customHeight="1" x14ac:dyDescent="0.25">
      <c r="A9" s="510"/>
      <c r="B9" s="510"/>
      <c r="C9" s="510"/>
      <c r="D9" s="510"/>
      <c r="E9" s="510"/>
      <c r="F9" s="510"/>
      <c r="G9" s="753"/>
      <c r="H9" s="753"/>
      <c r="I9" s="510"/>
      <c r="J9" s="510"/>
      <c r="K9" s="510"/>
      <c r="L9" s="746"/>
      <c r="M9" s="751"/>
      <c r="N9" s="517"/>
      <c r="O9" s="517"/>
      <c r="P9" s="517"/>
      <c r="Q9" s="744"/>
      <c r="R9" s="222" t="s">
        <v>302</v>
      </c>
      <c r="S9" s="223" t="s">
        <v>53</v>
      </c>
      <c r="T9" s="224">
        <v>0.15</v>
      </c>
      <c r="U9" s="225">
        <v>45293</v>
      </c>
      <c r="V9" s="226">
        <v>45381</v>
      </c>
      <c r="W9" s="75">
        <f t="shared" si="0"/>
        <v>88</v>
      </c>
      <c r="X9" s="227"/>
      <c r="Y9" s="228">
        <f t="shared" si="1"/>
        <v>0</v>
      </c>
      <c r="Z9" s="228"/>
      <c r="AA9" s="229"/>
    </row>
    <row r="10" spans="1:27" ht="18" customHeight="1" x14ac:dyDescent="0.25">
      <c r="A10" s="510"/>
      <c r="B10" s="510"/>
      <c r="C10" s="510"/>
      <c r="D10" s="510"/>
      <c r="E10" s="510"/>
      <c r="F10" s="510"/>
      <c r="G10" s="753"/>
      <c r="H10" s="753"/>
      <c r="I10" s="510"/>
      <c r="J10" s="510"/>
      <c r="K10" s="510"/>
      <c r="L10" s="746"/>
      <c r="M10" s="751"/>
      <c r="N10" s="517"/>
      <c r="O10" s="517"/>
      <c r="P10" s="517"/>
      <c r="Q10" s="744"/>
      <c r="R10" s="230" t="s">
        <v>303</v>
      </c>
      <c r="S10" s="223" t="s">
        <v>53</v>
      </c>
      <c r="T10" s="224">
        <v>0.2</v>
      </c>
      <c r="U10" s="225">
        <v>45293</v>
      </c>
      <c r="V10" s="226">
        <v>45381</v>
      </c>
      <c r="W10" s="75"/>
      <c r="X10" s="227"/>
      <c r="Y10" s="228"/>
      <c r="Z10" s="228"/>
      <c r="AA10" s="229"/>
    </row>
    <row r="11" spans="1:27" ht="18" customHeight="1" x14ac:dyDescent="0.25">
      <c r="A11" s="510"/>
      <c r="B11" s="510"/>
      <c r="C11" s="510"/>
      <c r="D11" s="510"/>
      <c r="E11" s="510"/>
      <c r="F11" s="510"/>
      <c r="G11" s="753"/>
      <c r="H11" s="753"/>
      <c r="I11" s="510"/>
      <c r="J11" s="510"/>
      <c r="K11" s="510"/>
      <c r="L11" s="746"/>
      <c r="M11" s="751"/>
      <c r="N11" s="517"/>
      <c r="O11" s="517"/>
      <c r="P11" s="517"/>
      <c r="Q11" s="744"/>
      <c r="R11" s="222" t="s">
        <v>304</v>
      </c>
      <c r="S11" s="223" t="s">
        <v>53</v>
      </c>
      <c r="T11" s="224">
        <v>0.2</v>
      </c>
      <c r="U11" s="225">
        <v>45293</v>
      </c>
      <c r="V11" s="226">
        <v>45381</v>
      </c>
      <c r="W11" s="75"/>
      <c r="X11" s="227"/>
      <c r="Y11" s="228"/>
      <c r="Z11" s="228"/>
      <c r="AA11" s="229"/>
    </row>
    <row r="12" spans="1:27" ht="18" customHeight="1" x14ac:dyDescent="0.25">
      <c r="A12" s="510"/>
      <c r="B12" s="510"/>
      <c r="C12" s="510"/>
      <c r="D12" s="510"/>
      <c r="E12" s="510"/>
      <c r="F12" s="510"/>
      <c r="G12" s="753"/>
      <c r="H12" s="753"/>
      <c r="I12" s="510"/>
      <c r="J12" s="510"/>
      <c r="K12" s="510"/>
      <c r="L12" s="746"/>
      <c r="M12" s="751"/>
      <c r="N12" s="517"/>
      <c r="O12" s="517"/>
      <c r="P12" s="517"/>
      <c r="Q12" s="744"/>
      <c r="R12" s="222" t="s">
        <v>305</v>
      </c>
      <c r="S12" s="223" t="s">
        <v>53</v>
      </c>
      <c r="T12" s="224">
        <v>0.1</v>
      </c>
      <c r="U12" s="225">
        <v>45383</v>
      </c>
      <c r="V12" s="226">
        <v>45473</v>
      </c>
      <c r="W12" s="75"/>
      <c r="X12" s="227"/>
      <c r="Y12" s="228"/>
      <c r="Z12" s="228"/>
      <c r="AA12" s="229"/>
    </row>
    <row r="13" spans="1:27" ht="18" customHeight="1" thickBot="1" x14ac:dyDescent="0.3">
      <c r="A13" s="510"/>
      <c r="B13" s="510"/>
      <c r="C13" s="510"/>
      <c r="D13" s="510"/>
      <c r="E13" s="510"/>
      <c r="F13" s="510"/>
      <c r="G13" s="753"/>
      <c r="H13" s="753"/>
      <c r="I13" s="510"/>
      <c r="J13" s="510"/>
      <c r="K13" s="510"/>
      <c r="L13" s="746"/>
      <c r="M13" s="751"/>
      <c r="N13" s="517"/>
      <c r="O13" s="517"/>
      <c r="P13" s="517"/>
      <c r="Q13" s="744"/>
      <c r="R13" s="222" t="s">
        <v>306</v>
      </c>
      <c r="S13" s="231" t="s">
        <v>53</v>
      </c>
      <c r="T13" s="224">
        <v>0.15</v>
      </c>
      <c r="U13" s="232">
        <v>45383</v>
      </c>
      <c r="V13" s="233">
        <v>45473</v>
      </c>
      <c r="W13" s="75">
        <f t="shared" si="0"/>
        <v>90</v>
      </c>
      <c r="X13" s="227"/>
      <c r="Y13" s="228">
        <f t="shared" si="1"/>
        <v>0</v>
      </c>
      <c r="Z13" s="228"/>
      <c r="AA13" s="229"/>
    </row>
    <row r="14" spans="1:27" ht="30.75" customHeight="1" x14ac:dyDescent="0.25">
      <c r="A14" s="510"/>
      <c r="B14" s="510" t="s">
        <v>307</v>
      </c>
      <c r="C14" s="510" t="s">
        <v>298</v>
      </c>
      <c r="D14" s="510" t="s">
        <v>39</v>
      </c>
      <c r="E14" s="510" t="str">
        <f>VLOOKUP(D14,'[6]Vinculos '!$D$3:$E$8,2,FALSE)</f>
        <v>2. Diseñar e implementar una estrategia de innovación que permita hacer más eficiente la gestión de la Unidad.</v>
      </c>
      <c r="F14" s="510" t="s">
        <v>40</v>
      </c>
      <c r="G14" s="753">
        <v>1</v>
      </c>
      <c r="H14" s="753"/>
      <c r="I14" s="510" t="s">
        <v>29</v>
      </c>
      <c r="J14" s="510" t="s">
        <v>89</v>
      </c>
      <c r="K14" s="510" t="s">
        <v>211</v>
      </c>
      <c r="L14" s="745" t="s">
        <v>308</v>
      </c>
      <c r="M14" s="750">
        <v>0.34</v>
      </c>
      <c r="N14" s="591">
        <v>45293</v>
      </c>
      <c r="O14" s="591">
        <v>45656</v>
      </c>
      <c r="P14" s="748" t="s">
        <v>300</v>
      </c>
      <c r="Q14" s="743">
        <v>0</v>
      </c>
      <c r="R14" s="213" t="s">
        <v>301</v>
      </c>
      <c r="S14" s="214" t="s">
        <v>53</v>
      </c>
      <c r="T14" s="215">
        <v>0.2</v>
      </c>
      <c r="U14" s="216">
        <v>45383</v>
      </c>
      <c r="V14" s="217">
        <v>45473</v>
      </c>
      <c r="W14" s="218">
        <f t="shared" si="0"/>
        <v>90</v>
      </c>
      <c r="X14" s="219"/>
      <c r="Y14" s="220">
        <f t="shared" si="1"/>
        <v>0</v>
      </c>
      <c r="Z14" s="220"/>
      <c r="AA14" s="221"/>
    </row>
    <row r="15" spans="1:27" ht="18" customHeight="1" x14ac:dyDescent="0.25">
      <c r="A15" s="510"/>
      <c r="B15" s="510"/>
      <c r="C15" s="510"/>
      <c r="D15" s="510"/>
      <c r="E15" s="510"/>
      <c r="F15" s="510"/>
      <c r="G15" s="753"/>
      <c r="H15" s="753"/>
      <c r="I15" s="510"/>
      <c r="J15" s="510"/>
      <c r="K15" s="510"/>
      <c r="L15" s="746"/>
      <c r="M15" s="751"/>
      <c r="N15" s="517"/>
      <c r="O15" s="517"/>
      <c r="P15" s="517"/>
      <c r="Q15" s="744"/>
      <c r="R15" s="222" t="s">
        <v>302</v>
      </c>
      <c r="S15" s="223" t="s">
        <v>53</v>
      </c>
      <c r="T15" s="224">
        <v>0.15</v>
      </c>
      <c r="U15" s="225">
        <v>45383</v>
      </c>
      <c r="V15" s="226">
        <v>45473</v>
      </c>
      <c r="W15" s="75">
        <f t="shared" si="0"/>
        <v>90</v>
      </c>
      <c r="X15" s="227"/>
      <c r="Y15" s="228">
        <f t="shared" si="1"/>
        <v>0</v>
      </c>
      <c r="Z15" s="228"/>
      <c r="AA15" s="229"/>
    </row>
    <row r="16" spans="1:27" ht="18" customHeight="1" x14ac:dyDescent="0.25">
      <c r="A16" s="510"/>
      <c r="B16" s="510"/>
      <c r="C16" s="510"/>
      <c r="D16" s="510"/>
      <c r="E16" s="510"/>
      <c r="F16" s="510"/>
      <c r="G16" s="753"/>
      <c r="H16" s="753"/>
      <c r="I16" s="510"/>
      <c r="J16" s="510"/>
      <c r="K16" s="510"/>
      <c r="L16" s="746"/>
      <c r="M16" s="751"/>
      <c r="N16" s="517"/>
      <c r="O16" s="517"/>
      <c r="P16" s="517"/>
      <c r="Q16" s="744"/>
      <c r="R16" s="230" t="s">
        <v>303</v>
      </c>
      <c r="S16" s="223" t="s">
        <v>53</v>
      </c>
      <c r="T16" s="224">
        <v>0.2</v>
      </c>
      <c r="U16" s="225">
        <v>45383</v>
      </c>
      <c r="V16" s="226">
        <v>45473</v>
      </c>
      <c r="W16" s="75"/>
      <c r="X16" s="227"/>
      <c r="Y16" s="228"/>
      <c r="Z16" s="228"/>
      <c r="AA16" s="229"/>
    </row>
    <row r="17" spans="1:27" ht="18" customHeight="1" x14ac:dyDescent="0.25">
      <c r="A17" s="510"/>
      <c r="B17" s="510"/>
      <c r="C17" s="510"/>
      <c r="D17" s="510"/>
      <c r="E17" s="510"/>
      <c r="F17" s="510"/>
      <c r="G17" s="753"/>
      <c r="H17" s="753"/>
      <c r="I17" s="510"/>
      <c r="J17" s="510"/>
      <c r="K17" s="510"/>
      <c r="L17" s="746"/>
      <c r="M17" s="751"/>
      <c r="N17" s="517"/>
      <c r="O17" s="517"/>
      <c r="P17" s="517"/>
      <c r="Q17" s="744"/>
      <c r="R17" s="222" t="s">
        <v>304</v>
      </c>
      <c r="S17" s="223" t="s">
        <v>53</v>
      </c>
      <c r="T17" s="224">
        <v>0.2</v>
      </c>
      <c r="U17" s="225">
        <v>45474</v>
      </c>
      <c r="V17" s="226">
        <v>45565</v>
      </c>
      <c r="W17" s="75"/>
      <c r="X17" s="227"/>
      <c r="Y17" s="228"/>
      <c r="Z17" s="228"/>
      <c r="AA17" s="229"/>
    </row>
    <row r="18" spans="1:27" ht="18" customHeight="1" x14ac:dyDescent="0.25">
      <c r="A18" s="510"/>
      <c r="B18" s="510"/>
      <c r="C18" s="510"/>
      <c r="D18" s="510"/>
      <c r="E18" s="510"/>
      <c r="F18" s="510"/>
      <c r="G18" s="753"/>
      <c r="H18" s="753"/>
      <c r="I18" s="510"/>
      <c r="J18" s="510"/>
      <c r="K18" s="510"/>
      <c r="L18" s="746"/>
      <c r="M18" s="751"/>
      <c r="N18" s="517"/>
      <c r="O18" s="517"/>
      <c r="P18" s="517"/>
      <c r="Q18" s="744"/>
      <c r="R18" s="222" t="s">
        <v>305</v>
      </c>
      <c r="S18" s="223" t="s">
        <v>53</v>
      </c>
      <c r="T18" s="224">
        <v>0.1</v>
      </c>
      <c r="U18" s="225">
        <v>45474</v>
      </c>
      <c r="V18" s="226">
        <v>45565</v>
      </c>
      <c r="W18" s="75"/>
      <c r="X18" s="227"/>
      <c r="Y18" s="228"/>
      <c r="Z18" s="228"/>
      <c r="AA18" s="229"/>
    </row>
    <row r="19" spans="1:27" ht="18" customHeight="1" thickBot="1" x14ac:dyDescent="0.3">
      <c r="A19" s="510"/>
      <c r="B19" s="510"/>
      <c r="C19" s="510"/>
      <c r="D19" s="510"/>
      <c r="E19" s="510"/>
      <c r="F19" s="510"/>
      <c r="G19" s="753"/>
      <c r="H19" s="753"/>
      <c r="I19" s="510"/>
      <c r="J19" s="510"/>
      <c r="K19" s="510"/>
      <c r="L19" s="746"/>
      <c r="M19" s="751"/>
      <c r="N19" s="517"/>
      <c r="O19" s="517"/>
      <c r="P19" s="517"/>
      <c r="Q19" s="744"/>
      <c r="R19" s="222" t="s">
        <v>306</v>
      </c>
      <c r="S19" s="231" t="s">
        <v>53</v>
      </c>
      <c r="T19" s="224">
        <v>0.15</v>
      </c>
      <c r="U19" s="232">
        <v>45474</v>
      </c>
      <c r="V19" s="233">
        <v>45565</v>
      </c>
      <c r="W19" s="75">
        <f t="shared" ref="W19:W21" si="2">V19-U19</f>
        <v>91</v>
      </c>
      <c r="X19" s="227"/>
      <c r="Y19" s="228">
        <f t="shared" ref="Y19:Y21" si="3">IF(X19="ejecutado",1,0)</f>
        <v>0</v>
      </c>
      <c r="Z19" s="228"/>
      <c r="AA19" s="229"/>
    </row>
    <row r="20" spans="1:27" ht="30.75" customHeight="1" x14ac:dyDescent="0.25">
      <c r="A20" s="510"/>
      <c r="B20" s="510" t="s">
        <v>307</v>
      </c>
      <c r="C20" s="510" t="s">
        <v>298</v>
      </c>
      <c r="D20" s="510" t="s">
        <v>39</v>
      </c>
      <c r="E20" s="510" t="str">
        <f>VLOOKUP(D20,'[6]Vinculos '!$D$3:$E$8,2,FALSE)</f>
        <v>2. Diseñar e implementar una estrategia de innovación que permita hacer más eficiente la gestión de la Unidad.</v>
      </c>
      <c r="F20" s="510" t="s">
        <v>40</v>
      </c>
      <c r="G20" s="753">
        <v>1</v>
      </c>
      <c r="H20" s="753"/>
      <c r="I20" s="510" t="s">
        <v>29</v>
      </c>
      <c r="J20" s="510" t="s">
        <v>89</v>
      </c>
      <c r="K20" s="510" t="s">
        <v>211</v>
      </c>
      <c r="L20" s="745" t="s">
        <v>309</v>
      </c>
      <c r="M20" s="516">
        <v>0.33</v>
      </c>
      <c r="N20" s="591">
        <v>45293</v>
      </c>
      <c r="O20" s="591">
        <v>45656</v>
      </c>
      <c r="P20" s="748" t="s">
        <v>300</v>
      </c>
      <c r="Q20" s="743">
        <v>0</v>
      </c>
      <c r="R20" s="234" t="s">
        <v>301</v>
      </c>
      <c r="S20" s="214" t="s">
        <v>53</v>
      </c>
      <c r="T20" s="215">
        <v>0.2</v>
      </c>
      <c r="U20" s="216">
        <v>45474</v>
      </c>
      <c r="V20" s="217">
        <v>45565</v>
      </c>
      <c r="W20" s="218">
        <f t="shared" si="2"/>
        <v>91</v>
      </c>
      <c r="X20" s="219"/>
      <c r="Y20" s="220">
        <f t="shared" si="3"/>
        <v>0</v>
      </c>
      <c r="Z20" s="220"/>
      <c r="AA20" s="221"/>
    </row>
    <row r="21" spans="1:27" ht="18" customHeight="1" x14ac:dyDescent="0.25">
      <c r="A21" s="510"/>
      <c r="B21" s="510"/>
      <c r="C21" s="510"/>
      <c r="D21" s="510"/>
      <c r="E21" s="510"/>
      <c r="F21" s="510"/>
      <c r="G21" s="753"/>
      <c r="H21" s="753"/>
      <c r="I21" s="510"/>
      <c r="J21" s="510"/>
      <c r="K21" s="510"/>
      <c r="L21" s="746"/>
      <c r="M21" s="517"/>
      <c r="N21" s="517"/>
      <c r="O21" s="517"/>
      <c r="P21" s="517"/>
      <c r="Q21" s="744"/>
      <c r="R21" s="235" t="s">
        <v>302</v>
      </c>
      <c r="S21" s="223" t="s">
        <v>53</v>
      </c>
      <c r="T21" s="224">
        <v>0.15</v>
      </c>
      <c r="U21" s="225">
        <v>45566</v>
      </c>
      <c r="V21" s="226">
        <v>45656</v>
      </c>
      <c r="W21" s="75">
        <f t="shared" si="2"/>
        <v>90</v>
      </c>
      <c r="X21" s="227"/>
      <c r="Y21" s="228">
        <f t="shared" si="3"/>
        <v>0</v>
      </c>
      <c r="Z21" s="228"/>
      <c r="AA21" s="229"/>
    </row>
    <row r="22" spans="1:27" ht="18" customHeight="1" x14ac:dyDescent="0.25">
      <c r="A22" s="510"/>
      <c r="B22" s="510"/>
      <c r="C22" s="510"/>
      <c r="D22" s="510"/>
      <c r="E22" s="510"/>
      <c r="F22" s="510"/>
      <c r="G22" s="753"/>
      <c r="H22" s="753"/>
      <c r="I22" s="510"/>
      <c r="J22" s="510"/>
      <c r="K22" s="510"/>
      <c r="L22" s="746"/>
      <c r="M22" s="517"/>
      <c r="N22" s="517"/>
      <c r="O22" s="517"/>
      <c r="P22" s="517"/>
      <c r="Q22" s="744"/>
      <c r="R22" s="236" t="s">
        <v>303</v>
      </c>
      <c r="S22" s="223" t="s">
        <v>53</v>
      </c>
      <c r="T22" s="224">
        <v>0.2</v>
      </c>
      <c r="U22" s="225">
        <v>45566</v>
      </c>
      <c r="V22" s="226">
        <v>45656</v>
      </c>
      <c r="W22" s="75"/>
      <c r="X22" s="227"/>
      <c r="Y22" s="228"/>
      <c r="Z22" s="228"/>
      <c r="AA22" s="229"/>
    </row>
    <row r="23" spans="1:27" ht="18" customHeight="1" x14ac:dyDescent="0.25">
      <c r="A23" s="510"/>
      <c r="B23" s="510"/>
      <c r="C23" s="510"/>
      <c r="D23" s="510"/>
      <c r="E23" s="510"/>
      <c r="F23" s="510"/>
      <c r="G23" s="753"/>
      <c r="H23" s="753"/>
      <c r="I23" s="510"/>
      <c r="J23" s="510"/>
      <c r="K23" s="510"/>
      <c r="L23" s="746"/>
      <c r="M23" s="517"/>
      <c r="N23" s="517"/>
      <c r="O23" s="517"/>
      <c r="P23" s="517"/>
      <c r="Q23" s="744"/>
      <c r="R23" s="235" t="s">
        <v>304</v>
      </c>
      <c r="S23" s="223" t="s">
        <v>53</v>
      </c>
      <c r="T23" s="224">
        <v>0.2</v>
      </c>
      <c r="U23" s="225">
        <v>45566</v>
      </c>
      <c r="V23" s="226">
        <v>45656</v>
      </c>
      <c r="W23" s="75"/>
      <c r="X23" s="227"/>
      <c r="Y23" s="228"/>
      <c r="Z23" s="228"/>
      <c r="AA23" s="229"/>
    </row>
    <row r="24" spans="1:27" ht="18" customHeight="1" x14ac:dyDescent="0.25">
      <c r="A24" s="510"/>
      <c r="B24" s="510"/>
      <c r="C24" s="510"/>
      <c r="D24" s="510"/>
      <c r="E24" s="510"/>
      <c r="F24" s="510"/>
      <c r="G24" s="753"/>
      <c r="H24" s="753"/>
      <c r="I24" s="510"/>
      <c r="J24" s="510"/>
      <c r="K24" s="510"/>
      <c r="L24" s="746"/>
      <c r="M24" s="517"/>
      <c r="N24" s="517"/>
      <c r="O24" s="517"/>
      <c r="P24" s="517"/>
      <c r="Q24" s="744"/>
      <c r="R24" s="235" t="s">
        <v>305</v>
      </c>
      <c r="S24" s="223" t="s">
        <v>53</v>
      </c>
      <c r="T24" s="224">
        <v>0.1</v>
      </c>
      <c r="U24" s="225">
        <v>45566</v>
      </c>
      <c r="V24" s="226">
        <v>45656</v>
      </c>
      <c r="W24" s="75"/>
      <c r="X24" s="227"/>
      <c r="Y24" s="228"/>
      <c r="Z24" s="228"/>
      <c r="AA24" s="229"/>
    </row>
    <row r="25" spans="1:27" ht="18" customHeight="1" thickBot="1" x14ac:dyDescent="0.3">
      <c r="A25" s="511"/>
      <c r="B25" s="511"/>
      <c r="C25" s="511"/>
      <c r="D25" s="511"/>
      <c r="E25" s="511"/>
      <c r="F25" s="511"/>
      <c r="G25" s="754"/>
      <c r="H25" s="754"/>
      <c r="I25" s="511"/>
      <c r="J25" s="511"/>
      <c r="K25" s="511"/>
      <c r="L25" s="747"/>
      <c r="M25" s="539"/>
      <c r="N25" s="539"/>
      <c r="O25" s="539"/>
      <c r="P25" s="539"/>
      <c r="Q25" s="749"/>
      <c r="R25" s="237" t="s">
        <v>306</v>
      </c>
      <c r="S25" s="231" t="s">
        <v>53</v>
      </c>
      <c r="T25" s="238">
        <v>0.15</v>
      </c>
      <c r="U25" s="232">
        <v>45566</v>
      </c>
      <c r="V25" s="233">
        <v>45656</v>
      </c>
      <c r="W25" s="239">
        <f t="shared" ref="W25" si="4">V25-U25</f>
        <v>90</v>
      </c>
      <c r="X25" s="240"/>
      <c r="Y25" s="241">
        <f t="shared" ref="Y25" si="5">IF(X25="ejecutado",1,0)</f>
        <v>0</v>
      </c>
      <c r="Z25" s="241"/>
      <c r="AA25" s="242"/>
    </row>
    <row r="26" spans="1:27" ht="15.75" hidden="1" customHeight="1" x14ac:dyDescent="0.25">
      <c r="A26" s="739"/>
      <c r="B26" s="602"/>
      <c r="C26" s="532"/>
      <c r="D26" s="532"/>
      <c r="E26" s="577"/>
      <c r="F26" s="593"/>
      <c r="G26" s="740"/>
      <c r="H26" s="741"/>
      <c r="I26" s="513"/>
      <c r="J26" s="510"/>
      <c r="K26" s="532"/>
      <c r="L26" s="485"/>
      <c r="M26" s="740"/>
      <c r="N26" s="491"/>
      <c r="O26" s="491"/>
      <c r="P26" s="485"/>
      <c r="Q26" s="742"/>
      <c r="R26" s="24"/>
      <c r="S26" s="25"/>
      <c r="T26" s="26"/>
      <c r="U26" s="27"/>
      <c r="V26" s="28"/>
      <c r="W26" s="18"/>
      <c r="X26" s="68"/>
      <c r="Y26" s="25"/>
      <c r="Z26" s="25"/>
      <c r="AA26" s="69"/>
    </row>
    <row r="27" spans="1:27" ht="15.75" hidden="1" customHeight="1" x14ac:dyDescent="0.25">
      <c r="A27" s="599"/>
      <c r="B27" s="602"/>
      <c r="C27" s="532"/>
      <c r="D27" s="532"/>
      <c r="E27" s="577"/>
      <c r="F27" s="571"/>
      <c r="G27" s="517"/>
      <c r="H27" s="589"/>
      <c r="I27" s="513"/>
      <c r="J27" s="510"/>
      <c r="K27" s="532"/>
      <c r="L27" s="486"/>
      <c r="M27" s="517"/>
      <c r="N27" s="517"/>
      <c r="O27" s="517"/>
      <c r="P27" s="486"/>
      <c r="Q27" s="590"/>
      <c r="R27" s="29"/>
      <c r="S27" s="20"/>
      <c r="T27" s="30"/>
      <c r="U27" s="31"/>
      <c r="V27" s="32"/>
      <c r="W27" s="18"/>
      <c r="X27" s="19"/>
      <c r="Y27" s="20"/>
      <c r="Z27" s="20"/>
      <c r="AA27" s="21"/>
    </row>
    <row r="28" spans="1:27" ht="15.75" hidden="1" customHeight="1" x14ac:dyDescent="0.25">
      <c r="A28" s="599"/>
      <c r="B28" s="602"/>
      <c r="C28" s="532"/>
      <c r="D28" s="532"/>
      <c r="E28" s="577"/>
      <c r="F28" s="571"/>
      <c r="G28" s="517"/>
      <c r="H28" s="589"/>
      <c r="I28" s="513"/>
      <c r="J28" s="510"/>
      <c r="K28" s="532"/>
      <c r="L28" s="486"/>
      <c r="M28" s="517"/>
      <c r="N28" s="517"/>
      <c r="O28" s="517"/>
      <c r="P28" s="486"/>
      <c r="Q28" s="590"/>
      <c r="R28" s="29"/>
      <c r="S28" s="20"/>
      <c r="T28" s="30"/>
      <c r="U28" s="31"/>
      <c r="V28" s="32"/>
      <c r="W28" s="18"/>
      <c r="X28" s="19"/>
      <c r="Y28" s="20"/>
      <c r="Z28" s="20"/>
      <c r="AA28" s="21"/>
    </row>
    <row r="29" spans="1:27" ht="15.75" hidden="1" customHeight="1" x14ac:dyDescent="0.25">
      <c r="A29" s="599"/>
      <c r="B29" s="602"/>
      <c r="C29" s="532"/>
      <c r="D29" s="532"/>
      <c r="E29" s="577"/>
      <c r="F29" s="571"/>
      <c r="G29" s="517"/>
      <c r="H29" s="589"/>
      <c r="I29" s="513"/>
      <c r="J29" s="510"/>
      <c r="K29" s="532"/>
      <c r="L29" s="486"/>
      <c r="M29" s="517"/>
      <c r="N29" s="517"/>
      <c r="O29" s="517"/>
      <c r="P29" s="486"/>
      <c r="Q29" s="590"/>
      <c r="R29" s="29"/>
      <c r="S29" s="20"/>
      <c r="T29" s="30"/>
      <c r="U29" s="31"/>
      <c r="V29" s="32"/>
      <c r="W29" s="18"/>
      <c r="X29" s="19"/>
      <c r="Y29" s="20"/>
      <c r="Z29" s="20"/>
      <c r="AA29" s="21"/>
    </row>
    <row r="30" spans="1:27" ht="15.75" hidden="1" customHeight="1" x14ac:dyDescent="0.25">
      <c r="A30" s="599"/>
      <c r="B30" s="602"/>
      <c r="C30" s="532"/>
      <c r="D30" s="532"/>
      <c r="E30" s="577"/>
      <c r="F30" s="571"/>
      <c r="G30" s="517"/>
      <c r="H30" s="589"/>
      <c r="I30" s="513"/>
      <c r="J30" s="593"/>
      <c r="K30" s="485"/>
      <c r="L30" s="486"/>
      <c r="M30" s="517"/>
      <c r="N30" s="517"/>
      <c r="O30" s="517"/>
      <c r="P30" s="486"/>
      <c r="Q30" s="590"/>
      <c r="R30" s="33"/>
      <c r="S30" s="20"/>
      <c r="T30" s="30"/>
      <c r="U30" s="31"/>
      <c r="V30" s="32"/>
      <c r="W30" s="18"/>
      <c r="X30" s="19"/>
      <c r="Y30" s="20"/>
      <c r="Z30" s="20"/>
      <c r="AA30" s="21"/>
    </row>
    <row r="31" spans="1:27" ht="15.75" hidden="1" customHeight="1" x14ac:dyDescent="0.25">
      <c r="A31" s="599"/>
      <c r="B31" s="602"/>
      <c r="C31" s="532"/>
      <c r="D31" s="532"/>
      <c r="E31" s="577"/>
      <c r="F31" s="571"/>
      <c r="G31" s="517"/>
      <c r="H31" s="589"/>
      <c r="I31" s="513"/>
      <c r="J31" s="509"/>
      <c r="K31" s="487"/>
      <c r="L31" s="486"/>
      <c r="M31" s="594"/>
      <c r="N31" s="589"/>
      <c r="O31" s="589"/>
      <c r="P31" s="589"/>
      <c r="Q31" s="590"/>
      <c r="R31" s="29"/>
      <c r="S31" s="20"/>
      <c r="T31" s="20"/>
      <c r="U31" s="20"/>
      <c r="V31" s="21"/>
      <c r="W31" s="18"/>
      <c r="X31" s="19"/>
      <c r="Y31" s="20"/>
      <c r="Z31" s="20"/>
      <c r="AA31" s="21"/>
    </row>
    <row r="32" spans="1:27" ht="15.75" hidden="1" customHeight="1" x14ac:dyDescent="0.25">
      <c r="A32" s="599"/>
      <c r="B32" s="602"/>
      <c r="C32" s="532"/>
      <c r="D32" s="532"/>
      <c r="E32" s="577"/>
      <c r="F32" s="571"/>
      <c r="G32" s="517"/>
      <c r="H32" s="589"/>
      <c r="I32" s="513"/>
      <c r="J32" s="510"/>
      <c r="K32" s="532"/>
      <c r="L32" s="486"/>
      <c r="M32" s="594"/>
      <c r="N32" s="589"/>
      <c r="O32" s="589"/>
      <c r="P32" s="589"/>
      <c r="Q32" s="590"/>
      <c r="R32" s="29"/>
      <c r="S32" s="20"/>
      <c r="T32" s="20"/>
      <c r="U32" s="20"/>
      <c r="V32" s="21"/>
      <c r="W32" s="18"/>
      <c r="X32" s="19"/>
      <c r="Y32" s="20"/>
      <c r="Z32" s="20"/>
      <c r="AA32" s="21"/>
    </row>
    <row r="33" spans="1:27" ht="15.75" hidden="1" customHeight="1" x14ac:dyDescent="0.25">
      <c r="A33" s="599"/>
      <c r="B33" s="602"/>
      <c r="C33" s="532"/>
      <c r="D33" s="532"/>
      <c r="E33" s="577"/>
      <c r="F33" s="571"/>
      <c r="G33" s="517"/>
      <c r="H33" s="589"/>
      <c r="I33" s="513"/>
      <c r="J33" s="510"/>
      <c r="K33" s="532"/>
      <c r="L33" s="486"/>
      <c r="M33" s="517"/>
      <c r="N33" s="589"/>
      <c r="O33" s="589"/>
      <c r="P33" s="589"/>
      <c r="Q33" s="590"/>
      <c r="R33" s="29"/>
      <c r="S33" s="20"/>
      <c r="T33" s="20"/>
      <c r="U33" s="20"/>
      <c r="V33" s="21"/>
      <c r="W33" s="18"/>
      <c r="X33" s="19"/>
      <c r="Y33" s="20"/>
      <c r="Z33" s="20"/>
      <c r="AA33" s="21"/>
    </row>
    <row r="34" spans="1:27" ht="15.75" hidden="1" customHeight="1" x14ac:dyDescent="0.25">
      <c r="A34" s="599"/>
      <c r="B34" s="602"/>
      <c r="C34" s="532"/>
      <c r="D34" s="532"/>
      <c r="E34" s="577"/>
      <c r="F34" s="571"/>
      <c r="G34" s="517"/>
      <c r="H34" s="589"/>
      <c r="I34" s="513"/>
      <c r="J34" s="510"/>
      <c r="K34" s="532"/>
      <c r="L34" s="486"/>
      <c r="M34" s="517"/>
      <c r="N34" s="589"/>
      <c r="O34" s="589"/>
      <c r="P34" s="589"/>
      <c r="Q34" s="590"/>
      <c r="R34" s="33"/>
      <c r="S34" s="20"/>
      <c r="T34" s="20"/>
      <c r="U34" s="20"/>
      <c r="V34" s="21"/>
      <c r="W34" s="18"/>
      <c r="X34" s="19"/>
      <c r="Y34" s="20"/>
      <c r="Z34" s="20"/>
      <c r="AA34" s="21"/>
    </row>
    <row r="35" spans="1:27" ht="15.75" hidden="1" customHeight="1" x14ac:dyDescent="0.25">
      <c r="A35" s="599"/>
      <c r="B35" s="602"/>
      <c r="C35" s="532"/>
      <c r="D35" s="532"/>
      <c r="E35" s="577"/>
      <c r="F35" s="571"/>
      <c r="G35" s="517"/>
      <c r="H35" s="589"/>
      <c r="I35" s="513"/>
      <c r="J35" s="510"/>
      <c r="K35" s="532"/>
      <c r="L35" s="486"/>
      <c r="M35" s="517"/>
      <c r="N35" s="589"/>
      <c r="O35" s="589"/>
      <c r="P35" s="589"/>
      <c r="Q35" s="590"/>
      <c r="R35" s="33"/>
      <c r="S35" s="20"/>
      <c r="T35" s="20"/>
      <c r="U35" s="20"/>
      <c r="V35" s="21"/>
      <c r="W35" s="18"/>
      <c r="X35" s="19"/>
      <c r="Y35" s="20"/>
      <c r="Z35" s="20"/>
      <c r="AA35" s="21"/>
    </row>
    <row r="36" spans="1:27" ht="15.75" hidden="1" customHeight="1" x14ac:dyDescent="0.25">
      <c r="A36" s="599"/>
      <c r="B36" s="602"/>
      <c r="C36" s="532"/>
      <c r="D36" s="532"/>
      <c r="E36" s="577"/>
      <c r="F36" s="571"/>
      <c r="G36" s="517"/>
      <c r="H36" s="589"/>
      <c r="I36" s="513"/>
      <c r="J36" s="510"/>
      <c r="K36" s="532"/>
      <c r="L36" s="486"/>
      <c r="M36" s="517"/>
      <c r="N36" s="589"/>
      <c r="O36" s="589"/>
      <c r="P36" s="589"/>
      <c r="Q36" s="590"/>
      <c r="R36" s="33"/>
      <c r="S36" s="20"/>
      <c r="T36" s="20"/>
      <c r="U36" s="20"/>
      <c r="V36" s="21"/>
      <c r="W36" s="18"/>
      <c r="X36" s="19"/>
      <c r="Y36" s="20"/>
      <c r="Z36" s="20"/>
      <c r="AA36" s="21"/>
    </row>
    <row r="37" spans="1:27" ht="15.75" hidden="1" customHeight="1" x14ac:dyDescent="0.25">
      <c r="A37" s="599"/>
      <c r="B37" s="602"/>
      <c r="C37" s="532"/>
      <c r="D37" s="532"/>
      <c r="E37" s="577"/>
      <c r="F37" s="571"/>
      <c r="G37" s="517"/>
      <c r="H37" s="589"/>
      <c r="I37" s="513"/>
      <c r="J37" s="510"/>
      <c r="K37" s="532"/>
      <c r="L37" s="486"/>
      <c r="M37" s="517"/>
      <c r="N37" s="589"/>
      <c r="O37" s="589"/>
      <c r="P37" s="589"/>
      <c r="Q37" s="590"/>
      <c r="R37" s="33"/>
      <c r="S37" s="20"/>
      <c r="T37" s="20"/>
      <c r="U37" s="20"/>
      <c r="V37" s="21"/>
      <c r="W37" s="18"/>
      <c r="X37" s="19"/>
      <c r="Y37" s="20"/>
      <c r="Z37" s="20"/>
      <c r="AA37" s="21"/>
    </row>
    <row r="38" spans="1:27" ht="15.75" hidden="1" customHeight="1" x14ac:dyDescent="0.25">
      <c r="A38" s="599"/>
      <c r="B38" s="602"/>
      <c r="C38" s="532"/>
      <c r="D38" s="532"/>
      <c r="E38" s="577"/>
      <c r="F38" s="571"/>
      <c r="G38" s="517"/>
      <c r="H38" s="589"/>
      <c r="I38" s="513"/>
      <c r="J38" s="510"/>
      <c r="K38" s="532"/>
      <c r="L38" s="486"/>
      <c r="M38" s="517"/>
      <c r="N38" s="589"/>
      <c r="O38" s="589"/>
      <c r="P38" s="589"/>
      <c r="Q38" s="590"/>
      <c r="R38" s="33"/>
      <c r="S38" s="20"/>
      <c r="T38" s="20"/>
      <c r="U38" s="20"/>
      <c r="V38" s="21"/>
      <c r="W38" s="18"/>
      <c r="X38" s="19"/>
      <c r="Y38" s="20"/>
      <c r="Z38" s="20"/>
      <c r="AA38" s="21"/>
    </row>
    <row r="39" spans="1:27" ht="15.75" hidden="1" customHeight="1" x14ac:dyDescent="0.25">
      <c r="A39" s="600"/>
      <c r="B39" s="603"/>
      <c r="C39" s="533"/>
      <c r="D39" s="533"/>
      <c r="E39" s="578"/>
      <c r="F39" s="572"/>
      <c r="G39" s="539"/>
      <c r="H39" s="596"/>
      <c r="I39" s="514"/>
      <c r="J39" s="593"/>
      <c r="K39" s="485"/>
      <c r="L39" s="486"/>
      <c r="M39" s="517"/>
      <c r="N39" s="589"/>
      <c r="O39" s="589"/>
      <c r="P39" s="589"/>
      <c r="Q39" s="590"/>
      <c r="R39" s="33"/>
      <c r="S39" s="20"/>
      <c r="T39" s="20"/>
      <c r="U39" s="20"/>
      <c r="V39" s="21"/>
      <c r="W39" s="18"/>
      <c r="X39" s="19"/>
      <c r="Y39" s="20"/>
      <c r="Z39" s="20"/>
      <c r="AA39" s="21"/>
    </row>
    <row r="40" spans="1:27" ht="15.75" hidden="1" customHeight="1" x14ac:dyDescent="0.25">
      <c r="A40" s="598"/>
      <c r="B40" s="601"/>
      <c r="C40" s="543"/>
      <c r="D40" s="543"/>
      <c r="E40" s="576"/>
      <c r="F40" s="570"/>
      <c r="G40" s="516"/>
      <c r="H40" s="595"/>
      <c r="I40" s="597"/>
      <c r="J40" s="515"/>
      <c r="K40" s="543"/>
      <c r="L40" s="494"/>
      <c r="M40" s="516"/>
      <c r="N40" s="591"/>
      <c r="O40" s="591"/>
      <c r="P40" s="494"/>
      <c r="Q40" s="592"/>
      <c r="R40" s="70"/>
      <c r="S40" s="14"/>
      <c r="T40" s="71"/>
      <c r="U40" s="72"/>
      <c r="V40" s="73"/>
      <c r="W40" s="12"/>
      <c r="X40" s="13"/>
      <c r="Y40" s="14"/>
      <c r="Z40" s="14"/>
      <c r="AA40" s="15"/>
    </row>
    <row r="41" spans="1:27" ht="15.75" hidden="1" customHeight="1" x14ac:dyDescent="0.25">
      <c r="A41" s="599"/>
      <c r="B41" s="602"/>
      <c r="C41" s="532"/>
      <c r="D41" s="532"/>
      <c r="E41" s="577"/>
      <c r="F41" s="571"/>
      <c r="G41" s="517"/>
      <c r="H41" s="589"/>
      <c r="I41" s="513"/>
      <c r="J41" s="510"/>
      <c r="K41" s="532"/>
      <c r="L41" s="486"/>
      <c r="M41" s="517"/>
      <c r="N41" s="517"/>
      <c r="O41" s="517"/>
      <c r="P41" s="486"/>
      <c r="Q41" s="590"/>
      <c r="R41" s="29"/>
      <c r="S41" s="20"/>
      <c r="T41" s="30"/>
      <c r="U41" s="31"/>
      <c r="V41" s="32"/>
      <c r="W41" s="18"/>
      <c r="X41" s="19"/>
      <c r="Y41" s="20"/>
      <c r="Z41" s="20"/>
      <c r="AA41" s="21"/>
    </row>
    <row r="42" spans="1:27" ht="15.75" hidden="1" customHeight="1" x14ac:dyDescent="0.25">
      <c r="A42" s="599"/>
      <c r="B42" s="602"/>
      <c r="C42" s="532"/>
      <c r="D42" s="532"/>
      <c r="E42" s="577"/>
      <c r="F42" s="571"/>
      <c r="G42" s="517"/>
      <c r="H42" s="589"/>
      <c r="I42" s="513"/>
      <c r="J42" s="510"/>
      <c r="K42" s="532"/>
      <c r="L42" s="486"/>
      <c r="M42" s="517"/>
      <c r="N42" s="517"/>
      <c r="O42" s="517"/>
      <c r="P42" s="486"/>
      <c r="Q42" s="590"/>
      <c r="R42" s="29"/>
      <c r="S42" s="20"/>
      <c r="T42" s="30"/>
      <c r="U42" s="31"/>
      <c r="V42" s="32"/>
      <c r="W42" s="18"/>
      <c r="X42" s="19"/>
      <c r="Y42" s="20"/>
      <c r="Z42" s="20"/>
      <c r="AA42" s="21"/>
    </row>
    <row r="43" spans="1:27" ht="15.75" hidden="1" customHeight="1" x14ac:dyDescent="0.25">
      <c r="A43" s="599"/>
      <c r="B43" s="602"/>
      <c r="C43" s="532"/>
      <c r="D43" s="532"/>
      <c r="E43" s="577"/>
      <c r="F43" s="571"/>
      <c r="G43" s="517"/>
      <c r="H43" s="589"/>
      <c r="I43" s="513"/>
      <c r="J43" s="510"/>
      <c r="K43" s="532"/>
      <c r="L43" s="486"/>
      <c r="M43" s="517"/>
      <c r="N43" s="517"/>
      <c r="O43" s="517"/>
      <c r="P43" s="486"/>
      <c r="Q43" s="590"/>
      <c r="R43" s="29"/>
      <c r="S43" s="20"/>
      <c r="T43" s="30"/>
      <c r="U43" s="31"/>
      <c r="V43" s="32"/>
      <c r="W43" s="18"/>
      <c r="X43" s="19"/>
      <c r="Y43" s="20"/>
      <c r="Z43" s="20"/>
      <c r="AA43" s="21"/>
    </row>
    <row r="44" spans="1:27" ht="15.75" hidden="1" customHeight="1" x14ac:dyDescent="0.25">
      <c r="A44" s="599"/>
      <c r="B44" s="602"/>
      <c r="C44" s="532"/>
      <c r="D44" s="532"/>
      <c r="E44" s="577"/>
      <c r="F44" s="571"/>
      <c r="G44" s="517"/>
      <c r="H44" s="589"/>
      <c r="I44" s="513"/>
      <c r="J44" s="593"/>
      <c r="K44" s="485"/>
      <c r="L44" s="486"/>
      <c r="M44" s="517"/>
      <c r="N44" s="517"/>
      <c r="O44" s="517"/>
      <c r="P44" s="486"/>
      <c r="Q44" s="590"/>
      <c r="R44" s="33"/>
      <c r="S44" s="20"/>
      <c r="T44" s="30"/>
      <c r="U44" s="31"/>
      <c r="V44" s="32"/>
      <c r="W44" s="18"/>
      <c r="X44" s="19"/>
      <c r="Y44" s="20"/>
      <c r="Z44" s="20"/>
      <c r="AA44" s="21"/>
    </row>
    <row r="45" spans="1:27" ht="15.75" hidden="1" customHeight="1" x14ac:dyDescent="0.25">
      <c r="A45" s="599"/>
      <c r="B45" s="602"/>
      <c r="C45" s="532"/>
      <c r="D45" s="532"/>
      <c r="E45" s="577"/>
      <c r="F45" s="571"/>
      <c r="G45" s="517"/>
      <c r="H45" s="589"/>
      <c r="I45" s="513"/>
      <c r="J45" s="509"/>
      <c r="K45" s="487"/>
      <c r="L45" s="486"/>
      <c r="M45" s="594"/>
      <c r="N45" s="589"/>
      <c r="O45" s="589"/>
      <c r="P45" s="589"/>
      <c r="Q45" s="590"/>
      <c r="R45" s="29"/>
      <c r="S45" s="20"/>
      <c r="T45" s="20"/>
      <c r="U45" s="20"/>
      <c r="V45" s="21"/>
      <c r="W45" s="18"/>
      <c r="X45" s="19"/>
      <c r="Y45" s="20"/>
      <c r="Z45" s="20"/>
      <c r="AA45" s="21"/>
    </row>
    <row r="46" spans="1:27" ht="15.75" hidden="1" customHeight="1" x14ac:dyDescent="0.25">
      <c r="A46" s="599"/>
      <c r="B46" s="602"/>
      <c r="C46" s="532"/>
      <c r="D46" s="532"/>
      <c r="E46" s="577"/>
      <c r="F46" s="571"/>
      <c r="G46" s="517"/>
      <c r="H46" s="589"/>
      <c r="I46" s="513"/>
      <c r="J46" s="510"/>
      <c r="K46" s="532"/>
      <c r="L46" s="486"/>
      <c r="M46" s="594"/>
      <c r="N46" s="589"/>
      <c r="O46" s="589"/>
      <c r="P46" s="589"/>
      <c r="Q46" s="590"/>
      <c r="R46" s="29"/>
      <c r="S46" s="20"/>
      <c r="T46" s="20"/>
      <c r="U46" s="20"/>
      <c r="V46" s="21"/>
      <c r="W46" s="18"/>
      <c r="X46" s="19"/>
      <c r="Y46" s="20"/>
      <c r="Z46" s="20"/>
      <c r="AA46" s="21"/>
    </row>
    <row r="47" spans="1:27" ht="15.75" hidden="1" customHeight="1" x14ac:dyDescent="0.25">
      <c r="A47" s="599"/>
      <c r="B47" s="602"/>
      <c r="C47" s="532"/>
      <c r="D47" s="532"/>
      <c r="E47" s="577"/>
      <c r="F47" s="571"/>
      <c r="G47" s="517"/>
      <c r="H47" s="589"/>
      <c r="I47" s="513"/>
      <c r="J47" s="510"/>
      <c r="K47" s="532"/>
      <c r="L47" s="486"/>
      <c r="M47" s="517"/>
      <c r="N47" s="589"/>
      <c r="O47" s="589"/>
      <c r="P47" s="589"/>
      <c r="Q47" s="590"/>
      <c r="R47" s="29"/>
      <c r="S47" s="20"/>
      <c r="T47" s="20"/>
      <c r="U47" s="20"/>
      <c r="V47" s="21"/>
      <c r="W47" s="18"/>
      <c r="X47" s="19"/>
      <c r="Y47" s="20"/>
      <c r="Z47" s="20"/>
      <c r="AA47" s="21"/>
    </row>
    <row r="48" spans="1:27" ht="15.75" hidden="1" customHeight="1" x14ac:dyDescent="0.25">
      <c r="A48" s="599"/>
      <c r="B48" s="602"/>
      <c r="C48" s="532"/>
      <c r="D48" s="532"/>
      <c r="E48" s="577"/>
      <c r="F48" s="571"/>
      <c r="G48" s="517"/>
      <c r="H48" s="589"/>
      <c r="I48" s="513"/>
      <c r="J48" s="510"/>
      <c r="K48" s="532"/>
      <c r="L48" s="486"/>
      <c r="M48" s="517"/>
      <c r="N48" s="589"/>
      <c r="O48" s="589"/>
      <c r="P48" s="589"/>
      <c r="Q48" s="590"/>
      <c r="R48" s="33"/>
      <c r="S48" s="20"/>
      <c r="T48" s="20"/>
      <c r="U48" s="20"/>
      <c r="V48" s="21"/>
      <c r="W48" s="18"/>
      <c r="X48" s="19"/>
      <c r="Y48" s="20"/>
      <c r="Z48" s="20"/>
      <c r="AA48" s="21"/>
    </row>
    <row r="49" spans="1:27" ht="15.75" hidden="1" customHeight="1" x14ac:dyDescent="0.25">
      <c r="A49" s="599"/>
      <c r="B49" s="602"/>
      <c r="C49" s="532"/>
      <c r="D49" s="532"/>
      <c r="E49" s="577"/>
      <c r="F49" s="571"/>
      <c r="G49" s="517"/>
      <c r="H49" s="589"/>
      <c r="I49" s="513"/>
      <c r="J49" s="510"/>
      <c r="K49" s="532"/>
      <c r="L49" s="486"/>
      <c r="M49" s="517"/>
      <c r="N49" s="589"/>
      <c r="O49" s="589"/>
      <c r="P49" s="589"/>
      <c r="Q49" s="590"/>
      <c r="R49" s="33"/>
      <c r="S49" s="20"/>
      <c r="T49" s="20"/>
      <c r="U49" s="20"/>
      <c r="V49" s="21"/>
      <c r="W49" s="18"/>
      <c r="X49" s="19"/>
      <c r="Y49" s="20"/>
      <c r="Z49" s="20"/>
      <c r="AA49" s="21"/>
    </row>
    <row r="50" spans="1:27" ht="15.75" hidden="1" customHeight="1" x14ac:dyDescent="0.25">
      <c r="A50" s="599"/>
      <c r="B50" s="602"/>
      <c r="C50" s="532"/>
      <c r="D50" s="532"/>
      <c r="E50" s="577"/>
      <c r="F50" s="571"/>
      <c r="G50" s="517"/>
      <c r="H50" s="589"/>
      <c r="I50" s="513"/>
      <c r="J50" s="510"/>
      <c r="K50" s="532"/>
      <c r="L50" s="486"/>
      <c r="M50" s="517"/>
      <c r="N50" s="589"/>
      <c r="O50" s="589"/>
      <c r="P50" s="589"/>
      <c r="Q50" s="590"/>
      <c r="R50" s="33"/>
      <c r="S50" s="20"/>
      <c r="T50" s="20"/>
      <c r="U50" s="20"/>
      <c r="V50" s="21"/>
      <c r="W50" s="18"/>
      <c r="X50" s="19"/>
      <c r="Y50" s="20"/>
      <c r="Z50" s="20"/>
      <c r="AA50" s="21"/>
    </row>
    <row r="51" spans="1:27" ht="15.75" hidden="1" customHeight="1" x14ac:dyDescent="0.25">
      <c r="A51" s="599"/>
      <c r="B51" s="602"/>
      <c r="C51" s="532"/>
      <c r="D51" s="532"/>
      <c r="E51" s="577"/>
      <c r="F51" s="571"/>
      <c r="G51" s="517"/>
      <c r="H51" s="589"/>
      <c r="I51" s="513"/>
      <c r="J51" s="510"/>
      <c r="K51" s="532"/>
      <c r="L51" s="486"/>
      <c r="M51" s="517"/>
      <c r="N51" s="589"/>
      <c r="O51" s="589"/>
      <c r="P51" s="589"/>
      <c r="Q51" s="590"/>
      <c r="R51" s="33"/>
      <c r="S51" s="20"/>
      <c r="T51" s="20"/>
      <c r="U51" s="20"/>
      <c r="V51" s="21"/>
      <c r="W51" s="18"/>
      <c r="X51" s="19"/>
      <c r="Y51" s="20"/>
      <c r="Z51" s="20"/>
      <c r="AA51" s="21"/>
    </row>
    <row r="52" spans="1:27" ht="15.75" hidden="1" customHeight="1" x14ac:dyDescent="0.25">
      <c r="A52" s="599"/>
      <c r="B52" s="602"/>
      <c r="C52" s="532"/>
      <c r="D52" s="532"/>
      <c r="E52" s="577"/>
      <c r="F52" s="571"/>
      <c r="G52" s="517"/>
      <c r="H52" s="589"/>
      <c r="I52" s="513"/>
      <c r="J52" s="510"/>
      <c r="K52" s="532"/>
      <c r="L52" s="486"/>
      <c r="M52" s="517"/>
      <c r="N52" s="589"/>
      <c r="O52" s="589"/>
      <c r="P52" s="589"/>
      <c r="Q52" s="590"/>
      <c r="R52" s="33"/>
      <c r="S52" s="20"/>
      <c r="T52" s="20"/>
      <c r="U52" s="20"/>
      <c r="V52" s="21"/>
      <c r="W52" s="18"/>
      <c r="X52" s="19"/>
      <c r="Y52" s="20"/>
      <c r="Z52" s="20"/>
      <c r="AA52" s="21"/>
    </row>
    <row r="53" spans="1:27" ht="15.75" hidden="1" customHeight="1" x14ac:dyDescent="0.25">
      <c r="A53" s="600"/>
      <c r="B53" s="603"/>
      <c r="C53" s="533"/>
      <c r="D53" s="533"/>
      <c r="E53" s="578"/>
      <c r="F53" s="572"/>
      <c r="G53" s="539"/>
      <c r="H53" s="596"/>
      <c r="I53" s="514"/>
      <c r="J53" s="593"/>
      <c r="K53" s="485"/>
      <c r="L53" s="486"/>
      <c r="M53" s="517"/>
      <c r="N53" s="589"/>
      <c r="O53" s="589"/>
      <c r="P53" s="589"/>
      <c r="Q53" s="590"/>
      <c r="R53" s="33"/>
      <c r="S53" s="20"/>
      <c r="T53" s="20"/>
      <c r="U53" s="20"/>
      <c r="V53" s="21"/>
      <c r="W53" s="18"/>
      <c r="X53" s="19"/>
      <c r="Y53" s="20"/>
      <c r="Z53" s="20"/>
      <c r="AA53" s="21"/>
    </row>
    <row r="54" spans="1:27" ht="15.75" hidden="1" customHeight="1" x14ac:dyDescent="0.25">
      <c r="A54" s="598"/>
      <c r="B54" s="601"/>
      <c r="C54" s="543"/>
      <c r="D54" s="543"/>
      <c r="E54" s="576"/>
      <c r="F54" s="570"/>
      <c r="G54" s="516"/>
      <c r="H54" s="595"/>
      <c r="I54" s="597"/>
      <c r="J54" s="515"/>
      <c r="K54" s="543"/>
      <c r="L54" s="494"/>
      <c r="M54" s="516"/>
      <c r="N54" s="591"/>
      <c r="O54" s="591"/>
      <c r="P54" s="494"/>
      <c r="Q54" s="592"/>
      <c r="R54" s="70"/>
      <c r="S54" s="14"/>
      <c r="T54" s="71"/>
      <c r="U54" s="72"/>
      <c r="V54" s="73"/>
      <c r="W54" s="12"/>
      <c r="X54" s="13"/>
      <c r="Y54" s="14"/>
      <c r="Z54" s="14"/>
      <c r="AA54" s="15"/>
    </row>
    <row r="55" spans="1:27" ht="15.75" hidden="1" customHeight="1" x14ac:dyDescent="0.25">
      <c r="A55" s="599"/>
      <c r="B55" s="602"/>
      <c r="C55" s="532"/>
      <c r="D55" s="532"/>
      <c r="E55" s="577"/>
      <c r="F55" s="571"/>
      <c r="G55" s="517"/>
      <c r="H55" s="589"/>
      <c r="I55" s="513"/>
      <c r="J55" s="510"/>
      <c r="K55" s="532"/>
      <c r="L55" s="486"/>
      <c r="M55" s="517"/>
      <c r="N55" s="517"/>
      <c r="O55" s="517"/>
      <c r="P55" s="486"/>
      <c r="Q55" s="590"/>
      <c r="R55" s="29"/>
      <c r="S55" s="20"/>
      <c r="T55" s="30"/>
      <c r="U55" s="31"/>
      <c r="V55" s="32"/>
      <c r="W55" s="18"/>
      <c r="X55" s="19"/>
      <c r="Y55" s="20"/>
      <c r="Z55" s="20"/>
      <c r="AA55" s="21"/>
    </row>
    <row r="56" spans="1:27" ht="15.75" hidden="1" customHeight="1" x14ac:dyDescent="0.25">
      <c r="A56" s="599"/>
      <c r="B56" s="602"/>
      <c r="C56" s="532"/>
      <c r="D56" s="532"/>
      <c r="E56" s="577"/>
      <c r="F56" s="571"/>
      <c r="G56" s="517"/>
      <c r="H56" s="589"/>
      <c r="I56" s="513"/>
      <c r="J56" s="510"/>
      <c r="K56" s="532"/>
      <c r="L56" s="486"/>
      <c r="M56" s="517"/>
      <c r="N56" s="517"/>
      <c r="O56" s="517"/>
      <c r="P56" s="486"/>
      <c r="Q56" s="590"/>
      <c r="R56" s="29"/>
      <c r="S56" s="20"/>
      <c r="T56" s="30"/>
      <c r="U56" s="31"/>
      <c r="V56" s="32"/>
      <c r="W56" s="18"/>
      <c r="X56" s="19"/>
      <c r="Y56" s="20"/>
      <c r="Z56" s="20"/>
      <c r="AA56" s="21"/>
    </row>
    <row r="57" spans="1:27" ht="15.75" hidden="1" customHeight="1" x14ac:dyDescent="0.25">
      <c r="A57" s="599"/>
      <c r="B57" s="602"/>
      <c r="C57" s="532"/>
      <c r="D57" s="532"/>
      <c r="E57" s="577"/>
      <c r="F57" s="571"/>
      <c r="G57" s="517"/>
      <c r="H57" s="589"/>
      <c r="I57" s="513"/>
      <c r="J57" s="510"/>
      <c r="K57" s="532"/>
      <c r="L57" s="486"/>
      <c r="M57" s="517"/>
      <c r="N57" s="517"/>
      <c r="O57" s="517"/>
      <c r="P57" s="486"/>
      <c r="Q57" s="590"/>
      <c r="R57" s="29"/>
      <c r="S57" s="20"/>
      <c r="T57" s="30"/>
      <c r="U57" s="31"/>
      <c r="V57" s="32"/>
      <c r="W57" s="18"/>
      <c r="X57" s="19"/>
      <c r="Y57" s="20"/>
      <c r="Z57" s="20"/>
      <c r="AA57" s="21"/>
    </row>
    <row r="58" spans="1:27" ht="15.75" hidden="1" customHeight="1" x14ac:dyDescent="0.25">
      <c r="A58" s="599"/>
      <c r="B58" s="602"/>
      <c r="C58" s="532"/>
      <c r="D58" s="532"/>
      <c r="E58" s="577"/>
      <c r="F58" s="571"/>
      <c r="G58" s="517"/>
      <c r="H58" s="589"/>
      <c r="I58" s="513"/>
      <c r="J58" s="593"/>
      <c r="K58" s="485"/>
      <c r="L58" s="486"/>
      <c r="M58" s="517"/>
      <c r="N58" s="517"/>
      <c r="O58" s="517"/>
      <c r="P58" s="486"/>
      <c r="Q58" s="590"/>
      <c r="R58" s="33"/>
      <c r="S58" s="20"/>
      <c r="T58" s="30"/>
      <c r="U58" s="31"/>
      <c r="V58" s="32"/>
      <c r="W58" s="18"/>
      <c r="X58" s="19"/>
      <c r="Y58" s="20"/>
      <c r="Z58" s="20"/>
      <c r="AA58" s="21"/>
    </row>
    <row r="59" spans="1:27" ht="15.75" hidden="1" customHeight="1" x14ac:dyDescent="0.25">
      <c r="A59" s="599"/>
      <c r="B59" s="602"/>
      <c r="C59" s="532"/>
      <c r="D59" s="532"/>
      <c r="E59" s="577"/>
      <c r="F59" s="571"/>
      <c r="G59" s="517"/>
      <c r="H59" s="589"/>
      <c r="I59" s="513"/>
      <c r="J59" s="509"/>
      <c r="K59" s="487"/>
      <c r="L59" s="486"/>
      <c r="M59" s="594"/>
      <c r="N59" s="589"/>
      <c r="O59" s="589"/>
      <c r="P59" s="589"/>
      <c r="Q59" s="590"/>
      <c r="R59" s="29"/>
      <c r="S59" s="20"/>
      <c r="T59" s="20"/>
      <c r="U59" s="20"/>
      <c r="V59" s="21"/>
      <c r="W59" s="18"/>
      <c r="X59" s="19"/>
      <c r="Y59" s="20"/>
      <c r="Z59" s="20"/>
      <c r="AA59" s="21"/>
    </row>
    <row r="60" spans="1:27" ht="15.75" hidden="1" customHeight="1" x14ac:dyDescent="0.25">
      <c r="A60" s="599"/>
      <c r="B60" s="602"/>
      <c r="C60" s="532"/>
      <c r="D60" s="532"/>
      <c r="E60" s="577"/>
      <c r="F60" s="571"/>
      <c r="G60" s="517"/>
      <c r="H60" s="589"/>
      <c r="I60" s="513"/>
      <c r="J60" s="510"/>
      <c r="K60" s="532"/>
      <c r="L60" s="486"/>
      <c r="M60" s="594"/>
      <c r="N60" s="589"/>
      <c r="O60" s="589"/>
      <c r="P60" s="589"/>
      <c r="Q60" s="590"/>
      <c r="R60" s="29"/>
      <c r="S60" s="20"/>
      <c r="T60" s="20"/>
      <c r="U60" s="20"/>
      <c r="V60" s="21"/>
      <c r="W60" s="18"/>
      <c r="X60" s="19"/>
      <c r="Y60" s="20"/>
      <c r="Z60" s="20"/>
      <c r="AA60" s="21"/>
    </row>
    <row r="61" spans="1:27" ht="15.75" hidden="1" customHeight="1" x14ac:dyDescent="0.25">
      <c r="A61" s="599"/>
      <c r="B61" s="602"/>
      <c r="C61" s="532"/>
      <c r="D61" s="532"/>
      <c r="E61" s="577"/>
      <c r="F61" s="571"/>
      <c r="G61" s="517"/>
      <c r="H61" s="589"/>
      <c r="I61" s="513"/>
      <c r="J61" s="510"/>
      <c r="K61" s="532"/>
      <c r="L61" s="486"/>
      <c r="M61" s="517"/>
      <c r="N61" s="589"/>
      <c r="O61" s="589"/>
      <c r="P61" s="589"/>
      <c r="Q61" s="590"/>
      <c r="R61" s="29"/>
      <c r="S61" s="20"/>
      <c r="T61" s="20"/>
      <c r="U61" s="20"/>
      <c r="V61" s="21"/>
      <c r="W61" s="18"/>
      <c r="X61" s="19"/>
      <c r="Y61" s="20"/>
      <c r="Z61" s="20"/>
      <c r="AA61" s="21"/>
    </row>
    <row r="62" spans="1:27" ht="15.75" hidden="1" customHeight="1" x14ac:dyDescent="0.25">
      <c r="A62" s="599"/>
      <c r="B62" s="602"/>
      <c r="C62" s="532"/>
      <c r="D62" s="532"/>
      <c r="E62" s="577"/>
      <c r="F62" s="571"/>
      <c r="G62" s="517"/>
      <c r="H62" s="589"/>
      <c r="I62" s="513"/>
      <c r="J62" s="510"/>
      <c r="K62" s="532"/>
      <c r="L62" s="486"/>
      <c r="M62" s="517"/>
      <c r="N62" s="589"/>
      <c r="O62" s="589"/>
      <c r="P62" s="589"/>
      <c r="Q62" s="590"/>
      <c r="R62" s="33"/>
      <c r="S62" s="20"/>
      <c r="T62" s="20"/>
      <c r="U62" s="20"/>
      <c r="V62" s="21"/>
      <c r="W62" s="18"/>
      <c r="X62" s="19"/>
      <c r="Y62" s="20"/>
      <c r="Z62" s="20"/>
      <c r="AA62" s="21"/>
    </row>
    <row r="63" spans="1:27" ht="15.75" hidden="1" customHeight="1" x14ac:dyDescent="0.25">
      <c r="A63" s="599"/>
      <c r="B63" s="602"/>
      <c r="C63" s="532"/>
      <c r="D63" s="532"/>
      <c r="E63" s="577"/>
      <c r="F63" s="571"/>
      <c r="G63" s="517"/>
      <c r="H63" s="589"/>
      <c r="I63" s="513"/>
      <c r="J63" s="510"/>
      <c r="K63" s="532"/>
      <c r="L63" s="486"/>
      <c r="M63" s="517"/>
      <c r="N63" s="589"/>
      <c r="O63" s="589"/>
      <c r="P63" s="589"/>
      <c r="Q63" s="590"/>
      <c r="R63" s="33"/>
      <c r="S63" s="20"/>
      <c r="T63" s="20"/>
      <c r="U63" s="20"/>
      <c r="V63" s="21"/>
      <c r="W63" s="18"/>
      <c r="X63" s="19"/>
      <c r="Y63" s="20"/>
      <c r="Z63" s="20"/>
      <c r="AA63" s="21"/>
    </row>
    <row r="64" spans="1:27" ht="15.75" hidden="1" customHeight="1" x14ac:dyDescent="0.25">
      <c r="A64" s="599"/>
      <c r="B64" s="602"/>
      <c r="C64" s="532"/>
      <c r="D64" s="532"/>
      <c r="E64" s="577"/>
      <c r="F64" s="571"/>
      <c r="G64" s="517"/>
      <c r="H64" s="589"/>
      <c r="I64" s="513"/>
      <c r="J64" s="510"/>
      <c r="K64" s="532"/>
      <c r="L64" s="486"/>
      <c r="M64" s="517"/>
      <c r="N64" s="589"/>
      <c r="O64" s="589"/>
      <c r="P64" s="589"/>
      <c r="Q64" s="590"/>
      <c r="R64" s="33"/>
      <c r="S64" s="20"/>
      <c r="T64" s="20"/>
      <c r="U64" s="20"/>
      <c r="V64" s="21"/>
      <c r="W64" s="18"/>
      <c r="X64" s="19"/>
      <c r="Y64" s="20"/>
      <c r="Z64" s="20"/>
      <c r="AA64" s="21"/>
    </row>
    <row r="65" spans="1:27" ht="15.75" hidden="1" customHeight="1" x14ac:dyDescent="0.25">
      <c r="A65" s="599"/>
      <c r="B65" s="602"/>
      <c r="C65" s="532"/>
      <c r="D65" s="532"/>
      <c r="E65" s="577"/>
      <c r="F65" s="571"/>
      <c r="G65" s="517"/>
      <c r="H65" s="589"/>
      <c r="I65" s="513"/>
      <c r="J65" s="510"/>
      <c r="K65" s="532"/>
      <c r="L65" s="486"/>
      <c r="M65" s="517"/>
      <c r="N65" s="589"/>
      <c r="O65" s="589"/>
      <c r="P65" s="589"/>
      <c r="Q65" s="590"/>
      <c r="R65" s="33"/>
      <c r="S65" s="20"/>
      <c r="T65" s="20"/>
      <c r="U65" s="20"/>
      <c r="V65" s="21"/>
      <c r="W65" s="18"/>
      <c r="X65" s="19"/>
      <c r="Y65" s="20"/>
      <c r="Z65" s="20"/>
      <c r="AA65" s="21"/>
    </row>
    <row r="66" spans="1:27" ht="15.75" hidden="1" customHeight="1" x14ac:dyDescent="0.25">
      <c r="A66" s="599"/>
      <c r="B66" s="602"/>
      <c r="C66" s="532"/>
      <c r="D66" s="532"/>
      <c r="E66" s="577"/>
      <c r="F66" s="571"/>
      <c r="G66" s="517"/>
      <c r="H66" s="589"/>
      <c r="I66" s="513"/>
      <c r="J66" s="510"/>
      <c r="K66" s="532"/>
      <c r="L66" s="486"/>
      <c r="M66" s="517"/>
      <c r="N66" s="589"/>
      <c r="O66" s="589"/>
      <c r="P66" s="589"/>
      <c r="Q66" s="590"/>
      <c r="R66" s="33"/>
      <c r="S66" s="20"/>
      <c r="T66" s="20"/>
      <c r="U66" s="20"/>
      <c r="V66" s="21"/>
      <c r="W66" s="18"/>
      <c r="X66" s="19"/>
      <c r="Y66" s="20"/>
      <c r="Z66" s="20"/>
      <c r="AA66" s="21"/>
    </row>
    <row r="67" spans="1:27" ht="15.75" hidden="1" customHeight="1" x14ac:dyDescent="0.25">
      <c r="A67" s="600"/>
      <c r="B67" s="603"/>
      <c r="C67" s="533"/>
      <c r="D67" s="533"/>
      <c r="E67" s="578"/>
      <c r="F67" s="572"/>
      <c r="G67" s="539"/>
      <c r="H67" s="596"/>
      <c r="I67" s="514"/>
      <c r="J67" s="593"/>
      <c r="K67" s="485"/>
      <c r="L67" s="486"/>
      <c r="M67" s="517"/>
      <c r="N67" s="589"/>
      <c r="O67" s="589"/>
      <c r="P67" s="589"/>
      <c r="Q67" s="590"/>
      <c r="R67" s="33"/>
      <c r="S67" s="20"/>
      <c r="T67" s="20"/>
      <c r="U67" s="20"/>
      <c r="V67" s="21"/>
      <c r="W67" s="18"/>
      <c r="X67" s="19"/>
      <c r="Y67" s="20"/>
      <c r="Z67" s="20"/>
      <c r="AA67" s="21"/>
    </row>
    <row r="68" spans="1:27" ht="15.75" hidden="1" customHeight="1" x14ac:dyDescent="0.25">
      <c r="A68" s="598"/>
      <c r="B68" s="601"/>
      <c r="C68" s="543"/>
      <c r="D68" s="543"/>
      <c r="E68" s="576"/>
      <c r="F68" s="570"/>
      <c r="G68" s="516"/>
      <c r="H68" s="595"/>
      <c r="I68" s="597"/>
      <c r="J68" s="515"/>
      <c r="K68" s="543"/>
      <c r="L68" s="494"/>
      <c r="M68" s="516"/>
      <c r="N68" s="591"/>
      <c r="O68" s="591"/>
      <c r="P68" s="494"/>
      <c r="Q68" s="592"/>
      <c r="R68" s="70"/>
      <c r="S68" s="14"/>
      <c r="T68" s="71"/>
      <c r="U68" s="72"/>
      <c r="V68" s="73"/>
      <c r="W68" s="12"/>
      <c r="X68" s="13"/>
      <c r="Y68" s="14"/>
      <c r="Z68" s="14"/>
      <c r="AA68" s="15"/>
    </row>
    <row r="69" spans="1:27" ht="15.75" hidden="1" customHeight="1" x14ac:dyDescent="0.25">
      <c r="A69" s="599"/>
      <c r="B69" s="602"/>
      <c r="C69" s="532"/>
      <c r="D69" s="532"/>
      <c r="E69" s="577"/>
      <c r="F69" s="571"/>
      <c r="G69" s="517"/>
      <c r="H69" s="589"/>
      <c r="I69" s="513"/>
      <c r="J69" s="510"/>
      <c r="K69" s="532"/>
      <c r="L69" s="486"/>
      <c r="M69" s="517"/>
      <c r="N69" s="517"/>
      <c r="O69" s="517"/>
      <c r="P69" s="486"/>
      <c r="Q69" s="590"/>
      <c r="R69" s="29"/>
      <c r="S69" s="20"/>
      <c r="T69" s="30"/>
      <c r="U69" s="31"/>
      <c r="V69" s="32"/>
      <c r="W69" s="18"/>
      <c r="X69" s="19"/>
      <c r="Y69" s="20"/>
      <c r="Z69" s="20"/>
      <c r="AA69" s="21"/>
    </row>
    <row r="70" spans="1:27" ht="15.75" hidden="1" customHeight="1" x14ac:dyDescent="0.25">
      <c r="A70" s="599"/>
      <c r="B70" s="602"/>
      <c r="C70" s="532"/>
      <c r="D70" s="532"/>
      <c r="E70" s="577"/>
      <c r="F70" s="571"/>
      <c r="G70" s="517"/>
      <c r="H70" s="589"/>
      <c r="I70" s="513"/>
      <c r="J70" s="510"/>
      <c r="K70" s="532"/>
      <c r="L70" s="486"/>
      <c r="M70" s="517"/>
      <c r="N70" s="517"/>
      <c r="O70" s="517"/>
      <c r="P70" s="486"/>
      <c r="Q70" s="590"/>
      <c r="R70" s="29"/>
      <c r="S70" s="20"/>
      <c r="T70" s="30"/>
      <c r="U70" s="31"/>
      <c r="V70" s="32"/>
      <c r="W70" s="18"/>
      <c r="X70" s="19"/>
      <c r="Y70" s="20"/>
      <c r="Z70" s="20"/>
      <c r="AA70" s="21"/>
    </row>
    <row r="71" spans="1:27" ht="15.75" hidden="1" customHeight="1" x14ac:dyDescent="0.25">
      <c r="A71" s="599"/>
      <c r="B71" s="602"/>
      <c r="C71" s="532"/>
      <c r="D71" s="532"/>
      <c r="E71" s="577"/>
      <c r="F71" s="571"/>
      <c r="G71" s="517"/>
      <c r="H71" s="589"/>
      <c r="I71" s="513"/>
      <c r="J71" s="510"/>
      <c r="K71" s="532"/>
      <c r="L71" s="486"/>
      <c r="M71" s="517"/>
      <c r="N71" s="517"/>
      <c r="O71" s="517"/>
      <c r="P71" s="486"/>
      <c r="Q71" s="590"/>
      <c r="R71" s="29"/>
      <c r="S71" s="20"/>
      <c r="T71" s="30"/>
      <c r="U71" s="31"/>
      <c r="V71" s="32"/>
      <c r="W71" s="18"/>
      <c r="X71" s="19"/>
      <c r="Y71" s="20"/>
      <c r="Z71" s="20"/>
      <c r="AA71" s="21"/>
    </row>
    <row r="72" spans="1:27" ht="15.75" hidden="1" customHeight="1" x14ac:dyDescent="0.25">
      <c r="A72" s="599"/>
      <c r="B72" s="602"/>
      <c r="C72" s="532"/>
      <c r="D72" s="532"/>
      <c r="E72" s="577"/>
      <c r="F72" s="571"/>
      <c r="G72" s="517"/>
      <c r="H72" s="589"/>
      <c r="I72" s="513"/>
      <c r="J72" s="593"/>
      <c r="K72" s="485"/>
      <c r="L72" s="486"/>
      <c r="M72" s="517"/>
      <c r="N72" s="517"/>
      <c r="O72" s="517"/>
      <c r="P72" s="486"/>
      <c r="Q72" s="590"/>
      <c r="R72" s="33"/>
      <c r="S72" s="20"/>
      <c r="T72" s="30"/>
      <c r="U72" s="31"/>
      <c r="V72" s="32"/>
      <c r="W72" s="18"/>
      <c r="X72" s="19"/>
      <c r="Y72" s="20"/>
      <c r="Z72" s="20"/>
      <c r="AA72" s="21"/>
    </row>
    <row r="73" spans="1:27" ht="15.75" hidden="1" customHeight="1" x14ac:dyDescent="0.25">
      <c r="A73" s="599"/>
      <c r="B73" s="602"/>
      <c r="C73" s="532"/>
      <c r="D73" s="532"/>
      <c r="E73" s="577"/>
      <c r="F73" s="571"/>
      <c r="G73" s="517"/>
      <c r="H73" s="589"/>
      <c r="I73" s="513"/>
      <c r="J73" s="509"/>
      <c r="K73" s="487"/>
      <c r="L73" s="486"/>
      <c r="M73" s="594"/>
      <c r="N73" s="589"/>
      <c r="O73" s="589"/>
      <c r="P73" s="589"/>
      <c r="Q73" s="590"/>
      <c r="R73" s="29"/>
      <c r="S73" s="20"/>
      <c r="T73" s="20"/>
      <c r="U73" s="20"/>
      <c r="V73" s="21"/>
      <c r="W73" s="18"/>
      <c r="X73" s="19"/>
      <c r="Y73" s="20"/>
      <c r="Z73" s="20"/>
      <c r="AA73" s="21"/>
    </row>
    <row r="74" spans="1:27" ht="15.75" hidden="1" customHeight="1" x14ac:dyDescent="0.25">
      <c r="A74" s="599"/>
      <c r="B74" s="602"/>
      <c r="C74" s="532"/>
      <c r="D74" s="532"/>
      <c r="E74" s="577"/>
      <c r="F74" s="571"/>
      <c r="G74" s="517"/>
      <c r="H74" s="589"/>
      <c r="I74" s="513"/>
      <c r="J74" s="510"/>
      <c r="K74" s="532"/>
      <c r="L74" s="486"/>
      <c r="M74" s="594"/>
      <c r="N74" s="589"/>
      <c r="O74" s="589"/>
      <c r="P74" s="589"/>
      <c r="Q74" s="590"/>
      <c r="R74" s="29"/>
      <c r="S74" s="20"/>
      <c r="T74" s="20"/>
      <c r="U74" s="20"/>
      <c r="V74" s="21"/>
      <c r="W74" s="18"/>
      <c r="X74" s="19"/>
      <c r="Y74" s="20"/>
      <c r="Z74" s="20"/>
      <c r="AA74" s="21"/>
    </row>
    <row r="75" spans="1:27" ht="15.75" hidden="1" customHeight="1" x14ac:dyDescent="0.25">
      <c r="A75" s="599"/>
      <c r="B75" s="602"/>
      <c r="C75" s="532"/>
      <c r="D75" s="532"/>
      <c r="E75" s="577"/>
      <c r="F75" s="571"/>
      <c r="G75" s="517"/>
      <c r="H75" s="589"/>
      <c r="I75" s="513"/>
      <c r="J75" s="510"/>
      <c r="K75" s="532"/>
      <c r="L75" s="486"/>
      <c r="M75" s="517"/>
      <c r="N75" s="589"/>
      <c r="O75" s="589"/>
      <c r="P75" s="589"/>
      <c r="Q75" s="590"/>
      <c r="R75" s="29"/>
      <c r="S75" s="20"/>
      <c r="T75" s="20"/>
      <c r="U75" s="20"/>
      <c r="V75" s="21"/>
      <c r="W75" s="18"/>
      <c r="X75" s="19"/>
      <c r="Y75" s="20"/>
      <c r="Z75" s="20"/>
      <c r="AA75" s="21"/>
    </row>
    <row r="76" spans="1:27" ht="15.75" hidden="1" customHeight="1" x14ac:dyDescent="0.25">
      <c r="A76" s="599"/>
      <c r="B76" s="602"/>
      <c r="C76" s="532"/>
      <c r="D76" s="532"/>
      <c r="E76" s="577"/>
      <c r="F76" s="571"/>
      <c r="G76" s="517"/>
      <c r="H76" s="589"/>
      <c r="I76" s="513"/>
      <c r="J76" s="510"/>
      <c r="K76" s="532"/>
      <c r="L76" s="486"/>
      <c r="M76" s="517"/>
      <c r="N76" s="589"/>
      <c r="O76" s="589"/>
      <c r="P76" s="589"/>
      <c r="Q76" s="590"/>
      <c r="R76" s="33"/>
      <c r="S76" s="20"/>
      <c r="T76" s="20"/>
      <c r="U76" s="20"/>
      <c r="V76" s="21"/>
      <c r="W76" s="18"/>
      <c r="X76" s="19"/>
      <c r="Y76" s="20"/>
      <c r="Z76" s="20"/>
      <c r="AA76" s="21"/>
    </row>
    <row r="77" spans="1:27" ht="15.75" hidden="1" customHeight="1" x14ac:dyDescent="0.25">
      <c r="A77" s="599"/>
      <c r="B77" s="602"/>
      <c r="C77" s="532"/>
      <c r="D77" s="532"/>
      <c r="E77" s="577"/>
      <c r="F77" s="571"/>
      <c r="G77" s="517"/>
      <c r="H77" s="589"/>
      <c r="I77" s="513"/>
      <c r="J77" s="510"/>
      <c r="K77" s="532"/>
      <c r="L77" s="486"/>
      <c r="M77" s="517"/>
      <c r="N77" s="589"/>
      <c r="O77" s="589"/>
      <c r="P77" s="589"/>
      <c r="Q77" s="590"/>
      <c r="R77" s="33"/>
      <c r="S77" s="20"/>
      <c r="T77" s="20"/>
      <c r="U77" s="20"/>
      <c r="V77" s="21"/>
      <c r="W77" s="18"/>
      <c r="X77" s="19"/>
      <c r="Y77" s="20"/>
      <c r="Z77" s="20"/>
      <c r="AA77" s="21"/>
    </row>
    <row r="78" spans="1:27" hidden="1" x14ac:dyDescent="0.25">
      <c r="A78" s="599"/>
      <c r="B78" s="602"/>
      <c r="C78" s="532"/>
      <c r="D78" s="532"/>
      <c r="E78" s="577"/>
      <c r="F78" s="571"/>
      <c r="G78" s="517"/>
      <c r="H78" s="589"/>
      <c r="I78" s="513"/>
      <c r="J78" s="510"/>
      <c r="K78" s="532"/>
      <c r="L78" s="486"/>
      <c r="M78" s="517"/>
      <c r="N78" s="589"/>
      <c r="O78" s="589"/>
      <c r="P78" s="589"/>
      <c r="Q78" s="590"/>
      <c r="R78" s="33"/>
      <c r="S78" s="20"/>
      <c r="T78" s="20"/>
      <c r="U78" s="20"/>
      <c r="V78" s="21"/>
      <c r="W78" s="18"/>
      <c r="X78" s="19"/>
      <c r="Y78" s="20"/>
      <c r="Z78" s="20"/>
      <c r="AA78" s="21"/>
    </row>
    <row r="79" spans="1:27" hidden="1" x14ac:dyDescent="0.25">
      <c r="A79" s="599"/>
      <c r="B79" s="602"/>
      <c r="C79" s="532"/>
      <c r="D79" s="532"/>
      <c r="E79" s="577"/>
      <c r="F79" s="571"/>
      <c r="G79" s="517"/>
      <c r="H79" s="589"/>
      <c r="I79" s="513"/>
      <c r="J79" s="510"/>
      <c r="K79" s="532"/>
      <c r="L79" s="486"/>
      <c r="M79" s="517"/>
      <c r="N79" s="589"/>
      <c r="O79" s="589"/>
      <c r="P79" s="589"/>
      <c r="Q79" s="590"/>
      <c r="R79" s="33"/>
      <c r="S79" s="20"/>
      <c r="T79" s="20"/>
      <c r="U79" s="20"/>
      <c r="V79" s="21"/>
      <c r="W79" s="18"/>
      <c r="X79" s="19"/>
      <c r="Y79" s="20"/>
      <c r="Z79" s="20"/>
      <c r="AA79" s="21"/>
    </row>
    <row r="80" spans="1:27" hidden="1" x14ac:dyDescent="0.25">
      <c r="A80" s="599"/>
      <c r="B80" s="602"/>
      <c r="C80" s="532"/>
      <c r="D80" s="532"/>
      <c r="E80" s="577"/>
      <c r="F80" s="571"/>
      <c r="G80" s="517"/>
      <c r="H80" s="589"/>
      <c r="I80" s="513"/>
      <c r="J80" s="510"/>
      <c r="K80" s="532"/>
      <c r="L80" s="486"/>
      <c r="M80" s="517"/>
      <c r="N80" s="589"/>
      <c r="O80" s="589"/>
      <c r="P80" s="589"/>
      <c r="Q80" s="590"/>
      <c r="R80" s="33"/>
      <c r="S80" s="20"/>
      <c r="T80" s="20"/>
      <c r="U80" s="20"/>
      <c r="V80" s="21"/>
      <c r="W80" s="18"/>
      <c r="X80" s="19"/>
      <c r="Y80" s="20"/>
      <c r="Z80" s="20"/>
      <c r="AA80" s="21"/>
    </row>
    <row r="81" spans="1:27" ht="15.75" hidden="1" thickBot="1" x14ac:dyDescent="0.3">
      <c r="A81" s="600"/>
      <c r="B81" s="603"/>
      <c r="C81" s="533"/>
      <c r="D81" s="533"/>
      <c r="E81" s="578"/>
      <c r="F81" s="572"/>
      <c r="G81" s="539"/>
      <c r="H81" s="596"/>
      <c r="I81" s="514"/>
      <c r="J81" s="593"/>
      <c r="K81" s="485"/>
      <c r="L81" s="486"/>
      <c r="M81" s="517"/>
      <c r="N81" s="589"/>
      <c r="O81" s="589"/>
      <c r="P81" s="589"/>
      <c r="Q81" s="590"/>
      <c r="R81" s="33"/>
      <c r="S81" s="20"/>
      <c r="T81" s="20"/>
      <c r="U81" s="20"/>
      <c r="V81" s="21"/>
      <c r="W81" s="18"/>
      <c r="X81" s="19"/>
      <c r="Y81" s="20"/>
      <c r="Z81" s="20"/>
      <c r="AA81" s="21"/>
    </row>
    <row r="82" spans="1:27" x14ac:dyDescent="0.25">
      <c r="R82" s="1"/>
    </row>
    <row r="83" spans="1:27" x14ac:dyDescent="0.25">
      <c r="R83" s="1"/>
    </row>
  </sheetData>
  <mergeCells count="143">
    <mergeCell ref="D7:E7"/>
    <mergeCell ref="A8:A25"/>
    <mergeCell ref="B8:B25"/>
    <mergeCell ref="C8:C25"/>
    <mergeCell ref="D8:D25"/>
    <mergeCell ref="E8:E25"/>
    <mergeCell ref="F8:F25"/>
    <mergeCell ref="B2:D4"/>
    <mergeCell ref="E2:AA2"/>
    <mergeCell ref="E3:P3"/>
    <mergeCell ref="Q3:AA3"/>
    <mergeCell ref="E4:AA4"/>
    <mergeCell ref="A6:A7"/>
    <mergeCell ref="B6:E6"/>
    <mergeCell ref="F6:I6"/>
    <mergeCell ref="J6:Q6"/>
    <mergeCell ref="R6:V6"/>
    <mergeCell ref="G8:G25"/>
    <mergeCell ref="H8:H25"/>
    <mergeCell ref="I8:I25"/>
    <mergeCell ref="J8:J25"/>
    <mergeCell ref="K8:K25"/>
    <mergeCell ref="L8:L13"/>
    <mergeCell ref="X6:X7"/>
    <mergeCell ref="Y6:Y7"/>
    <mergeCell ref="Z6:AA6"/>
    <mergeCell ref="Q14:Q19"/>
    <mergeCell ref="L20:L25"/>
    <mergeCell ref="M20:M25"/>
    <mergeCell ref="N20:N25"/>
    <mergeCell ref="O20:O25"/>
    <mergeCell ref="P20:P25"/>
    <mergeCell ref="Q20:Q25"/>
    <mergeCell ref="M8:M13"/>
    <mergeCell ref="N8:N13"/>
    <mergeCell ref="O8:O13"/>
    <mergeCell ref="P8:P13"/>
    <mergeCell ref="Q8:Q13"/>
    <mergeCell ref="L14:L19"/>
    <mergeCell ref="M14:M19"/>
    <mergeCell ref="N14:N19"/>
    <mergeCell ref="O14:O19"/>
    <mergeCell ref="P14:P19"/>
    <mergeCell ref="P26:P30"/>
    <mergeCell ref="Q26:Q30"/>
    <mergeCell ref="J31:J39"/>
    <mergeCell ref="K31:K39"/>
    <mergeCell ref="L31:L39"/>
    <mergeCell ref="M31:M39"/>
    <mergeCell ref="N31:N39"/>
    <mergeCell ref="J26:J30"/>
    <mergeCell ref="K26:K30"/>
    <mergeCell ref="L26:L30"/>
    <mergeCell ref="O31:O39"/>
    <mergeCell ref="P31:P39"/>
    <mergeCell ref="Q31:Q39"/>
    <mergeCell ref="I26:I39"/>
    <mergeCell ref="A26:A39"/>
    <mergeCell ref="B26:B39"/>
    <mergeCell ref="C26:C39"/>
    <mergeCell ref="D26:D39"/>
    <mergeCell ref="E26:E39"/>
    <mergeCell ref="F26:F39"/>
    <mergeCell ref="N40:N44"/>
    <mergeCell ref="O40:O44"/>
    <mergeCell ref="I40:I53"/>
    <mergeCell ref="A40:A53"/>
    <mergeCell ref="B40:B53"/>
    <mergeCell ref="C40:C53"/>
    <mergeCell ref="D40:D53"/>
    <mergeCell ref="E40:E53"/>
    <mergeCell ref="F40:F53"/>
    <mergeCell ref="G40:G53"/>
    <mergeCell ref="G26:G39"/>
    <mergeCell ref="H26:H39"/>
    <mergeCell ref="M26:M30"/>
    <mergeCell ref="N26:N30"/>
    <mergeCell ref="O26:O30"/>
    <mergeCell ref="P40:P44"/>
    <mergeCell ref="Q40:Q44"/>
    <mergeCell ref="J45:J53"/>
    <mergeCell ref="K45:K53"/>
    <mergeCell ref="L45:L53"/>
    <mergeCell ref="M45:M53"/>
    <mergeCell ref="N45:N53"/>
    <mergeCell ref="O45:O53"/>
    <mergeCell ref="J40:J44"/>
    <mergeCell ref="K40:K44"/>
    <mergeCell ref="L40:L44"/>
    <mergeCell ref="M40:M44"/>
    <mergeCell ref="P45:P53"/>
    <mergeCell ref="Q45:Q53"/>
    <mergeCell ref="A54:A67"/>
    <mergeCell ref="B54:B67"/>
    <mergeCell ref="C54:C67"/>
    <mergeCell ref="D54:D67"/>
    <mergeCell ref="E54:E67"/>
    <mergeCell ref="F54:F67"/>
    <mergeCell ref="G54:G67"/>
    <mergeCell ref="H54:H67"/>
    <mergeCell ref="H40:H53"/>
    <mergeCell ref="N59:N67"/>
    <mergeCell ref="O59:O67"/>
    <mergeCell ref="P59:P67"/>
    <mergeCell ref="J54:J58"/>
    <mergeCell ref="K54:K58"/>
    <mergeCell ref="L54:L58"/>
    <mergeCell ref="M54:M58"/>
    <mergeCell ref="N54:N58"/>
    <mergeCell ref="Q59:Q67"/>
    <mergeCell ref="A68:A81"/>
    <mergeCell ref="B68:B81"/>
    <mergeCell ref="C68:C81"/>
    <mergeCell ref="D68:D81"/>
    <mergeCell ref="E68:E81"/>
    <mergeCell ref="F68:F81"/>
    <mergeCell ref="G68:G81"/>
    <mergeCell ref="H68:H81"/>
    <mergeCell ref="I68:I81"/>
    <mergeCell ref="I54:I67"/>
    <mergeCell ref="P68:P72"/>
    <mergeCell ref="Q68:Q72"/>
    <mergeCell ref="J73:J81"/>
    <mergeCell ref="K73:K81"/>
    <mergeCell ref="L73:L81"/>
    <mergeCell ref="M73:M81"/>
    <mergeCell ref="N73:N81"/>
    <mergeCell ref="O73:O81"/>
    <mergeCell ref="P73:P81"/>
    <mergeCell ref="Q73:Q81"/>
    <mergeCell ref="J68:J72"/>
    <mergeCell ref="K68:K72"/>
    <mergeCell ref="L68:L72"/>
    <mergeCell ref="M68:M72"/>
    <mergeCell ref="N68:N72"/>
    <mergeCell ref="O68:O72"/>
    <mergeCell ref="O54:O58"/>
    <mergeCell ref="P54:P58"/>
    <mergeCell ref="Q54:Q58"/>
    <mergeCell ref="J59:J67"/>
    <mergeCell ref="K59:K67"/>
    <mergeCell ref="L59:L67"/>
    <mergeCell ref="M59:M67"/>
  </mergeCells>
  <dataValidations count="4">
    <dataValidation type="list" allowBlank="1" showInputMessage="1" showErrorMessage="1" sqref="F8:F25" xr:uid="{00000000-0002-0000-0600-000000000000}">
      <formula1>INDIRECT($D$8)</formula1>
    </dataValidation>
    <dataValidation type="list" allowBlank="1" showInputMessage="1" showErrorMessage="1" sqref="F26:F81" xr:uid="{00000000-0002-0000-0600-000001000000}">
      <formula1>INDIRECT($D26)</formula1>
    </dataValidation>
    <dataValidation type="list" allowBlank="1" showInputMessage="1" showErrorMessage="1" sqref="K31:K39 K73:K81 K59:K67 K45:K53" xr:uid="{00000000-0002-0000-0600-000002000000}">
      <formula1>$H$4:$H$13</formula1>
    </dataValidation>
    <dataValidation type="list" allowBlank="1" showInputMessage="1" showErrorMessage="1" sqref="J73:J81 J59:J67 J45:J53 J31:J39" xr:uid="{00000000-0002-0000-0600-000003000000}">
      <formula1>$G$4:$G$13</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9"/>
  <sheetViews>
    <sheetView topLeftCell="A10" zoomScale="90" zoomScaleNormal="90" workbookViewId="0">
      <selection activeCell="E8" sqref="E8:E27"/>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59.710937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6" spans="1:31" ht="20.25" customHeight="1" thickBot="1" x14ac:dyDescent="0.35">
      <c r="A6" s="549" t="s">
        <v>4</v>
      </c>
      <c r="B6" s="793" t="s">
        <v>5</v>
      </c>
      <c r="C6" s="794"/>
      <c r="D6" s="794"/>
      <c r="E6" s="795"/>
      <c r="F6" s="796" t="s">
        <v>6</v>
      </c>
      <c r="G6" s="796"/>
      <c r="H6" s="796"/>
      <c r="I6" s="796"/>
      <c r="J6" s="797" t="s">
        <v>7</v>
      </c>
      <c r="K6" s="798"/>
      <c r="L6" s="798"/>
      <c r="M6" s="798"/>
      <c r="N6" s="798"/>
      <c r="O6" s="798"/>
      <c r="P6" s="798"/>
      <c r="Q6" s="799"/>
      <c r="R6" s="800" t="s">
        <v>8</v>
      </c>
      <c r="S6" s="801"/>
      <c r="T6" s="801"/>
      <c r="U6" s="801"/>
      <c r="V6" s="802"/>
      <c r="W6" s="4"/>
      <c r="X6" s="551" t="s">
        <v>9</v>
      </c>
      <c r="Y6" s="553" t="s">
        <v>10</v>
      </c>
      <c r="Z6" s="555" t="s">
        <v>11</v>
      </c>
      <c r="AA6" s="556"/>
    </row>
    <row r="7" spans="1:31" ht="72.75" thickBot="1" x14ac:dyDescent="0.3">
      <c r="A7" s="792"/>
      <c r="B7" s="393" t="s">
        <v>12</v>
      </c>
      <c r="C7" s="303" t="s">
        <v>13</v>
      </c>
      <c r="D7" s="557" t="s">
        <v>14</v>
      </c>
      <c r="E7" s="761"/>
      <c r="F7" s="394" t="s">
        <v>15</v>
      </c>
      <c r="G7" s="395" t="s">
        <v>16</v>
      </c>
      <c r="H7" s="396" t="s">
        <v>10</v>
      </c>
      <c r="I7" s="397" t="s">
        <v>17</v>
      </c>
      <c r="J7" s="183" t="s">
        <v>18</v>
      </c>
      <c r="K7" s="184" t="s">
        <v>19</v>
      </c>
      <c r="L7" s="184" t="s">
        <v>33</v>
      </c>
      <c r="M7" s="184" t="s">
        <v>20</v>
      </c>
      <c r="N7" s="184" t="s">
        <v>21</v>
      </c>
      <c r="O7" s="184" t="s">
        <v>34</v>
      </c>
      <c r="P7" s="184" t="s">
        <v>22</v>
      </c>
      <c r="Q7" s="398" t="s">
        <v>10</v>
      </c>
      <c r="R7" s="399" t="s">
        <v>23</v>
      </c>
      <c r="S7" s="400" t="s">
        <v>24</v>
      </c>
      <c r="T7" s="400" t="s">
        <v>16</v>
      </c>
      <c r="U7" s="400" t="s">
        <v>35</v>
      </c>
      <c r="V7" s="401" t="s">
        <v>36</v>
      </c>
      <c r="W7" s="8"/>
      <c r="X7" s="604"/>
      <c r="Y7" s="605"/>
      <c r="Z7" s="9" t="s">
        <v>25</v>
      </c>
      <c r="AA7" s="10" t="s">
        <v>26</v>
      </c>
    </row>
    <row r="8" spans="1:31" ht="91.5" customHeight="1" x14ac:dyDescent="0.3">
      <c r="A8" s="783"/>
      <c r="B8" s="786" t="s">
        <v>454</v>
      </c>
      <c r="C8" s="745" t="s">
        <v>455</v>
      </c>
      <c r="D8" s="745" t="s">
        <v>27</v>
      </c>
      <c r="E8" s="789" t="str">
        <f>VLOOKUP(D8,'[7]Vinculos '!$D$3:$E$8,2,FALSE)</f>
        <v>3. Mejorar el estado de la malla vial local, intermedia, rural, y de la ciclo-infraestructura de Bogotá D.C., a través de la formulación e implementación de un modelo de conservación.</v>
      </c>
      <c r="F8" s="762" t="s">
        <v>28</v>
      </c>
      <c r="G8" s="765">
        <v>1</v>
      </c>
      <c r="H8" s="765"/>
      <c r="I8" s="768" t="s">
        <v>29</v>
      </c>
      <c r="J8" s="771" t="s">
        <v>30</v>
      </c>
      <c r="K8" s="543" t="s">
        <v>31</v>
      </c>
      <c r="L8" s="494" t="s">
        <v>456</v>
      </c>
      <c r="M8" s="516">
        <v>0.8</v>
      </c>
      <c r="N8" s="591">
        <v>45293</v>
      </c>
      <c r="O8" s="591">
        <v>45657</v>
      </c>
      <c r="P8" s="494" t="s">
        <v>457</v>
      </c>
      <c r="Q8" s="646"/>
      <c r="R8" s="402" t="s">
        <v>458</v>
      </c>
      <c r="S8" s="403" t="s">
        <v>32</v>
      </c>
      <c r="T8" s="404">
        <v>0.25</v>
      </c>
      <c r="U8" s="405">
        <v>45293</v>
      </c>
      <c r="V8" s="406">
        <v>45473</v>
      </c>
      <c r="W8" s="12">
        <f t="shared" ref="W8:W18" si="0">V8-U8</f>
        <v>180</v>
      </c>
      <c r="X8" s="13"/>
      <c r="Y8" s="14">
        <f t="shared" ref="Y8:Y18" si="1">IF(X8="ejecutado",1,0)</f>
        <v>0</v>
      </c>
      <c r="Z8" s="14"/>
      <c r="AA8" s="15"/>
      <c r="AB8" s="16"/>
      <c r="AC8" s="16"/>
      <c r="AD8" s="16"/>
      <c r="AE8" s="16"/>
    </row>
    <row r="9" spans="1:31" ht="103.5" customHeight="1" x14ac:dyDescent="0.3">
      <c r="A9" s="784"/>
      <c r="B9" s="787"/>
      <c r="C9" s="746"/>
      <c r="D9" s="746"/>
      <c r="E9" s="790"/>
      <c r="F9" s="763"/>
      <c r="G9" s="766"/>
      <c r="H9" s="766"/>
      <c r="I9" s="769"/>
      <c r="J9" s="772" t="s">
        <v>30</v>
      </c>
      <c r="K9" s="532" t="s">
        <v>31</v>
      </c>
      <c r="L9" s="486"/>
      <c r="M9" s="517"/>
      <c r="N9" s="517"/>
      <c r="O9" s="517"/>
      <c r="P9" s="486"/>
      <c r="Q9" s="647"/>
      <c r="R9" s="402" t="s">
        <v>459</v>
      </c>
      <c r="S9" s="407" t="s">
        <v>32</v>
      </c>
      <c r="T9" s="408">
        <v>0.25</v>
      </c>
      <c r="U9" s="409">
        <v>45474</v>
      </c>
      <c r="V9" s="410">
        <v>45657</v>
      </c>
      <c r="W9" s="18">
        <f t="shared" si="0"/>
        <v>183</v>
      </c>
      <c r="X9" s="19"/>
      <c r="Y9" s="20">
        <f t="shared" si="1"/>
        <v>0</v>
      </c>
      <c r="Z9" s="20"/>
      <c r="AA9" s="21"/>
      <c r="AB9" s="16"/>
      <c r="AC9" s="16"/>
      <c r="AD9" s="16"/>
      <c r="AE9" s="16"/>
    </row>
    <row r="10" spans="1:31" ht="112.5" customHeight="1" x14ac:dyDescent="0.3">
      <c r="A10" s="784"/>
      <c r="B10" s="787"/>
      <c r="C10" s="746"/>
      <c r="D10" s="746"/>
      <c r="E10" s="790"/>
      <c r="F10" s="763"/>
      <c r="G10" s="766"/>
      <c r="H10" s="766"/>
      <c r="I10" s="769"/>
      <c r="J10" s="772" t="s">
        <v>30</v>
      </c>
      <c r="K10" s="532" t="s">
        <v>31</v>
      </c>
      <c r="L10" s="486"/>
      <c r="M10" s="517"/>
      <c r="N10" s="517"/>
      <c r="O10" s="517"/>
      <c r="P10" s="486"/>
      <c r="Q10" s="647"/>
      <c r="R10" s="402" t="s">
        <v>460</v>
      </c>
      <c r="S10" s="407" t="s">
        <v>32</v>
      </c>
      <c r="T10" s="408">
        <v>0.25</v>
      </c>
      <c r="U10" s="409">
        <v>45293</v>
      </c>
      <c r="V10" s="410">
        <v>45473</v>
      </c>
      <c r="W10" s="18">
        <f t="shared" si="0"/>
        <v>180</v>
      </c>
      <c r="X10" s="19"/>
      <c r="Y10" s="20">
        <f t="shared" si="1"/>
        <v>0</v>
      </c>
      <c r="Z10" s="20"/>
      <c r="AA10" s="21"/>
      <c r="AB10" s="16"/>
      <c r="AC10" s="16"/>
      <c r="AD10" s="16"/>
      <c r="AE10" s="16"/>
    </row>
    <row r="11" spans="1:31" ht="99.75" customHeight="1" thickBot="1" x14ac:dyDescent="0.3">
      <c r="A11" s="784"/>
      <c r="B11" s="787"/>
      <c r="C11" s="746"/>
      <c r="D11" s="746"/>
      <c r="E11" s="790"/>
      <c r="F11" s="763"/>
      <c r="G11" s="766"/>
      <c r="H11" s="766"/>
      <c r="I11" s="769"/>
      <c r="J11" s="772" t="s">
        <v>30</v>
      </c>
      <c r="K11" s="532" t="s">
        <v>31</v>
      </c>
      <c r="L11" s="487"/>
      <c r="M11" s="518"/>
      <c r="N11" s="518"/>
      <c r="O11" s="518"/>
      <c r="P11" s="487"/>
      <c r="Q11" s="760"/>
      <c r="R11" s="411" t="s">
        <v>461</v>
      </c>
      <c r="S11" s="412" t="s">
        <v>32</v>
      </c>
      <c r="T11" s="413">
        <v>0.25</v>
      </c>
      <c r="U11" s="392">
        <v>45474</v>
      </c>
      <c r="V11" s="414">
        <v>45657</v>
      </c>
      <c r="W11" s="18">
        <f t="shared" si="0"/>
        <v>183</v>
      </c>
      <c r="X11" s="19"/>
      <c r="Y11" s="20">
        <f t="shared" si="1"/>
        <v>0</v>
      </c>
      <c r="Z11" s="20"/>
      <c r="AA11" s="21"/>
      <c r="AB11" s="16"/>
      <c r="AC11" s="16"/>
      <c r="AD11" s="16"/>
      <c r="AE11" s="16"/>
    </row>
    <row r="12" spans="1:31" ht="170.25" customHeight="1" thickBot="1" x14ac:dyDescent="0.3">
      <c r="A12" s="784"/>
      <c r="B12" s="787"/>
      <c r="C12" s="746"/>
      <c r="D12" s="746"/>
      <c r="E12" s="790"/>
      <c r="F12" s="763"/>
      <c r="G12" s="766"/>
      <c r="H12" s="766"/>
      <c r="I12" s="769"/>
      <c r="J12" s="773" t="s">
        <v>30</v>
      </c>
      <c r="K12" s="776" t="s">
        <v>31</v>
      </c>
      <c r="L12" s="778" t="s">
        <v>462</v>
      </c>
      <c r="M12" s="780">
        <v>0.2</v>
      </c>
      <c r="N12" s="755">
        <v>45293</v>
      </c>
      <c r="O12" s="755">
        <v>45657</v>
      </c>
      <c r="P12" s="543" t="s">
        <v>457</v>
      </c>
      <c r="Q12" s="757"/>
      <c r="R12" s="415" t="s">
        <v>463</v>
      </c>
      <c r="S12" s="416" t="s">
        <v>32</v>
      </c>
      <c r="T12" s="417">
        <v>0.5</v>
      </c>
      <c r="U12" s="391">
        <v>45293</v>
      </c>
      <c r="V12" s="391">
        <v>45473</v>
      </c>
      <c r="W12" s="18">
        <f t="shared" si="0"/>
        <v>180</v>
      </c>
      <c r="X12" s="19"/>
      <c r="Y12" s="20">
        <f t="shared" si="1"/>
        <v>0</v>
      </c>
      <c r="Z12" s="20"/>
      <c r="AA12" s="21"/>
    </row>
    <row r="13" spans="1:31" ht="15.75" hidden="1" customHeight="1" x14ac:dyDescent="0.25">
      <c r="A13" s="784"/>
      <c r="B13" s="787"/>
      <c r="C13" s="746"/>
      <c r="D13" s="746"/>
      <c r="E13" s="790"/>
      <c r="F13" s="763"/>
      <c r="G13" s="766"/>
      <c r="H13" s="766"/>
      <c r="I13" s="769"/>
      <c r="J13" s="774"/>
      <c r="K13" s="772"/>
      <c r="L13" s="532"/>
      <c r="M13" s="781"/>
      <c r="N13" s="756"/>
      <c r="O13" s="756"/>
      <c r="P13" s="532"/>
      <c r="Q13" s="758"/>
      <c r="R13" s="24"/>
      <c r="S13" s="23"/>
      <c r="T13" s="26"/>
      <c r="U13" s="491"/>
      <c r="V13" s="491"/>
      <c r="W13" s="12">
        <f t="shared" si="0"/>
        <v>0</v>
      </c>
      <c r="X13" s="13"/>
      <c r="Y13" s="14">
        <f t="shared" si="1"/>
        <v>0</v>
      </c>
      <c r="Z13" s="14"/>
      <c r="AA13" s="15"/>
    </row>
    <row r="14" spans="1:31" ht="15.75" hidden="1" customHeight="1" x14ac:dyDescent="0.25">
      <c r="A14" s="784"/>
      <c r="B14" s="787"/>
      <c r="C14" s="746"/>
      <c r="D14" s="746"/>
      <c r="E14" s="790"/>
      <c r="F14" s="763"/>
      <c r="G14" s="766"/>
      <c r="H14" s="766"/>
      <c r="I14" s="769"/>
      <c r="J14" s="774"/>
      <c r="K14" s="772"/>
      <c r="L14" s="532"/>
      <c r="M14" s="781"/>
      <c r="N14" s="756"/>
      <c r="O14" s="756"/>
      <c r="P14" s="532"/>
      <c r="Q14" s="758"/>
      <c r="R14" s="29"/>
      <c r="S14" s="49"/>
      <c r="T14" s="30"/>
      <c r="U14" s="517"/>
      <c r="V14" s="517"/>
      <c r="W14" s="18">
        <f t="shared" si="0"/>
        <v>0</v>
      </c>
      <c r="X14" s="19"/>
      <c r="Y14" s="20">
        <f t="shared" si="1"/>
        <v>0</v>
      </c>
      <c r="Z14" s="20"/>
      <c r="AA14" s="21"/>
    </row>
    <row r="15" spans="1:31" ht="15.75" hidden="1" customHeight="1" x14ac:dyDescent="0.25">
      <c r="A15" s="784"/>
      <c r="B15" s="787"/>
      <c r="C15" s="746"/>
      <c r="D15" s="746"/>
      <c r="E15" s="790"/>
      <c r="F15" s="763"/>
      <c r="G15" s="766"/>
      <c r="H15" s="766"/>
      <c r="I15" s="769"/>
      <c r="J15" s="774"/>
      <c r="K15" s="772"/>
      <c r="L15" s="532"/>
      <c r="M15" s="781"/>
      <c r="N15" s="756"/>
      <c r="O15" s="756"/>
      <c r="P15" s="532"/>
      <c r="Q15" s="758"/>
      <c r="R15" s="29"/>
      <c r="S15" s="49"/>
      <c r="T15" s="30"/>
      <c r="U15" s="517"/>
      <c r="V15" s="517"/>
      <c r="W15" s="18">
        <f t="shared" si="0"/>
        <v>0</v>
      </c>
      <c r="X15" s="19"/>
      <c r="Y15" s="20">
        <f t="shared" si="1"/>
        <v>0</v>
      </c>
      <c r="Z15" s="20"/>
      <c r="AA15" s="21"/>
    </row>
    <row r="16" spans="1:31" ht="15.75" hidden="1" customHeight="1" x14ac:dyDescent="0.25">
      <c r="A16" s="784"/>
      <c r="B16" s="787"/>
      <c r="C16" s="746"/>
      <c r="D16" s="746"/>
      <c r="E16" s="790"/>
      <c r="F16" s="763"/>
      <c r="G16" s="766"/>
      <c r="H16" s="766"/>
      <c r="I16" s="769"/>
      <c r="J16" s="774"/>
      <c r="K16" s="772"/>
      <c r="L16" s="532"/>
      <c r="M16" s="781"/>
      <c r="N16" s="756"/>
      <c r="O16" s="756"/>
      <c r="P16" s="532"/>
      <c r="Q16" s="758"/>
      <c r="R16" s="29"/>
      <c r="S16" s="49"/>
      <c r="T16" s="30"/>
      <c r="U16" s="517"/>
      <c r="V16" s="517"/>
      <c r="W16" s="18">
        <f t="shared" si="0"/>
        <v>0</v>
      </c>
      <c r="X16" s="19"/>
      <c r="Y16" s="20">
        <f t="shared" si="1"/>
        <v>0</v>
      </c>
      <c r="Z16" s="20"/>
      <c r="AA16" s="21"/>
    </row>
    <row r="17" spans="1:27" ht="15.75" hidden="1" customHeight="1" x14ac:dyDescent="0.25">
      <c r="A17" s="784"/>
      <c r="B17" s="787"/>
      <c r="C17" s="746"/>
      <c r="D17" s="746"/>
      <c r="E17" s="790"/>
      <c r="F17" s="763"/>
      <c r="G17" s="766"/>
      <c r="H17" s="766"/>
      <c r="I17" s="769"/>
      <c r="J17" s="774"/>
      <c r="K17" s="772"/>
      <c r="L17" s="532"/>
      <c r="M17" s="781"/>
      <c r="N17" s="756"/>
      <c r="O17" s="756"/>
      <c r="P17" s="532"/>
      <c r="Q17" s="758"/>
      <c r="R17" s="33"/>
      <c r="S17" s="49"/>
      <c r="T17" s="30"/>
      <c r="U17" s="517"/>
      <c r="V17" s="517"/>
      <c r="W17" s="18">
        <f t="shared" si="0"/>
        <v>0</v>
      </c>
      <c r="X17" s="19"/>
      <c r="Y17" s="20">
        <f t="shared" si="1"/>
        <v>0</v>
      </c>
      <c r="Z17" s="20"/>
      <c r="AA17" s="21"/>
    </row>
    <row r="18" spans="1:27" ht="15.75" hidden="1" customHeight="1" x14ac:dyDescent="0.25">
      <c r="A18" s="784"/>
      <c r="B18" s="787"/>
      <c r="C18" s="746"/>
      <c r="D18" s="746"/>
      <c r="E18" s="790"/>
      <c r="F18" s="763"/>
      <c r="G18" s="766"/>
      <c r="H18" s="766"/>
      <c r="I18" s="769"/>
      <c r="J18" s="774"/>
      <c r="K18" s="772"/>
      <c r="L18" s="532"/>
      <c r="M18" s="781"/>
      <c r="N18" s="756"/>
      <c r="O18" s="756"/>
      <c r="P18" s="532"/>
      <c r="Q18" s="758"/>
      <c r="R18" s="29"/>
      <c r="S18" s="49"/>
      <c r="T18" s="20"/>
      <c r="U18" s="589"/>
      <c r="V18" s="589"/>
      <c r="W18" s="18">
        <f t="shared" si="0"/>
        <v>0</v>
      </c>
      <c r="X18" s="19"/>
      <c r="Y18" s="20">
        <f t="shared" si="1"/>
        <v>0</v>
      </c>
      <c r="Z18" s="20"/>
      <c r="AA18" s="21"/>
    </row>
    <row r="19" spans="1:27" ht="15.75" hidden="1" customHeight="1" x14ac:dyDescent="0.25">
      <c r="A19" s="784"/>
      <c r="B19" s="787"/>
      <c r="C19" s="746"/>
      <c r="D19" s="746"/>
      <c r="E19" s="790"/>
      <c r="F19" s="763"/>
      <c r="G19" s="766"/>
      <c r="H19" s="766"/>
      <c r="I19" s="769"/>
      <c r="J19" s="774"/>
      <c r="K19" s="772"/>
      <c r="L19" s="532"/>
      <c r="M19" s="781"/>
      <c r="N19" s="756"/>
      <c r="O19" s="756"/>
      <c r="P19" s="532"/>
      <c r="Q19" s="758"/>
      <c r="R19" s="29"/>
      <c r="S19" s="49"/>
      <c r="T19" s="20"/>
      <c r="U19" s="589"/>
      <c r="V19" s="589"/>
      <c r="W19" s="18"/>
      <c r="X19" s="19"/>
      <c r="Y19" s="20"/>
      <c r="Z19" s="20"/>
      <c r="AA19" s="21"/>
    </row>
    <row r="20" spans="1:27" ht="15.75" hidden="1" customHeight="1" x14ac:dyDescent="0.25">
      <c r="A20" s="784"/>
      <c r="B20" s="787"/>
      <c r="C20" s="746"/>
      <c r="D20" s="746"/>
      <c r="E20" s="790"/>
      <c r="F20" s="763"/>
      <c r="G20" s="766"/>
      <c r="H20" s="766"/>
      <c r="I20" s="769"/>
      <c r="J20" s="774"/>
      <c r="K20" s="772"/>
      <c r="L20" s="532"/>
      <c r="M20" s="781"/>
      <c r="N20" s="756"/>
      <c r="O20" s="756"/>
      <c r="P20" s="532"/>
      <c r="Q20" s="758"/>
      <c r="R20" s="29"/>
      <c r="S20" s="49"/>
      <c r="T20" s="20"/>
      <c r="U20" s="589"/>
      <c r="V20" s="589"/>
      <c r="W20" s="18">
        <f t="shared" ref="W20:W27" si="2">V20-U20</f>
        <v>0</v>
      </c>
      <c r="X20" s="19"/>
      <c r="Y20" s="20">
        <f t="shared" ref="Y20:Y27" si="3">IF(X20="ejecutado",1,0)</f>
        <v>0</v>
      </c>
      <c r="Z20" s="20"/>
      <c r="AA20" s="21"/>
    </row>
    <row r="21" spans="1:27" ht="15.75" hidden="1" customHeight="1" x14ac:dyDescent="0.25">
      <c r="A21" s="784"/>
      <c r="B21" s="787"/>
      <c r="C21" s="746"/>
      <c r="D21" s="746"/>
      <c r="E21" s="790"/>
      <c r="F21" s="763"/>
      <c r="G21" s="766"/>
      <c r="H21" s="766"/>
      <c r="I21" s="769"/>
      <c r="J21" s="774"/>
      <c r="K21" s="772"/>
      <c r="L21" s="532"/>
      <c r="M21" s="781"/>
      <c r="N21" s="756"/>
      <c r="O21" s="756"/>
      <c r="P21" s="532"/>
      <c r="Q21" s="758"/>
      <c r="R21" s="33"/>
      <c r="S21" s="49"/>
      <c r="T21" s="20"/>
      <c r="U21" s="589"/>
      <c r="V21" s="589"/>
      <c r="W21" s="18">
        <f t="shared" si="2"/>
        <v>0</v>
      </c>
      <c r="X21" s="19"/>
      <c r="Y21" s="20">
        <f t="shared" si="3"/>
        <v>0</v>
      </c>
      <c r="Z21" s="20"/>
      <c r="AA21" s="21"/>
    </row>
    <row r="22" spans="1:27" ht="15.75" hidden="1" customHeight="1" x14ac:dyDescent="0.25">
      <c r="A22" s="784"/>
      <c r="B22" s="787"/>
      <c r="C22" s="746"/>
      <c r="D22" s="746"/>
      <c r="E22" s="790"/>
      <c r="F22" s="763"/>
      <c r="G22" s="766"/>
      <c r="H22" s="766"/>
      <c r="I22" s="769"/>
      <c r="J22" s="774"/>
      <c r="K22" s="772"/>
      <c r="L22" s="532"/>
      <c r="M22" s="781"/>
      <c r="N22" s="756"/>
      <c r="O22" s="756"/>
      <c r="P22" s="532"/>
      <c r="Q22" s="758"/>
      <c r="R22" s="33"/>
      <c r="S22" s="49"/>
      <c r="T22" s="20"/>
      <c r="U22" s="589"/>
      <c r="V22" s="589"/>
      <c r="W22" s="18">
        <f t="shared" si="2"/>
        <v>0</v>
      </c>
      <c r="X22" s="19"/>
      <c r="Y22" s="20">
        <f t="shared" si="3"/>
        <v>0</v>
      </c>
      <c r="Z22" s="20"/>
      <c r="AA22" s="21"/>
    </row>
    <row r="23" spans="1:27" ht="15.75" hidden="1" customHeight="1" x14ac:dyDescent="0.25">
      <c r="A23" s="784"/>
      <c r="B23" s="787"/>
      <c r="C23" s="746"/>
      <c r="D23" s="746"/>
      <c r="E23" s="790"/>
      <c r="F23" s="763"/>
      <c r="G23" s="766"/>
      <c r="H23" s="766"/>
      <c r="I23" s="769"/>
      <c r="J23" s="774"/>
      <c r="K23" s="772"/>
      <c r="L23" s="532"/>
      <c r="M23" s="781"/>
      <c r="N23" s="756"/>
      <c r="O23" s="756"/>
      <c r="P23" s="532"/>
      <c r="Q23" s="758"/>
      <c r="R23" s="33"/>
      <c r="S23" s="49"/>
      <c r="T23" s="20"/>
      <c r="U23" s="589"/>
      <c r="V23" s="589"/>
      <c r="W23" s="18">
        <f t="shared" si="2"/>
        <v>0</v>
      </c>
      <c r="X23" s="19"/>
      <c r="Y23" s="20">
        <f t="shared" si="3"/>
        <v>0</v>
      </c>
      <c r="Z23" s="20"/>
      <c r="AA23" s="21"/>
    </row>
    <row r="24" spans="1:27" ht="15.75" hidden="1" customHeight="1" x14ac:dyDescent="0.25">
      <c r="A24" s="784"/>
      <c r="B24" s="787"/>
      <c r="C24" s="746"/>
      <c r="D24" s="746"/>
      <c r="E24" s="790"/>
      <c r="F24" s="763"/>
      <c r="G24" s="766"/>
      <c r="H24" s="766"/>
      <c r="I24" s="769"/>
      <c r="J24" s="774"/>
      <c r="K24" s="772"/>
      <c r="L24" s="532"/>
      <c r="M24" s="781"/>
      <c r="N24" s="756"/>
      <c r="O24" s="756"/>
      <c r="P24" s="532"/>
      <c r="Q24" s="758"/>
      <c r="R24" s="33"/>
      <c r="S24" s="49"/>
      <c r="T24" s="20"/>
      <c r="U24" s="589"/>
      <c r="V24" s="589"/>
      <c r="W24" s="18">
        <f t="shared" si="2"/>
        <v>0</v>
      </c>
      <c r="X24" s="19"/>
      <c r="Y24" s="20">
        <f t="shared" si="3"/>
        <v>0</v>
      </c>
      <c r="Z24" s="20"/>
      <c r="AA24" s="21"/>
    </row>
    <row r="25" spans="1:27" ht="15.75" hidden="1" customHeight="1" x14ac:dyDescent="0.25">
      <c r="A25" s="784"/>
      <c r="B25" s="787"/>
      <c r="C25" s="746"/>
      <c r="D25" s="746"/>
      <c r="E25" s="790"/>
      <c r="F25" s="763"/>
      <c r="G25" s="766"/>
      <c r="H25" s="766"/>
      <c r="I25" s="769"/>
      <c r="J25" s="774"/>
      <c r="K25" s="772"/>
      <c r="L25" s="532"/>
      <c r="M25" s="781"/>
      <c r="N25" s="756"/>
      <c r="O25" s="756"/>
      <c r="P25" s="532"/>
      <c r="Q25" s="758"/>
      <c r="R25" s="33"/>
      <c r="S25" s="49"/>
      <c r="T25" s="20"/>
      <c r="U25" s="589"/>
      <c r="V25" s="589"/>
      <c r="W25" s="18">
        <f t="shared" si="2"/>
        <v>0</v>
      </c>
      <c r="X25" s="19"/>
      <c r="Y25" s="20">
        <f t="shared" si="3"/>
        <v>0</v>
      </c>
      <c r="Z25" s="20"/>
      <c r="AA25" s="21"/>
    </row>
    <row r="26" spans="1:27" ht="15.75" hidden="1" customHeight="1" x14ac:dyDescent="0.25">
      <c r="A26" s="784"/>
      <c r="B26" s="787"/>
      <c r="C26" s="746"/>
      <c r="D26" s="746"/>
      <c r="E26" s="790"/>
      <c r="F26" s="763"/>
      <c r="G26" s="766"/>
      <c r="H26" s="766"/>
      <c r="I26" s="769"/>
      <c r="J26" s="774"/>
      <c r="K26" s="772"/>
      <c r="L26" s="532"/>
      <c r="M26" s="781"/>
      <c r="N26" s="756"/>
      <c r="O26" s="756"/>
      <c r="P26" s="532"/>
      <c r="Q26" s="758"/>
      <c r="R26" s="33"/>
      <c r="S26" s="49"/>
      <c r="T26" s="20"/>
      <c r="U26" s="589"/>
      <c r="V26" s="589"/>
      <c r="W26" s="18">
        <f t="shared" si="2"/>
        <v>0</v>
      </c>
      <c r="X26" s="19"/>
      <c r="Y26" s="20">
        <f t="shared" si="3"/>
        <v>0</v>
      </c>
      <c r="Z26" s="20"/>
      <c r="AA26" s="21"/>
    </row>
    <row r="27" spans="1:27" ht="170.25" customHeight="1" thickBot="1" x14ac:dyDescent="0.3">
      <c r="A27" s="785"/>
      <c r="B27" s="788"/>
      <c r="C27" s="747"/>
      <c r="D27" s="747"/>
      <c r="E27" s="791"/>
      <c r="F27" s="764"/>
      <c r="G27" s="767"/>
      <c r="H27" s="767"/>
      <c r="I27" s="770"/>
      <c r="J27" s="775"/>
      <c r="K27" s="777"/>
      <c r="L27" s="779"/>
      <c r="M27" s="782"/>
      <c r="N27" s="491"/>
      <c r="O27" s="491"/>
      <c r="P27" s="485"/>
      <c r="Q27" s="759"/>
      <c r="R27" s="415" t="s">
        <v>463</v>
      </c>
      <c r="S27" s="416" t="s">
        <v>32</v>
      </c>
      <c r="T27" s="417">
        <v>0.5</v>
      </c>
      <c r="U27" s="391">
        <v>45474</v>
      </c>
      <c r="V27" s="391">
        <v>45657</v>
      </c>
      <c r="W27" s="18">
        <f t="shared" si="2"/>
        <v>183</v>
      </c>
      <c r="X27" s="19"/>
      <c r="Y27" s="20">
        <f t="shared" si="3"/>
        <v>0</v>
      </c>
      <c r="Z27" s="20"/>
      <c r="AA27" s="21"/>
    </row>
    <row r="28" spans="1:27" ht="15" customHeight="1" x14ac:dyDescent="0.25"/>
    <row r="29" spans="1:27" ht="15" customHeight="1" x14ac:dyDescent="0.25"/>
    <row r="30" spans="1:27" ht="15" customHeight="1" x14ac:dyDescent="0.25"/>
    <row r="31" spans="1:27" ht="15" customHeight="1" x14ac:dyDescent="0.25"/>
    <row r="32" spans="1:2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sheetData>
  <mergeCells count="43">
    <mergeCell ref="A6:A7"/>
    <mergeCell ref="B6:E6"/>
    <mergeCell ref="F6:I6"/>
    <mergeCell ref="J6:Q6"/>
    <mergeCell ref="R6:V6"/>
    <mergeCell ref="B2:D4"/>
    <mergeCell ref="E2:AA2"/>
    <mergeCell ref="E3:P3"/>
    <mergeCell ref="Q3:AA3"/>
    <mergeCell ref="E4:AA4"/>
    <mergeCell ref="A8:A27"/>
    <mergeCell ref="B8:B27"/>
    <mergeCell ref="C8:C27"/>
    <mergeCell ref="D8:D27"/>
    <mergeCell ref="E8:E27"/>
    <mergeCell ref="L8:L11"/>
    <mergeCell ref="X6:X7"/>
    <mergeCell ref="Y6:Y7"/>
    <mergeCell ref="Z6:AA6"/>
    <mergeCell ref="D7:E7"/>
    <mergeCell ref="F8:F27"/>
    <mergeCell ref="G8:G27"/>
    <mergeCell ref="H8:H27"/>
    <mergeCell ref="I8:I27"/>
    <mergeCell ref="J8:J11"/>
    <mergeCell ref="K8:K11"/>
    <mergeCell ref="J12:J27"/>
    <mergeCell ref="K12:K27"/>
    <mergeCell ref="L12:L27"/>
    <mergeCell ref="M12:M27"/>
    <mergeCell ref="N12:N27"/>
    <mergeCell ref="M8:M11"/>
    <mergeCell ref="N8:N11"/>
    <mergeCell ref="O8:O11"/>
    <mergeCell ref="P8:P11"/>
    <mergeCell ref="Q8:Q11"/>
    <mergeCell ref="O12:O27"/>
    <mergeCell ref="P12:P27"/>
    <mergeCell ref="Q12:Q27"/>
    <mergeCell ref="U13:U17"/>
    <mergeCell ref="V13:V17"/>
    <mergeCell ref="U18:U26"/>
    <mergeCell ref="V18:V26"/>
  </mergeCells>
  <dataValidations count="1">
    <dataValidation type="list" allowBlank="1" showInputMessage="1" showErrorMessage="1" sqref="F8" xr:uid="{00000000-0002-0000-0700-000000000000}">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'C:\Users\cristina.sierra\Downloads\[DESI-FM-005_V12_plan de accion PRO 2024 ajust (1).xlsx]Vinculos '!#REF!</xm:f>
          </x14:formula1>
          <xm:sqref>I8 J8:K12 X8:X27 S8:S27 B8:D8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9"/>
  <sheetViews>
    <sheetView topLeftCell="Q1" zoomScale="80" zoomScaleNormal="80" workbookViewId="0">
      <selection activeCell="V18" sqref="V18"/>
    </sheetView>
  </sheetViews>
  <sheetFormatPr baseColWidth="10" defaultColWidth="11.42578125" defaultRowHeight="14.25" x14ac:dyDescent="0.2"/>
  <cols>
    <col min="1" max="1" width="5.5703125" style="3" bestFit="1" customWidth="1"/>
    <col min="2" max="2" width="22.5703125" style="3" customWidth="1"/>
    <col min="3" max="3" width="18.42578125" style="3" customWidth="1"/>
    <col min="4" max="4" width="11.5703125" style="3" customWidth="1"/>
    <col min="5" max="5" width="21.140625" style="3" customWidth="1"/>
    <col min="6" max="6" width="19.42578125" style="3" customWidth="1"/>
    <col min="7" max="9" width="21.140625" style="3" customWidth="1"/>
    <col min="10" max="10" width="18.42578125" style="3" customWidth="1"/>
    <col min="11" max="11" width="21.140625" style="3" customWidth="1"/>
    <col min="12" max="12" width="30.140625" style="3" customWidth="1"/>
    <col min="13" max="13" width="23.140625" style="3" customWidth="1"/>
    <col min="14" max="15" width="19.85546875" style="3" customWidth="1"/>
    <col min="16" max="16" width="17.140625" style="3" customWidth="1"/>
    <col min="17" max="17" width="19.7109375" style="3" customWidth="1"/>
    <col min="18" max="18" width="33.85546875" style="90" customWidth="1"/>
    <col min="19" max="19" width="24.28515625" style="3" bestFit="1" customWidth="1"/>
    <col min="20" max="20" width="24.28515625" style="3" customWidth="1"/>
    <col min="21" max="21" width="23.5703125" style="3" customWidth="1"/>
    <col min="22" max="22" width="23.85546875" style="3" customWidth="1"/>
    <col min="23" max="23" width="20.28515625" style="3" hidden="1" customWidth="1"/>
    <col min="24" max="24" width="19" style="3" customWidth="1"/>
    <col min="25" max="25" width="21.5703125" style="3" customWidth="1"/>
    <col min="26" max="26" width="21" style="3" customWidth="1"/>
    <col min="27" max="27" width="26.7109375" style="3" customWidth="1"/>
    <col min="28" max="28" width="21.28515625" style="3" customWidth="1"/>
    <col min="29" max="16384" width="11.42578125" style="3"/>
  </cols>
  <sheetData>
    <row r="1" spans="1:31" ht="15" thickBot="1" x14ac:dyDescent="0.25"/>
    <row r="2" spans="1:31" ht="2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ht="2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ht="2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 thickBot="1" x14ac:dyDescent="0.25"/>
    <row r="6" spans="1:31" ht="20.25" x14ac:dyDescent="0.3">
      <c r="A6" s="823" t="s">
        <v>4</v>
      </c>
      <c r="B6" s="825" t="s">
        <v>5</v>
      </c>
      <c r="C6" s="825"/>
      <c r="D6" s="825"/>
      <c r="E6" s="825"/>
      <c r="F6" s="826" t="s">
        <v>6</v>
      </c>
      <c r="G6" s="826"/>
      <c r="H6" s="826"/>
      <c r="I6" s="826"/>
      <c r="J6" s="827" t="s">
        <v>7</v>
      </c>
      <c r="K6" s="827"/>
      <c r="L6" s="827"/>
      <c r="M6" s="827"/>
      <c r="N6" s="827"/>
      <c r="O6" s="827"/>
      <c r="P6" s="827"/>
      <c r="Q6" s="827"/>
      <c r="R6" s="828" t="s">
        <v>8</v>
      </c>
      <c r="S6" s="828"/>
      <c r="T6" s="828"/>
      <c r="U6" s="828"/>
      <c r="V6" s="828"/>
      <c r="W6" s="165"/>
      <c r="X6" s="812" t="s">
        <v>9</v>
      </c>
      <c r="Y6" s="814" t="s">
        <v>10</v>
      </c>
      <c r="Z6" s="812" t="s">
        <v>11</v>
      </c>
      <c r="AA6" s="816"/>
    </row>
    <row r="7" spans="1:31" ht="72" x14ac:dyDescent="0.2">
      <c r="A7" s="824"/>
      <c r="B7" s="37" t="s">
        <v>12</v>
      </c>
      <c r="C7" s="37" t="s">
        <v>13</v>
      </c>
      <c r="D7" s="817" t="s">
        <v>14</v>
      </c>
      <c r="E7" s="817"/>
      <c r="F7" s="38" t="s">
        <v>15</v>
      </c>
      <c r="G7" s="38" t="s">
        <v>16</v>
      </c>
      <c r="H7" s="38" t="s">
        <v>10</v>
      </c>
      <c r="I7" s="38" t="s">
        <v>17</v>
      </c>
      <c r="J7" s="164" t="s">
        <v>18</v>
      </c>
      <c r="K7" s="164" t="s">
        <v>19</v>
      </c>
      <c r="L7" s="164" t="s">
        <v>33</v>
      </c>
      <c r="M7" s="164" t="s">
        <v>20</v>
      </c>
      <c r="N7" s="164" t="s">
        <v>21</v>
      </c>
      <c r="O7" s="164" t="s">
        <v>34</v>
      </c>
      <c r="P7" s="164" t="s">
        <v>22</v>
      </c>
      <c r="Q7" s="164" t="s">
        <v>10</v>
      </c>
      <c r="R7" s="40" t="s">
        <v>23</v>
      </c>
      <c r="S7" s="40" t="s">
        <v>24</v>
      </c>
      <c r="T7" s="40" t="s">
        <v>16</v>
      </c>
      <c r="U7" s="40" t="s">
        <v>35</v>
      </c>
      <c r="V7" s="40" t="s">
        <v>36</v>
      </c>
      <c r="W7" s="41"/>
      <c r="X7" s="813"/>
      <c r="Y7" s="815"/>
      <c r="Z7" s="36" t="s">
        <v>25</v>
      </c>
      <c r="AA7" s="166" t="s">
        <v>26</v>
      </c>
    </row>
    <row r="8" spans="1:31" ht="42.75" x14ac:dyDescent="0.2">
      <c r="A8" s="167"/>
      <c r="B8" s="807" t="s">
        <v>234</v>
      </c>
      <c r="C8" s="807" t="s">
        <v>235</v>
      </c>
      <c r="D8" s="807" t="s">
        <v>27</v>
      </c>
      <c r="E8" s="818" t="str">
        <f>VLOOKUP(D8,'[8]Vinculos '!$D$3:$E$8,2,FALSE)</f>
        <v>3. Mejorar el estado de la malla vial local, intermedia, rural, y de la ciclo-infraestructura de Bogotá D.C., a través de la formulación e implementación de un modelo de conservación.</v>
      </c>
      <c r="F8" s="807" t="s">
        <v>198</v>
      </c>
      <c r="G8" s="820">
        <v>1</v>
      </c>
      <c r="H8" s="811"/>
      <c r="I8" s="807" t="s">
        <v>29</v>
      </c>
      <c r="J8" s="807" t="s">
        <v>30</v>
      </c>
      <c r="K8" s="807" t="s">
        <v>31</v>
      </c>
      <c r="L8" s="807" t="s">
        <v>236</v>
      </c>
      <c r="M8" s="809">
        <v>0.25</v>
      </c>
      <c r="N8" s="803">
        <v>45292</v>
      </c>
      <c r="O8" s="803">
        <v>45657</v>
      </c>
      <c r="P8" s="807" t="s">
        <v>237</v>
      </c>
      <c r="Q8" s="805"/>
      <c r="R8" s="171" t="s">
        <v>238</v>
      </c>
      <c r="S8" s="171" t="s">
        <v>239</v>
      </c>
      <c r="T8" s="172">
        <v>0.6</v>
      </c>
      <c r="U8" s="173">
        <v>45293</v>
      </c>
      <c r="V8" s="173">
        <v>45442</v>
      </c>
      <c r="W8" s="161">
        <f t="shared" ref="W8:W11" si="0">V8-U8</f>
        <v>149</v>
      </c>
      <c r="X8" s="174"/>
      <c r="Y8" s="174">
        <f t="shared" ref="Y8:Y11" si="1">IF(X8="ejecutado",1,0)</f>
        <v>0</v>
      </c>
      <c r="Z8" s="174"/>
      <c r="AA8" s="175"/>
      <c r="AB8" s="108"/>
      <c r="AC8" s="108"/>
      <c r="AD8" s="108"/>
      <c r="AE8" s="108"/>
    </row>
    <row r="9" spans="1:31" ht="42.75" x14ac:dyDescent="0.2">
      <c r="A9" s="167"/>
      <c r="B9" s="807"/>
      <c r="C9" s="807"/>
      <c r="D9" s="807"/>
      <c r="E9" s="818"/>
      <c r="F9" s="807"/>
      <c r="G9" s="820"/>
      <c r="H9" s="811"/>
      <c r="I9" s="807"/>
      <c r="J9" s="807"/>
      <c r="K9" s="807"/>
      <c r="L9" s="807"/>
      <c r="M9" s="809"/>
      <c r="N9" s="811"/>
      <c r="O9" s="811"/>
      <c r="P9" s="807"/>
      <c r="Q9" s="805"/>
      <c r="R9" s="171" t="s">
        <v>240</v>
      </c>
      <c r="S9" s="171" t="s">
        <v>239</v>
      </c>
      <c r="T9" s="172">
        <v>0.2</v>
      </c>
      <c r="U9" s="173">
        <v>45413</v>
      </c>
      <c r="V9" s="173">
        <v>45503</v>
      </c>
      <c r="W9" s="161">
        <f t="shared" si="0"/>
        <v>90</v>
      </c>
      <c r="X9" s="174"/>
      <c r="Y9" s="174">
        <f t="shared" si="1"/>
        <v>0</v>
      </c>
      <c r="Z9" s="174"/>
      <c r="AA9" s="175"/>
      <c r="AB9" s="108"/>
      <c r="AC9" s="108"/>
      <c r="AD9" s="108"/>
      <c r="AE9" s="108"/>
    </row>
    <row r="10" spans="1:31" ht="42.75" x14ac:dyDescent="0.2">
      <c r="A10" s="167"/>
      <c r="B10" s="807"/>
      <c r="C10" s="807"/>
      <c r="D10" s="807"/>
      <c r="E10" s="818"/>
      <c r="F10" s="807"/>
      <c r="G10" s="820"/>
      <c r="H10" s="811"/>
      <c r="I10" s="807"/>
      <c r="J10" s="807"/>
      <c r="K10" s="807"/>
      <c r="L10" s="807"/>
      <c r="M10" s="809"/>
      <c r="N10" s="811"/>
      <c r="O10" s="811"/>
      <c r="P10" s="807"/>
      <c r="Q10" s="805"/>
      <c r="R10" s="171" t="s">
        <v>241</v>
      </c>
      <c r="S10" s="171" t="s">
        <v>239</v>
      </c>
      <c r="T10" s="172">
        <v>0.2</v>
      </c>
      <c r="U10" s="173">
        <v>45293</v>
      </c>
      <c r="V10" s="173">
        <v>45657</v>
      </c>
      <c r="W10" s="161">
        <f t="shared" si="0"/>
        <v>364</v>
      </c>
      <c r="X10" s="174"/>
      <c r="Y10" s="174">
        <f t="shared" si="1"/>
        <v>0</v>
      </c>
      <c r="Z10" s="174"/>
      <c r="AA10" s="175"/>
      <c r="AB10" s="108"/>
      <c r="AC10" s="108"/>
      <c r="AD10" s="108"/>
      <c r="AE10" s="108"/>
    </row>
    <row r="11" spans="1:31" ht="57" x14ac:dyDescent="0.2">
      <c r="A11" s="167"/>
      <c r="B11" s="807"/>
      <c r="C11" s="807"/>
      <c r="D11" s="807"/>
      <c r="E11" s="818"/>
      <c r="F11" s="807"/>
      <c r="G11" s="820"/>
      <c r="H11" s="811"/>
      <c r="I11" s="807"/>
      <c r="J11" s="807" t="s">
        <v>30</v>
      </c>
      <c r="K11" s="807" t="s">
        <v>31</v>
      </c>
      <c r="L11" s="807" t="s">
        <v>242</v>
      </c>
      <c r="M11" s="809">
        <v>0.25</v>
      </c>
      <c r="N11" s="803">
        <v>45292</v>
      </c>
      <c r="O11" s="803">
        <v>45657</v>
      </c>
      <c r="P11" s="807" t="s">
        <v>237</v>
      </c>
      <c r="Q11" s="805"/>
      <c r="R11" s="171" t="s">
        <v>243</v>
      </c>
      <c r="S11" s="171" t="s">
        <v>32</v>
      </c>
      <c r="T11" s="172">
        <v>0.6</v>
      </c>
      <c r="U11" s="173">
        <v>45293</v>
      </c>
      <c r="V11" s="173">
        <v>45442</v>
      </c>
      <c r="W11" s="161">
        <f t="shared" si="0"/>
        <v>149</v>
      </c>
      <c r="X11" s="174"/>
      <c r="Y11" s="174">
        <f t="shared" si="1"/>
        <v>0</v>
      </c>
      <c r="Z11" s="174"/>
      <c r="AA11" s="175"/>
    </row>
    <row r="12" spans="1:31" ht="42.75" x14ac:dyDescent="0.2">
      <c r="A12" s="167"/>
      <c r="B12" s="807"/>
      <c r="C12" s="807"/>
      <c r="D12" s="807"/>
      <c r="E12" s="818"/>
      <c r="F12" s="807"/>
      <c r="G12" s="820"/>
      <c r="H12" s="811"/>
      <c r="I12" s="807"/>
      <c r="J12" s="807"/>
      <c r="K12" s="807"/>
      <c r="L12" s="807"/>
      <c r="M12" s="809"/>
      <c r="N12" s="803"/>
      <c r="O12" s="803"/>
      <c r="P12" s="807"/>
      <c r="Q12" s="805"/>
      <c r="R12" s="171" t="s">
        <v>244</v>
      </c>
      <c r="S12" s="171" t="s">
        <v>32</v>
      </c>
      <c r="T12" s="172">
        <v>0.2</v>
      </c>
      <c r="U12" s="173">
        <v>45413</v>
      </c>
      <c r="V12" s="173">
        <v>45503</v>
      </c>
      <c r="W12" s="161"/>
      <c r="X12" s="174"/>
      <c r="Y12" s="174"/>
      <c r="Z12" s="174"/>
      <c r="AA12" s="175"/>
    </row>
    <row r="13" spans="1:31" ht="71.25" x14ac:dyDescent="0.2">
      <c r="A13" s="167"/>
      <c r="B13" s="807"/>
      <c r="C13" s="807"/>
      <c r="D13" s="807"/>
      <c r="E13" s="818"/>
      <c r="F13" s="807"/>
      <c r="G13" s="820"/>
      <c r="H13" s="811"/>
      <c r="I13" s="807"/>
      <c r="J13" s="807"/>
      <c r="K13" s="807"/>
      <c r="L13" s="807"/>
      <c r="M13" s="809"/>
      <c r="N13" s="803"/>
      <c r="O13" s="803"/>
      <c r="P13" s="807"/>
      <c r="Q13" s="805"/>
      <c r="R13" s="171" t="s">
        <v>245</v>
      </c>
      <c r="S13" s="171" t="s">
        <v>32</v>
      </c>
      <c r="T13" s="172">
        <v>0.2</v>
      </c>
      <c r="U13" s="173">
        <v>45293</v>
      </c>
      <c r="V13" s="173">
        <v>45657</v>
      </c>
      <c r="W13" s="161">
        <f t="shared" ref="W13:W18" si="2">V13-U13</f>
        <v>364</v>
      </c>
      <c r="X13" s="174"/>
      <c r="Y13" s="174">
        <f t="shared" ref="Y13:Y18" si="3">IF(X13="ejecutado",1,0)</f>
        <v>0</v>
      </c>
      <c r="Z13" s="174"/>
      <c r="AA13" s="175"/>
    </row>
    <row r="14" spans="1:31" ht="71.25" x14ac:dyDescent="0.2">
      <c r="A14" s="167"/>
      <c r="B14" s="807"/>
      <c r="C14" s="807"/>
      <c r="D14" s="807"/>
      <c r="E14" s="818"/>
      <c r="F14" s="807"/>
      <c r="G14" s="820"/>
      <c r="H14" s="811"/>
      <c r="I14" s="807"/>
      <c r="J14" s="161" t="s">
        <v>30</v>
      </c>
      <c r="K14" s="161" t="s">
        <v>31</v>
      </c>
      <c r="L14" s="161" t="s">
        <v>246</v>
      </c>
      <c r="M14" s="168">
        <v>0.05</v>
      </c>
      <c r="N14" s="169">
        <v>45292</v>
      </c>
      <c r="O14" s="169">
        <v>45657</v>
      </c>
      <c r="P14" s="161" t="s">
        <v>247</v>
      </c>
      <c r="Q14" s="170"/>
      <c r="R14" s="171" t="s">
        <v>248</v>
      </c>
      <c r="S14" s="171" t="s">
        <v>32</v>
      </c>
      <c r="T14" s="172">
        <v>1</v>
      </c>
      <c r="U14" s="173">
        <v>45292</v>
      </c>
      <c r="V14" s="173">
        <v>45657</v>
      </c>
      <c r="W14" s="161">
        <f t="shared" si="2"/>
        <v>365</v>
      </c>
      <c r="X14" s="174"/>
      <c r="Y14" s="174">
        <f t="shared" si="3"/>
        <v>0</v>
      </c>
      <c r="Z14" s="174"/>
      <c r="AA14" s="175"/>
    </row>
    <row r="15" spans="1:31" ht="85.5" x14ac:dyDescent="0.2">
      <c r="A15" s="167"/>
      <c r="B15" s="807"/>
      <c r="C15" s="807"/>
      <c r="D15" s="807"/>
      <c r="E15" s="818"/>
      <c r="F15" s="807"/>
      <c r="G15" s="820"/>
      <c r="H15" s="811"/>
      <c r="I15" s="807"/>
      <c r="J15" s="161" t="s">
        <v>30</v>
      </c>
      <c r="K15" s="161" t="s">
        <v>31</v>
      </c>
      <c r="L15" s="161" t="s">
        <v>249</v>
      </c>
      <c r="M15" s="168">
        <v>0.1</v>
      </c>
      <c r="N15" s="169">
        <v>45292</v>
      </c>
      <c r="O15" s="169">
        <v>45657</v>
      </c>
      <c r="P15" s="161" t="s">
        <v>250</v>
      </c>
      <c r="Q15" s="170"/>
      <c r="R15" s="171" t="s">
        <v>251</v>
      </c>
      <c r="S15" s="171" t="s">
        <v>32</v>
      </c>
      <c r="T15" s="172">
        <v>1</v>
      </c>
      <c r="U15" s="173">
        <v>45292</v>
      </c>
      <c r="V15" s="173">
        <v>45657</v>
      </c>
      <c r="W15" s="161">
        <f t="shared" si="2"/>
        <v>365</v>
      </c>
      <c r="X15" s="174"/>
      <c r="Y15" s="174">
        <f t="shared" si="3"/>
        <v>0</v>
      </c>
      <c r="Z15" s="174"/>
      <c r="AA15" s="175"/>
    </row>
    <row r="16" spans="1:31" ht="85.5" x14ac:dyDescent="0.2">
      <c r="A16" s="167"/>
      <c r="B16" s="807"/>
      <c r="C16" s="807"/>
      <c r="D16" s="807"/>
      <c r="E16" s="818"/>
      <c r="F16" s="807"/>
      <c r="G16" s="820"/>
      <c r="H16" s="811"/>
      <c r="I16" s="807"/>
      <c r="J16" s="161" t="s">
        <v>30</v>
      </c>
      <c r="K16" s="161" t="s">
        <v>31</v>
      </c>
      <c r="L16" s="161" t="s">
        <v>249</v>
      </c>
      <c r="M16" s="168">
        <v>0.15</v>
      </c>
      <c r="N16" s="169">
        <v>45292</v>
      </c>
      <c r="O16" s="169">
        <v>45657</v>
      </c>
      <c r="P16" s="161" t="s">
        <v>250</v>
      </c>
      <c r="Q16" s="170"/>
      <c r="R16" s="171" t="s">
        <v>252</v>
      </c>
      <c r="S16" s="171" t="s">
        <v>32</v>
      </c>
      <c r="T16" s="172">
        <v>1</v>
      </c>
      <c r="U16" s="173">
        <v>45292</v>
      </c>
      <c r="V16" s="173">
        <v>45657</v>
      </c>
      <c r="W16" s="161">
        <f t="shared" si="2"/>
        <v>365</v>
      </c>
      <c r="X16" s="174"/>
      <c r="Y16" s="174">
        <f t="shared" si="3"/>
        <v>0</v>
      </c>
      <c r="Z16" s="174"/>
      <c r="AA16" s="175"/>
    </row>
    <row r="17" spans="1:27" ht="99.75" x14ac:dyDescent="0.2">
      <c r="A17" s="167"/>
      <c r="B17" s="807"/>
      <c r="C17" s="807"/>
      <c r="D17" s="807"/>
      <c r="E17" s="818"/>
      <c r="F17" s="807"/>
      <c r="G17" s="820"/>
      <c r="H17" s="811"/>
      <c r="I17" s="807"/>
      <c r="J17" s="807" t="s">
        <v>30</v>
      </c>
      <c r="K17" s="807" t="s">
        <v>31</v>
      </c>
      <c r="L17" s="807" t="s">
        <v>253</v>
      </c>
      <c r="M17" s="809">
        <v>0.2</v>
      </c>
      <c r="N17" s="803">
        <v>45292</v>
      </c>
      <c r="O17" s="803">
        <v>45657</v>
      </c>
      <c r="P17" s="161" t="s">
        <v>254</v>
      </c>
      <c r="Q17" s="805"/>
      <c r="R17" s="171" t="s">
        <v>255</v>
      </c>
      <c r="S17" s="171" t="s">
        <v>32</v>
      </c>
      <c r="T17" s="172">
        <v>0.4</v>
      </c>
      <c r="U17" s="173">
        <v>45292</v>
      </c>
      <c r="V17" s="173">
        <v>45350</v>
      </c>
      <c r="W17" s="161">
        <f t="shared" si="2"/>
        <v>58</v>
      </c>
      <c r="X17" s="174"/>
      <c r="Y17" s="174">
        <f t="shared" si="3"/>
        <v>0</v>
      </c>
      <c r="Z17" s="174"/>
      <c r="AA17" s="175"/>
    </row>
    <row r="18" spans="1:27" ht="43.5" thickBot="1" x14ac:dyDescent="0.25">
      <c r="A18" s="176"/>
      <c r="B18" s="808"/>
      <c r="C18" s="808"/>
      <c r="D18" s="808"/>
      <c r="E18" s="819"/>
      <c r="F18" s="808"/>
      <c r="G18" s="821"/>
      <c r="H18" s="822"/>
      <c r="I18" s="808"/>
      <c r="J18" s="808"/>
      <c r="K18" s="808"/>
      <c r="L18" s="808"/>
      <c r="M18" s="810"/>
      <c r="N18" s="804"/>
      <c r="O18" s="804"/>
      <c r="P18" s="162" t="s">
        <v>256</v>
      </c>
      <c r="Q18" s="806"/>
      <c r="R18" s="177" t="s">
        <v>257</v>
      </c>
      <c r="S18" s="177" t="s">
        <v>32</v>
      </c>
      <c r="T18" s="178">
        <v>0.6</v>
      </c>
      <c r="U18" s="179">
        <v>45292</v>
      </c>
      <c r="V18" s="179">
        <v>45657</v>
      </c>
      <c r="W18" s="162">
        <f t="shared" si="2"/>
        <v>365</v>
      </c>
      <c r="X18" s="180"/>
      <c r="Y18" s="180">
        <f t="shared" si="3"/>
        <v>0</v>
      </c>
      <c r="Z18" s="180"/>
      <c r="AA18" s="181"/>
    </row>
    <row r="19" spans="1:27" x14ac:dyDescent="0.2">
      <c r="M19" s="182"/>
      <c r="T19" s="182"/>
    </row>
  </sheetData>
  <mergeCells count="45">
    <mergeCell ref="A6:A7"/>
    <mergeCell ref="B6:E6"/>
    <mergeCell ref="F6:I6"/>
    <mergeCell ref="J6:Q6"/>
    <mergeCell ref="R6:V6"/>
    <mergeCell ref="B2:D4"/>
    <mergeCell ref="E2:AA2"/>
    <mergeCell ref="E3:P3"/>
    <mergeCell ref="Q3:AA3"/>
    <mergeCell ref="E4:AA4"/>
    <mergeCell ref="X6:X7"/>
    <mergeCell ref="Y6:Y7"/>
    <mergeCell ref="Z6:AA6"/>
    <mergeCell ref="D7:E7"/>
    <mergeCell ref="B8:B18"/>
    <mergeCell ref="C8:C18"/>
    <mergeCell ref="D8:D18"/>
    <mergeCell ref="E8:E18"/>
    <mergeCell ref="F8:F18"/>
    <mergeCell ref="G8:G18"/>
    <mergeCell ref="H8:H18"/>
    <mergeCell ref="I8:I18"/>
    <mergeCell ref="J8:J10"/>
    <mergeCell ref="K8:K10"/>
    <mergeCell ref="L8:L10"/>
    <mergeCell ref="N8:N10"/>
    <mergeCell ref="O8:O10"/>
    <mergeCell ref="P8:P10"/>
    <mergeCell ref="Q8:Q10"/>
    <mergeCell ref="J11:J13"/>
    <mergeCell ref="K11:K13"/>
    <mergeCell ref="L11:L13"/>
    <mergeCell ref="M11:M13"/>
    <mergeCell ref="N11:N13"/>
    <mergeCell ref="O11:O13"/>
    <mergeCell ref="M8:M10"/>
    <mergeCell ref="P11:P13"/>
    <mergeCell ref="Q11:Q13"/>
    <mergeCell ref="O17:O18"/>
    <mergeCell ref="Q17:Q18"/>
    <mergeCell ref="J17:J18"/>
    <mergeCell ref="K17:K18"/>
    <mergeCell ref="L17:L18"/>
    <mergeCell ref="M17:M18"/>
    <mergeCell ref="N17:N18"/>
  </mergeCells>
  <dataValidations count="1">
    <dataValidation type="list" allowBlank="1" showInputMessage="1" showErrorMessage="1" sqref="F8" xr:uid="{00000000-0002-0000-0800-000000000000}">
      <formula1>INDIRECT($D$8)</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8"/>
  <sheetViews>
    <sheetView topLeftCell="N4" zoomScale="90" zoomScaleNormal="90" workbookViewId="0">
      <selection activeCell="R9" sqref="R9"/>
    </sheetView>
  </sheetViews>
  <sheetFormatPr baseColWidth="10" defaultColWidth="11.42578125" defaultRowHeight="15" x14ac:dyDescent="0.25"/>
  <cols>
    <col min="1" max="1" width="5.5703125" style="1" bestFit="1" customWidth="1"/>
    <col min="2" max="2" width="22.5703125" style="1" customWidth="1"/>
    <col min="3" max="3" width="18.42578125" style="1" customWidth="1"/>
    <col min="4" max="4" width="11.5703125" style="1" customWidth="1"/>
    <col min="5" max="5" width="21.140625" style="1" customWidth="1"/>
    <col min="6" max="6" width="19.42578125" style="1" customWidth="1"/>
    <col min="7" max="9" width="21.140625" style="1" customWidth="1"/>
    <col min="10" max="10" width="18.42578125" style="1" customWidth="1"/>
    <col min="11" max="11" width="21.140625" style="1" customWidth="1"/>
    <col min="12" max="12" width="30.140625" style="1" customWidth="1"/>
    <col min="13" max="13" width="23.140625" style="1" customWidth="1"/>
    <col min="14" max="15" width="19.85546875" style="1" customWidth="1"/>
    <col min="16" max="16" width="17.140625" style="1" customWidth="1"/>
    <col min="17" max="17" width="19.7109375" style="1" customWidth="1"/>
    <col min="18" max="18" width="61.5703125" style="2" customWidth="1"/>
    <col min="19" max="19" width="24.28515625" style="1" bestFit="1" customWidth="1"/>
    <col min="20" max="20" width="24.28515625" style="1" customWidth="1"/>
    <col min="21" max="21" width="23.5703125" style="1" customWidth="1"/>
    <col min="22" max="22" width="23.85546875" style="1" customWidth="1"/>
    <col min="23" max="23" width="20.28515625" style="1" hidden="1" customWidth="1"/>
    <col min="24" max="24" width="19" style="1" customWidth="1"/>
    <col min="25" max="25" width="21.5703125" style="1" customWidth="1"/>
    <col min="26" max="26" width="21" style="1" customWidth="1"/>
    <col min="27" max="27" width="26.7109375" style="1" customWidth="1"/>
    <col min="28" max="28" width="21.28515625" style="1" customWidth="1"/>
    <col min="29" max="16384" width="11.42578125" style="1"/>
  </cols>
  <sheetData>
    <row r="1" spans="1:31" ht="15.75" thickBot="1" x14ac:dyDescent="0.3"/>
    <row r="2" spans="1:31" s="3" customFormat="1" ht="45" customHeight="1" thickBot="1" x14ac:dyDescent="0.25">
      <c r="B2" s="519"/>
      <c r="C2" s="520"/>
      <c r="D2" s="521"/>
      <c r="E2" s="544" t="s">
        <v>0</v>
      </c>
      <c r="F2" s="545"/>
      <c r="G2" s="545"/>
      <c r="H2" s="545"/>
      <c r="I2" s="545"/>
      <c r="J2" s="545"/>
      <c r="K2" s="545"/>
      <c r="L2" s="545"/>
      <c r="M2" s="545"/>
      <c r="N2" s="545"/>
      <c r="O2" s="545"/>
      <c r="P2" s="545"/>
      <c r="Q2" s="545"/>
      <c r="R2" s="545"/>
      <c r="S2" s="545"/>
      <c r="T2" s="545"/>
      <c r="U2" s="545"/>
      <c r="V2" s="545"/>
      <c r="W2" s="545"/>
      <c r="X2" s="545"/>
      <c r="Y2" s="545"/>
      <c r="Z2" s="545"/>
      <c r="AA2" s="546"/>
    </row>
    <row r="3" spans="1:31" s="3" customFormat="1" ht="45" customHeight="1" thickBot="1" x14ac:dyDescent="0.25">
      <c r="B3" s="522"/>
      <c r="C3" s="523"/>
      <c r="D3" s="524"/>
      <c r="E3" s="528" t="s">
        <v>1</v>
      </c>
      <c r="F3" s="529"/>
      <c r="G3" s="529"/>
      <c r="H3" s="529"/>
      <c r="I3" s="529"/>
      <c r="J3" s="529"/>
      <c r="K3" s="529"/>
      <c r="L3" s="529"/>
      <c r="M3" s="529"/>
      <c r="N3" s="529"/>
      <c r="O3" s="529"/>
      <c r="P3" s="530"/>
      <c r="Q3" s="547" t="s">
        <v>2</v>
      </c>
      <c r="R3" s="529"/>
      <c r="S3" s="529"/>
      <c r="T3" s="529"/>
      <c r="U3" s="529"/>
      <c r="V3" s="529"/>
      <c r="W3" s="529"/>
      <c r="X3" s="529"/>
      <c r="Y3" s="529"/>
      <c r="Z3" s="529"/>
      <c r="AA3" s="548"/>
    </row>
    <row r="4" spans="1:31" s="3" customFormat="1" ht="45" customHeight="1" thickBot="1" x14ac:dyDescent="0.25">
      <c r="B4" s="525"/>
      <c r="C4" s="526"/>
      <c r="D4" s="527"/>
      <c r="E4" s="528" t="s">
        <v>3</v>
      </c>
      <c r="F4" s="529"/>
      <c r="G4" s="529"/>
      <c r="H4" s="529"/>
      <c r="I4" s="529"/>
      <c r="J4" s="529"/>
      <c r="K4" s="529"/>
      <c r="L4" s="529"/>
      <c r="M4" s="529"/>
      <c r="N4" s="529"/>
      <c r="O4" s="529"/>
      <c r="P4" s="529"/>
      <c r="Q4" s="529"/>
      <c r="R4" s="529"/>
      <c r="S4" s="529"/>
      <c r="T4" s="529"/>
      <c r="U4" s="529"/>
      <c r="V4" s="529"/>
      <c r="W4" s="529"/>
      <c r="X4" s="529"/>
      <c r="Y4" s="529"/>
      <c r="Z4" s="529"/>
      <c r="AA4" s="548"/>
    </row>
    <row r="5" spans="1:31" ht="15.75" thickBot="1" x14ac:dyDescent="0.3"/>
    <row r="6" spans="1:31" ht="20.25" customHeight="1" thickBot="1" x14ac:dyDescent="0.35">
      <c r="A6" s="549" t="s">
        <v>4</v>
      </c>
      <c r="B6" s="559" t="s">
        <v>5</v>
      </c>
      <c r="C6" s="560"/>
      <c r="D6" s="560"/>
      <c r="E6" s="560"/>
      <c r="F6" s="561" t="s">
        <v>6</v>
      </c>
      <c r="G6" s="562"/>
      <c r="H6" s="562"/>
      <c r="I6" s="563"/>
      <c r="J6" s="564" t="s">
        <v>7</v>
      </c>
      <c r="K6" s="564"/>
      <c r="L6" s="564"/>
      <c r="M6" s="564"/>
      <c r="N6" s="564"/>
      <c r="O6" s="564"/>
      <c r="P6" s="564"/>
      <c r="Q6" s="565"/>
      <c r="R6" s="566" t="s">
        <v>8</v>
      </c>
      <c r="S6" s="567"/>
      <c r="T6" s="567"/>
      <c r="U6" s="567"/>
      <c r="V6" s="568"/>
      <c r="W6" s="4"/>
      <c r="X6" s="551" t="s">
        <v>9</v>
      </c>
      <c r="Y6" s="553" t="s">
        <v>10</v>
      </c>
      <c r="Z6" s="555" t="s">
        <v>11</v>
      </c>
      <c r="AA6" s="556"/>
    </row>
    <row r="7" spans="1:31" ht="72.75" thickBot="1" x14ac:dyDescent="0.3">
      <c r="A7" s="550"/>
      <c r="B7" s="91" t="s">
        <v>12</v>
      </c>
      <c r="C7" s="5" t="s">
        <v>13</v>
      </c>
      <c r="D7" s="606" t="s">
        <v>14</v>
      </c>
      <c r="E7" s="607"/>
      <c r="F7" s="92" t="s">
        <v>15</v>
      </c>
      <c r="G7" s="93" t="s">
        <v>16</v>
      </c>
      <c r="H7" s="93" t="s">
        <v>10</v>
      </c>
      <c r="I7" s="94" t="s">
        <v>17</v>
      </c>
      <c r="J7" s="183" t="s">
        <v>18</v>
      </c>
      <c r="K7" s="184" t="s">
        <v>19</v>
      </c>
      <c r="L7" s="184" t="s">
        <v>33</v>
      </c>
      <c r="M7" s="184" t="s">
        <v>20</v>
      </c>
      <c r="N7" s="184" t="s">
        <v>21</v>
      </c>
      <c r="O7" s="184" t="s">
        <v>34</v>
      </c>
      <c r="P7" s="184" t="s">
        <v>22</v>
      </c>
      <c r="Q7" s="185" t="s">
        <v>10</v>
      </c>
      <c r="R7" s="96" t="s">
        <v>23</v>
      </c>
      <c r="S7" s="97" t="s">
        <v>24</v>
      </c>
      <c r="T7" s="97" t="s">
        <v>16</v>
      </c>
      <c r="U7" s="97" t="s">
        <v>35</v>
      </c>
      <c r="V7" s="98" t="s">
        <v>36</v>
      </c>
      <c r="W7" s="8"/>
      <c r="X7" s="604"/>
      <c r="Y7" s="605"/>
      <c r="Z7" s="9" t="s">
        <v>25</v>
      </c>
      <c r="AA7" s="10" t="s">
        <v>26</v>
      </c>
    </row>
    <row r="8" spans="1:31" ht="90" customHeight="1" x14ac:dyDescent="0.25">
      <c r="A8" s="844">
        <v>1</v>
      </c>
      <c r="B8" s="543" t="s">
        <v>182</v>
      </c>
      <c r="C8" s="543" t="s">
        <v>183</v>
      </c>
      <c r="D8" s="543" t="s">
        <v>27</v>
      </c>
      <c r="E8" s="576" t="str">
        <f>VLOOKUP(D8,'[9]Vinculos '!$D$3:$E$8,2,FALSE)</f>
        <v>3. Mejorar el estado de la malla vial local, intermedia, rural, y de la ciclo-infraestructura de Bogotá D.C., a través de la formulación e implementación de un modelo de conservación.</v>
      </c>
      <c r="F8" s="853" t="s">
        <v>28</v>
      </c>
      <c r="G8" s="516">
        <v>0.4</v>
      </c>
      <c r="H8" s="650"/>
      <c r="I8" s="597" t="s">
        <v>29</v>
      </c>
      <c r="J8" s="515" t="s">
        <v>42</v>
      </c>
      <c r="K8" s="543" t="s">
        <v>147</v>
      </c>
      <c r="L8" s="494" t="s">
        <v>184</v>
      </c>
      <c r="M8" s="516">
        <v>0.5</v>
      </c>
      <c r="N8" s="591">
        <v>45292</v>
      </c>
      <c r="O8" s="591">
        <v>45657</v>
      </c>
      <c r="P8" s="494" t="s">
        <v>464</v>
      </c>
      <c r="Q8" s="592"/>
      <c r="R8" s="429" t="s">
        <v>465</v>
      </c>
      <c r="S8" s="138" t="s">
        <v>32</v>
      </c>
      <c r="T8" s="71">
        <v>0.25</v>
      </c>
      <c r="U8" s="72">
        <v>45292</v>
      </c>
      <c r="V8" s="73">
        <v>45382</v>
      </c>
      <c r="W8" s="12">
        <f t="shared" ref="W8:W12" si="0">V8-U8</f>
        <v>90</v>
      </c>
      <c r="X8" s="13"/>
      <c r="Y8" s="139">
        <f t="shared" ref="Y8:Y46" si="1">IF(X8="ejecutado",1,0)</f>
        <v>0</v>
      </c>
      <c r="Z8" s="14"/>
      <c r="AA8" s="15"/>
      <c r="AB8" s="16"/>
      <c r="AC8" s="16"/>
      <c r="AD8" s="16"/>
      <c r="AE8" s="16"/>
    </row>
    <row r="9" spans="1:31" ht="84" customHeight="1" x14ac:dyDescent="0.25">
      <c r="A9" s="845"/>
      <c r="B9" s="532"/>
      <c r="C9" s="532"/>
      <c r="D9" s="532"/>
      <c r="E9" s="577"/>
      <c r="F9" s="854"/>
      <c r="G9" s="517"/>
      <c r="H9" s="651"/>
      <c r="I9" s="513"/>
      <c r="J9" s="510"/>
      <c r="K9" s="532"/>
      <c r="L9" s="486"/>
      <c r="M9" s="517"/>
      <c r="N9" s="517"/>
      <c r="O9" s="517"/>
      <c r="P9" s="486"/>
      <c r="Q9" s="590"/>
      <c r="R9" s="140" t="s">
        <v>466</v>
      </c>
      <c r="S9" s="49" t="s">
        <v>32</v>
      </c>
      <c r="T9" s="30">
        <v>0.25</v>
      </c>
      <c r="U9" s="31">
        <v>45383</v>
      </c>
      <c r="V9" s="32">
        <v>45473</v>
      </c>
      <c r="W9" s="18">
        <f t="shared" si="0"/>
        <v>90</v>
      </c>
      <c r="X9" s="19"/>
      <c r="Y9" s="20">
        <f t="shared" si="1"/>
        <v>0</v>
      </c>
      <c r="Z9" s="20"/>
      <c r="AA9" s="21"/>
      <c r="AB9" s="16"/>
      <c r="AC9" s="16"/>
      <c r="AD9" s="16"/>
      <c r="AE9" s="16"/>
    </row>
    <row r="10" spans="1:31" ht="80.25" customHeight="1" x14ac:dyDescent="0.25">
      <c r="A10" s="845"/>
      <c r="B10" s="532"/>
      <c r="C10" s="532"/>
      <c r="D10" s="532"/>
      <c r="E10" s="577"/>
      <c r="F10" s="854"/>
      <c r="G10" s="517"/>
      <c r="H10" s="651"/>
      <c r="I10" s="513"/>
      <c r="J10" s="510"/>
      <c r="K10" s="532"/>
      <c r="L10" s="486"/>
      <c r="M10" s="517"/>
      <c r="N10" s="517"/>
      <c r="O10" s="517"/>
      <c r="P10" s="486"/>
      <c r="Q10" s="590"/>
      <c r="R10" s="140" t="s">
        <v>467</v>
      </c>
      <c r="S10" s="49" t="s">
        <v>32</v>
      </c>
      <c r="T10" s="30">
        <v>0.25</v>
      </c>
      <c r="U10" s="31">
        <v>45474</v>
      </c>
      <c r="V10" s="32">
        <v>45565</v>
      </c>
      <c r="W10" s="18">
        <f t="shared" si="0"/>
        <v>91</v>
      </c>
      <c r="X10" s="19"/>
      <c r="Y10" s="20">
        <f t="shared" si="1"/>
        <v>0</v>
      </c>
      <c r="Z10" s="20"/>
      <c r="AA10" s="21"/>
      <c r="AB10" s="16"/>
      <c r="AC10" s="16"/>
      <c r="AD10" s="16"/>
      <c r="AE10" s="16"/>
    </row>
    <row r="11" spans="1:31" ht="90" customHeight="1" x14ac:dyDescent="0.25">
      <c r="A11" s="845"/>
      <c r="B11" s="532"/>
      <c r="C11" s="532"/>
      <c r="D11" s="532"/>
      <c r="E11" s="577"/>
      <c r="F11" s="855"/>
      <c r="G11" s="517"/>
      <c r="H11" s="651"/>
      <c r="I11" s="850"/>
      <c r="J11" s="510"/>
      <c r="K11" s="532"/>
      <c r="L11" s="486"/>
      <c r="M11" s="517"/>
      <c r="N11" s="517"/>
      <c r="O11" s="517"/>
      <c r="P11" s="486"/>
      <c r="Q11" s="590"/>
      <c r="R11" s="141" t="s">
        <v>468</v>
      </c>
      <c r="S11" s="49" t="s">
        <v>32</v>
      </c>
      <c r="T11" s="30">
        <v>0.25</v>
      </c>
      <c r="U11" s="31">
        <v>45566</v>
      </c>
      <c r="V11" s="32">
        <v>45657</v>
      </c>
      <c r="W11" s="18">
        <f t="shared" si="0"/>
        <v>91</v>
      </c>
      <c r="X11" s="19"/>
      <c r="Y11" s="20">
        <f t="shared" si="1"/>
        <v>0</v>
      </c>
      <c r="Z11" s="20"/>
      <c r="AA11" s="21"/>
      <c r="AB11" s="16"/>
      <c r="AC11" s="16"/>
      <c r="AD11" s="16"/>
      <c r="AE11" s="16"/>
    </row>
    <row r="12" spans="1:31" ht="57" customHeight="1" x14ac:dyDescent="0.25">
      <c r="A12" s="845"/>
      <c r="B12" s="532"/>
      <c r="C12" s="532"/>
      <c r="D12" s="532"/>
      <c r="E12" s="849"/>
      <c r="F12" s="852" t="s">
        <v>185</v>
      </c>
      <c r="G12" s="517"/>
      <c r="H12" s="651"/>
      <c r="I12" s="513" t="s">
        <v>29</v>
      </c>
      <c r="J12" s="509" t="s">
        <v>42</v>
      </c>
      <c r="K12" s="487" t="s">
        <v>63</v>
      </c>
      <c r="L12" s="486" t="s">
        <v>186</v>
      </c>
      <c r="M12" s="657">
        <v>0.5</v>
      </c>
      <c r="N12" s="492">
        <v>45292</v>
      </c>
      <c r="O12" s="492">
        <v>45657</v>
      </c>
      <c r="P12" s="856" t="s">
        <v>469</v>
      </c>
      <c r="Q12" s="590"/>
      <c r="R12" s="430" t="s">
        <v>470</v>
      </c>
      <c r="S12" s="49" t="s">
        <v>32</v>
      </c>
      <c r="T12" s="30">
        <v>0.25</v>
      </c>
      <c r="U12" s="27">
        <v>45292</v>
      </c>
      <c r="V12" s="28">
        <v>45382</v>
      </c>
      <c r="W12" s="18">
        <f t="shared" si="0"/>
        <v>90</v>
      </c>
      <c r="X12" s="19"/>
      <c r="Y12" s="20">
        <f t="shared" si="1"/>
        <v>0</v>
      </c>
      <c r="Z12" s="20"/>
      <c r="AA12" s="21"/>
    </row>
    <row r="13" spans="1:31" ht="67.5" customHeight="1" x14ac:dyDescent="0.25">
      <c r="A13" s="845"/>
      <c r="B13" s="532"/>
      <c r="C13" s="532"/>
      <c r="D13" s="532"/>
      <c r="E13" s="849"/>
      <c r="F13" s="852"/>
      <c r="G13" s="517"/>
      <c r="H13" s="651"/>
      <c r="I13" s="513"/>
      <c r="J13" s="510"/>
      <c r="K13" s="532"/>
      <c r="L13" s="486"/>
      <c r="M13" s="657"/>
      <c r="N13" s="517"/>
      <c r="O13" s="517"/>
      <c r="P13" s="857"/>
      <c r="Q13" s="590"/>
      <c r="R13" s="430" t="s">
        <v>471</v>
      </c>
      <c r="S13" s="49" t="s">
        <v>32</v>
      </c>
      <c r="T13" s="30">
        <v>0.25</v>
      </c>
      <c r="U13" s="31">
        <v>45383</v>
      </c>
      <c r="V13" s="32">
        <v>45473</v>
      </c>
      <c r="W13" s="18"/>
      <c r="X13" s="19"/>
      <c r="Y13" s="20">
        <f t="shared" si="1"/>
        <v>0</v>
      </c>
      <c r="Z13" s="20"/>
      <c r="AA13" s="21"/>
    </row>
    <row r="14" spans="1:31" ht="69.75" customHeight="1" x14ac:dyDescent="0.25">
      <c r="A14" s="845"/>
      <c r="B14" s="532"/>
      <c r="C14" s="532"/>
      <c r="D14" s="532"/>
      <c r="E14" s="849"/>
      <c r="F14" s="571"/>
      <c r="G14" s="517"/>
      <c r="H14" s="651"/>
      <c r="I14" s="513"/>
      <c r="J14" s="510"/>
      <c r="K14" s="532"/>
      <c r="L14" s="486"/>
      <c r="M14" s="486"/>
      <c r="N14" s="517"/>
      <c r="O14" s="517"/>
      <c r="P14" s="857"/>
      <c r="Q14" s="590"/>
      <c r="R14" s="430" t="s">
        <v>472</v>
      </c>
      <c r="S14" s="49" t="s">
        <v>32</v>
      </c>
      <c r="T14" s="30">
        <v>0.25</v>
      </c>
      <c r="U14" s="31">
        <v>45474</v>
      </c>
      <c r="V14" s="32">
        <v>45565</v>
      </c>
      <c r="W14" s="18">
        <f t="shared" ref="W14:W24" si="2">V14-U14</f>
        <v>91</v>
      </c>
      <c r="X14" s="19"/>
      <c r="Y14" s="20">
        <f t="shared" si="1"/>
        <v>0</v>
      </c>
      <c r="Z14" s="20"/>
      <c r="AA14" s="21"/>
    </row>
    <row r="15" spans="1:31" ht="77.25" customHeight="1" thickBot="1" x14ac:dyDescent="0.3">
      <c r="A15" s="845"/>
      <c r="B15" s="532"/>
      <c r="C15" s="532"/>
      <c r="D15" s="532"/>
      <c r="E15" s="849"/>
      <c r="F15" s="572"/>
      <c r="G15" s="517"/>
      <c r="H15" s="651"/>
      <c r="I15" s="513"/>
      <c r="J15" s="510"/>
      <c r="K15" s="532"/>
      <c r="L15" s="486"/>
      <c r="M15" s="486"/>
      <c r="N15" s="517"/>
      <c r="O15" s="517"/>
      <c r="P15" s="857"/>
      <c r="Q15" s="590"/>
      <c r="R15" s="430" t="s">
        <v>473</v>
      </c>
      <c r="S15" s="49" t="s">
        <v>32</v>
      </c>
      <c r="T15" s="30">
        <v>0.25</v>
      </c>
      <c r="U15" s="31">
        <v>45566</v>
      </c>
      <c r="V15" s="32">
        <v>45657</v>
      </c>
      <c r="W15" s="18">
        <f t="shared" si="2"/>
        <v>91</v>
      </c>
      <c r="X15" s="19"/>
      <c r="Y15" s="20">
        <f t="shared" si="1"/>
        <v>0</v>
      </c>
      <c r="Z15" s="20"/>
      <c r="AA15" s="21"/>
    </row>
    <row r="16" spans="1:31" ht="75.75" customHeight="1" x14ac:dyDescent="0.25">
      <c r="A16" s="844">
        <v>2</v>
      </c>
      <c r="B16" s="543" t="s">
        <v>182</v>
      </c>
      <c r="C16" s="543" t="s">
        <v>183</v>
      </c>
      <c r="D16" s="543" t="s">
        <v>27</v>
      </c>
      <c r="E16" s="576" t="str">
        <f>VLOOKUP(D16,'[9]Vinculos '!$D$3:$E$8,2,FALSE)</f>
        <v>3. Mejorar el estado de la malla vial local, intermedia, rural, y de la ciclo-infraestructura de Bogotá D.C., a través de la formulación e implementación de un modelo de conservación.</v>
      </c>
      <c r="F16" s="846" t="s">
        <v>28</v>
      </c>
      <c r="G16" s="516">
        <v>0.25</v>
      </c>
      <c r="H16" s="595"/>
      <c r="I16" s="597" t="s">
        <v>29</v>
      </c>
      <c r="J16" s="515" t="s">
        <v>187</v>
      </c>
      <c r="K16" s="543" t="s">
        <v>188</v>
      </c>
      <c r="L16" s="494" t="s">
        <v>189</v>
      </c>
      <c r="M16" s="516">
        <v>0.8</v>
      </c>
      <c r="N16" s="591">
        <v>45292</v>
      </c>
      <c r="O16" s="591">
        <v>45657</v>
      </c>
      <c r="P16" s="494" t="s">
        <v>190</v>
      </c>
      <c r="Q16" s="592"/>
      <c r="R16" s="142" t="s">
        <v>474</v>
      </c>
      <c r="S16" s="143" t="s">
        <v>32</v>
      </c>
      <c r="T16" s="71">
        <v>0.25</v>
      </c>
      <c r="U16" s="72">
        <v>45292</v>
      </c>
      <c r="V16" s="73">
        <v>45382</v>
      </c>
      <c r="W16" s="12">
        <f t="shared" si="2"/>
        <v>90</v>
      </c>
      <c r="X16" s="13"/>
      <c r="Y16" s="14">
        <f t="shared" si="1"/>
        <v>0</v>
      </c>
      <c r="Z16" s="14"/>
      <c r="AA16" s="15"/>
    </row>
    <row r="17" spans="1:27" ht="73.5" customHeight="1" x14ac:dyDescent="0.25">
      <c r="A17" s="845"/>
      <c r="B17" s="532"/>
      <c r="C17" s="532"/>
      <c r="D17" s="532"/>
      <c r="E17" s="577"/>
      <c r="F17" s="847"/>
      <c r="G17" s="517"/>
      <c r="H17" s="589"/>
      <c r="I17" s="513"/>
      <c r="J17" s="510"/>
      <c r="K17" s="532"/>
      <c r="L17" s="486"/>
      <c r="M17" s="517"/>
      <c r="N17" s="517"/>
      <c r="O17" s="517"/>
      <c r="P17" s="486"/>
      <c r="Q17" s="590"/>
      <c r="R17" s="141" t="s">
        <v>475</v>
      </c>
      <c r="S17" s="49" t="s">
        <v>32</v>
      </c>
      <c r="T17" s="30">
        <v>0.25</v>
      </c>
      <c r="U17" s="31">
        <v>45383</v>
      </c>
      <c r="V17" s="32">
        <v>45473</v>
      </c>
      <c r="W17" s="18">
        <f t="shared" si="2"/>
        <v>90</v>
      </c>
      <c r="X17" s="19"/>
      <c r="Y17" s="20">
        <f t="shared" si="1"/>
        <v>0</v>
      </c>
      <c r="Z17" s="20"/>
      <c r="AA17" s="21"/>
    </row>
    <row r="18" spans="1:27" ht="73.5" customHeight="1" x14ac:dyDescent="0.25">
      <c r="A18" s="845"/>
      <c r="B18" s="532"/>
      <c r="C18" s="532"/>
      <c r="D18" s="532"/>
      <c r="E18" s="577"/>
      <c r="F18" s="847"/>
      <c r="G18" s="517"/>
      <c r="H18" s="589"/>
      <c r="I18" s="513"/>
      <c r="J18" s="510"/>
      <c r="K18" s="532"/>
      <c r="L18" s="486"/>
      <c r="M18" s="517"/>
      <c r="N18" s="517"/>
      <c r="O18" s="517"/>
      <c r="P18" s="486"/>
      <c r="Q18" s="590"/>
      <c r="R18" s="141" t="s">
        <v>476</v>
      </c>
      <c r="S18" s="49" t="s">
        <v>32</v>
      </c>
      <c r="T18" s="30">
        <v>0.25</v>
      </c>
      <c r="U18" s="31">
        <v>45474</v>
      </c>
      <c r="V18" s="32">
        <v>45565</v>
      </c>
      <c r="W18" s="18">
        <f t="shared" si="2"/>
        <v>91</v>
      </c>
      <c r="X18" s="19"/>
      <c r="Y18" s="20">
        <f t="shared" si="1"/>
        <v>0</v>
      </c>
      <c r="Z18" s="20"/>
      <c r="AA18" s="21"/>
    </row>
    <row r="19" spans="1:27" ht="85.5" customHeight="1" x14ac:dyDescent="0.25">
      <c r="A19" s="845"/>
      <c r="B19" s="532"/>
      <c r="C19" s="532"/>
      <c r="D19" s="532"/>
      <c r="E19" s="577"/>
      <c r="F19" s="847"/>
      <c r="G19" s="517"/>
      <c r="H19" s="589"/>
      <c r="I19" s="513"/>
      <c r="J19" s="593"/>
      <c r="K19" s="485"/>
      <c r="L19" s="486"/>
      <c r="M19" s="517"/>
      <c r="N19" s="517"/>
      <c r="O19" s="517"/>
      <c r="P19" s="486"/>
      <c r="Q19" s="590"/>
      <c r="R19" s="141" t="s">
        <v>477</v>
      </c>
      <c r="S19" s="49" t="s">
        <v>32</v>
      </c>
      <c r="T19" s="30">
        <v>0.25</v>
      </c>
      <c r="U19" s="31">
        <v>45566</v>
      </c>
      <c r="V19" s="32">
        <v>45657</v>
      </c>
      <c r="W19" s="18">
        <f t="shared" si="2"/>
        <v>91</v>
      </c>
      <c r="X19" s="19"/>
      <c r="Y19" s="20">
        <f t="shared" si="1"/>
        <v>0</v>
      </c>
      <c r="Z19" s="20"/>
      <c r="AA19" s="21"/>
    </row>
    <row r="20" spans="1:27" ht="92.25" customHeight="1" x14ac:dyDescent="0.25">
      <c r="A20" s="845"/>
      <c r="B20" s="532"/>
      <c r="C20" s="532"/>
      <c r="D20" s="532"/>
      <c r="E20" s="577"/>
      <c r="F20" s="847"/>
      <c r="G20" s="517"/>
      <c r="H20" s="589"/>
      <c r="I20" s="512" t="s">
        <v>29</v>
      </c>
      <c r="J20" s="509" t="s">
        <v>42</v>
      </c>
      <c r="K20" s="487" t="s">
        <v>73</v>
      </c>
      <c r="L20" s="487" t="s">
        <v>191</v>
      </c>
      <c r="M20" s="851">
        <v>0.1</v>
      </c>
      <c r="N20" s="493">
        <v>45292</v>
      </c>
      <c r="O20" s="493">
        <v>45657</v>
      </c>
      <c r="P20" s="518" t="s">
        <v>192</v>
      </c>
      <c r="Q20" s="518"/>
      <c r="R20" s="140" t="s">
        <v>478</v>
      </c>
      <c r="S20" s="17" t="s">
        <v>53</v>
      </c>
      <c r="T20" s="30">
        <v>0.25</v>
      </c>
      <c r="U20" s="27">
        <v>45292</v>
      </c>
      <c r="V20" s="28">
        <v>45382</v>
      </c>
      <c r="W20" s="18"/>
      <c r="X20" s="19"/>
      <c r="Y20" s="20">
        <f t="shared" si="1"/>
        <v>0</v>
      </c>
      <c r="Z20" s="20"/>
      <c r="AA20" s="21"/>
    </row>
    <row r="21" spans="1:27" ht="81.75" customHeight="1" x14ac:dyDescent="0.25">
      <c r="A21" s="845"/>
      <c r="B21" s="532"/>
      <c r="C21" s="532"/>
      <c r="D21" s="532"/>
      <c r="E21" s="577"/>
      <c r="F21" s="847"/>
      <c r="G21" s="517"/>
      <c r="H21" s="589"/>
      <c r="I21" s="513"/>
      <c r="J21" s="510"/>
      <c r="K21" s="532"/>
      <c r="L21" s="532"/>
      <c r="M21" s="848"/>
      <c r="N21" s="848"/>
      <c r="O21" s="848"/>
      <c r="P21" s="848"/>
      <c r="Q21" s="848"/>
      <c r="R21" s="140" t="s">
        <v>479</v>
      </c>
      <c r="S21" s="17" t="s">
        <v>53</v>
      </c>
      <c r="T21" s="30">
        <v>0.25</v>
      </c>
      <c r="U21" s="31">
        <v>45383</v>
      </c>
      <c r="V21" s="32">
        <v>45473</v>
      </c>
      <c r="W21" s="18"/>
      <c r="X21" s="19"/>
      <c r="Y21" s="20">
        <f t="shared" si="1"/>
        <v>0</v>
      </c>
      <c r="Z21" s="20"/>
      <c r="AA21" s="21"/>
    </row>
    <row r="22" spans="1:27" ht="81.75" customHeight="1" x14ac:dyDescent="0.25">
      <c r="A22" s="845"/>
      <c r="B22" s="532"/>
      <c r="C22" s="532"/>
      <c r="D22" s="532"/>
      <c r="E22" s="577"/>
      <c r="F22" s="847"/>
      <c r="G22" s="517"/>
      <c r="H22" s="589"/>
      <c r="I22" s="513"/>
      <c r="J22" s="510"/>
      <c r="K22" s="532"/>
      <c r="L22" s="532"/>
      <c r="M22" s="848"/>
      <c r="N22" s="848"/>
      <c r="O22" s="848"/>
      <c r="P22" s="848"/>
      <c r="Q22" s="848"/>
      <c r="R22" s="140" t="s">
        <v>480</v>
      </c>
      <c r="S22" s="17" t="s">
        <v>53</v>
      </c>
      <c r="T22" s="30">
        <v>0.25</v>
      </c>
      <c r="U22" s="31">
        <v>45474</v>
      </c>
      <c r="V22" s="32">
        <v>45565</v>
      </c>
      <c r="W22" s="18"/>
      <c r="X22" s="19"/>
      <c r="Y22" s="20">
        <f t="shared" si="1"/>
        <v>0</v>
      </c>
      <c r="Z22" s="20"/>
      <c r="AA22" s="21"/>
    </row>
    <row r="23" spans="1:27" ht="81.75" customHeight="1" x14ac:dyDescent="0.25">
      <c r="A23" s="845"/>
      <c r="B23" s="532"/>
      <c r="C23" s="532"/>
      <c r="D23" s="532"/>
      <c r="E23" s="577"/>
      <c r="F23" s="847"/>
      <c r="G23" s="517"/>
      <c r="H23" s="589"/>
      <c r="I23" s="850"/>
      <c r="J23" s="510"/>
      <c r="K23" s="532"/>
      <c r="L23" s="532"/>
      <c r="M23" s="848"/>
      <c r="N23" s="848"/>
      <c r="O23" s="848"/>
      <c r="P23" s="848"/>
      <c r="Q23" s="848"/>
      <c r="R23" s="140" t="s">
        <v>481</v>
      </c>
      <c r="S23" s="17" t="s">
        <v>53</v>
      </c>
      <c r="T23" s="30">
        <v>0.25</v>
      </c>
      <c r="U23" s="31">
        <v>45566</v>
      </c>
      <c r="V23" s="32">
        <v>45657</v>
      </c>
      <c r="W23" s="18"/>
      <c r="X23" s="19"/>
      <c r="Y23" s="20">
        <f t="shared" si="1"/>
        <v>0</v>
      </c>
      <c r="Z23" s="20"/>
      <c r="AA23" s="21"/>
    </row>
    <row r="24" spans="1:27" ht="66" customHeight="1" x14ac:dyDescent="0.25">
      <c r="A24" s="845"/>
      <c r="B24" s="532"/>
      <c r="C24" s="532"/>
      <c r="D24" s="532"/>
      <c r="E24" s="577"/>
      <c r="F24" s="847"/>
      <c r="G24" s="517"/>
      <c r="H24" s="589"/>
      <c r="I24" s="512" t="s">
        <v>29</v>
      </c>
      <c r="J24" s="509" t="s">
        <v>103</v>
      </c>
      <c r="K24" s="487" t="s">
        <v>193</v>
      </c>
      <c r="L24" s="486" t="s">
        <v>194</v>
      </c>
      <c r="M24" s="594">
        <v>0.1</v>
      </c>
      <c r="N24" s="492">
        <v>45292</v>
      </c>
      <c r="O24" s="492">
        <v>45657</v>
      </c>
      <c r="P24" s="486" t="s">
        <v>482</v>
      </c>
      <c r="Q24" s="590"/>
      <c r="R24" s="140" t="s">
        <v>483</v>
      </c>
      <c r="S24" s="17" t="s">
        <v>53</v>
      </c>
      <c r="T24" s="30">
        <v>0.25</v>
      </c>
      <c r="U24" s="27">
        <v>45292</v>
      </c>
      <c r="V24" s="28">
        <v>45382</v>
      </c>
      <c r="W24" s="18">
        <f t="shared" si="2"/>
        <v>90</v>
      </c>
      <c r="X24" s="19"/>
      <c r="Y24" s="20">
        <f t="shared" si="1"/>
        <v>0</v>
      </c>
      <c r="Z24" s="20"/>
      <c r="AA24" s="21"/>
    </row>
    <row r="25" spans="1:27" ht="66.75" customHeight="1" x14ac:dyDescent="0.25">
      <c r="A25" s="845"/>
      <c r="B25" s="532"/>
      <c r="C25" s="532"/>
      <c r="D25" s="532"/>
      <c r="E25" s="577"/>
      <c r="F25" s="847"/>
      <c r="G25" s="517"/>
      <c r="H25" s="589"/>
      <c r="I25" s="513"/>
      <c r="J25" s="510"/>
      <c r="K25" s="532"/>
      <c r="L25" s="486"/>
      <c r="M25" s="594"/>
      <c r="N25" s="517"/>
      <c r="O25" s="517"/>
      <c r="P25" s="486"/>
      <c r="Q25" s="590"/>
      <c r="R25" s="140" t="s">
        <v>484</v>
      </c>
      <c r="S25" s="17" t="s">
        <v>53</v>
      </c>
      <c r="T25" s="30">
        <v>0.25</v>
      </c>
      <c r="U25" s="31">
        <v>45383</v>
      </c>
      <c r="V25" s="32">
        <v>45473</v>
      </c>
      <c r="W25" s="18"/>
      <c r="X25" s="19"/>
      <c r="Y25" s="20">
        <f t="shared" si="1"/>
        <v>0</v>
      </c>
      <c r="Z25" s="20"/>
      <c r="AA25" s="21"/>
    </row>
    <row r="26" spans="1:27" ht="72" customHeight="1" x14ac:dyDescent="0.25">
      <c r="A26" s="845"/>
      <c r="B26" s="532"/>
      <c r="C26" s="532"/>
      <c r="D26" s="532"/>
      <c r="E26" s="577"/>
      <c r="F26" s="847"/>
      <c r="G26" s="517"/>
      <c r="H26" s="589"/>
      <c r="I26" s="513"/>
      <c r="J26" s="510"/>
      <c r="K26" s="532"/>
      <c r="L26" s="486"/>
      <c r="M26" s="517"/>
      <c r="N26" s="517"/>
      <c r="O26" s="517"/>
      <c r="P26" s="486"/>
      <c r="Q26" s="590"/>
      <c r="R26" s="140" t="s">
        <v>485</v>
      </c>
      <c r="S26" s="17" t="s">
        <v>53</v>
      </c>
      <c r="T26" s="30">
        <v>0.25</v>
      </c>
      <c r="U26" s="31">
        <v>45474</v>
      </c>
      <c r="V26" s="32">
        <v>45565</v>
      </c>
      <c r="W26" s="18">
        <f t="shared" ref="W26:W31" si="3">V26-U26</f>
        <v>91</v>
      </c>
      <c r="X26" s="19"/>
      <c r="Y26" s="20">
        <f t="shared" si="1"/>
        <v>0</v>
      </c>
      <c r="Z26" s="20"/>
      <c r="AA26" s="21"/>
    </row>
    <row r="27" spans="1:27" ht="66.75" customHeight="1" thickBot="1" x14ac:dyDescent="0.3">
      <c r="A27" s="845"/>
      <c r="B27" s="532"/>
      <c r="C27" s="532"/>
      <c r="D27" s="532"/>
      <c r="E27" s="577"/>
      <c r="F27" s="847"/>
      <c r="G27" s="517"/>
      <c r="H27" s="589"/>
      <c r="I27" s="514"/>
      <c r="J27" s="510"/>
      <c r="K27" s="532"/>
      <c r="L27" s="486"/>
      <c r="M27" s="517"/>
      <c r="N27" s="517"/>
      <c r="O27" s="517"/>
      <c r="P27" s="486"/>
      <c r="Q27" s="590"/>
      <c r="R27" s="140" t="s">
        <v>486</v>
      </c>
      <c r="S27" s="144" t="s">
        <v>53</v>
      </c>
      <c r="T27" s="30">
        <v>0.25</v>
      </c>
      <c r="U27" s="31">
        <v>45566</v>
      </c>
      <c r="V27" s="32">
        <v>45657</v>
      </c>
      <c r="W27" s="18">
        <f t="shared" si="3"/>
        <v>91</v>
      </c>
      <c r="X27" s="19"/>
      <c r="Y27" s="20">
        <f t="shared" si="1"/>
        <v>0</v>
      </c>
      <c r="Z27" s="20"/>
      <c r="AA27" s="21"/>
    </row>
    <row r="28" spans="1:27" ht="82.5" customHeight="1" x14ac:dyDescent="0.25">
      <c r="A28" s="844">
        <v>3</v>
      </c>
      <c r="B28" s="543" t="s">
        <v>182</v>
      </c>
      <c r="C28" s="543" t="s">
        <v>183</v>
      </c>
      <c r="D28" s="543" t="s">
        <v>195</v>
      </c>
      <c r="E28" s="576" t="str">
        <f>VLOOKUP(D28,'[9]Vinculos '!$D$3:$E$8,2,FALSE)</f>
        <v xml:space="preserve">4. Mejorar las condiciones de Infraestructura que permitan el uso y disfrute del espacio público en Bogotá D.C. </v>
      </c>
      <c r="F28" s="846" t="s">
        <v>196</v>
      </c>
      <c r="G28" s="516">
        <v>0.05</v>
      </c>
      <c r="H28" s="595"/>
      <c r="I28" s="597" t="s">
        <v>29</v>
      </c>
      <c r="J28" s="515" t="s">
        <v>103</v>
      </c>
      <c r="K28" s="543" t="s">
        <v>188</v>
      </c>
      <c r="L28" s="494" t="s">
        <v>197</v>
      </c>
      <c r="M28" s="516">
        <v>1</v>
      </c>
      <c r="N28" s="591">
        <v>45292</v>
      </c>
      <c r="O28" s="591">
        <v>45657</v>
      </c>
      <c r="P28" s="494" t="s">
        <v>464</v>
      </c>
      <c r="Q28" s="592"/>
      <c r="R28" s="145" t="s">
        <v>487</v>
      </c>
      <c r="S28" s="17" t="s">
        <v>53</v>
      </c>
      <c r="T28" s="71">
        <v>0.25</v>
      </c>
      <c r="U28" s="72">
        <v>45292</v>
      </c>
      <c r="V28" s="73">
        <v>45382</v>
      </c>
      <c r="W28" s="12">
        <f t="shared" si="3"/>
        <v>90</v>
      </c>
      <c r="X28" s="13"/>
      <c r="Y28" s="14">
        <f t="shared" si="1"/>
        <v>0</v>
      </c>
      <c r="Z28" s="14"/>
      <c r="AA28" s="15"/>
    </row>
    <row r="29" spans="1:27" ht="87" customHeight="1" x14ac:dyDescent="0.25">
      <c r="A29" s="845"/>
      <c r="B29" s="532"/>
      <c r="C29" s="532"/>
      <c r="D29" s="532"/>
      <c r="E29" s="577"/>
      <c r="F29" s="847"/>
      <c r="G29" s="517"/>
      <c r="H29" s="589"/>
      <c r="I29" s="513"/>
      <c r="J29" s="510"/>
      <c r="K29" s="532"/>
      <c r="L29" s="486"/>
      <c r="M29" s="517"/>
      <c r="N29" s="517"/>
      <c r="O29" s="517"/>
      <c r="P29" s="486"/>
      <c r="Q29" s="590"/>
      <c r="R29" s="431" t="s">
        <v>488</v>
      </c>
      <c r="S29" s="17" t="s">
        <v>53</v>
      </c>
      <c r="T29" s="30">
        <v>0.25</v>
      </c>
      <c r="U29" s="31">
        <v>45383</v>
      </c>
      <c r="V29" s="32">
        <v>45473</v>
      </c>
      <c r="W29" s="18">
        <f t="shared" si="3"/>
        <v>90</v>
      </c>
      <c r="X29" s="19"/>
      <c r="Y29" s="20">
        <f t="shared" si="1"/>
        <v>0</v>
      </c>
      <c r="Z29" s="20"/>
      <c r="AA29" s="21"/>
    </row>
    <row r="30" spans="1:27" ht="93" customHeight="1" x14ac:dyDescent="0.25">
      <c r="A30" s="845"/>
      <c r="B30" s="532"/>
      <c r="C30" s="532"/>
      <c r="D30" s="532"/>
      <c r="E30" s="577"/>
      <c r="F30" s="847"/>
      <c r="G30" s="517"/>
      <c r="H30" s="589"/>
      <c r="I30" s="513"/>
      <c r="J30" s="510"/>
      <c r="K30" s="532"/>
      <c r="L30" s="486"/>
      <c r="M30" s="517"/>
      <c r="N30" s="517"/>
      <c r="O30" s="517"/>
      <c r="P30" s="486"/>
      <c r="Q30" s="590"/>
      <c r="R30" s="338" t="s">
        <v>489</v>
      </c>
      <c r="S30" s="17" t="s">
        <v>53</v>
      </c>
      <c r="T30" s="30">
        <v>0.25</v>
      </c>
      <c r="U30" s="31">
        <v>45474</v>
      </c>
      <c r="V30" s="32">
        <v>45565</v>
      </c>
      <c r="W30" s="18">
        <f t="shared" si="3"/>
        <v>91</v>
      </c>
      <c r="X30" s="19"/>
      <c r="Y30" s="20">
        <f t="shared" si="1"/>
        <v>0</v>
      </c>
      <c r="Z30" s="20"/>
      <c r="AA30" s="21"/>
    </row>
    <row r="31" spans="1:27" ht="93.75" customHeight="1" thickBot="1" x14ac:dyDescent="0.3">
      <c r="A31" s="845"/>
      <c r="B31" s="532"/>
      <c r="C31" s="532"/>
      <c r="D31" s="532"/>
      <c r="E31" s="577"/>
      <c r="F31" s="847"/>
      <c r="G31" s="517"/>
      <c r="H31" s="589"/>
      <c r="I31" s="513"/>
      <c r="J31" s="593"/>
      <c r="K31" s="485"/>
      <c r="L31" s="486"/>
      <c r="M31" s="517"/>
      <c r="N31" s="517"/>
      <c r="O31" s="517"/>
      <c r="P31" s="486"/>
      <c r="Q31" s="590"/>
      <c r="R31" s="431" t="s">
        <v>490</v>
      </c>
      <c r="S31" s="22" t="s">
        <v>53</v>
      </c>
      <c r="T31" s="30">
        <v>0.25</v>
      </c>
      <c r="U31" s="31">
        <v>45566</v>
      </c>
      <c r="V31" s="32">
        <v>45657</v>
      </c>
      <c r="W31" s="18">
        <f t="shared" si="3"/>
        <v>91</v>
      </c>
      <c r="X31" s="19"/>
      <c r="Y31" s="20">
        <f t="shared" si="1"/>
        <v>0</v>
      </c>
      <c r="Z31" s="20"/>
      <c r="AA31" s="21"/>
    </row>
    <row r="32" spans="1:27" ht="59.25" customHeight="1" x14ac:dyDescent="0.25">
      <c r="A32" s="836">
        <v>4</v>
      </c>
      <c r="B32" s="543" t="s">
        <v>145</v>
      </c>
      <c r="C32" s="543" t="s">
        <v>183</v>
      </c>
      <c r="D32" s="543" t="s">
        <v>27</v>
      </c>
      <c r="E32" s="839" t="str">
        <f>VLOOKUP(D32,'[10]Vinculos '!$D$3:$E$8,2,FALSE)</f>
        <v>3. Mejorar el estado de la malla vial local, intermedia, rural, y de la ciclo-infraestructura de Bogotá D.C., a través de la formulación e implementación de un modelo de conservación.</v>
      </c>
      <c r="F32" s="515" t="s">
        <v>198</v>
      </c>
      <c r="G32" s="840">
        <v>1</v>
      </c>
      <c r="H32" s="841"/>
      <c r="I32" s="597" t="s">
        <v>199</v>
      </c>
      <c r="J32" s="515" t="s">
        <v>42</v>
      </c>
      <c r="K32" s="543" t="s">
        <v>188</v>
      </c>
      <c r="L32" s="543" t="s">
        <v>200</v>
      </c>
      <c r="M32" s="840">
        <v>0.6</v>
      </c>
      <c r="N32" s="755">
        <v>45352</v>
      </c>
      <c r="O32" s="830">
        <v>45656</v>
      </c>
      <c r="P32" s="830" t="s">
        <v>201</v>
      </c>
      <c r="Q32" s="833"/>
      <c r="R32" s="246" t="s">
        <v>202</v>
      </c>
      <c r="S32" s="11" t="s">
        <v>53</v>
      </c>
      <c r="T32" s="71">
        <v>0.2</v>
      </c>
      <c r="U32" s="72">
        <v>45352</v>
      </c>
      <c r="V32" s="73">
        <v>45412</v>
      </c>
      <c r="W32" s="146"/>
      <c r="X32" s="13"/>
      <c r="Y32" s="14">
        <f t="shared" si="1"/>
        <v>0</v>
      </c>
      <c r="Z32" s="14"/>
      <c r="AA32" s="15"/>
    </row>
    <row r="33" spans="1:27" ht="59.25" customHeight="1" x14ac:dyDescent="0.25">
      <c r="A33" s="837"/>
      <c r="B33" s="532"/>
      <c r="C33" s="532"/>
      <c r="D33" s="532"/>
      <c r="E33" s="535"/>
      <c r="F33" s="510"/>
      <c r="G33" s="781"/>
      <c r="H33" s="842"/>
      <c r="I33" s="513"/>
      <c r="J33" s="510"/>
      <c r="K33" s="532"/>
      <c r="L33" s="532"/>
      <c r="M33" s="781"/>
      <c r="N33" s="756"/>
      <c r="O33" s="831"/>
      <c r="P33" s="831"/>
      <c r="Q33" s="834"/>
      <c r="R33" s="432" t="s">
        <v>203</v>
      </c>
      <c r="S33" s="17" t="s">
        <v>53</v>
      </c>
      <c r="T33" s="30">
        <v>0.15</v>
      </c>
      <c r="U33" s="31">
        <v>45413</v>
      </c>
      <c r="V33" s="32">
        <v>45473</v>
      </c>
      <c r="W33" s="147"/>
      <c r="X33" s="19"/>
      <c r="Y33" s="20">
        <f t="shared" si="1"/>
        <v>0</v>
      </c>
      <c r="Z33" s="20"/>
      <c r="AA33" s="21"/>
    </row>
    <row r="34" spans="1:27" ht="59.25" customHeight="1" x14ac:dyDescent="0.25">
      <c r="A34" s="837"/>
      <c r="B34" s="532"/>
      <c r="C34" s="532"/>
      <c r="D34" s="532"/>
      <c r="E34" s="535"/>
      <c r="F34" s="510"/>
      <c r="G34" s="781"/>
      <c r="H34" s="842"/>
      <c r="I34" s="513"/>
      <c r="J34" s="510"/>
      <c r="K34" s="532"/>
      <c r="L34" s="532"/>
      <c r="M34" s="781"/>
      <c r="N34" s="756"/>
      <c r="O34" s="831"/>
      <c r="P34" s="831"/>
      <c r="Q34" s="834"/>
      <c r="R34" s="148" t="s">
        <v>204</v>
      </c>
      <c r="S34" s="17" t="s">
        <v>53</v>
      </c>
      <c r="T34" s="30">
        <v>0.2</v>
      </c>
      <c r="U34" s="31">
        <v>45474</v>
      </c>
      <c r="V34" s="32">
        <v>45534</v>
      </c>
      <c r="W34" s="147"/>
      <c r="X34" s="19"/>
      <c r="Y34" s="20">
        <f t="shared" si="1"/>
        <v>0</v>
      </c>
      <c r="Z34" s="20"/>
      <c r="AA34" s="21"/>
    </row>
    <row r="35" spans="1:27" ht="59.25" customHeight="1" x14ac:dyDescent="0.25">
      <c r="A35" s="837"/>
      <c r="B35" s="532"/>
      <c r="C35" s="532"/>
      <c r="D35" s="532"/>
      <c r="E35" s="535"/>
      <c r="F35" s="510"/>
      <c r="G35" s="781"/>
      <c r="H35" s="842"/>
      <c r="I35" s="513"/>
      <c r="J35" s="510"/>
      <c r="K35" s="532"/>
      <c r="L35" s="532"/>
      <c r="M35" s="781"/>
      <c r="N35" s="756"/>
      <c r="O35" s="831"/>
      <c r="P35" s="831"/>
      <c r="Q35" s="834"/>
      <c r="R35" s="148" t="s">
        <v>205</v>
      </c>
      <c r="S35" s="17" t="s">
        <v>53</v>
      </c>
      <c r="T35" s="30">
        <v>0.15</v>
      </c>
      <c r="U35" s="31">
        <v>45536</v>
      </c>
      <c r="V35" s="32">
        <v>45595</v>
      </c>
      <c r="W35" s="147"/>
      <c r="X35" s="19"/>
      <c r="Y35" s="20">
        <f t="shared" si="1"/>
        <v>0</v>
      </c>
      <c r="Z35" s="20"/>
      <c r="AA35" s="21"/>
    </row>
    <row r="36" spans="1:27" ht="59.25" customHeight="1" x14ac:dyDescent="0.25">
      <c r="A36" s="837"/>
      <c r="B36" s="532"/>
      <c r="C36" s="532"/>
      <c r="D36" s="532"/>
      <c r="E36" s="535"/>
      <c r="F36" s="510"/>
      <c r="G36" s="781"/>
      <c r="H36" s="842"/>
      <c r="I36" s="513"/>
      <c r="J36" s="510"/>
      <c r="K36" s="532"/>
      <c r="L36" s="532"/>
      <c r="M36" s="781"/>
      <c r="N36" s="756"/>
      <c r="O36" s="831"/>
      <c r="P36" s="831"/>
      <c r="Q36" s="834"/>
      <c r="R36" s="148" t="s">
        <v>206</v>
      </c>
      <c r="S36" s="17" t="s">
        <v>53</v>
      </c>
      <c r="T36" s="30">
        <v>0.15</v>
      </c>
      <c r="U36" s="31">
        <v>45352</v>
      </c>
      <c r="V36" s="32">
        <v>45473</v>
      </c>
      <c r="W36" s="147"/>
      <c r="X36" s="19"/>
      <c r="Y36" s="20">
        <f t="shared" si="1"/>
        <v>0</v>
      </c>
      <c r="Z36" s="20"/>
      <c r="AA36" s="21"/>
    </row>
    <row r="37" spans="1:27" ht="59.25" customHeight="1" thickBot="1" x14ac:dyDescent="0.3">
      <c r="A37" s="837"/>
      <c r="B37" s="532"/>
      <c r="C37" s="532"/>
      <c r="D37" s="532"/>
      <c r="E37" s="535"/>
      <c r="F37" s="510"/>
      <c r="G37" s="781"/>
      <c r="H37" s="842"/>
      <c r="I37" s="513"/>
      <c r="J37" s="510"/>
      <c r="K37" s="532"/>
      <c r="L37" s="533"/>
      <c r="M37" s="843"/>
      <c r="N37" s="829"/>
      <c r="O37" s="832"/>
      <c r="P37" s="832"/>
      <c r="Q37" s="835"/>
      <c r="R37" s="148" t="s">
        <v>207</v>
      </c>
      <c r="S37" s="144" t="s">
        <v>53</v>
      </c>
      <c r="T37" s="80">
        <v>0.15</v>
      </c>
      <c r="U37" s="31">
        <v>45474</v>
      </c>
      <c r="V37" s="32">
        <v>45656</v>
      </c>
      <c r="W37" s="147"/>
      <c r="X37" s="19"/>
      <c r="Y37" s="20">
        <f t="shared" si="1"/>
        <v>0</v>
      </c>
      <c r="Z37" s="20"/>
      <c r="AA37" s="21"/>
    </row>
    <row r="38" spans="1:27" ht="42" customHeight="1" x14ac:dyDescent="0.25">
      <c r="A38" s="837"/>
      <c r="B38" s="532"/>
      <c r="C38" s="532"/>
      <c r="D38" s="532"/>
      <c r="E38" s="535"/>
      <c r="F38" s="510"/>
      <c r="G38" s="781"/>
      <c r="H38" s="842"/>
      <c r="I38" s="513"/>
      <c r="J38" s="510"/>
      <c r="K38" s="532"/>
      <c r="L38" s="494" t="s">
        <v>208</v>
      </c>
      <c r="M38" s="516">
        <v>0.2</v>
      </c>
      <c r="N38" s="591">
        <v>45292</v>
      </c>
      <c r="O38" s="591">
        <v>45657</v>
      </c>
      <c r="P38" s="494" t="s">
        <v>209</v>
      </c>
      <c r="Q38" s="592"/>
      <c r="R38" s="142" t="s">
        <v>210</v>
      </c>
      <c r="S38" s="11" t="s">
        <v>53</v>
      </c>
      <c r="T38" s="71">
        <v>0.2</v>
      </c>
      <c r="U38" s="72">
        <v>45292</v>
      </c>
      <c r="V38" s="73">
        <v>45306</v>
      </c>
      <c r="W38" s="146"/>
      <c r="X38" s="19"/>
      <c r="Y38" s="20">
        <f t="shared" si="1"/>
        <v>0</v>
      </c>
      <c r="Z38" s="20"/>
      <c r="AA38" s="21"/>
    </row>
    <row r="39" spans="1:27" ht="42" customHeight="1" x14ac:dyDescent="0.25">
      <c r="A39" s="837"/>
      <c r="B39" s="532"/>
      <c r="C39" s="532"/>
      <c r="D39" s="532"/>
      <c r="E39" s="535"/>
      <c r="F39" s="510"/>
      <c r="G39" s="781"/>
      <c r="H39" s="842"/>
      <c r="I39" s="513"/>
      <c r="J39" s="510"/>
      <c r="K39" s="532"/>
      <c r="L39" s="486"/>
      <c r="M39" s="517"/>
      <c r="N39" s="517"/>
      <c r="O39" s="517"/>
      <c r="P39" s="486"/>
      <c r="Q39" s="590"/>
      <c r="R39" s="140" t="s">
        <v>491</v>
      </c>
      <c r="S39" s="17" t="s">
        <v>53</v>
      </c>
      <c r="T39" s="30">
        <v>0.2</v>
      </c>
      <c r="U39" s="31">
        <v>45307</v>
      </c>
      <c r="V39" s="32">
        <v>45381</v>
      </c>
      <c r="W39" s="147"/>
      <c r="X39" s="19"/>
      <c r="Y39" s="20">
        <f t="shared" si="1"/>
        <v>0</v>
      </c>
      <c r="Z39" s="20"/>
      <c r="AA39" s="21"/>
    </row>
    <row r="40" spans="1:27" ht="42" customHeight="1" x14ac:dyDescent="0.25">
      <c r="A40" s="837"/>
      <c r="B40" s="532"/>
      <c r="C40" s="532"/>
      <c r="D40" s="532"/>
      <c r="E40" s="535"/>
      <c r="F40" s="510"/>
      <c r="G40" s="781"/>
      <c r="H40" s="842"/>
      <c r="I40" s="513"/>
      <c r="J40" s="510"/>
      <c r="K40" s="532"/>
      <c r="L40" s="486"/>
      <c r="M40" s="517"/>
      <c r="N40" s="517"/>
      <c r="O40" s="517"/>
      <c r="P40" s="486"/>
      <c r="Q40" s="590"/>
      <c r="R40" s="148" t="s">
        <v>492</v>
      </c>
      <c r="S40" s="17" t="s">
        <v>53</v>
      </c>
      <c r="T40" s="30">
        <v>0.2</v>
      </c>
      <c r="U40" s="31">
        <v>45383</v>
      </c>
      <c r="V40" s="32">
        <v>45473</v>
      </c>
      <c r="W40" s="147"/>
      <c r="X40" s="19"/>
      <c r="Y40" s="20">
        <f t="shared" si="1"/>
        <v>0</v>
      </c>
      <c r="Z40" s="20"/>
      <c r="AA40" s="21"/>
    </row>
    <row r="41" spans="1:27" ht="42" customHeight="1" x14ac:dyDescent="0.25">
      <c r="A41" s="837"/>
      <c r="B41" s="532"/>
      <c r="C41" s="532"/>
      <c r="D41" s="532"/>
      <c r="E41" s="535"/>
      <c r="F41" s="510"/>
      <c r="G41" s="781"/>
      <c r="H41" s="842"/>
      <c r="I41" s="513"/>
      <c r="J41" s="510"/>
      <c r="K41" s="532"/>
      <c r="L41" s="486"/>
      <c r="M41" s="517"/>
      <c r="N41" s="517"/>
      <c r="O41" s="517"/>
      <c r="P41" s="486"/>
      <c r="Q41" s="590"/>
      <c r="R41" s="140" t="s">
        <v>493</v>
      </c>
      <c r="S41" s="17" t="s">
        <v>53</v>
      </c>
      <c r="T41" s="30">
        <v>0.2</v>
      </c>
      <c r="U41" s="31">
        <v>45474</v>
      </c>
      <c r="V41" s="32">
        <v>45565</v>
      </c>
      <c r="W41" s="147"/>
      <c r="X41" s="19"/>
      <c r="Y41" s="20">
        <f t="shared" si="1"/>
        <v>0</v>
      </c>
      <c r="Z41" s="20"/>
      <c r="AA41" s="21"/>
    </row>
    <row r="42" spans="1:27" ht="42" customHeight="1" x14ac:dyDescent="0.25">
      <c r="A42" s="837"/>
      <c r="B42" s="532"/>
      <c r="C42" s="532"/>
      <c r="D42" s="532"/>
      <c r="E42" s="535"/>
      <c r="F42" s="510"/>
      <c r="G42" s="781"/>
      <c r="H42" s="842"/>
      <c r="I42" s="513"/>
      <c r="J42" s="510"/>
      <c r="K42" s="485"/>
      <c r="L42" s="486"/>
      <c r="M42" s="517"/>
      <c r="N42" s="517"/>
      <c r="O42" s="517"/>
      <c r="P42" s="486"/>
      <c r="Q42" s="590"/>
      <c r="R42" s="140" t="s">
        <v>494</v>
      </c>
      <c r="S42" s="17" t="s">
        <v>53</v>
      </c>
      <c r="T42" s="30">
        <v>0.2</v>
      </c>
      <c r="U42" s="31">
        <v>45566</v>
      </c>
      <c r="V42" s="32">
        <v>45657</v>
      </c>
      <c r="W42" s="147"/>
      <c r="X42" s="19"/>
      <c r="Y42" s="20">
        <f t="shared" si="1"/>
        <v>0</v>
      </c>
      <c r="Z42" s="20"/>
      <c r="AA42" s="21"/>
    </row>
    <row r="43" spans="1:27" ht="73.5" customHeight="1" x14ac:dyDescent="0.25">
      <c r="A43" s="837"/>
      <c r="B43" s="532"/>
      <c r="C43" s="532"/>
      <c r="D43" s="532"/>
      <c r="E43" s="535"/>
      <c r="F43" s="510"/>
      <c r="G43" s="781"/>
      <c r="H43" s="842"/>
      <c r="I43" s="513"/>
      <c r="J43" s="510"/>
      <c r="K43" s="487" t="s">
        <v>211</v>
      </c>
      <c r="L43" s="486" t="s">
        <v>212</v>
      </c>
      <c r="M43" s="594">
        <v>0.2</v>
      </c>
      <c r="N43" s="492">
        <v>45292</v>
      </c>
      <c r="O43" s="492">
        <v>45657</v>
      </c>
      <c r="P43" s="517" t="s">
        <v>213</v>
      </c>
      <c r="Q43" s="590"/>
      <c r="R43" s="140" t="s">
        <v>495</v>
      </c>
      <c r="S43" s="17" t="s">
        <v>53</v>
      </c>
      <c r="T43" s="149">
        <v>0.25</v>
      </c>
      <c r="U43" s="31">
        <v>45292</v>
      </c>
      <c r="V43" s="32">
        <v>45381</v>
      </c>
      <c r="W43" s="147"/>
      <c r="X43" s="68"/>
      <c r="Y43" s="25">
        <f t="shared" si="1"/>
        <v>0</v>
      </c>
      <c r="Z43" s="25"/>
      <c r="AA43" s="69"/>
    </row>
    <row r="44" spans="1:27" ht="73.5" customHeight="1" x14ac:dyDescent="0.25">
      <c r="A44" s="837"/>
      <c r="B44" s="532"/>
      <c r="C44" s="532"/>
      <c r="D44" s="532"/>
      <c r="E44" s="535"/>
      <c r="F44" s="510"/>
      <c r="G44" s="781"/>
      <c r="H44" s="842"/>
      <c r="I44" s="513"/>
      <c r="J44" s="510"/>
      <c r="K44" s="532"/>
      <c r="L44" s="486"/>
      <c r="M44" s="594"/>
      <c r="N44" s="492"/>
      <c r="O44" s="492"/>
      <c r="P44" s="517"/>
      <c r="Q44" s="590"/>
      <c r="R44" s="140" t="s">
        <v>496</v>
      </c>
      <c r="S44" s="17" t="s">
        <v>53</v>
      </c>
      <c r="T44" s="149">
        <v>0.25</v>
      </c>
      <c r="U44" s="31">
        <v>45383</v>
      </c>
      <c r="V44" s="32">
        <v>45473</v>
      </c>
      <c r="W44" s="147"/>
      <c r="X44" s="19"/>
      <c r="Y44" s="20">
        <f t="shared" si="1"/>
        <v>0</v>
      </c>
      <c r="Z44" s="20"/>
      <c r="AA44" s="21"/>
    </row>
    <row r="45" spans="1:27" ht="73.5" customHeight="1" x14ac:dyDescent="0.25">
      <c r="A45" s="837"/>
      <c r="B45" s="532"/>
      <c r="C45" s="532"/>
      <c r="D45" s="532"/>
      <c r="E45" s="535"/>
      <c r="F45" s="510"/>
      <c r="G45" s="781"/>
      <c r="H45" s="842"/>
      <c r="I45" s="513"/>
      <c r="J45" s="510"/>
      <c r="K45" s="532"/>
      <c r="L45" s="486"/>
      <c r="M45" s="517"/>
      <c r="N45" s="492"/>
      <c r="O45" s="492"/>
      <c r="P45" s="517"/>
      <c r="Q45" s="590"/>
      <c r="R45" s="140" t="s">
        <v>497</v>
      </c>
      <c r="S45" s="17" t="s">
        <v>53</v>
      </c>
      <c r="T45" s="149">
        <v>0.25</v>
      </c>
      <c r="U45" s="31">
        <v>45474</v>
      </c>
      <c r="V45" s="32">
        <v>45565</v>
      </c>
      <c r="W45" s="147"/>
      <c r="X45" s="19"/>
      <c r="Y45" s="20">
        <f t="shared" si="1"/>
        <v>0</v>
      </c>
      <c r="Z45" s="20"/>
      <c r="AA45" s="21"/>
    </row>
    <row r="46" spans="1:27" ht="73.5" customHeight="1" thickBot="1" x14ac:dyDescent="0.3">
      <c r="A46" s="838"/>
      <c r="B46" s="532"/>
      <c r="C46" s="532"/>
      <c r="D46" s="532"/>
      <c r="E46" s="535"/>
      <c r="F46" s="510"/>
      <c r="G46" s="781"/>
      <c r="H46" s="842"/>
      <c r="I46" s="513"/>
      <c r="J46" s="510"/>
      <c r="K46" s="485"/>
      <c r="L46" s="486"/>
      <c r="M46" s="517"/>
      <c r="N46" s="492"/>
      <c r="O46" s="492"/>
      <c r="P46" s="517"/>
      <c r="Q46" s="590"/>
      <c r="R46" s="140" t="s">
        <v>498</v>
      </c>
      <c r="S46" s="17" t="s">
        <v>53</v>
      </c>
      <c r="T46" s="149">
        <v>0.25</v>
      </c>
      <c r="U46" s="31">
        <v>45566</v>
      </c>
      <c r="V46" s="32">
        <v>45657</v>
      </c>
      <c r="W46" s="147"/>
      <c r="X46" s="150"/>
      <c r="Y46" s="151">
        <f t="shared" si="1"/>
        <v>0</v>
      </c>
      <c r="Z46" s="151"/>
      <c r="AA46" s="152"/>
    </row>
    <row r="47" spans="1:27" x14ac:dyDescent="0.25">
      <c r="R47" s="1"/>
    </row>
    <row r="48" spans="1:27" x14ac:dyDescent="0.25">
      <c r="R48" s="1"/>
    </row>
  </sheetData>
  <mergeCells count="123">
    <mergeCell ref="P12:P15"/>
    <mergeCell ref="Q12:Q15"/>
    <mergeCell ref="B2:D4"/>
    <mergeCell ref="E2:AA2"/>
    <mergeCell ref="E3:P3"/>
    <mergeCell ref="Q3:AA3"/>
    <mergeCell ref="E4:AA4"/>
    <mergeCell ref="A6:A7"/>
    <mergeCell ref="B6:E6"/>
    <mergeCell ref="F6:I6"/>
    <mergeCell ref="J6:Q6"/>
    <mergeCell ref="R6:V6"/>
    <mergeCell ref="X6:X7"/>
    <mergeCell ref="Y6:Y7"/>
    <mergeCell ref="Z6:AA6"/>
    <mergeCell ref="D7:E7"/>
    <mergeCell ref="D16:D27"/>
    <mergeCell ref="E16:E27"/>
    <mergeCell ref="L20:L23"/>
    <mergeCell ref="M20:M23"/>
    <mergeCell ref="N20:N23"/>
    <mergeCell ref="O20:O23"/>
    <mergeCell ref="I24:I27"/>
    <mergeCell ref="P8:P11"/>
    <mergeCell ref="Q8:Q11"/>
    <mergeCell ref="F12:F15"/>
    <mergeCell ref="I12:I15"/>
    <mergeCell ref="J12:J15"/>
    <mergeCell ref="K12:K15"/>
    <mergeCell ref="L12:L15"/>
    <mergeCell ref="G8:G15"/>
    <mergeCell ref="H8:H15"/>
    <mergeCell ref="I8:I11"/>
    <mergeCell ref="J8:J11"/>
    <mergeCell ref="K8:K11"/>
    <mergeCell ref="L8:L11"/>
    <mergeCell ref="F8:F11"/>
    <mergeCell ref="M8:M11"/>
    <mergeCell ref="N8:N11"/>
    <mergeCell ref="O8:O11"/>
    <mergeCell ref="P20:P23"/>
    <mergeCell ref="Q20:Q23"/>
    <mergeCell ref="L16:L19"/>
    <mergeCell ref="M16:M19"/>
    <mergeCell ref="N16:N19"/>
    <mergeCell ref="O16:O19"/>
    <mergeCell ref="P16:P19"/>
    <mergeCell ref="Q16:Q19"/>
    <mergeCell ref="A8:A15"/>
    <mergeCell ref="B8:B15"/>
    <mergeCell ref="C8:C15"/>
    <mergeCell ref="D8:D15"/>
    <mergeCell ref="E8:E15"/>
    <mergeCell ref="J16:J19"/>
    <mergeCell ref="K16:K19"/>
    <mergeCell ref="I20:I23"/>
    <mergeCell ref="J20:J23"/>
    <mergeCell ref="K20:K23"/>
    <mergeCell ref="M12:M15"/>
    <mergeCell ref="N12:N15"/>
    <mergeCell ref="O12:O15"/>
    <mergeCell ref="A16:A27"/>
    <mergeCell ref="B16:B27"/>
    <mergeCell ref="C16:C27"/>
    <mergeCell ref="L32:L37"/>
    <mergeCell ref="M32:M37"/>
    <mergeCell ref="K43:K46"/>
    <mergeCell ref="L43:L46"/>
    <mergeCell ref="P24:P27"/>
    <mergeCell ref="Q24:Q27"/>
    <mergeCell ref="A28:A31"/>
    <mergeCell ref="B28:B31"/>
    <mergeCell ref="C28:C31"/>
    <mergeCell ref="D28:D31"/>
    <mergeCell ref="E28:E31"/>
    <mergeCell ref="F28:F31"/>
    <mergeCell ref="G28:G31"/>
    <mergeCell ref="H28:H31"/>
    <mergeCell ref="J24:J27"/>
    <mergeCell ref="K24:K27"/>
    <mergeCell ref="L24:L27"/>
    <mergeCell ref="M24:M27"/>
    <mergeCell ref="N24:N27"/>
    <mergeCell ref="O24:O27"/>
    <mergeCell ref="F16:F27"/>
    <mergeCell ref="G16:G27"/>
    <mergeCell ref="H16:H27"/>
    <mergeCell ref="I16:I19"/>
    <mergeCell ref="N32:N37"/>
    <mergeCell ref="O32:O37"/>
    <mergeCell ref="P32:P37"/>
    <mergeCell ref="Q32:Q37"/>
    <mergeCell ref="O28:O31"/>
    <mergeCell ref="P28:P31"/>
    <mergeCell ref="Q28:Q31"/>
    <mergeCell ref="A32:A46"/>
    <mergeCell ref="B32:B46"/>
    <mergeCell ref="C32:C46"/>
    <mergeCell ref="D32:D46"/>
    <mergeCell ref="E32:E46"/>
    <mergeCell ref="F32:F46"/>
    <mergeCell ref="G32:G46"/>
    <mergeCell ref="I28:I31"/>
    <mergeCell ref="J28:J31"/>
    <mergeCell ref="K28:K31"/>
    <mergeCell ref="L28:L31"/>
    <mergeCell ref="M28:M31"/>
    <mergeCell ref="N28:N31"/>
    <mergeCell ref="H32:H46"/>
    <mergeCell ref="I32:I46"/>
    <mergeCell ref="J32:J46"/>
    <mergeCell ref="K32:K42"/>
    <mergeCell ref="L38:L42"/>
    <mergeCell ref="M38:M42"/>
    <mergeCell ref="N38:N42"/>
    <mergeCell ref="O38:O42"/>
    <mergeCell ref="P38:P42"/>
    <mergeCell ref="Q38:Q42"/>
    <mergeCell ref="M43:M46"/>
    <mergeCell ref="N43:N46"/>
    <mergeCell ref="O43:O46"/>
    <mergeCell ref="P43:P46"/>
    <mergeCell ref="Q43:Q46"/>
  </mergeCells>
  <dataValidations count="5">
    <dataValidation type="list" allowBlank="1" showInputMessage="1" showErrorMessage="1" sqref="K43:K46" xr:uid="{00000000-0002-0000-0900-000000000000}">
      <formula1>$H$4:$H$13</formula1>
    </dataValidation>
    <dataValidation type="list" allowBlank="1" showInputMessage="1" showErrorMessage="1" sqref="F16:F31" xr:uid="{00000000-0002-0000-0900-000001000000}">
      <formula1>INDIRECT($D16)</formula1>
    </dataValidation>
    <dataValidation type="list" allowBlank="1" showInputMessage="1" showErrorMessage="1" sqref="F8 F32" xr:uid="{00000000-0002-0000-0900-000002000000}">
      <formula1>INDIRECT($D$8)</formula1>
    </dataValidation>
    <dataValidation type="list" allowBlank="1" showInputMessage="1" showErrorMessage="1" sqref="K12:K15" xr:uid="{00000000-0002-0000-0900-000003000000}">
      <formula1>$H$4:$H$15</formula1>
    </dataValidation>
    <dataValidation type="list" allowBlank="1" showInputMessage="1" showErrorMessage="1" sqref="J12:J15" xr:uid="{00000000-0002-0000-0900-000004000000}">
      <formula1>$G$4:$G$10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5000000}">
          <x14:formula1>
            <xm:f>'[Plan de Acción INFRA 2024_OSCS (2).xlsx]Vinculos '!#REF!</xm:f>
          </x14:formula1>
          <xm:sqref>S38:S46</xm:sqref>
        </x14:dataValidation>
        <x14:dataValidation type="list" allowBlank="1" showInputMessage="1" showErrorMessage="1" xr:uid="{00000000-0002-0000-0900-000006000000}">
          <x14:formula1>
            <xm:f>'C:\Users\HP\OneDrive - uaermv\UMV\Documentos\Ing_Lizeth_Pardo\UMV_2023\Plan de Accion\2024\[Plan de Acción INFRA 2024_OSCS.xlsx]Vinculos '!#REF!</xm:f>
          </x14:formula1>
          <xm:sqref>I32:K32 B32:D32 S32:S37</xm:sqref>
        </x14:dataValidation>
        <x14:dataValidation type="list" allowBlank="1" showInputMessage="1" showErrorMessage="1" xr:uid="{00000000-0002-0000-0900-000007000000}">
          <x14:formula1>
            <xm:f>'https://uaermv-my.sharepoint.com/personal/lizeth_pardo_umv_gov_co/Documents/UMV/Documentos/Ing_Lizeth_Pardo/UMV_2023/Plan de Accion/2 Trim 2023 Plan Accion IMVI/[GASA_IMVI_2023_Plan_de_Accion.xlsx]Vinculos '!#REF!</xm:f>
          </x14:formula1>
          <xm:sqref>W32:W46</xm:sqref>
        </x14:dataValidation>
        <x14:dataValidation type="list" allowBlank="1" showInputMessage="1" showErrorMessage="1" xr:uid="{00000000-0002-0000-0900-000008000000}">
          <x14:formula1>
            <xm:f>'C:\Users\cristina.sierra\Downloads\[Plan accion Vigencia 2024 INFRA 15-01-2023.xlsx]Vinculos '!#REF!</xm:f>
          </x14:formula1>
          <xm:sqref>S8:S31 I8 I16 I28 I12 I20 J8:K11 I24:K24 J16:K20 J28:K31 B8:D31 X8:X46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DES</vt:lpstr>
      <vt:lpstr>COM</vt:lpstr>
      <vt:lpstr>SRPI</vt:lpstr>
      <vt:lpstr>EGTI</vt:lpstr>
      <vt:lpstr>PCI</vt:lpstr>
      <vt:lpstr>GLAB</vt:lpstr>
      <vt:lpstr>PRO</vt:lpstr>
      <vt:lpstr>LMME</vt:lpstr>
      <vt:lpstr>INFRA</vt:lpstr>
      <vt:lpstr>DCIM</vt:lpstr>
      <vt:lpstr>GJUR</vt:lpstr>
      <vt:lpstr>GEFI</vt:lpstr>
      <vt:lpstr>GREF</vt:lpstr>
      <vt:lpstr>GAM</vt:lpstr>
      <vt:lpstr>GCON</vt:lpstr>
      <vt:lpstr>GDOC</vt:lpstr>
      <vt:lpstr>GTHU</vt:lpstr>
      <vt:lpstr>CODI</vt:lpstr>
      <vt:lpstr>CEI</vt:lpstr>
      <vt:lpstr>SMCT</vt:lpstr>
      <vt:lpstr>TOTALES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Elizabeth Sierra Casallas</dc:creator>
  <cp:lastModifiedBy>Erika Andrea Munoz Orjuela</cp:lastModifiedBy>
  <dcterms:created xsi:type="dcterms:W3CDTF">2023-12-24T19:57:42Z</dcterms:created>
  <dcterms:modified xsi:type="dcterms:W3CDTF">2024-01-30T20:53:03Z</dcterms:modified>
</cp:coreProperties>
</file>